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4" windowWidth="14630" windowHeight="5940"/>
  </bookViews>
  <sheets>
    <sheet name="Data" sheetId="1" r:id="rId1"/>
    <sheet name="Frisco" sheetId="2" r:id="rId2"/>
    <sheet name="Pearland" sheetId="3" r:id="rId3"/>
    <sheet name="Pflugerville" sheetId="4" r:id="rId4"/>
    <sheet name="Round Rock" sheetId="5" r:id="rId5"/>
  </sheets>
  <definedNames>
    <definedName name="_xlnm.Sheet_Title" localSheetId="0">"Data"</definedName>
    <definedName name="_xlnm.Print_Area" localSheetId="0">#REF!</definedName>
    <definedName name="_xlnm.Sheet_Title" localSheetId="1">"Frisco"</definedName>
    <definedName name="_xlnm.Print_Area" localSheetId="1">#REF!</definedName>
    <definedName name="_xlnm.Sheet_Title" localSheetId="2">"Pearland"</definedName>
    <definedName name="_xlnm.Print_Area" localSheetId="2">#REF!</definedName>
    <definedName name="_xlnm.Sheet_Title" localSheetId="3">"Pflugerville"</definedName>
    <definedName name="_xlnm.Print_Area" localSheetId="3">#REF!</definedName>
    <definedName name="_xlnm.Sheet_Title" localSheetId="4">"Round Rock"</definedName>
    <definedName name="_xlnm.Print_Area" localSheetId="4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<sst xmlns="http://schemas.openxmlformats.org/spreadsheetml/2006/main" uniqueCount="12" count="12">
  <si>
    <t>Frisco</t>
  </si>
  <si>
    <t>Sqft</t>
  </si>
  <si>
    <t>Count</t>
  </si>
  <si>
    <t>Pearland</t>
  </si>
  <si>
    <t>Pflugerville</t>
  </si>
  <si>
    <t>Round Rock</t>
  </si>
  <si>
    <t>More</t>
  </si>
  <si>
    <t>Power Law</t>
  </si>
  <si>
    <t>C</t>
  </si>
  <si>
    <t>alpha</t>
  </si>
  <si>
    <t>Scale</t>
  </si>
  <si>
    <t>Distribution reaches 1 at Round Rock minimum lot size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</si>
</sst>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Log-log plot shows straight lines, meaning power law distribution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Data!$N:$N</c:f>
            </c:numRef>
          </c:xVal>
          <c:yVal>
            <c:numRef>
              <c:f>Data!$O:$O</c:f>
            </c:numRef>
          </c:yVal>
          <c:smooth val="0"/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Data!$N$2:$N$89</c:f>
            </c:numRef>
          </c:xVal>
          <c:yVal>
            <c:numRef>
              <c:f>Data!$P$2:$P$89</c:f>
            </c:numRef>
          </c:yVal>
          <c:smooth val="0"/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Data!$N$2:$N$69</c:f>
            </c:numRef>
          </c:xVal>
          <c:yVal>
            <c:numRef>
              <c:f>Data!$Q$2:$Q$69</c:f>
            </c:numRef>
          </c:yVal>
          <c:smooth val="0"/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Data!$N$2:$N$89</c:f>
            </c:numRef>
          </c:xVal>
          <c:yVal>
            <c:numRef>
              <c:f>Data!$R$2:$R$89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valAx>
      <c:valAx>
        <c:axId val="2"/>
        <c:scaling>
          <c:logBase val="10"/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Power-law has good fit to Frisco data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Frisco!$N:$N</c:f>
            </c:numRef>
          </c:xVal>
          <c:yVal>
            <c:numRef>
              <c:f>Frisco!$T:$T</c:f>
            </c:numRef>
          </c:yVal>
          <c:smooth val="0"/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Frisco!$N$2:$N$89</c:f>
            </c:numRef>
          </c:xVal>
          <c:yVal>
            <c:numRef>
              <c:f>Frisco!$U$2:$U$89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4"/>
        <c:crosses val="min"/>
      </c:valAx>
      <c:valAx>
        <c:axId val="4"/>
        <c:scaling>
          <c:logBase val="10"/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Log-log plot shows straight lines, meaning power law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Frisco!$N:$N</c:f>
            </c:numRef>
          </c:xVal>
          <c:yVal>
            <c:numRef>
              <c:f>Frisco!$O:$O</c:f>
            </c:numRef>
          </c:yVal>
          <c:smooth val="0"/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Frisco!$N$2:$N$89</c:f>
            </c:numRef>
          </c:xVal>
          <c:yVal>
            <c:numRef>
              <c:f>Frisco!$P$2:$P$89</c:f>
            </c:numRef>
          </c:yVal>
          <c:smooth val="0"/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Frisco!$N$2:$N$69</c:f>
            </c:numRef>
          </c:xVal>
          <c:yVal>
            <c:numRef>
              <c:f>Frisco!$Q$2:$Q$69</c:f>
            </c:numRef>
          </c:yVal>
          <c:smooth val="0"/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Frisco!$N$2:$N$89</c:f>
            </c:numRef>
          </c:xVal>
          <c:yVal>
            <c:numRef>
              <c:f>Frisco!$R$2:$R$89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6"/>
        <c:crosses val="min"/>
      </c:valAx>
      <c:valAx>
        <c:axId val="6"/>
        <c:scaling>
          <c:logBase val="10"/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Power-law has good fit to SOME Pearland data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Pearland!$N:$N</c:f>
            </c:numRef>
          </c:xVal>
          <c:yVal>
            <c:numRef>
              <c:f>Pearland!$T:$T</c:f>
            </c:numRef>
          </c:yVal>
          <c:smooth val="0"/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Pearland!$N$2:$N$89</c:f>
            </c:numRef>
          </c:xVal>
          <c:yVal>
            <c:numRef>
              <c:f>Pearland!$U$2:$U$89</c:f>
            </c:numRef>
          </c:yVal>
          <c:smooth val="0"/>
        </c:ser>
        <c:axId val="7"/>
        <c:axId val="8"/>
      </c:scatterChart>
      <c:valAx>
        <c:axId val="7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8"/>
        <c:crosses val="min"/>
      </c:valAx>
      <c:valAx>
        <c:axId val="8"/>
        <c:scaling>
          <c:logBase val="10"/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Log-log plot shows straight lines, meaning power law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Pearland!$N:$N</c:f>
            </c:numRef>
          </c:xVal>
          <c:yVal>
            <c:numRef>
              <c:f>Pearland!$O:$O</c:f>
            </c:numRef>
          </c:yVal>
          <c:smooth val="0"/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Pearland!$N$2:$N$89</c:f>
            </c:numRef>
          </c:xVal>
          <c:yVal>
            <c:numRef>
              <c:f>Pearland!$P$2:$P$89</c:f>
            </c:numRef>
          </c:yVal>
          <c:smooth val="0"/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Pearland!$N$2:$N$69</c:f>
            </c:numRef>
          </c:xVal>
          <c:yVal>
            <c:numRef>
              <c:f>Pearland!$Q$2:$Q$69</c:f>
            </c:numRef>
          </c:yVal>
          <c:smooth val="0"/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Pearland!$N$2:$N$89</c:f>
            </c:numRef>
          </c:xVal>
          <c:yVal>
            <c:numRef>
              <c:f>Pearland!$R$2:$R$89</c:f>
            </c:numRef>
          </c:yVal>
          <c:smooth val="0"/>
        </c:ser>
        <c:axId val="9"/>
        <c:axId val="10"/>
      </c:scatterChart>
      <c:valAx>
        <c:axId val="9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10"/>
        <c:crosses val="min"/>
      </c:valAx>
      <c:valAx>
        <c:axId val="10"/>
        <c:scaling>
          <c:logBase val="10"/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Power Law is a good fit for Pfluggerville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tx>
            <c:strRef>
              <c:f>Pflugerville!$T$1</c:f>
            </c:strRef>
          </c:tx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Pflugerville!$N$2:$N$65536</c:f>
            </c:numRef>
          </c:xVal>
          <c:yVal>
            <c:numRef>
              <c:f>Pflugerville!$T$2:$T$65536</c:f>
            </c:numRef>
          </c:yVal>
          <c:smooth val="0"/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Pflugerville!$N$2:$N$89</c:f>
            </c:numRef>
          </c:xVal>
          <c:yVal>
            <c:numRef>
              <c:f>Pflugerville!$U$2:$U$89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12"/>
        <c:crosses val="min"/>
      </c:valAx>
      <c:valAx>
        <c:axId val="12"/>
        <c:scaling>
          <c:logBase val="10"/>
          <c:orientation val="minMax"/>
          <c:max val="1.2"/>
        </c:scaling>
        <c:delete val="0"/>
        <c:axPos val="l"/>
        <c:numFmt sourceLinked="1" formatCode="General"/>
        <c:majorTickMark val="out"/>
        <c:minorTickMark val="none"/>
        <c:spPr/>
        <c:crossAx val="1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Log-log plot shows straight lines, meaning power law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Pflugerville!$N:$N</c:f>
            </c:numRef>
          </c:xVal>
          <c:yVal>
            <c:numRef>
              <c:f>Pflugerville!$O:$O</c:f>
            </c:numRef>
          </c:yVal>
          <c:smooth val="0"/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Pflugerville!$N$2:$N$89</c:f>
            </c:numRef>
          </c:xVal>
          <c:yVal>
            <c:numRef>
              <c:f>Pflugerville!$P$2:$P$89</c:f>
            </c:numRef>
          </c:yVal>
          <c:smooth val="0"/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Pflugerville!$N$2:$N$69</c:f>
            </c:numRef>
          </c:xVal>
          <c:yVal>
            <c:numRef>
              <c:f>Pflugerville!$Q$2:$Q$69</c:f>
            </c:numRef>
          </c:yVal>
          <c:smooth val="0"/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Pflugerville!$N$2:$N$89</c:f>
            </c:numRef>
          </c:xVal>
          <c:yVal>
            <c:numRef>
              <c:f>Pflugerville!$R$2:$R$89</c:f>
            </c:numRef>
          </c:yVal>
          <c:smooth val="0"/>
        </c:ser>
        <c:axId val="13"/>
        <c:axId val="14"/>
      </c:scatterChart>
      <c:valAx>
        <c:axId val="13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14"/>
        <c:crosses val="min"/>
      </c:valAx>
      <c:valAx>
        <c:axId val="14"/>
        <c:scaling>
          <c:logBase val="10"/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Power-law has good fit to Round Rock data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'Round Rock'!$N:$N</c:f>
            </c:numRef>
          </c:xVal>
          <c:yVal>
            <c:numRef>
              <c:f>'Round Rock'!$W:$W</c:f>
            </c:numRef>
          </c:yVal>
          <c:smooth val="0"/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'Round Rock'!$N$2:$N$89</c:f>
            </c:numRef>
          </c:xVal>
          <c:yVal>
            <c:numRef>
              <c:f>'Round Rock'!$X$2:$X$89</c:f>
            </c:numRef>
          </c:yVal>
          <c:smooth val="0"/>
        </c:ser>
        <c:axId val="15"/>
        <c:axId val="16"/>
      </c:scatterChart>
      <c:valAx>
        <c:axId val="15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16"/>
        <c:crosses val="min"/>
      </c:valAx>
      <c:valAx>
        <c:axId val="16"/>
        <c:scaling>
          <c:logBase val="10"/>
          <c:orientation val="minMax"/>
          <c:max val="1.1"/>
        </c:scaling>
        <c:delete val="0"/>
        <c:axPos val="l"/>
        <c:numFmt sourceLinked="1" formatCode="General"/>
        <c:majorTickMark val="out"/>
        <c:minorTickMark val="none"/>
        <c:spPr/>
        <c:crossAx val="1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Log-log plot shows straight lines, meaning power law</a:t>
            </a:r>
          </a:p>
        </c:rich>
      </c:tx>
      <c:overlay val="0"/>
      <c:spPr/>
    </c:title>
    <c:plotArea>
      <c:scatterChart>
        <c:scatterStyle val="marker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'Round Rock'!$N:$N</c:f>
            </c:numRef>
          </c:xVal>
          <c:yVal>
            <c:numRef>
              <c:f>'Round Rock'!$O:$O</c:f>
            </c:numRef>
          </c:yVal>
          <c:smooth val="0"/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'Round Rock'!$N$2:$N$89</c:f>
            </c:numRef>
          </c:xVal>
          <c:yVal>
            <c:numRef>
              <c:f>'Round Rock'!$P$2:$P$89</c:f>
            </c:numRef>
          </c:yVal>
          <c:smooth val="0"/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'Round Rock'!$N$2:$N$69</c:f>
            </c:numRef>
          </c:xVal>
          <c:yVal>
            <c:numRef>
              <c:f>'Round Rock'!$Q$2:$Q$69</c:f>
            </c:numRef>
          </c:yVal>
          <c:smooth val="0"/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/>
              </a:ext>
            </a:extLst>
          </c:spPr>
          <c:marker>
            <c:symbol val="auto"/>
            <c:size val="5"/>
          </c:marker>
          <c:xVal>
            <c:numRef>
              <c:f>'Round Rock'!$N$2:$N$89</c:f>
            </c:numRef>
          </c:xVal>
          <c:yVal>
            <c:numRef>
              <c:f>'Round Rock'!$R$2:$R$89</c:f>
            </c:numRef>
          </c:yVal>
          <c:smooth val="0"/>
        </c:ser>
        <c:axId val="17"/>
        <c:axId val="18"/>
      </c:scatterChart>
      <c:valAx>
        <c:axId val="17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18"/>
        <c:crosses val="min"/>
      </c:valAx>
      <c:valAx>
        <c:axId val="18"/>
        <c:scaling>
          <c:logBase val="10"/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2" Type="http://schemas.openxmlformats.org/officeDocument/2006/relationships/chart" Target="../charts/chart3.xml"/>
  <Relationship Id="rId1" Type="http://schemas.openxmlformats.org/officeDocument/2006/relationships/chart" Target="../charts/chart2.xml"/>
</Relationships>

</file>

<file path=xl/drawings/_rels/drawing3.xml.rels><?xml version="1.0" encoding="UTF-8"?>
<Relationships xmlns="http://schemas.openxmlformats.org/package/2006/relationships">
  <Relationship Id="rId2" Type="http://schemas.openxmlformats.org/officeDocument/2006/relationships/chart" Target="../charts/chart5.xml"/>
  <Relationship Id="rId1" Type="http://schemas.openxmlformats.org/officeDocument/2006/relationships/chart" Target="../charts/chart4.xml"/>
</Relationships>

</file>

<file path=xl/drawings/_rels/drawing4.xml.rels><?xml version="1.0" encoding="UTF-8"?>
<Relationships xmlns="http://schemas.openxmlformats.org/package/2006/relationships">
  <Relationship Id="rId2" Type="http://schemas.openxmlformats.org/officeDocument/2006/relationships/chart" Target="../charts/chart7.xml"/>
  <Relationship Id="rId1" Type="http://schemas.openxmlformats.org/officeDocument/2006/relationships/chart" Target="../charts/chart6.xml"/>
</Relationships>

</file>

<file path=xl/drawings/_rels/drawing5.xml.rels><?xml version="1.0" encoding="UTF-8"?>
<Relationships xmlns="http://schemas.openxmlformats.org/package/2006/relationships">
  <Relationship Id="rId2" Type="http://schemas.openxmlformats.org/officeDocument/2006/relationships/chart" Target="../charts/chart9.xml"/>
  <Relationship Id="rId1" Type="http://schemas.openxmlformats.org/officeDocument/2006/relationships/chart" Target="../charts/chart8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13</xdr:col>
      <xdr:colOff>486957</xdr:colOff>
      <xdr:row>4</xdr:row>
      <xdr:rowOff>123825</xdr:rowOff>
    </xdr:from>
    <xdr:ext cx="7675138" cy="4010025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17</xdr:col>
      <xdr:colOff>1294864</xdr:colOff>
      <xdr:row>7</xdr:row>
      <xdr:rowOff>95250</xdr:rowOff>
    </xdr:from>
    <xdr:ext cx="4295775" cy="40767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12</xdr:col>
      <xdr:colOff>332016</xdr:colOff>
      <xdr:row>6</xdr:row>
      <xdr:rowOff>38100</xdr:rowOff>
    </xdr:from>
    <xdr:ext cx="7677150" cy="40100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17</xdr:col>
      <xdr:colOff>1139923</xdr:colOff>
      <xdr:row>6</xdr:row>
      <xdr:rowOff>85725</xdr:rowOff>
    </xdr:from>
    <xdr:ext cx="4295775" cy="40767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12</xdr:col>
      <xdr:colOff>22134</xdr:colOff>
      <xdr:row>5</xdr:row>
      <xdr:rowOff>28575</xdr:rowOff>
    </xdr:from>
    <xdr:ext cx="7677150" cy="40100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17</xdr:col>
      <xdr:colOff>188142</xdr:colOff>
      <xdr:row>8</xdr:row>
      <xdr:rowOff>38100</xdr:rowOff>
    </xdr:from>
    <xdr:ext cx="4838700" cy="32004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10</xdr:col>
      <xdr:colOff>431621</xdr:colOff>
      <xdr:row>6</xdr:row>
      <xdr:rowOff>47625</xdr:rowOff>
    </xdr:from>
    <xdr:ext cx="7677150" cy="40100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18</xdr:col>
      <xdr:colOff>143873</xdr:colOff>
      <xdr:row>3</xdr:row>
      <xdr:rowOff>152400</xdr:rowOff>
    </xdr:from>
    <xdr:ext cx="4295775" cy="40767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13</xdr:col>
      <xdr:colOff>486957</xdr:colOff>
      <xdr:row>4</xdr:row>
      <xdr:rowOff>123825</xdr:rowOff>
    </xdr:from>
    <xdr:ext cx="7675138" cy="40100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Y1000"/>
  <sheetViews>
    <sheetView topLeftCell="L1" workbookViewId="0">
      <selection activeCell="T6" sqref="T6"/>
    </sheetView>
  </sheetViews>
  <sheetFormatPr defaultRowHeight="15"/>
  <cols>
    <col min="1" max="2" style="0" width="9.99939903846154" customWidth="1"/>
    <col min="3" max="13" style="0" width="9.142307692307693"/>
    <col min="14" max="14" style="0" width="9.856550480769231" customWidth="1"/>
    <col min="15" max="16" style="0" width="28.141165865384618" bestFit="1" customWidth="1"/>
    <col min="17" max="17" style="0" width="29.712500000000002" bestFit="1" customWidth="1"/>
    <col min="18" max="18" style="0" width="28.141165865384618" bestFit="1" customWidth="1"/>
    <col min="19" max="19" style="0" width="13.427764423076924" customWidth="1"/>
    <col min="20" max="20" style="0" width="28.141165865384618" bestFit="1" customWidth="1"/>
    <col min="21" max="21" style="0" width="31.71237980769231" bestFit="1" customWidth="1"/>
    <col min="22" max="22" style="0" width="24.28425480769231" bestFit="1" customWidth="1"/>
    <col min="23" max="24" style="0" width="28.141165865384618" bestFit="1" customWidth="1"/>
    <col min="25" max="256" style="0" width="9.142307692307693"/>
  </cols>
  <sheetData>
    <row r="1" spans="1:25" customHeight="1" ht="1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  <c r="K1" t="s">
        <v>1</v>
      </c>
      <c r="L1" t="s">
        <v>2</v>
      </c>
    </row>
    <row r="2" spans="1:25" customHeight="1" ht="12">
      <c r="B2" s="1">
        <v>3500</v>
      </c>
      <c r="C2" s="1">
        <v>28</v>
      </c>
      <c r="E2" s="2">
        <v>3500</v>
      </c>
      <c r="F2" s="2">
        <v>21</v>
      </c>
      <c r="H2" s="2">
        <v>3500</v>
      </c>
      <c r="I2" s="2">
        <v>1</v>
      </c>
      <c r="K2" s="2">
        <v>3500</v>
      </c>
      <c r="L2" s="2">
        <v>4</v>
      </c>
      <c r="N2">
        <f>LOG(K2)</f>
        <v>3.5440680443502757</v>
      </c>
      <c r="O2">
        <f>SUM(C2:C$89)/SUM(C$2:C$89)</f>
        <v>1</v>
      </c>
      <c r="P2">
        <f>SUM(F2:F$89)/SUM(F$2:F$89)</f>
        <v>1</v>
      </c>
      <c r="Q2">
        <f>SUM(I2:I$69)/SUM(I$2:I$69)</f>
        <v>1</v>
      </c>
      <c r="R2">
        <f>SUM(L2:L$89)/SUM(L$2:L$89)</f>
        <v>1</v>
      </c>
    </row>
    <row r="3" spans="1:25" customHeight="1" ht="12">
      <c r="B3" s="1">
        <v>3750</v>
      </c>
      <c r="C3" s="1">
        <v>11</v>
      </c>
      <c r="E3" s="2">
        <v>3750</v>
      </c>
      <c r="F3" s="2">
        <v>11</v>
      </c>
      <c r="H3" s="2">
        <v>3750</v>
      </c>
      <c r="I3" s="2">
        <v>0</v>
      </c>
      <c r="K3" s="2">
        <v>3750</v>
      </c>
      <c r="L3" s="2">
        <v>6</v>
      </c>
      <c r="N3">
        <f>LOG(K3)</f>
        <v>3.5740312677277188</v>
      </c>
      <c r="O3">
        <f>SUM(C3:C$89)/SUM(C$2:C$89)</f>
        <v>0.99895681979061879</v>
      </c>
      <c r="P3">
        <f>SUM(F3:F$89)/SUM(F$2:F$89)</f>
        <v>0.99892539146453796</v>
      </c>
      <c r="Q3">
        <f>SUM(I3:I$69)/SUM(I$2:I$69)</f>
        <v>0.99987011300168849</v>
      </c>
      <c r="R3">
        <f>SUM(L3:L$89)/SUM(L$2:L$89)</f>
        <v>0.99981910274963826</v>
      </c>
    </row>
    <row r="4" spans="1:25" customHeight="1" ht="12">
      <c r="B4" s="1">
        <v>4000</v>
      </c>
      <c r="C4" s="1">
        <v>11</v>
      </c>
      <c r="E4" s="2">
        <v>4000</v>
      </c>
      <c r="F4" s="2">
        <v>19</v>
      </c>
      <c r="H4" s="2">
        <v>4000</v>
      </c>
      <c r="I4" s="2">
        <v>0</v>
      </c>
      <c r="K4" s="2">
        <v>4000</v>
      </c>
      <c r="L4" s="2">
        <v>2</v>
      </c>
      <c r="N4">
        <f>LOG(K4)</f>
        <v>3.6020599913279625</v>
      </c>
      <c r="O4">
        <f>SUM(C4:C$89)/SUM(C$2:C$89)</f>
        <v>0.99854699899407617</v>
      </c>
      <c r="P4">
        <f>SUM(F4:F$89)/SUM(F$2:F$89)</f>
        <v>0.99836250127929582</v>
      </c>
      <c r="Q4">
        <f>SUM(I4:I$69)/SUM(I$2:I$69)</f>
        <v>0.99987011300168849</v>
      </c>
      <c r="R4">
        <f>SUM(L4:L$89)/SUM(L$2:L$89)</f>
        <v>0.99954775687409547</v>
      </c>
    </row>
    <row r="5" spans="1:25" customHeight="1" ht="12">
      <c r="B5" s="1">
        <v>4250</v>
      </c>
      <c r="C5" s="1">
        <v>9</v>
      </c>
      <c r="E5" s="2">
        <v>4250</v>
      </c>
      <c r="F5" s="2">
        <v>21</v>
      </c>
      <c r="H5" s="2">
        <v>4250</v>
      </c>
      <c r="I5" s="2">
        <v>4</v>
      </c>
      <c r="K5" s="2">
        <v>4250</v>
      </c>
      <c r="L5" s="2">
        <v>7</v>
      </c>
      <c r="N5">
        <f>LOG(K5)</f>
        <v>3.6283889300503116</v>
      </c>
      <c r="O5">
        <f>SUM(C5:C$89)/SUM(C$2:C$89)</f>
        <v>0.99813717819753367</v>
      </c>
      <c r="P5">
        <f>SUM(F5:F$89)/SUM(F$2:F$89)</f>
        <v>0.99739023641387781</v>
      </c>
      <c r="Q5">
        <f>SUM(I5:I$69)/SUM(I$2:I$69)</f>
        <v>0.99987011300168849</v>
      </c>
      <c r="R5">
        <f>SUM(L5:L$89)/SUM(L$2:L$89)</f>
        <v>0.99945730824891466</v>
      </c>
    </row>
    <row r="6" spans="1:25" customHeight="1" ht="12">
      <c r="B6" s="1">
        <v>4500</v>
      </c>
      <c r="C6" s="1">
        <v>3</v>
      </c>
      <c r="E6" s="2">
        <v>4500</v>
      </c>
      <c r="F6" s="2">
        <v>37</v>
      </c>
      <c r="H6" s="2">
        <v>4500</v>
      </c>
      <c r="I6" s="2">
        <v>17</v>
      </c>
      <c r="K6" s="2">
        <v>4500</v>
      </c>
      <c r="L6" s="2">
        <v>14</v>
      </c>
      <c r="N6">
        <f>LOG(K6)</f>
        <v>3.6532125137753435</v>
      </c>
      <c r="O6">
        <f>SUM(C6:C$89)/SUM(C$2:C$89)</f>
        <v>0.99780187027308964</v>
      </c>
      <c r="P6">
        <f>SUM(F6:F$89)/SUM(F$2:F$89)</f>
        <v>0.99631562787841577</v>
      </c>
      <c r="Q6">
        <f>SUM(I6:I$69)/SUM(I$2:I$69)</f>
        <v>0.99935056500844266</v>
      </c>
      <c r="R6">
        <f>SUM(L6:L$89)/SUM(L$2:L$89)</f>
        <v>0.99914073806078152</v>
      </c>
    </row>
    <row r="7" spans="1:25" customHeight="1" ht="12">
      <c r="B7" s="1">
        <v>4750</v>
      </c>
      <c r="C7" s="1">
        <v>4</v>
      </c>
      <c r="E7" s="2">
        <v>4750</v>
      </c>
      <c r="F7" s="2">
        <v>26</v>
      </c>
      <c r="H7" s="2">
        <v>4750</v>
      </c>
      <c r="I7" s="2">
        <v>180</v>
      </c>
      <c r="K7" s="2">
        <v>4750</v>
      </c>
      <c r="L7" s="2">
        <v>53</v>
      </c>
      <c r="N7">
        <f>LOG(K7)</f>
        <v>3.6766936096248664</v>
      </c>
      <c r="O7">
        <f>SUM(C7:C$89)/SUM(C$2:C$89)</f>
        <v>0.99769010096494171</v>
      </c>
      <c r="P7">
        <f>SUM(F7:F$89)/SUM(F$2:F$89)</f>
        <v>0.99442226998260153</v>
      </c>
      <c r="Q7">
        <f>SUM(I7:I$69)/SUM(I$2:I$69)</f>
        <v>0.99714248603714772</v>
      </c>
      <c r="R7">
        <f>SUM(L7:L$89)/SUM(L$2:L$89)</f>
        <v>0.99850759768451525</v>
      </c>
    </row>
    <row r="8" spans="1:25" customHeight="1" ht="12">
      <c r="B8" s="1">
        <v>5000</v>
      </c>
      <c r="C8" s="1">
        <v>9</v>
      </c>
      <c r="E8" s="2">
        <v>5000</v>
      </c>
      <c r="F8" s="2">
        <v>33</v>
      </c>
      <c r="H8" s="2">
        <v>5000</v>
      </c>
      <c r="I8" s="2">
        <v>147</v>
      </c>
      <c r="K8" s="2">
        <v>5000</v>
      </c>
      <c r="L8" s="2">
        <v>164</v>
      </c>
      <c r="N8">
        <f>LOG(K8)</f>
        <v>3.6989700043360187</v>
      </c>
      <c r="O8">
        <f>SUM(C8:C$89)/SUM(C$2:C$89)</f>
        <v>0.99754107522074442</v>
      </c>
      <c r="P8">
        <f>SUM(F8:F$89)/SUM(F$2:F$89)</f>
        <v>0.99309180227202942</v>
      </c>
      <c r="Q8">
        <f>SUM(I8:I$69)/SUM(I$2:I$69)</f>
        <v>0.97376282634108324</v>
      </c>
      <c r="R8">
        <f>SUM(L8:L$89)/SUM(L$2:L$89)</f>
        <v>0.99611070911722144</v>
      </c>
    </row>
    <row r="9" spans="1:25" customHeight="1" ht="12">
      <c r="B9" s="1">
        <v>5250</v>
      </c>
      <c r="C9" s="1">
        <v>18</v>
      </c>
      <c r="E9" s="2">
        <v>5250</v>
      </c>
      <c r="F9" s="2">
        <v>58</v>
      </c>
      <c r="H9" s="2">
        <v>5250</v>
      </c>
      <c r="I9" s="2">
        <v>143</v>
      </c>
      <c r="K9" s="2">
        <v>5250</v>
      </c>
      <c r="L9" s="2">
        <v>324</v>
      </c>
      <c r="N9">
        <f>LOG(K9)</f>
        <v>3.720159303405957</v>
      </c>
      <c r="O9">
        <f>SUM(C9:C$89)/SUM(C$2:C$89)</f>
        <v>0.99720576729630039</v>
      </c>
      <c r="P9">
        <f>SUM(F9:F$89)/SUM(F$2:F$89)</f>
        <v>0.99140313171630334</v>
      </c>
      <c r="Q9">
        <f>SUM(I9:I$69)/SUM(I$2:I$69)</f>
        <v>0.95466943758929734</v>
      </c>
      <c r="R9">
        <f>SUM(L9:L$89)/SUM(L$2:L$89)</f>
        <v>0.9886939218523878</v>
      </c>
    </row>
    <row r="10" spans="1:25" customHeight="1" ht="12">
      <c r="B10" s="1">
        <v>5500</v>
      </c>
      <c r="C10" s="1">
        <v>95</v>
      </c>
      <c r="E10" s="2">
        <v>5500</v>
      </c>
      <c r="F10" s="2">
        <v>52</v>
      </c>
      <c r="H10" s="2">
        <v>5500</v>
      </c>
      <c r="I10" s="2">
        <v>88</v>
      </c>
      <c r="K10" s="2">
        <v>5500</v>
      </c>
      <c r="L10" s="2">
        <v>353</v>
      </c>
      <c r="N10">
        <f>LOG(K10)</f>
        <v>3.7403626894942437</v>
      </c>
      <c r="O10">
        <f>SUM(C10:C$89)/SUM(C$2:C$89)</f>
        <v>0.99653515144741256</v>
      </c>
      <c r="P10">
        <f>SUM(F10:F$89)/SUM(F$2:F$89)</f>
        <v>0.98843516528502717</v>
      </c>
      <c r="Q10">
        <f>SUM(I10:I$69)/SUM(I$2:I$69)</f>
        <v>0.93609559683075727</v>
      </c>
      <c r="R10">
        <f>SUM(L10:L$89)/SUM(L$2:L$89)</f>
        <v>0.9740412445730825</v>
      </c>
    </row>
    <row r="11" spans="1:25" customHeight="1" ht="12">
      <c r="B11" s="1">
        <v>5750</v>
      </c>
      <c r="C11" s="1">
        <v>113</v>
      </c>
      <c r="E11" s="2">
        <v>5750</v>
      </c>
      <c r="F11" s="2">
        <v>114</v>
      </c>
      <c r="H11" s="2">
        <v>5750</v>
      </c>
      <c r="I11" s="2">
        <v>110</v>
      </c>
      <c r="K11" s="2">
        <v>5750</v>
      </c>
      <c r="L11" s="2">
        <v>507</v>
      </c>
      <c r="N11">
        <f>LOG(K11)</f>
        <v>3.7596678446896306</v>
      </c>
      <c r="O11">
        <f>SUM(C11:C$89)/SUM(C$2:C$89)</f>
        <v>0.99299579002272642</v>
      </c>
      <c r="P11">
        <f>SUM(F11:F$89)/SUM(F$2:F$89)</f>
        <v>0.98577422986388297</v>
      </c>
      <c r="Q11">
        <f>SUM(I11:I$69)/SUM(I$2:I$69)</f>
        <v>0.92466554097934794</v>
      </c>
      <c r="R11">
        <f>SUM(L11:L$89)/SUM(L$2:L$89)</f>
        <v>0.95807706222865407</v>
      </c>
    </row>
    <row r="12" spans="1:25" customHeight="1" ht="12">
      <c r="B12" s="1">
        <v>6000</v>
      </c>
      <c r="C12" s="1">
        <v>164</v>
      </c>
      <c r="E12" s="2">
        <v>6000</v>
      </c>
      <c r="F12" s="2">
        <v>377</v>
      </c>
      <c r="H12" s="2">
        <v>6000</v>
      </c>
      <c r="I12" s="2">
        <v>137</v>
      </c>
      <c r="K12" s="2">
        <v>6000</v>
      </c>
      <c r="L12" s="2">
        <v>575</v>
      </c>
      <c r="N12">
        <f>LOG(K12)</f>
        <v>3.7781512503836439</v>
      </c>
      <c r="O12">
        <f>SUM(C12:C$89)/SUM(C$2:C$89)</f>
        <v>0.98878581274915245</v>
      </c>
      <c r="P12">
        <f>SUM(F12:F$89)/SUM(F$2:F$89)</f>
        <v>0.97994064067137443</v>
      </c>
      <c r="Q12">
        <f>SUM(I12:I$69)/SUM(I$2:I$69)</f>
        <v>0.91037797116508634</v>
      </c>
      <c r="R12">
        <f>SUM(L12:L$89)/SUM(L$2:L$89)</f>
        <v>0.93514833574529665</v>
      </c>
    </row>
    <row r="13" spans="1:25" customHeight="1" ht="12">
      <c r="B13" s="1">
        <v>6250</v>
      </c>
      <c r="C13" s="1">
        <v>608</v>
      </c>
      <c r="E13" s="2">
        <v>6250</v>
      </c>
      <c r="F13" s="2">
        <v>851</v>
      </c>
      <c r="H13" s="2">
        <v>6250</v>
      </c>
      <c r="I13" s="2">
        <v>151</v>
      </c>
      <c r="K13" s="2">
        <v>6250</v>
      </c>
      <c r="L13" s="2">
        <v>572</v>
      </c>
      <c r="N13">
        <f>LOG(K13)</f>
        <v>3.7958800173440754</v>
      </c>
      <c r="O13">
        <f>SUM(C13:C$89)/SUM(C$2:C$89)</f>
        <v>0.98267575723706269</v>
      </c>
      <c r="P13">
        <f>SUM(F13:F$89)/SUM(F$2:F$89)</f>
        <v>0.96064885886807905</v>
      </c>
      <c r="Q13">
        <f>SUM(I13:I$69)/SUM(I$2:I$69)</f>
        <v>0.89258345239641512</v>
      </c>
      <c r="R13">
        <f>SUM(L13:L$89)/SUM(L$2:L$89)</f>
        <v>0.90914435600578869</v>
      </c>
    </row>
    <row r="14" spans="1:25" customHeight="1" ht="12">
      <c r="B14" s="1">
        <v>6500</v>
      </c>
      <c r="C14" s="1">
        <v>603</v>
      </c>
      <c r="E14" s="2">
        <v>6500</v>
      </c>
      <c r="F14" s="2">
        <v>1043</v>
      </c>
      <c r="H14" s="2">
        <v>6500</v>
      </c>
      <c r="I14" s="2">
        <v>150</v>
      </c>
      <c r="K14" s="2">
        <v>6500</v>
      </c>
      <c r="L14" s="2">
        <v>871</v>
      </c>
      <c r="N14">
        <f>LOG(K14)</f>
        <v>3.8129133566428557</v>
      </c>
      <c r="O14">
        <f>SUM(C14:C$89)/SUM(C$2:C$89)</f>
        <v>0.9600238441190716</v>
      </c>
      <c r="P14">
        <f>SUM(F14:F$89)/SUM(F$2:F$89)</f>
        <v>0.91710162726435374</v>
      </c>
      <c r="Q14">
        <f>SUM(I14:I$69)/SUM(I$2:I$69)</f>
        <v>0.87297051565138328</v>
      </c>
      <c r="R14">
        <f>SUM(L14:L$89)/SUM(L$2:L$89)</f>
        <v>0.88327604920405212</v>
      </c>
    </row>
    <row r="15" spans="1:25" customHeight="1" ht="12">
      <c r="B15" s="1">
        <v>6750</v>
      </c>
      <c r="C15" s="1">
        <v>614</v>
      </c>
      <c r="E15" s="2">
        <v>6750</v>
      </c>
      <c r="F15" s="2">
        <v>1306</v>
      </c>
      <c r="H15" s="2">
        <v>6750</v>
      </c>
      <c r="I15" s="2">
        <v>165</v>
      </c>
      <c r="K15" s="2">
        <v>6750</v>
      </c>
      <c r="L15" s="2">
        <v>1566</v>
      </c>
      <c r="N15">
        <f>LOG(K15)</f>
        <v>3.8293037728310249</v>
      </c>
      <c r="O15">
        <f>SUM(C15:C$89)/SUM(C$2:C$89)</f>
        <v>0.93755821318132704</v>
      </c>
      <c r="P15">
        <f>SUM(F15:F$89)/SUM(F$2:F$89)</f>
        <v>0.86372940333640369</v>
      </c>
      <c r="Q15">
        <f>SUM(I15:I$69)/SUM(I$2:I$69)</f>
        <v>0.85348746590466296</v>
      </c>
      <c r="R15">
        <f>SUM(L15:L$89)/SUM(L$2:L$89)</f>
        <v>0.84388567293777139</v>
      </c>
    </row>
    <row r="16" spans="1:25" customHeight="1" ht="12">
      <c r="B16" s="1">
        <v>7000</v>
      </c>
      <c r="C16" s="1">
        <v>667</v>
      </c>
      <c r="E16" s="2">
        <v>7000</v>
      </c>
      <c r="F16" s="2">
        <v>1419</v>
      </c>
      <c r="H16" s="2">
        <v>7000</v>
      </c>
      <c r="I16" s="2">
        <v>170</v>
      </c>
      <c r="K16" s="2">
        <v>7000</v>
      </c>
      <c r="L16" s="2">
        <v>1264</v>
      </c>
      <c r="N16">
        <f>LOG(K16)</f>
        <v>3.8450980400142569</v>
      </c>
      <c r="O16">
        <f>SUM(C16:C$89)/SUM(C$2:C$89)</f>
        <v>0.91468276144703997</v>
      </c>
      <c r="P16">
        <f>SUM(F16:F$89)/SUM(F$2:F$89)</f>
        <v>0.79689898679766658</v>
      </c>
      <c r="Q16">
        <f>SUM(I16:I$69)/SUM(I$2:I$69)</f>
        <v>0.83205611118327061</v>
      </c>
      <c r="R16">
        <f>SUM(L16:L$89)/SUM(L$2:L$89)</f>
        <v>0.77306439942112881</v>
      </c>
    </row>
    <row r="17" spans="1:25" customHeight="1" ht="12">
      <c r="B17" s="1">
        <v>7250</v>
      </c>
      <c r="C17" s="1">
        <v>1624</v>
      </c>
      <c r="E17" s="2">
        <v>7250</v>
      </c>
      <c r="F17" s="2">
        <v>1225</v>
      </c>
      <c r="H17" s="2">
        <v>7250</v>
      </c>
      <c r="I17" s="2">
        <v>151</v>
      </c>
      <c r="K17" s="2">
        <v>7250</v>
      </c>
      <c r="L17" s="2">
        <v>1446</v>
      </c>
      <c r="N17">
        <f>LOG(K17)</f>
        <v>3.8603380065709936</v>
      </c>
      <c r="O17">
        <f>SUM(C17:C$89)/SUM(C$2:C$89)</f>
        <v>0.88983271860213853</v>
      </c>
      <c r="P17">
        <f>SUM(F17:F$89)/SUM(F$2:F$89)</f>
        <v>0.72428615290144305</v>
      </c>
      <c r="Q17">
        <f>SUM(I17:I$69)/SUM(I$2:I$69)</f>
        <v>0.80997532147032081</v>
      </c>
      <c r="R17">
        <f>SUM(L17:L$89)/SUM(L$2:L$89)</f>
        <v>0.71590086830680177</v>
      </c>
    </row>
    <row r="18" spans="1:25" customHeight="1" ht="12">
      <c r="B18" s="1">
        <v>7500</v>
      </c>
      <c r="C18" s="1">
        <v>2105</v>
      </c>
      <c r="E18" s="2">
        <v>7500</v>
      </c>
      <c r="F18" s="2">
        <v>993</v>
      </c>
      <c r="H18" s="2">
        <v>7500</v>
      </c>
      <c r="I18" s="2">
        <v>167</v>
      </c>
      <c r="K18" s="2">
        <v>7500</v>
      </c>
      <c r="L18" s="2">
        <v>1157</v>
      </c>
      <c r="N18">
        <f>LOG(K18)</f>
        <v>3.8750612633917001</v>
      </c>
      <c r="O18">
        <f>SUM(C18:C$89)/SUM(C$2:C$89)</f>
        <v>0.82932826645803059</v>
      </c>
      <c r="P18">
        <f>SUM(F18:F$89)/SUM(F$2:F$89)</f>
        <v>0.66160065499948828</v>
      </c>
      <c r="Q18">
        <f>SUM(I18:I$69)/SUM(I$2:I$69)</f>
        <v>0.79036238472528897</v>
      </c>
      <c r="R18">
        <f>SUM(L18:L$89)/SUM(L$2:L$89)</f>
        <v>0.65050651230101297</v>
      </c>
    </row>
    <row r="19" spans="1:25" customHeight="1" ht="12">
      <c r="B19" s="1">
        <v>7750</v>
      </c>
      <c r="C19" s="1">
        <v>1507</v>
      </c>
      <c r="E19" s="2">
        <v>7750</v>
      </c>
      <c r="F19" s="2">
        <v>900</v>
      </c>
      <c r="H19" s="2">
        <v>7750</v>
      </c>
      <c r="I19" s="2">
        <v>157</v>
      </c>
      <c r="K19" s="2">
        <v>7750</v>
      </c>
      <c r="L19" s="2">
        <v>1071</v>
      </c>
      <c r="N19">
        <f>LOG(K19)</f>
        <v>3.8893017025063101</v>
      </c>
      <c r="O19">
        <f>SUM(C19:C$89)/SUM(C$2:C$89)</f>
        <v>0.75090346857419621</v>
      </c>
      <c r="P19">
        <f>SUM(F19:F$89)/SUM(F$2:F$89)</f>
        <v>0.61078702282263841</v>
      </c>
      <c r="Q19">
        <f>SUM(I19:I$69)/SUM(I$2:I$69)</f>
        <v>0.76867125600727371</v>
      </c>
      <c r="R19">
        <f>SUM(L19:L$89)/SUM(L$2:L$89)</f>
        <v>0.59818198263386402</v>
      </c>
    </row>
    <row r="20" spans="1:25" customHeight="1" ht="12">
      <c r="B20" s="1">
        <v>8000</v>
      </c>
      <c r="C20" s="1">
        <v>1768</v>
      </c>
      <c r="E20" s="2">
        <v>8000</v>
      </c>
      <c r="F20" s="2">
        <v>747</v>
      </c>
      <c r="H20" s="2">
        <v>8000</v>
      </c>
      <c r="I20" s="2">
        <v>174</v>
      </c>
      <c r="K20" s="2">
        <v>8000</v>
      </c>
      <c r="L20" s="2">
        <v>995</v>
      </c>
      <c r="N20">
        <f>LOG(K20)</f>
        <v>3.9030899869919438</v>
      </c>
      <c r="O20">
        <f>SUM(C20:C$89)/SUM(C$2:C$89)</f>
        <v>0.69475801944785964</v>
      </c>
      <c r="P20">
        <f>SUM(F20:F$89)/SUM(F$2:F$89)</f>
        <v>0.56473237130283493</v>
      </c>
      <c r="Q20">
        <f>SUM(I20:I$69)/SUM(I$2:I$69)</f>
        <v>0.74827899727237301</v>
      </c>
      <c r="R20">
        <f>SUM(L20:L$89)/SUM(L$2:L$89)</f>
        <v>0.54974674384949351</v>
      </c>
    </row>
    <row r="21" spans="1:25" customHeight="1" ht="12">
      <c r="B21" s="1">
        <v>8250</v>
      </c>
      <c r="C21" s="1">
        <v>1179</v>
      </c>
      <c r="E21" s="2">
        <v>8250</v>
      </c>
      <c r="F21" s="2">
        <v>749</v>
      </c>
      <c r="H21" s="2">
        <v>8250</v>
      </c>
      <c r="I21" s="2">
        <v>187</v>
      </c>
      <c r="K21" s="2">
        <v>8250</v>
      </c>
      <c r="L21" s="2">
        <v>839</v>
      </c>
      <c r="N21">
        <f>LOG(K21)</f>
        <v>3.916453948549925</v>
      </c>
      <c r="O21">
        <f>SUM(C21:C$89)/SUM(C$2:C$89)</f>
        <v>0.62888864051264859</v>
      </c>
      <c r="P21">
        <f>SUM(F21:F$89)/SUM(F$2:F$89)</f>
        <v>0.52650701054139804</v>
      </c>
      <c r="Q21">
        <f>SUM(I21:I$69)/SUM(I$2:I$69)</f>
        <v>0.72567865956617739</v>
      </c>
      <c r="R21">
        <f>SUM(L21:L$89)/SUM(L$2:L$89)</f>
        <v>0.50474855282199715</v>
      </c>
    </row>
    <row r="22" spans="1:25" customHeight="1" ht="12">
      <c r="B22" s="1">
        <v>8500</v>
      </c>
      <c r="C22" s="1">
        <v>1372</v>
      </c>
      <c r="E22" s="2">
        <v>8500</v>
      </c>
      <c r="F22" s="2">
        <v>853</v>
      </c>
      <c r="H22" s="2">
        <v>8500</v>
      </c>
      <c r="I22" s="2">
        <v>158</v>
      </c>
      <c r="K22" s="2">
        <v>8500</v>
      </c>
      <c r="L22" s="2">
        <v>912</v>
      </c>
      <c r="N22">
        <f>LOG(K22)</f>
        <v>3.9294189257142929</v>
      </c>
      <c r="O22">
        <f>SUM(C22:C$89)/SUM(C$2:C$89)</f>
        <v>0.58496330241049144</v>
      </c>
      <c r="P22">
        <f>SUM(F22:F$89)/SUM(F$2:F$89)</f>
        <v>0.48817930610991711</v>
      </c>
      <c r="Q22">
        <f>SUM(I22:I$69)/SUM(I$2:I$69)</f>
        <v>0.70138979088193276</v>
      </c>
      <c r="R22">
        <f>SUM(L22:L$89)/SUM(L$2:L$89)</f>
        <v>0.46680535455861072</v>
      </c>
    </row>
    <row r="23" spans="1:25" customHeight="1" ht="12">
      <c r="B23" s="1">
        <v>8750</v>
      </c>
      <c r="C23" s="1">
        <v>2449</v>
      </c>
      <c r="E23" s="2">
        <v>8750</v>
      </c>
      <c r="F23" s="2">
        <v>790</v>
      </c>
      <c r="H23" s="2">
        <v>8750</v>
      </c>
      <c r="I23" s="2">
        <v>221</v>
      </c>
      <c r="K23" s="2">
        <v>8750</v>
      </c>
      <c r="L23" s="2">
        <v>795</v>
      </c>
      <c r="N23">
        <f>LOG(K23)</f>
        <v>3.9420080530223132</v>
      </c>
      <c r="O23">
        <f>SUM(C23:C$89)/SUM(C$2:C$89)</f>
        <v>0.53384747215081407</v>
      </c>
      <c r="P23">
        <f>SUM(F23:F$89)/SUM(F$2:F$89)</f>
        <v>0.44452973083614777</v>
      </c>
      <c r="Q23">
        <f>SUM(I23:I$69)/SUM(I$2:I$69)</f>
        <v>0.68086764514872067</v>
      </c>
      <c r="R23">
        <f>SUM(L23:L$89)/SUM(L$2:L$89)</f>
        <v>0.42556078147612159</v>
      </c>
    </row>
    <row r="24" spans="1:25" customHeight="1" ht="12">
      <c r="B24" s="1">
        <v>9000</v>
      </c>
      <c r="C24" s="1">
        <v>1840</v>
      </c>
      <c r="E24" s="2">
        <v>9000</v>
      </c>
      <c r="F24" s="2">
        <v>651</v>
      </c>
      <c r="H24" s="2">
        <v>9000</v>
      </c>
      <c r="I24" s="2">
        <v>437</v>
      </c>
      <c r="K24" s="2">
        <v>9000</v>
      </c>
      <c r="L24" s="2">
        <v>668</v>
      </c>
      <c r="N24">
        <f>LOG(K24)</f>
        <v>3.9542425094393248</v>
      </c>
      <c r="O24">
        <f>SUM(C24:C$89)/SUM(C$2:C$89)</f>
        <v>0.44260646026601097</v>
      </c>
      <c r="P24">
        <f>SUM(F24:F$89)/SUM(F$2:F$89)</f>
        <v>0.40410398116876473</v>
      </c>
      <c r="Q24">
        <f>SUM(I24:I$69)/SUM(I$2:I$69)</f>
        <v>0.65216261852188595</v>
      </c>
      <c r="R24">
        <f>SUM(L24:L$89)/SUM(L$2:L$89)</f>
        <v>0.3896074529667149</v>
      </c>
    </row>
    <row r="25" spans="1:25" customHeight="1" ht="12">
      <c r="B25" s="1">
        <v>9250</v>
      </c>
      <c r="C25" s="1">
        <v>1081</v>
      </c>
      <c r="E25" s="2">
        <v>9250</v>
      </c>
      <c r="F25" s="2">
        <v>570</v>
      </c>
      <c r="H25" s="2">
        <v>9250</v>
      </c>
      <c r="I25" s="2">
        <v>1269</v>
      </c>
      <c r="K25" s="2">
        <v>9250</v>
      </c>
      <c r="L25" s="2">
        <v>587</v>
      </c>
      <c r="N25">
        <f>LOG(K25)</f>
        <v>3.9661417327390325</v>
      </c>
      <c r="O25">
        <f>SUM(C25:C$89)/SUM(C$2:C$89)</f>
        <v>0.3740546179352483</v>
      </c>
      <c r="P25">
        <f>SUM(F25:F$89)/SUM(F$2:F$89)</f>
        <v>0.37079111656944019</v>
      </c>
      <c r="Q25">
        <f>SUM(I25:I$69)/SUM(I$2:I$69)</f>
        <v>0.59540200025977397</v>
      </c>
      <c r="R25">
        <f>SUM(L25:L$89)/SUM(L$2:L$89)</f>
        <v>0.35939761215629523</v>
      </c>
    </row>
    <row r="26" spans="1:25" customHeight="1" ht="12">
      <c r="B26" s="1">
        <v>9500</v>
      </c>
      <c r="C26" s="1">
        <v>1056</v>
      </c>
      <c r="E26" s="2">
        <v>9500</v>
      </c>
      <c r="F26" s="2">
        <v>435</v>
      </c>
      <c r="H26" s="2">
        <v>9500</v>
      </c>
      <c r="I26" s="2">
        <v>523</v>
      </c>
      <c r="K26" s="2">
        <v>9500</v>
      </c>
      <c r="L26" s="2">
        <v>527</v>
      </c>
      <c r="N26">
        <f>LOG(K26)</f>
        <v>3.9777236052888476</v>
      </c>
      <c r="O26">
        <f>SUM(C26:C$89)/SUM(C$2:C$89)</f>
        <v>0.33378041056592528</v>
      </c>
      <c r="P26">
        <f>SUM(F26:F$89)/SUM(F$2:F$89)</f>
        <v>0.34162317060689795</v>
      </c>
      <c r="Q26">
        <f>SUM(I26:I$69)/SUM(I$2:I$69)</f>
        <v>0.43057539940251982</v>
      </c>
      <c r="R26">
        <f>SUM(L26:L$89)/SUM(L$2:L$89)</f>
        <v>0.33285094066570187</v>
      </c>
    </row>
    <row r="27" spans="1:25" customHeight="1" ht="12">
      <c r="B27" s="1">
        <v>9750</v>
      </c>
      <c r="C27" s="1">
        <v>835</v>
      </c>
      <c r="E27" s="2">
        <v>9750</v>
      </c>
      <c r="F27" s="2">
        <v>447</v>
      </c>
      <c r="H27" s="2">
        <v>9750</v>
      </c>
      <c r="I27" s="2">
        <v>329</v>
      </c>
      <c r="K27" s="2">
        <v>9750</v>
      </c>
      <c r="L27" s="2">
        <v>475</v>
      </c>
      <c r="N27">
        <f>LOG(K27)</f>
        <v>3.989004615698537</v>
      </c>
      <c r="O27">
        <f>SUM(C27:C$89)/SUM(C$2:C$89)</f>
        <v>0.29443761409783542</v>
      </c>
      <c r="P27">
        <f>SUM(F27:F$89)/SUM(F$2:F$89)</f>
        <v>0.31936342237232629</v>
      </c>
      <c r="Q27">
        <f>SUM(I27:I$69)/SUM(I$2:I$69)</f>
        <v>0.36264449928562154</v>
      </c>
      <c r="R27">
        <f>SUM(L27:L$89)/SUM(L$2:L$89)</f>
        <v>0.30901772793053545</v>
      </c>
    </row>
    <row r="28" spans="1:25" customHeight="1" ht="12">
      <c r="B28" s="1">
        <v>10000</v>
      </c>
      <c r="C28" s="1">
        <v>836</v>
      </c>
      <c r="E28" s="2">
        <v>10000</v>
      </c>
      <c r="F28" s="2">
        <v>449</v>
      </c>
      <c r="H28" s="2">
        <v>10000</v>
      </c>
      <c r="I28" s="2">
        <v>329</v>
      </c>
      <c r="K28" s="2">
        <v>10000</v>
      </c>
      <c r="L28" s="2">
        <v>419</v>
      </c>
      <c r="N28">
        <f>LOG(K28)</f>
        <v>4</v>
      </c>
      <c r="O28">
        <f>SUM(C28:C$89)/SUM(C$2:C$89)</f>
        <v>0.26332848999664693</v>
      </c>
      <c r="P28">
        <f>SUM(F28:F$89)/SUM(F$2:F$89)</f>
        <v>0.29648961211749053</v>
      </c>
      <c r="Q28">
        <f>SUM(I28:I$69)/SUM(I$2:I$69)</f>
        <v>0.31991167684114818</v>
      </c>
      <c r="R28">
        <f>SUM(L28:L$89)/SUM(L$2:L$89)</f>
        <v>0.28753617945007237</v>
      </c>
    </row>
    <row r="29" spans="1:25" customHeight="1" ht="12">
      <c r="B29" s="1">
        <v>10250</v>
      </c>
      <c r="C29" s="1">
        <v>615</v>
      </c>
      <c r="E29" s="2">
        <v>10250</v>
      </c>
      <c r="F29" s="2">
        <v>410</v>
      </c>
      <c r="H29" s="2">
        <v>10250</v>
      </c>
      <c r="I29" s="2">
        <v>227</v>
      </c>
      <c r="K29" s="2">
        <v>10250</v>
      </c>
      <c r="L29" s="2">
        <v>443</v>
      </c>
      <c r="N29">
        <f>LOG(K29)</f>
        <v>4.0107238653917729</v>
      </c>
      <c r="O29">
        <f>SUM(C29:C$89)/SUM(C$2:C$89)</f>
        <v>0.23218210945940912</v>
      </c>
      <c r="P29">
        <f>SUM(F29:F$89)/SUM(F$2:F$89)</f>
        <v>0.2735134581926108</v>
      </c>
      <c r="Q29">
        <f>SUM(I29:I$69)/SUM(I$2:I$69)</f>
        <v>0.27717885439667489</v>
      </c>
      <c r="R29">
        <f>SUM(L29:L$89)/SUM(L$2:L$89)</f>
        <v>0.26858719247467439</v>
      </c>
    </row>
    <row r="30" spans="1:25" customHeight="1" ht="12">
      <c r="B30" s="1">
        <v>10500</v>
      </c>
      <c r="C30" s="1">
        <v>544</v>
      </c>
      <c r="E30" s="2">
        <v>10500</v>
      </c>
      <c r="F30" s="2">
        <v>264</v>
      </c>
      <c r="H30" s="2">
        <v>10500</v>
      </c>
      <c r="I30" s="2">
        <v>242</v>
      </c>
      <c r="K30" s="2">
        <v>10500</v>
      </c>
      <c r="L30" s="2">
        <v>393</v>
      </c>
      <c r="N30">
        <f>LOG(K30)</f>
        <v>4.0211892990699383</v>
      </c>
      <c r="O30">
        <f>SUM(C30:C$89)/SUM(C$2:C$89)</f>
        <v>0.20926940128907268</v>
      </c>
      <c r="P30">
        <f>SUM(F30:F$89)/SUM(F$2:F$89)</f>
        <v>0.25253300583358917</v>
      </c>
      <c r="Q30">
        <f>SUM(I30:I$69)/SUM(I$2:I$69)</f>
        <v>0.24769450577997143</v>
      </c>
      <c r="R30">
        <f>SUM(L30:L$89)/SUM(L$2:L$89)</f>
        <v>0.24855282199710566</v>
      </c>
    </row>
    <row r="31" spans="1:25" customHeight="1" ht="12">
      <c r="B31" s="1">
        <v>10750</v>
      </c>
      <c r="C31" s="1">
        <v>519</v>
      </c>
      <c r="E31" s="2">
        <v>10750</v>
      </c>
      <c r="F31" s="2">
        <v>263</v>
      </c>
      <c r="H31" s="2">
        <v>10750</v>
      </c>
      <c r="I31" s="2">
        <v>213</v>
      </c>
      <c r="K31" s="2">
        <v>10750</v>
      </c>
      <c r="L31" s="2">
        <v>329</v>
      </c>
      <c r="N31">
        <f>LOG(K31)</f>
        <v>4.0314084642516246</v>
      </c>
      <c r="O31">
        <f>SUM(C31:C$89)/SUM(C$2:C$89)</f>
        <v>0.18900190007823853</v>
      </c>
      <c r="P31">
        <f>SUM(F31:F$89)/SUM(F$2:F$89)</f>
        <v>0.23902364138778018</v>
      </c>
      <c r="Q31">
        <f>SUM(I31:I$69)/SUM(I$2:I$69)</f>
        <v>0.21626185218859592</v>
      </c>
      <c r="R31">
        <f>SUM(L31:L$89)/SUM(L$2:L$89)</f>
        <v>0.23077966714905934</v>
      </c>
    </row>
    <row r="32" spans="1:25" customHeight="1" ht="12">
      <c r="B32" s="1">
        <v>11000</v>
      </c>
      <c r="C32" s="1">
        <v>399</v>
      </c>
      <c r="E32" s="2">
        <v>11000</v>
      </c>
      <c r="F32" s="2">
        <v>247</v>
      </c>
      <c r="H32" s="2">
        <v>11000</v>
      </c>
      <c r="I32" s="2">
        <v>224</v>
      </c>
      <c r="K32" s="2">
        <v>11000</v>
      </c>
      <c r="L32" s="2">
        <v>330</v>
      </c>
      <c r="N32">
        <f>LOG(K32)</f>
        <v>4.0413926851582254</v>
      </c>
      <c r="O32">
        <f>SUM(C32:C$89)/SUM(C$2:C$89)</f>
        <v>0.16966580976863754</v>
      </c>
      <c r="P32">
        <f>SUM(F32:F$89)/SUM(F$2:F$89)</f>
        <v>0.22556544877699314</v>
      </c>
      <c r="Q32">
        <f>SUM(I32:I$69)/SUM(I$2:I$69)</f>
        <v>0.18859592154825303</v>
      </c>
      <c r="R32">
        <f>SUM(L32:L$89)/SUM(L$2:L$89)</f>
        <v>0.21590086830680175</v>
      </c>
    </row>
    <row r="33" spans="1:25" customHeight="1" ht="12">
      <c r="B33" s="1">
        <v>11250</v>
      </c>
      <c r="C33" s="1">
        <v>392</v>
      </c>
      <c r="E33" s="2">
        <v>11250</v>
      </c>
      <c r="F33" s="2">
        <v>190</v>
      </c>
      <c r="H33" s="2">
        <v>11250</v>
      </c>
      <c r="I33" s="2">
        <v>167</v>
      </c>
      <c r="K33" s="2">
        <v>11250</v>
      </c>
      <c r="L33" s="2">
        <v>309</v>
      </c>
      <c r="N33">
        <f>LOG(K33)</f>
        <v>4.0511525224473814</v>
      </c>
      <c r="O33">
        <f>SUM(C33:C$89)/SUM(C$2:C$89)</f>
        <v>0.15480049178495586</v>
      </c>
      <c r="P33">
        <f>SUM(F33:F$89)/SUM(F$2:F$89)</f>
        <v>0.21292600552655819</v>
      </c>
      <c r="Q33">
        <f>SUM(I33:I$69)/SUM(I$2:I$69)</f>
        <v>0.15950123392648397</v>
      </c>
      <c r="R33">
        <f>SUM(L33:L$89)/SUM(L$2:L$89)</f>
        <v>0.20097684515195369</v>
      </c>
    </row>
    <row r="34" spans="1:25" customHeight="1" ht="12">
      <c r="B34" s="1">
        <v>11500</v>
      </c>
      <c r="C34" s="1">
        <v>284</v>
      </c>
      <c r="E34" s="2">
        <v>11500</v>
      </c>
      <c r="F34" s="2">
        <v>177</v>
      </c>
      <c r="H34" s="2">
        <v>11500</v>
      </c>
      <c r="I34" s="2">
        <v>137</v>
      </c>
      <c r="K34" s="2">
        <v>11500</v>
      </c>
      <c r="L34" s="2">
        <v>267</v>
      </c>
      <c r="N34">
        <f>LOG(K34)</f>
        <v>4.0606978403536118</v>
      </c>
      <c r="O34">
        <f>SUM(C34:C$89)/SUM(C$2:C$89)</f>
        <v>0.14019596885361946</v>
      </c>
      <c r="P34">
        <f>SUM(F34:F$89)/SUM(F$2:F$89)</f>
        <v>0.20320335687237745</v>
      </c>
      <c r="Q34">
        <f>SUM(I34:I$69)/SUM(I$2:I$69)</f>
        <v>0.13781010520846862</v>
      </c>
      <c r="R34">
        <f>SUM(L34:L$89)/SUM(L$2:L$89)</f>
        <v>0.18700253256150506</v>
      </c>
    </row>
    <row r="35" spans="1:25" customHeight="1" ht="12">
      <c r="B35" s="1">
        <v>11750</v>
      </c>
      <c r="C35" s="1">
        <v>460</v>
      </c>
      <c r="E35" s="2">
        <v>11750</v>
      </c>
      <c r="F35" s="2">
        <v>151</v>
      </c>
      <c r="H35" s="2">
        <v>11750</v>
      </c>
      <c r="I35" s="2">
        <v>124</v>
      </c>
      <c r="K35" s="2">
        <v>11750</v>
      </c>
      <c r="L35" s="2">
        <v>235</v>
      </c>
      <c r="N35">
        <f>LOG(K35)</f>
        <v>4.0700378666077555</v>
      </c>
      <c r="O35">
        <f>SUM(C35:C$89)/SUM(C$2:C$89)</f>
        <v>0.12961514101561045</v>
      </c>
      <c r="P35">
        <f>SUM(F35:F$89)/SUM(F$2:F$89)</f>
        <v>0.19414594207348276</v>
      </c>
      <c r="Q35">
        <f>SUM(I35:I$69)/SUM(I$2:I$69)</f>
        <v>0.12001558643979737</v>
      </c>
      <c r="R35">
        <f>SUM(L35:L$89)/SUM(L$2:L$89)</f>
        <v>0.17492764109985529</v>
      </c>
    </row>
    <row r="36" spans="1:25" customHeight="1" ht="12">
      <c r="B36" s="1">
        <v>12000</v>
      </c>
      <c r="C36" s="1">
        <v>246</v>
      </c>
      <c r="E36" s="2">
        <v>12000</v>
      </c>
      <c r="F36" s="2">
        <v>131</v>
      </c>
      <c r="H36" s="2">
        <v>12000</v>
      </c>
      <c r="I36" s="2">
        <v>103</v>
      </c>
      <c r="K36" s="2">
        <v>12000</v>
      </c>
      <c r="L36" s="2">
        <v>219</v>
      </c>
      <c r="N36">
        <f>LOG(K36)</f>
        <v>4.0791812460476251</v>
      </c>
      <c r="O36">
        <f>SUM(C36:C$89)/SUM(C$2:C$89)</f>
        <v>0.11247718043291979</v>
      </c>
      <c r="P36">
        <f>SUM(F36:F$89)/SUM(F$2:F$89)</f>
        <v>0.18641899498516018</v>
      </c>
      <c r="Q36">
        <f>SUM(I36:I$69)/SUM(I$2:I$69)</f>
        <v>0.10390959864917522</v>
      </c>
      <c r="R36">
        <f>SUM(L36:L$89)/SUM(L$2:L$89)</f>
        <v>0.16429992764109985</v>
      </c>
    </row>
    <row r="37" spans="1:25" customHeight="1" ht="12">
      <c r="B37" s="1">
        <v>12250</v>
      </c>
      <c r="C37" s="1">
        <v>304</v>
      </c>
      <c r="E37" s="2">
        <v>12250</v>
      </c>
      <c r="F37" s="2">
        <v>105</v>
      </c>
      <c r="H37" s="2">
        <v>12250</v>
      </c>
      <c r="I37" s="2">
        <v>86</v>
      </c>
      <c r="K37" s="2">
        <v>12250</v>
      </c>
      <c r="L37" s="2">
        <v>216</v>
      </c>
      <c r="N37">
        <f>LOG(K37)</f>
        <v>4.0881360887005513</v>
      </c>
      <c r="O37">
        <f>SUM(C37:C$89)/SUM(C$2:C$89)</f>
        <v>0.10331209716478522</v>
      </c>
      <c r="P37">
        <f>SUM(F37:F$89)/SUM(F$2:F$89)</f>
        <v>0.17971548459727765</v>
      </c>
      <c r="Q37">
        <f>SUM(I37:I$69)/SUM(I$2:I$69)</f>
        <v>0.090531237823093913</v>
      </c>
      <c r="R37">
        <f>SUM(L37:L$89)/SUM(L$2:L$89)</f>
        <v>0.15439580318379162</v>
      </c>
    </row>
    <row r="38" spans="1:25" customHeight="1" ht="12">
      <c r="B38" s="1">
        <v>12500</v>
      </c>
      <c r="C38" s="1">
        <v>280</v>
      </c>
      <c r="E38" s="2">
        <v>12500</v>
      </c>
      <c r="F38" s="2">
        <v>89</v>
      </c>
      <c r="H38" s="2">
        <v>12500</v>
      </c>
      <c r="I38" s="2">
        <v>65</v>
      </c>
      <c r="K38" s="2">
        <v>12500</v>
      </c>
      <c r="L38" s="2">
        <v>237</v>
      </c>
      <c r="N38">
        <f>LOG(K38)</f>
        <v>4.0969100130080562</v>
      </c>
      <c r="O38">
        <f>SUM(C38:C$89)/SUM(C$2:C$89)</f>
        <v>0.091986140605789649</v>
      </c>
      <c r="P38">
        <f>SUM(F38:F$89)/SUM(F$2:F$89)</f>
        <v>0.17434244191996726</v>
      </c>
      <c r="Q38">
        <f>SUM(I38:I$69)/SUM(I$2:I$69)</f>
        <v>0.07936095596830757</v>
      </c>
      <c r="R38">
        <f>SUM(L38:L$89)/SUM(L$2:L$89)</f>
        <v>0.14462735166425469</v>
      </c>
    </row>
    <row r="39" spans="1:25" customHeight="1" ht="12">
      <c r="B39" s="1">
        <v>12750</v>
      </c>
      <c r="C39" s="1">
        <v>224</v>
      </c>
      <c r="E39" s="2">
        <v>12750</v>
      </c>
      <c r="F39" s="2">
        <v>88</v>
      </c>
      <c r="H39" s="2">
        <v>12750</v>
      </c>
      <c r="I39" s="2">
        <v>47</v>
      </c>
      <c r="K39" s="2">
        <v>12750</v>
      </c>
      <c r="L39" s="2">
        <v>183</v>
      </c>
      <c r="N39">
        <f>LOG(K39)</f>
        <v>4.1055101847699742</v>
      </c>
      <c r="O39">
        <f>SUM(C39:C$89)/SUM(C$2:C$89)</f>
        <v>0.08155433851197795</v>
      </c>
      <c r="P39">
        <f>SUM(F39:F$89)/SUM(F$2:F$89)</f>
        <v>0.16978814860300889</v>
      </c>
      <c r="Q39">
        <f>SUM(I39:I$69)/SUM(I$2:I$69)</f>
        <v>0.070918301078062088</v>
      </c>
      <c r="R39">
        <f>SUM(L39:L$89)/SUM(L$2:L$89)</f>
        <v>0.13390918958031839</v>
      </c>
    </row>
    <row r="40" spans="1:25" customHeight="1" ht="12">
      <c r="B40" s="1">
        <v>13000</v>
      </c>
      <c r="C40" s="1">
        <v>173</v>
      </c>
      <c r="E40" s="2">
        <v>13000</v>
      </c>
      <c r="F40" s="2">
        <v>80</v>
      </c>
      <c r="H40" s="2">
        <v>13000</v>
      </c>
      <c r="I40" s="2">
        <v>48</v>
      </c>
      <c r="K40" s="2">
        <v>13000</v>
      </c>
      <c r="L40" s="2">
        <v>168</v>
      </c>
      <c r="N40">
        <f>LOG(K40)</f>
        <v>4.1139433523068369</v>
      </c>
      <c r="O40">
        <f>SUM(C40:C$89)/SUM(C$2:C$89)</f>
        <v>0.073208896836928578</v>
      </c>
      <c r="P40">
        <f>SUM(F40:F$89)/SUM(F$2:F$89)</f>
        <v>0.16528502712107257</v>
      </c>
      <c r="Q40">
        <f>SUM(I40:I$69)/SUM(I$2:I$69)</f>
        <v>0.064813612157423039</v>
      </c>
      <c r="R40">
        <f>SUM(L40:L$89)/SUM(L$2:L$89)</f>
        <v>0.12563314037626627</v>
      </c>
    </row>
    <row r="41" spans="1:25" customHeight="1" ht="12">
      <c r="B41" s="1">
        <v>13250</v>
      </c>
      <c r="C41" s="1">
        <v>145</v>
      </c>
      <c r="E41" s="2">
        <v>13250</v>
      </c>
      <c r="F41" s="2">
        <v>94</v>
      </c>
      <c r="H41" s="2">
        <v>13250</v>
      </c>
      <c r="I41" s="2">
        <v>67</v>
      </c>
      <c r="K41" s="2">
        <v>13250</v>
      </c>
      <c r="L41" s="2">
        <v>133</v>
      </c>
      <c r="N41">
        <f>LOG(K41)</f>
        <v>4.1222158782728267</v>
      </c>
      <c r="O41">
        <f>SUM(C41:C$89)/SUM(C$2:C$89)</f>
        <v>0.066763533400394912</v>
      </c>
      <c r="P41">
        <f>SUM(F41:F$89)/SUM(F$2:F$89)</f>
        <v>0.16119128031931226</v>
      </c>
      <c r="Q41">
        <f>SUM(I41:I$69)/SUM(I$2:I$69)</f>
        <v>0.058579036238472527</v>
      </c>
      <c r="R41">
        <f>SUM(L41:L$89)/SUM(L$2:L$89)</f>
        <v>0.11803545586107091</v>
      </c>
    </row>
    <row r="42" spans="1:25" customHeight="1" ht="12">
      <c r="B42" s="1">
        <v>13500</v>
      </c>
      <c r="C42" s="1">
        <v>129</v>
      </c>
      <c r="E42" s="2">
        <v>13500</v>
      </c>
      <c r="F42" s="2">
        <v>59</v>
      </c>
      <c r="H42" s="2">
        <v>13500</v>
      </c>
      <c r="I42" s="2">
        <v>45</v>
      </c>
      <c r="K42" s="2">
        <v>13500</v>
      </c>
      <c r="L42" s="2">
        <v>133</v>
      </c>
      <c r="N42">
        <f>LOG(K42)</f>
        <v>4.1303337684950066</v>
      </c>
      <c r="O42">
        <f>SUM(C42:C$89)/SUM(C$2:C$89)</f>
        <v>0.061361350173242429</v>
      </c>
      <c r="P42">
        <f>SUM(F42:F$89)/SUM(F$2:F$89)</f>
        <v>0.15638112782724389</v>
      </c>
      <c r="Q42">
        <f>SUM(I42:I$69)/SUM(I$2:I$69)</f>
        <v>0.049876607351604103</v>
      </c>
      <c r="R42">
        <f>SUM(L42:L$89)/SUM(L$2:L$89)</f>
        <v>0.11202062228654125</v>
      </c>
    </row>
    <row r="43" spans="1:25" customHeight="1" ht="12">
      <c r="B43" s="1">
        <v>13750</v>
      </c>
      <c r="C43" s="1">
        <v>122</v>
      </c>
      <c r="E43" s="2">
        <v>13750</v>
      </c>
      <c r="F43" s="2">
        <v>73</v>
      </c>
      <c r="H43" s="2">
        <v>13750</v>
      </c>
      <c r="I43" s="2">
        <v>40</v>
      </c>
      <c r="K43" s="2">
        <v>13750</v>
      </c>
      <c r="L43" s="2">
        <v>116</v>
      </c>
      <c r="N43">
        <f>LOG(K43)</f>
        <v>4.1383026981662816</v>
      </c>
      <c r="O43">
        <f>SUM(C43:C$89)/SUM(C$2:C$89)</f>
        <v>0.056555269922879174</v>
      </c>
      <c r="P43">
        <f>SUM(F43:F$89)/SUM(F$2:F$89)</f>
        <v>0.15336198956094566</v>
      </c>
      <c r="Q43">
        <f>SUM(I43:I$69)/SUM(I$2:I$69)</f>
        <v>0.044031692427587997</v>
      </c>
      <c r="R43">
        <f>SUM(L43:L$89)/SUM(L$2:L$89)</f>
        <v>0.10600578871201158</v>
      </c>
    </row>
    <row r="44" spans="1:25" customHeight="1" ht="12">
      <c r="B44" s="1">
        <v>14000</v>
      </c>
      <c r="C44" s="1">
        <v>113</v>
      </c>
      <c r="E44" s="2">
        <v>14000</v>
      </c>
      <c r="F44" s="2">
        <v>69</v>
      </c>
      <c r="H44" s="2">
        <v>14000</v>
      </c>
      <c r="I44" s="2">
        <v>38</v>
      </c>
      <c r="K44" s="2">
        <v>14000</v>
      </c>
      <c r="L44" s="2">
        <v>111</v>
      </c>
      <c r="N44">
        <f>LOG(K44)</f>
        <v>4.1461280356782382</v>
      </c>
      <c r="O44">
        <f>SUM(C44:C$89)/SUM(C$2:C$89)</f>
        <v>0.052009984724861222</v>
      </c>
      <c r="P44">
        <f>SUM(F44:F$89)/SUM(F$2:F$89)</f>
        <v>0.14962644560433938</v>
      </c>
      <c r="Q44">
        <f>SUM(I44:I$69)/SUM(I$2:I$69)</f>
        <v>0.038836212495129238</v>
      </c>
      <c r="R44">
        <f>SUM(L44:L$89)/SUM(L$2:L$89)</f>
        <v>0.10075976845151954</v>
      </c>
    </row>
    <row r="45" spans="1:25" customHeight="1" ht="12">
      <c r="B45" s="1">
        <v>14250</v>
      </c>
      <c r="C45" s="1">
        <v>81</v>
      </c>
      <c r="E45" s="2">
        <v>14250</v>
      </c>
      <c r="F45" s="2">
        <v>61</v>
      </c>
      <c r="H45" s="2">
        <v>14250</v>
      </c>
      <c r="I45" s="2">
        <v>29</v>
      </c>
      <c r="K45" s="2">
        <v>14250</v>
      </c>
      <c r="L45" s="2">
        <v>102</v>
      </c>
      <c r="N45">
        <f>LOG(K45)</f>
        <v>4.153814864344529</v>
      </c>
      <c r="O45">
        <f>SUM(C45:C$89)/SUM(C$2:C$89)</f>
        <v>0.047800007451287208</v>
      </c>
      <c r="P45">
        <f>SUM(F45:F$89)/SUM(F$2:F$89)</f>
        <v>0.1460955889878211</v>
      </c>
      <c r="Q45">
        <f>SUM(I45:I$69)/SUM(I$2:I$69)</f>
        <v>0.033900506559293414</v>
      </c>
      <c r="R45">
        <f>SUM(L45:L$89)/SUM(L$2:L$89)</f>
        <v>0.095739869753979745</v>
      </c>
    </row>
    <row r="46" spans="1:25" customHeight="1" ht="12">
      <c r="B46" s="1">
        <v>14500</v>
      </c>
      <c r="C46" s="1">
        <v>72</v>
      </c>
      <c r="E46" s="2">
        <v>14500</v>
      </c>
      <c r="F46" s="2">
        <v>65</v>
      </c>
      <c r="H46" s="2">
        <v>14500</v>
      </c>
      <c r="I46" s="2">
        <v>21</v>
      </c>
      <c r="K46" s="2">
        <v>14500</v>
      </c>
      <c r="L46" s="2">
        <v>100</v>
      </c>
      <c r="N46">
        <f>LOG(K46)</f>
        <v>4.1613680022349753</v>
      </c>
      <c r="O46">
        <f>SUM(C46:C$89)/SUM(C$2:C$89)</f>
        <v>0.044782236131291682</v>
      </c>
      <c r="P46">
        <f>SUM(F46:F$89)/SUM(F$2:F$89)</f>
        <v>0.14297410705147887</v>
      </c>
      <c r="Q46">
        <f>SUM(I46:I$69)/SUM(I$2:I$69)</f>
        <v>0.030133783608260814</v>
      </c>
      <c r="R46">
        <f>SUM(L46:L$89)/SUM(L$2:L$89)</f>
        <v>0.091126989869753983</v>
      </c>
    </row>
    <row r="47" spans="1:25" customHeight="1" ht="12">
      <c r="B47" s="1">
        <v>14750</v>
      </c>
      <c r="C47" s="1">
        <v>68</v>
      </c>
      <c r="E47" s="2">
        <v>14750</v>
      </c>
      <c r="F47" s="2">
        <v>58</v>
      </c>
      <c r="H47" s="2">
        <v>14750</v>
      </c>
      <c r="I47" s="2">
        <v>25</v>
      </c>
      <c r="K47" s="2">
        <v>14750</v>
      </c>
      <c r="L47" s="2">
        <v>88</v>
      </c>
      <c r="N47">
        <f>LOG(K47)</f>
        <v>4.1687920203141822</v>
      </c>
      <c r="O47">
        <f>SUM(C47:C$89)/SUM(C$2:C$89)</f>
        <v>0.042099772735740101</v>
      </c>
      <c r="P47">
        <f>SUM(F47:F$89)/SUM(F$2:F$89)</f>
        <v>0.13964793777504861</v>
      </c>
      <c r="Q47">
        <f>SUM(I47:I$69)/SUM(I$2:I$69)</f>
        <v>0.027406156643719964</v>
      </c>
      <c r="R47">
        <f>SUM(L47:L$89)/SUM(L$2:L$89)</f>
        <v>0.08660455861070912</v>
      </c>
    </row>
    <row r="48" spans="1:25" customHeight="1" ht="12">
      <c r="B48" s="1">
        <v>15000</v>
      </c>
      <c r="C48" s="1">
        <v>52</v>
      </c>
      <c r="E48" s="2">
        <v>15000</v>
      </c>
      <c r="F48" s="2">
        <v>76</v>
      </c>
      <c r="H48" s="2">
        <v>15000</v>
      </c>
      <c r="I48" s="2">
        <v>17</v>
      </c>
      <c r="K48" s="2">
        <v>15000</v>
      </c>
      <c r="L48" s="2">
        <v>87</v>
      </c>
      <c r="N48">
        <f>LOG(K48)</f>
        <v>4.1760912590556813</v>
      </c>
      <c r="O48">
        <f>SUM(C48:C$89)/SUM(C$2:C$89)</f>
        <v>0.039566335084385826</v>
      </c>
      <c r="P48">
        <f>SUM(F48:F$89)/SUM(F$2:F$89)</f>
        <v>0.13667997134377238</v>
      </c>
      <c r="Q48">
        <f>SUM(I48:I$69)/SUM(I$2:I$69)</f>
        <v>0.024158981685933237</v>
      </c>
      <c r="R48">
        <f>SUM(L48:L$89)/SUM(L$2:L$89)</f>
        <v>0.082624819102749644</v>
      </c>
    </row>
    <row r="49" spans="1:25" customHeight="1" ht="12">
      <c r="B49" s="1">
        <v>15250</v>
      </c>
      <c r="C49" s="1">
        <v>55</v>
      </c>
      <c r="E49" s="2">
        <v>15250</v>
      </c>
      <c r="F49" s="2">
        <v>64</v>
      </c>
      <c r="H49" s="2">
        <v>15250</v>
      </c>
      <c r="I49" s="2">
        <v>20</v>
      </c>
      <c r="K49" s="2">
        <v>15250</v>
      </c>
      <c r="L49" s="2">
        <v>66</v>
      </c>
      <c r="N49">
        <f>LOG(K49)</f>
        <v>4.1832698436828046</v>
      </c>
      <c r="O49">
        <f>SUM(C49:C$89)/SUM(C$2:C$89)</f>
        <v>0.037629000409820798</v>
      </c>
      <c r="P49">
        <f>SUM(F49:F$89)/SUM(F$2:F$89)</f>
        <v>0.1327909118821001</v>
      </c>
      <c r="Q49">
        <f>SUM(I49:I$69)/SUM(I$2:I$69)</f>
        <v>0.021950902714638263</v>
      </c>
      <c r="R49">
        <f>SUM(L49:L$89)/SUM(L$2:L$89)</f>
        <v>0.078690303907380604</v>
      </c>
    </row>
    <row r="50" spans="1:25" customHeight="1" ht="12">
      <c r="B50" s="1">
        <v>15500</v>
      </c>
      <c r="C50" s="1">
        <v>54</v>
      </c>
      <c r="E50" s="2">
        <v>15500</v>
      </c>
      <c r="F50" s="2">
        <v>71</v>
      </c>
      <c r="H50" s="2">
        <v>15500</v>
      </c>
      <c r="I50" s="2">
        <v>10</v>
      </c>
      <c r="K50" s="2">
        <v>15500</v>
      </c>
      <c r="L50" s="2">
        <v>67</v>
      </c>
      <c r="N50">
        <f>LOG(K50)</f>
        <v>4.1903316981702918</v>
      </c>
      <c r="O50">
        <f>SUM(C50:C$89)/SUM(C$2:C$89)</f>
        <v>0.035579896427107779</v>
      </c>
      <c r="P50">
        <f>SUM(F50:F$89)/SUM(F$2:F$89)</f>
        <v>0.12951591444069185</v>
      </c>
      <c r="Q50">
        <f>SUM(I50:I$69)/SUM(I$2:I$69)</f>
        <v>0.019353162748408884</v>
      </c>
      <c r="R50">
        <f>SUM(L50:L$89)/SUM(L$2:L$89)</f>
        <v>0.075705499276411001</v>
      </c>
    </row>
    <row r="51" spans="1:25" customHeight="1" ht="12">
      <c r="B51" s="1">
        <v>15750</v>
      </c>
      <c r="C51" s="1">
        <v>65</v>
      </c>
      <c r="E51" s="2">
        <v>15750</v>
      </c>
      <c r="F51" s="2">
        <v>60</v>
      </c>
      <c r="H51" s="2">
        <v>15750</v>
      </c>
      <c r="I51" s="2">
        <v>12</v>
      </c>
      <c r="K51" s="2">
        <v>15750</v>
      </c>
      <c r="L51" s="2">
        <v>67</v>
      </c>
      <c r="N51">
        <f>LOG(K51)</f>
        <v>4.1972805581256196</v>
      </c>
      <c r="O51">
        <f>SUM(C51:C$89)/SUM(C$2:C$89)</f>
        <v>0.033568048880444096</v>
      </c>
      <c r="P51">
        <f>SUM(F51:F$89)/SUM(F$2:F$89)</f>
        <v>0.12588271415412958</v>
      </c>
      <c r="Q51">
        <f>SUM(I51:I$69)/SUM(I$2:I$69)</f>
        <v>0.018054292765294196</v>
      </c>
      <c r="R51">
        <f>SUM(L51:L$89)/SUM(L$2:L$89)</f>
        <v>0.072675470332850947</v>
      </c>
    </row>
    <row r="52" spans="1:25" customHeight="1" ht="12">
      <c r="B52" s="1">
        <v>16000</v>
      </c>
      <c r="C52" s="1">
        <v>61</v>
      </c>
      <c r="E52" s="2">
        <v>16000</v>
      </c>
      <c r="F52" s="2">
        <v>39</v>
      </c>
      <c r="H52" s="2">
        <v>16000</v>
      </c>
      <c r="I52" s="2">
        <v>7</v>
      </c>
      <c r="K52" s="2">
        <v>16000</v>
      </c>
      <c r="L52" s="2">
        <v>64</v>
      </c>
      <c r="N52">
        <f>LOG(K52)</f>
        <v>4.204119982655925</v>
      </c>
      <c r="O52">
        <f>SUM(C52:C$89)/SUM(C$2:C$89)</f>
        <v>0.031146380537237808</v>
      </c>
      <c r="P52">
        <f>SUM(F52:F$89)/SUM(F$2:F$89)</f>
        <v>0.12281240405280934</v>
      </c>
      <c r="Q52">
        <f>SUM(I52:I$69)/SUM(I$2:I$69)</f>
        <v>0.016495648785556566</v>
      </c>
      <c r="R52">
        <f>SUM(L52:L$89)/SUM(L$2:L$89)</f>
        <v>0.06964544138929088</v>
      </c>
    </row>
    <row r="53" spans="1:25" customHeight="1" ht="12">
      <c r="B53" s="1">
        <v>16250</v>
      </c>
      <c r="C53" s="1">
        <v>47</v>
      </c>
      <c r="E53" s="2">
        <v>16250</v>
      </c>
      <c r="F53" s="2">
        <v>40</v>
      </c>
      <c r="H53" s="2">
        <v>16250</v>
      </c>
      <c r="I53" s="2">
        <v>10</v>
      </c>
      <c r="K53" s="2">
        <v>16250</v>
      </c>
      <c r="L53" s="2">
        <v>61</v>
      </c>
      <c r="N53">
        <f>LOG(K53)</f>
        <v>4.2108533653148932</v>
      </c>
      <c r="O53">
        <f>SUM(C53:C$89)/SUM(C$2:C$89)</f>
        <v>0.028873737938228828</v>
      </c>
      <c r="P53">
        <f>SUM(F53:F$89)/SUM(F$2:F$89)</f>
        <v>0.12081670248695119</v>
      </c>
      <c r="Q53">
        <f>SUM(I53:I$69)/SUM(I$2:I$69)</f>
        <v>0.015586439797376282</v>
      </c>
      <c r="R53">
        <f>SUM(L53:L$89)/SUM(L$2:L$89)</f>
        <v>0.066751085383502176</v>
      </c>
    </row>
    <row r="54" spans="1:25" customHeight="1" ht="12">
      <c r="B54" s="1">
        <v>16500</v>
      </c>
      <c r="C54" s="1">
        <v>31</v>
      </c>
      <c r="E54" s="2">
        <v>16500</v>
      </c>
      <c r="F54" s="2">
        <v>60</v>
      </c>
      <c r="H54" s="2">
        <v>16500</v>
      </c>
      <c r="I54" s="2">
        <v>9</v>
      </c>
      <c r="K54" s="2">
        <v>16500</v>
      </c>
      <c r="L54" s="2">
        <v>44</v>
      </c>
      <c r="N54">
        <f>LOG(K54)</f>
        <v>4.2174839442139067</v>
      </c>
      <c r="O54">
        <f>SUM(C54:C$89)/SUM(C$2:C$89)</f>
        <v>0.027122685443910437</v>
      </c>
      <c r="P54">
        <f>SUM(F54:F$89)/SUM(F$2:F$89)</f>
        <v>0.11876982908607103</v>
      </c>
      <c r="Q54">
        <f>SUM(I54:I$69)/SUM(I$2:I$69)</f>
        <v>0.014287569814261592</v>
      </c>
      <c r="R54">
        <f>SUM(L54:L$89)/SUM(L$2:L$89)</f>
        <v>0.063992402315484809</v>
      </c>
    </row>
    <row r="55" spans="1:25" customHeight="1" ht="12">
      <c r="B55" s="1">
        <v>16750</v>
      </c>
      <c r="C55" s="1">
        <v>38</v>
      </c>
      <c r="E55" s="2">
        <v>16750</v>
      </c>
      <c r="F55" s="2">
        <v>26</v>
      </c>
      <c r="H55" s="2">
        <v>16750</v>
      </c>
      <c r="I55" s="2">
        <v>3</v>
      </c>
      <c r="K55" s="2">
        <v>16750</v>
      </c>
      <c r="L55" s="2">
        <v>40</v>
      </c>
      <c r="N55">
        <f>LOG(K55)</f>
        <v>4.2240148113728644</v>
      </c>
      <c r="O55">
        <f>SUM(C55:C$89)/SUM(C$2:C$89)</f>
        <v>0.025967735926381283</v>
      </c>
      <c r="P55">
        <f>SUM(F55:F$89)/SUM(F$2:F$89)</f>
        <v>0.1156995189847508</v>
      </c>
      <c r="Q55">
        <f>SUM(I55:I$69)/SUM(I$2:I$69)</f>
        <v>0.013118586829458372</v>
      </c>
      <c r="R55">
        <f>SUM(L55:L$89)/SUM(L$2:L$89)</f>
        <v>0.062002532561505064</v>
      </c>
    </row>
    <row r="56" spans="1:25" customHeight="1" ht="12">
      <c r="B56" s="1">
        <v>17000</v>
      </c>
      <c r="C56" s="1">
        <v>28</v>
      </c>
      <c r="E56" s="2">
        <v>17000</v>
      </c>
      <c r="F56" s="2">
        <v>22</v>
      </c>
      <c r="H56" s="2">
        <v>17000</v>
      </c>
      <c r="I56" s="2">
        <v>15</v>
      </c>
      <c r="K56" s="2">
        <v>17000</v>
      </c>
      <c r="L56" s="2">
        <v>60</v>
      </c>
      <c r="N56">
        <f>LOG(K56)</f>
        <v>4.2304489213782741</v>
      </c>
      <c r="O56">
        <f>SUM(C56:C$89)/SUM(C$2:C$89)</f>
        <v>0.024551991356506837</v>
      </c>
      <c r="P56">
        <f>SUM(F56:F$89)/SUM(F$2:F$89)</f>
        <v>0.11436905127417869</v>
      </c>
      <c r="Q56">
        <f>SUM(I56:I$69)/SUM(I$2:I$69)</f>
        <v>0.012728925834523964</v>
      </c>
      <c r="R56">
        <f>SUM(L56:L$89)/SUM(L$2:L$89)</f>
        <v>0.060193560057887119</v>
      </c>
    </row>
    <row r="57" spans="1:25" customHeight="1" ht="12">
      <c r="B57" s="1">
        <v>17250</v>
      </c>
      <c r="C57" s="1">
        <v>24</v>
      </c>
      <c r="E57" s="2">
        <v>17250</v>
      </c>
      <c r="F57" s="2">
        <v>25</v>
      </c>
      <c r="H57" s="2">
        <v>17250</v>
      </c>
      <c r="I57" s="2">
        <v>6</v>
      </c>
      <c r="K57" s="2">
        <v>17250</v>
      </c>
      <c r="L57" s="2">
        <v>38</v>
      </c>
      <c r="N57">
        <f>LOG(K57)</f>
        <v>4.2367890994092932</v>
      </c>
      <c r="O57">
        <f>SUM(C57:C$89)/SUM(C$2:C$89)</f>
        <v>0.023508811147125667</v>
      </c>
      <c r="P57">
        <f>SUM(F57:F$89)/SUM(F$2:F$89)</f>
        <v>0.11324327090369461</v>
      </c>
      <c r="Q57">
        <f>SUM(I57:I$69)/SUM(I$2:I$69)</f>
        <v>0.010780620859851929</v>
      </c>
      <c r="R57">
        <f>SUM(L57:L$89)/SUM(L$2:L$89)</f>
        <v>0.057480101302460201</v>
      </c>
    </row>
    <row r="58" spans="1:25" customHeight="1" ht="12">
      <c r="B58" s="1">
        <v>17500</v>
      </c>
      <c r="C58" s="1">
        <v>19</v>
      </c>
      <c r="E58" s="2">
        <v>17500</v>
      </c>
      <c r="F58" s="2">
        <v>20</v>
      </c>
      <c r="H58" s="2">
        <v>17500</v>
      </c>
      <c r="I58" s="2">
        <v>8</v>
      </c>
      <c r="K58" s="2">
        <v>17500</v>
      </c>
      <c r="L58" s="2">
        <v>38</v>
      </c>
      <c r="N58">
        <f>LOG(K58)</f>
        <v>4.2430380486862944</v>
      </c>
      <c r="O58">
        <f>SUM(C58:C$89)/SUM(C$2:C$89)</f>
        <v>0.022614656681941805</v>
      </c>
      <c r="P58">
        <f>SUM(F58:F$89)/SUM(F$2:F$89)</f>
        <v>0.11196397502814451</v>
      </c>
      <c r="Q58">
        <f>SUM(I58:I$69)/SUM(I$2:I$69)</f>
        <v>0.010001298869983116</v>
      </c>
      <c r="R58">
        <f>SUM(L58:L$89)/SUM(L$2:L$89)</f>
        <v>0.055761577424023157</v>
      </c>
    </row>
    <row r="59" spans="1:25" customHeight="1" ht="12">
      <c r="B59" s="1">
        <v>17750</v>
      </c>
      <c r="C59" s="1">
        <v>29</v>
      </c>
      <c r="E59" s="2">
        <v>17750</v>
      </c>
      <c r="F59" s="2">
        <v>47</v>
      </c>
      <c r="H59" s="2">
        <v>17750</v>
      </c>
      <c r="I59" s="2">
        <v>6</v>
      </c>
      <c r="K59" s="2">
        <v>17750</v>
      </c>
      <c r="L59" s="2">
        <v>17</v>
      </c>
      <c r="N59">
        <f>LOG(K59)</f>
        <v>4.249198357391113</v>
      </c>
      <c r="O59">
        <f>SUM(C59:C$89)/SUM(C$2:C$89)</f>
        <v>0.021906784397004584</v>
      </c>
      <c r="P59">
        <f>SUM(F59:F$89)/SUM(F$2:F$89)</f>
        <v>0.11094053832770444</v>
      </c>
      <c r="Q59">
        <f>SUM(I59:I$69)/SUM(I$2:I$69)</f>
        <v>0.0089622028834913624</v>
      </c>
      <c r="R59">
        <f>SUM(L59:L$89)/SUM(L$2:L$89)</f>
        <v>0.054043053545586105</v>
      </c>
    </row>
    <row r="60" spans="1:25" customHeight="1" ht="12">
      <c r="B60" s="1">
        <v>18000</v>
      </c>
      <c r="C60" s="1">
        <v>19</v>
      </c>
      <c r="E60" s="2">
        <v>18000</v>
      </c>
      <c r="F60" s="2">
        <v>53</v>
      </c>
      <c r="H60" s="2">
        <v>18000</v>
      </c>
      <c r="I60" s="2">
        <v>4</v>
      </c>
      <c r="K60" s="2">
        <v>18000</v>
      </c>
      <c r="L60" s="2">
        <v>36</v>
      </c>
      <c r="N60">
        <f>LOG(K60)</f>
        <v>4.2552725051033065</v>
      </c>
      <c r="O60">
        <f>SUM(C60:C$89)/SUM(C$2:C$89)</f>
        <v>0.020826347751574083</v>
      </c>
      <c r="P60">
        <f>SUM(F60:F$89)/SUM(F$2:F$89)</f>
        <v>0.10853546208167025</v>
      </c>
      <c r="Q60">
        <f>SUM(I60:I$69)/SUM(I$2:I$69)</f>
        <v>0.0081828808936225492</v>
      </c>
      <c r="R60">
        <f>SUM(L60:L$89)/SUM(L$2:L$89)</f>
        <v>0.053274240231548482</v>
      </c>
    </row>
    <row r="61" spans="1:25" customHeight="1" ht="12">
      <c r="B61" s="1">
        <v>18250</v>
      </c>
      <c r="C61" s="1">
        <v>19</v>
      </c>
      <c r="E61" s="2">
        <v>18250</v>
      </c>
      <c r="F61" s="2">
        <v>41</v>
      </c>
      <c r="H61" s="2">
        <v>18250</v>
      </c>
      <c r="I61" s="2">
        <v>6</v>
      </c>
      <c r="K61" s="2">
        <v>18250</v>
      </c>
      <c r="L61" s="2">
        <v>30</v>
      </c>
      <c r="N61">
        <f>LOG(K61)</f>
        <v>4.2612628687924934</v>
      </c>
      <c r="O61">
        <f>SUM(C61:C$89)/SUM(C$2:C$89)</f>
        <v>0.020118475466636861</v>
      </c>
      <c r="P61">
        <f>SUM(F61:F$89)/SUM(F$2:F$89)</f>
        <v>0.10582335482550405</v>
      </c>
      <c r="Q61">
        <f>SUM(I61:I$69)/SUM(I$2:I$69)</f>
        <v>0.0076633329003766727</v>
      </c>
      <c r="R61">
        <f>SUM(L61:L$89)/SUM(L$2:L$89)</f>
        <v>0.05164616497829233</v>
      </c>
    </row>
    <row r="62" spans="1:25" customHeight="1" ht="12">
      <c r="B62" s="1">
        <v>18500</v>
      </c>
      <c r="C62" s="1">
        <v>17</v>
      </c>
      <c r="E62" s="2">
        <v>18500</v>
      </c>
      <c r="F62" s="2">
        <v>33</v>
      </c>
      <c r="H62" s="2">
        <v>18500</v>
      </c>
      <c r="I62" s="2">
        <v>3</v>
      </c>
      <c r="K62" s="2">
        <v>18500</v>
      </c>
      <c r="L62" s="2">
        <v>32</v>
      </c>
      <c r="N62">
        <f>LOG(K62)</f>
        <v>4.2671717284030137</v>
      </c>
      <c r="O62">
        <f>SUM(C62:C$89)/SUM(C$2:C$89)</f>
        <v>0.01941060318169964</v>
      </c>
      <c r="P62">
        <f>SUM(F62:F$89)/SUM(F$2:F$89)</f>
        <v>0.10372530958960188</v>
      </c>
      <c r="Q62">
        <f>SUM(I62:I$69)/SUM(I$2:I$69)</f>
        <v>0.0068840109105078578</v>
      </c>
      <c r="R62">
        <f>SUM(L62:L$89)/SUM(L$2:L$89)</f>
        <v>0.050289435600578872</v>
      </c>
    </row>
    <row r="63" spans="1:25" customHeight="1" ht="12">
      <c r="B63" s="1">
        <v>18750</v>
      </c>
      <c r="C63" s="1">
        <v>9</v>
      </c>
      <c r="E63" s="2">
        <v>18750</v>
      </c>
      <c r="F63" s="2">
        <v>32</v>
      </c>
      <c r="H63" s="2">
        <v>18750</v>
      </c>
      <c r="I63" s="2">
        <v>2</v>
      </c>
      <c r="K63" s="2">
        <v>18750</v>
      </c>
      <c r="L63" s="2">
        <v>30</v>
      </c>
      <c r="N63">
        <f>LOG(K63)</f>
        <v>4.2730012720637376</v>
      </c>
      <c r="O63">
        <f>SUM(C63:C$89)/SUM(C$2:C$89)</f>
        <v>0.018777243768861071</v>
      </c>
      <c r="P63">
        <f>SUM(F63:F$89)/SUM(F$2:F$89)</f>
        <v>0.10203663903387575</v>
      </c>
      <c r="Q63">
        <f>SUM(I63:I$69)/SUM(I$2:I$69)</f>
        <v>0.0064943499155734512</v>
      </c>
      <c r="R63">
        <f>SUM(L63:L$89)/SUM(L$2:L$89)</f>
        <v>0.048842257597684513</v>
      </c>
    </row>
    <row r="64" spans="1:25" customHeight="1" ht="12">
      <c r="B64" s="1">
        <v>19000</v>
      </c>
      <c r="C64" s="1">
        <v>13</v>
      </c>
      <c r="E64" s="2">
        <v>19000</v>
      </c>
      <c r="F64" s="2">
        <v>44</v>
      </c>
      <c r="H64" s="2">
        <v>19000</v>
      </c>
      <c r="I64" s="2">
        <v>7</v>
      </c>
      <c r="K64" s="2">
        <v>19000</v>
      </c>
      <c r="L64" s="2">
        <v>31</v>
      </c>
      <c r="N64">
        <f>LOG(K64)</f>
        <v>4.2787536009528289</v>
      </c>
      <c r="O64">
        <f>SUM(C64:C$89)/SUM(C$2:C$89)</f>
        <v>0.018441935844417123</v>
      </c>
      <c r="P64">
        <f>SUM(F64:F$89)/SUM(F$2:F$89)</f>
        <v>0.10039914031317163</v>
      </c>
      <c r="Q64">
        <f>SUM(I64:I$69)/SUM(I$2:I$69)</f>
        <v>0.0062345759189505129</v>
      </c>
      <c r="R64">
        <f>SUM(L64:L$89)/SUM(L$2:L$89)</f>
        <v>0.047485528219971054</v>
      </c>
    </row>
    <row r="65" spans="1:25" customHeight="1" ht="12">
      <c r="B65" s="1">
        <v>19250</v>
      </c>
      <c r="C65" s="1">
        <v>15</v>
      </c>
      <c r="E65" s="2">
        <v>19250</v>
      </c>
      <c r="F65" s="2">
        <v>23</v>
      </c>
      <c r="H65" s="2">
        <v>19250</v>
      </c>
      <c r="I65" s="2">
        <v>2</v>
      </c>
      <c r="K65" s="2">
        <v>19250</v>
      </c>
      <c r="L65" s="2">
        <v>27</v>
      </c>
      <c r="N65">
        <f>LOG(K65)</f>
        <v>4.2844307338445198</v>
      </c>
      <c r="O65">
        <f>SUM(C65:C$89)/SUM(C$2:C$89)</f>
        <v>0.017957602175775866</v>
      </c>
      <c r="P65">
        <f>SUM(F65:F$89)/SUM(F$2:F$89)</f>
        <v>0.098147579572203464</v>
      </c>
      <c r="Q65">
        <f>SUM(I65:I$69)/SUM(I$2:I$69)</f>
        <v>0.0053253669307702298</v>
      </c>
      <c r="R65">
        <f>SUM(L65:L$89)/SUM(L$2:L$89)</f>
        <v>0.046083574529667146</v>
      </c>
    </row>
    <row r="66" spans="1:25" customHeight="1" ht="12">
      <c r="B66" s="1">
        <v>19500</v>
      </c>
      <c r="C66" s="1">
        <v>16</v>
      </c>
      <c r="E66" s="2">
        <v>19500</v>
      </c>
      <c r="F66" s="2">
        <v>53</v>
      </c>
      <c r="H66" s="2">
        <v>19500</v>
      </c>
      <c r="I66" s="2">
        <v>3</v>
      </c>
      <c r="K66" s="2">
        <v>19500</v>
      </c>
      <c r="L66" s="2">
        <v>32</v>
      </c>
      <c r="N66">
        <f>LOG(K66)</f>
        <v>4.2900346113625183</v>
      </c>
      <c r="O66">
        <f>SUM(C66:C$89)/SUM(C$2:C$89)</f>
        <v>0.017398755635035953</v>
      </c>
      <c r="P66">
        <f>SUM(F66:F$89)/SUM(F$2:F$89)</f>
        <v>0.096970627366697371</v>
      </c>
      <c r="Q66">
        <f>SUM(I66:I$69)/SUM(I$2:I$69)</f>
        <v>0.0050655929341472915</v>
      </c>
      <c r="R66">
        <f>SUM(L66:L$89)/SUM(L$2:L$89)</f>
        <v>0.044862518089725037</v>
      </c>
    </row>
    <row r="67" spans="1:25" customHeight="1" ht="12">
      <c r="B67" s="1">
        <v>19750</v>
      </c>
      <c r="C67" s="1">
        <v>7</v>
      </c>
      <c r="E67" s="2">
        <v>19750</v>
      </c>
      <c r="F67" s="2">
        <v>31</v>
      </c>
      <c r="H67" s="2">
        <v>19750</v>
      </c>
      <c r="I67" s="2">
        <v>2</v>
      </c>
      <c r="K67" s="2">
        <v>19750</v>
      </c>
      <c r="L67" s="2">
        <v>56</v>
      </c>
      <c r="N67">
        <f>LOG(K67)</f>
        <v>4.2955670999624793</v>
      </c>
      <c r="O67">
        <f>SUM(C67:C$89)/SUM(C$2:C$89)</f>
        <v>0.016802652658246712</v>
      </c>
      <c r="P67">
        <f>SUM(F67:F$89)/SUM(F$2:F$89)</f>
        <v>0.094258520110531166</v>
      </c>
      <c r="Q67">
        <f>SUM(I67:I$69)/SUM(I$2:I$69)</f>
        <v>0.0046759319392128849</v>
      </c>
      <c r="R67">
        <f>SUM(L67:L$89)/SUM(L$2:L$89)</f>
        <v>0.043415340086830678</v>
      </c>
    </row>
    <row r="68" spans="1:25" customHeight="1" ht="12">
      <c r="B68" s="1">
        <v>20000</v>
      </c>
      <c r="C68" s="1">
        <v>9</v>
      </c>
      <c r="E68" s="2">
        <v>20000</v>
      </c>
      <c r="F68" s="2">
        <v>23</v>
      </c>
      <c r="H68" s="2">
        <v>20000</v>
      </c>
      <c r="I68" s="2">
        <v>3</v>
      </c>
      <c r="K68" s="2">
        <v>20000</v>
      </c>
      <c r="L68" s="2">
        <v>55</v>
      </c>
      <c r="N68">
        <f>LOG(K68)</f>
        <v>4.3010299956639813</v>
      </c>
      <c r="O68">
        <f>SUM(C68:C$89)/SUM(C$2:C$89)</f>
        <v>0.016541857605901419</v>
      </c>
      <c r="P68">
        <f>SUM(F68:F$89)/SUM(F$2:F$89)</f>
        <v>0.092672193224849042</v>
      </c>
      <c r="Q68">
        <f>SUM(I68:I$69)/SUM(I$2:I$69)</f>
        <v>0.0044161579425899466</v>
      </c>
      <c r="R68">
        <f>SUM(L68:L$89)/SUM(L$2:L$89)</f>
        <v>0.040882778581765554</v>
      </c>
    </row>
    <row r="69" spans="1:25" customHeight="1" ht="12">
      <c r="B69" s="1">
        <v>20250</v>
      </c>
      <c r="C69" s="1">
        <v>6</v>
      </c>
      <c r="E69" s="2">
        <v>20250</v>
      </c>
      <c r="F69" s="2">
        <v>48</v>
      </c>
      <c r="H69" s="2" t="s">
        <v>6</v>
      </c>
      <c r="I69" s="2">
        <v>31</v>
      </c>
      <c r="K69" s="2">
        <v>20250</v>
      </c>
      <c r="L69" s="2">
        <v>38</v>
      </c>
      <c r="N69">
        <f>LOG(K69)</f>
        <v>4.306425027550687</v>
      </c>
      <c r="O69">
        <f>SUM(C69:C$89)/SUM(C$2:C$89)</f>
        <v>0.016206549681457471</v>
      </c>
      <c r="P69">
        <f>SUM(F69:F$89)/SUM(F$2:F$89)</f>
        <v>0.091495241019342949</v>
      </c>
      <c r="Q69">
        <f>SUM(I69:I$69)/SUM(I$2:I$69)</f>
        <v>0.00402649694765554</v>
      </c>
      <c r="R69">
        <f>SUM(L69:L$89)/SUM(L$2:L$89)</f>
        <v>0.03839544138929088</v>
      </c>
    </row>
    <row r="70" spans="1:25" customHeight="1" ht="12">
      <c r="B70" s="1">
        <v>20500</v>
      </c>
      <c r="C70" s="1">
        <v>12</v>
      </c>
      <c r="E70" s="2">
        <v>20500</v>
      </c>
      <c r="F70" s="2">
        <v>20</v>
      </c>
      <c r="K70" s="2">
        <v>20500</v>
      </c>
      <c r="L70" s="2">
        <v>33</v>
      </c>
      <c r="N70">
        <f>LOG(K70)</f>
        <v>4.3117538610557542</v>
      </c>
      <c r="O70">
        <f>SUM(C70:C$89)/SUM(C$2:C$89)</f>
        <v>0.015983011065161506</v>
      </c>
      <c r="P70">
        <f>SUM(F70:F$89)/SUM(F$2:F$89)</f>
        <v>0.089038992938286765</v>
      </c>
      <c r="R70">
        <f>SUM(L70:L$89)/SUM(L$2:L$89)</f>
        <v>0.036676917510853835</v>
      </c>
    </row>
    <row r="71" spans="1:25" customHeight="1" ht="12">
      <c r="B71" s="1">
        <v>20750</v>
      </c>
      <c r="C71" s="1">
        <v>10</v>
      </c>
      <c r="E71" s="2">
        <v>20750</v>
      </c>
      <c r="F71" s="2">
        <v>39</v>
      </c>
      <c r="K71" s="2">
        <v>20750</v>
      </c>
      <c r="L71" s="2">
        <v>36</v>
      </c>
      <c r="N71">
        <f>LOG(K71)</f>
        <v>4.3170181010481112</v>
      </c>
      <c r="O71">
        <f>SUM(C71:C$89)/SUM(C$2:C$89)</f>
        <v>0.015535933832569576</v>
      </c>
      <c r="P71">
        <f>SUM(F71:F$89)/SUM(F$2:F$89)</f>
        <v>0.088015556237846695</v>
      </c>
      <c r="R71">
        <f>SUM(L71:L$89)/SUM(L$2:L$89)</f>
        <v>0.035184515195369033</v>
      </c>
    </row>
    <row r="72" spans="1:25" customHeight="1" ht="12">
      <c r="B72" s="1">
        <v>21000</v>
      </c>
      <c r="C72" s="1">
        <v>10</v>
      </c>
      <c r="E72" s="2">
        <v>21000</v>
      </c>
      <c r="F72" s="2">
        <v>19</v>
      </c>
      <c r="K72" s="2">
        <v>21000</v>
      </c>
      <c r="L72" s="2">
        <v>23</v>
      </c>
      <c r="N72">
        <f>LOG(K72)</f>
        <v>4.3222192947339195</v>
      </c>
      <c r="O72">
        <f>SUM(C72:C$89)/SUM(C$2:C$89)</f>
        <v>0.015163369472076301</v>
      </c>
      <c r="P72">
        <f>SUM(F72:F$89)/SUM(F$2:F$89)</f>
        <v>0.086019854671988541</v>
      </c>
      <c r="R72">
        <f>SUM(L72:L$89)/SUM(L$2:L$89)</f>
        <v>0.033556439942112881</v>
      </c>
    </row>
    <row r="73" spans="1:25" customHeight="1" ht="12">
      <c r="B73" s="1">
        <v>21250</v>
      </c>
      <c r="C73" s="1">
        <v>4</v>
      </c>
      <c r="E73" s="2">
        <v>21250</v>
      </c>
      <c r="F73" s="2">
        <v>18</v>
      </c>
      <c r="K73" s="2">
        <v>21250</v>
      </c>
      <c r="L73" s="2">
        <v>17</v>
      </c>
      <c r="N73">
        <f>LOG(K73)</f>
        <v>4.3273589343863303</v>
      </c>
      <c r="O73">
        <f>SUM(C73:C$89)/SUM(C$2:C$89)</f>
        <v>0.014790805111583026</v>
      </c>
      <c r="P73">
        <f>SUM(F73:F$89)/SUM(F$2:F$89)</f>
        <v>0.08504758980657047</v>
      </c>
      <c r="R73">
        <f>SUM(L73:L$89)/SUM(L$2:L$89)</f>
        <v>0.032516280752532559</v>
      </c>
    </row>
    <row r="74" spans="1:25" customHeight="1" ht="12">
      <c r="B74" s="1">
        <v>21500</v>
      </c>
      <c r="C74" s="1">
        <v>11</v>
      </c>
      <c r="E74" s="2">
        <v>21500</v>
      </c>
      <c r="F74" s="2">
        <v>21</v>
      </c>
      <c r="K74" s="2">
        <v>21500</v>
      </c>
      <c r="L74" s="2">
        <v>35</v>
      </c>
      <c r="N74">
        <f>LOG(K74)</f>
        <v>4.3324384599156049</v>
      </c>
      <c r="O74">
        <f>SUM(C74:C$89)/SUM(C$2:C$89)</f>
        <v>0.014641779367385716</v>
      </c>
      <c r="P74">
        <f>SUM(F74:F$89)/SUM(F$2:F$89)</f>
        <v>0.084126496776174398</v>
      </c>
      <c r="R74">
        <f>SUM(L74:L$89)/SUM(L$2:L$89)</f>
        <v>0.031747467438494936</v>
      </c>
    </row>
    <row r="75" spans="1:25" customHeight="1" ht="12">
      <c r="B75" s="1">
        <v>21750</v>
      </c>
      <c r="C75" s="1">
        <v>10</v>
      </c>
      <c r="E75" s="2">
        <v>21750</v>
      </c>
      <c r="F75" s="2">
        <v>22</v>
      </c>
      <c r="K75" s="2">
        <v>21750</v>
      </c>
      <c r="L75" s="2">
        <v>32</v>
      </c>
      <c r="N75">
        <f>LOG(K75)</f>
        <v>4.3374592612906557</v>
      </c>
      <c r="O75">
        <f>SUM(C75:C$89)/SUM(C$2:C$89)</f>
        <v>0.014231958570843114</v>
      </c>
      <c r="P75">
        <f>SUM(F75:F$89)/SUM(F$2:F$89)</f>
        <v>0.083051888240712315</v>
      </c>
      <c r="R75">
        <f>SUM(L75:L$89)/SUM(L$2:L$89)</f>
        <v>0.030164616497829234</v>
      </c>
    </row>
    <row r="76" spans="1:25" customHeight="1" ht="12">
      <c r="B76" s="1">
        <v>22000</v>
      </c>
      <c r="C76" s="1">
        <v>4</v>
      </c>
      <c r="E76" s="2">
        <v>22000</v>
      </c>
      <c r="F76" s="2">
        <v>13</v>
      </c>
      <c r="K76" s="2">
        <v>22000</v>
      </c>
      <c r="L76" s="2">
        <v>34</v>
      </c>
      <c r="N76">
        <f>LOG(K76)</f>
        <v>4.3424226808222066</v>
      </c>
      <c r="O76">
        <f>SUM(C76:C$89)/SUM(C$2:C$89)</f>
        <v>0.013859394210349837</v>
      </c>
      <c r="P76">
        <f>SUM(F76:F$89)/SUM(F$2:F$89)</f>
        <v>0.081926107870228221</v>
      </c>
      <c r="R76">
        <f>SUM(L76:L$89)/SUM(L$2:L$89)</f>
        <v>0.028717438494934876</v>
      </c>
    </row>
    <row r="77" spans="1:25" customHeight="1" ht="12">
      <c r="B77" s="1">
        <v>22250</v>
      </c>
      <c r="C77" s="1">
        <v>7</v>
      </c>
      <c r="E77" s="2">
        <v>22250</v>
      </c>
      <c r="F77" s="2">
        <v>21</v>
      </c>
      <c r="K77" s="2">
        <v>22250</v>
      </c>
      <c r="L77" s="2">
        <v>26</v>
      </c>
      <c r="N77">
        <f>LOG(K77)</f>
        <v>4.3473300153169507</v>
      </c>
      <c r="O77">
        <f>SUM(C77:C$89)/SUM(C$2:C$89)</f>
        <v>0.013710368466152529</v>
      </c>
      <c r="P77">
        <f>SUM(F77:F$89)/SUM(F$2:F$89)</f>
        <v>0.081260874014942169</v>
      </c>
      <c r="R77">
        <f>SUM(L77:L$89)/SUM(L$2:L$89)</f>
        <v>0.027179811866859624</v>
      </c>
    </row>
    <row r="78" spans="1:25" customHeight="1" ht="12">
      <c r="B78" s="1">
        <v>22500</v>
      </c>
      <c r="C78" s="1">
        <v>1</v>
      </c>
      <c r="E78" s="2">
        <v>22500</v>
      </c>
      <c r="F78" s="2">
        <v>27</v>
      </c>
      <c r="K78" s="2">
        <v>22500</v>
      </c>
      <c r="L78" s="2">
        <v>20</v>
      </c>
      <c r="N78">
        <f>LOG(K78)</f>
        <v>4.3521825181113627</v>
      </c>
      <c r="O78">
        <f>SUM(C78:C$89)/SUM(C$2:C$89)</f>
        <v>0.013449573413807234</v>
      </c>
      <c r="P78">
        <f>SUM(F78:F$89)/SUM(F$2:F$89)</f>
        <v>0.080186265479480101</v>
      </c>
      <c r="R78">
        <f>SUM(L78:L$89)/SUM(L$2:L$89)</f>
        <v>0.026003979739507958</v>
      </c>
    </row>
    <row r="79" spans="1:25" customHeight="1" ht="12">
      <c r="B79" s="1">
        <v>22750</v>
      </c>
      <c r="C79" s="1">
        <v>3</v>
      </c>
      <c r="E79" s="2">
        <v>22750</v>
      </c>
      <c r="F79" s="2">
        <v>13</v>
      </c>
      <c r="K79" s="2">
        <v>22750</v>
      </c>
      <c r="L79" s="2">
        <v>31</v>
      </c>
      <c r="N79">
        <f>LOG(K79)</f>
        <v>4.3569814009931314</v>
      </c>
      <c r="O79">
        <f>SUM(C79:C$89)/SUM(C$2:C$89)</f>
        <v>0.013412316977757908</v>
      </c>
      <c r="P79">
        <f>SUM(F79:F$89)/SUM(F$2:F$89)</f>
        <v>0.078804625933885986</v>
      </c>
      <c r="R79">
        <f>SUM(L79:L$89)/SUM(L$2:L$89)</f>
        <v>0.025099493487698986</v>
      </c>
    </row>
    <row r="80" spans="1:25" customHeight="1" ht="12">
      <c r="B80" s="1">
        <v>23000</v>
      </c>
      <c r="C80" s="1">
        <v>6</v>
      </c>
      <c r="E80" s="2">
        <v>23000</v>
      </c>
      <c r="F80" s="2">
        <v>8</v>
      </c>
      <c r="K80" s="2">
        <v>23000</v>
      </c>
      <c r="L80" s="2">
        <v>11</v>
      </c>
      <c r="N80">
        <f>LOG(K80)</f>
        <v>4.3617278360175931</v>
      </c>
      <c r="O80">
        <f>SUM(C80:C$89)/SUM(C$2:C$89)</f>
        <v>0.013300547669609926</v>
      </c>
      <c r="P80">
        <f>SUM(F80:F$89)/SUM(F$2:F$89)</f>
        <v>0.078139392078599934</v>
      </c>
      <c r="R80">
        <f>SUM(L80:L$89)/SUM(L$2:L$89)</f>
        <v>0.023697539797395081</v>
      </c>
    </row>
    <row r="81" spans="1:25" customHeight="1" ht="12">
      <c r="B81" s="1">
        <v>23250</v>
      </c>
      <c r="C81" s="1">
        <v>4</v>
      </c>
      <c r="E81" s="2">
        <v>23250</v>
      </c>
      <c r="F81" s="2">
        <v>10</v>
      </c>
      <c r="K81" s="2">
        <v>23250</v>
      </c>
      <c r="L81" s="2">
        <v>23</v>
      </c>
      <c r="N81">
        <f>LOG(K81)</f>
        <v>4.3664229572259732</v>
      </c>
      <c r="O81">
        <f>SUM(C81:C$89)/SUM(C$2:C$89)</f>
        <v>0.01307700905331396</v>
      </c>
      <c r="P81">
        <f>SUM(F81:F$89)/SUM(F$2:F$89)</f>
        <v>0.077730017398423903</v>
      </c>
      <c r="R81">
        <f>SUM(L81:L$89)/SUM(L$2:L$89)</f>
        <v>0.023200072358900144</v>
      </c>
    </row>
    <row r="82" spans="1:25" customHeight="1" ht="12">
      <c r="B82" s="1">
        <v>23500</v>
      </c>
      <c r="C82" s="1">
        <v>3</v>
      </c>
      <c r="E82" s="2">
        <v>23500</v>
      </c>
      <c r="F82" s="2">
        <v>17</v>
      </c>
      <c r="K82" s="2">
        <v>23500</v>
      </c>
      <c r="L82" s="2">
        <v>13</v>
      </c>
      <c r="N82">
        <f>LOG(K82)</f>
        <v>4.3710678622717367</v>
      </c>
      <c r="O82">
        <f>SUM(C82:C$89)/SUM(C$2:C$89)</f>
        <v>0.012927983309116649</v>
      </c>
      <c r="P82">
        <f>SUM(F82:F$89)/SUM(F$2:F$89)</f>
        <v>0.077218299048203862</v>
      </c>
      <c r="R82">
        <f>SUM(L82:L$89)/SUM(L$2:L$89)</f>
        <v>0.022159913169319825</v>
      </c>
    </row>
    <row r="83" spans="1:25" customHeight="1" ht="12">
      <c r="B83" s="1">
        <v>23750</v>
      </c>
      <c r="C83" s="1">
        <v>3</v>
      </c>
      <c r="E83" s="2">
        <v>23750</v>
      </c>
      <c r="F83" s="2">
        <v>13</v>
      </c>
      <c r="K83" s="2">
        <v>23750</v>
      </c>
      <c r="L83" s="2">
        <v>5</v>
      </c>
      <c r="N83">
        <f>LOG(K83)</f>
        <v>4.3756636139608851</v>
      </c>
      <c r="O83">
        <f>SUM(C83:C$89)/SUM(C$2:C$89)</f>
        <v>0.012816214000968667</v>
      </c>
      <c r="P83">
        <f>SUM(F83:F$89)/SUM(F$2:F$89)</f>
        <v>0.076348377852829802</v>
      </c>
      <c r="R83">
        <f>SUM(L83:L$89)/SUM(L$2:L$89)</f>
        <v>0.021571997105643993</v>
      </c>
    </row>
    <row r="84" spans="1:25" customHeight="1" ht="12">
      <c r="B84" s="1">
        <v>24000</v>
      </c>
      <c r="C84" s="1">
        <v>4</v>
      </c>
      <c r="E84" s="2">
        <v>24000</v>
      </c>
      <c r="F84" s="2">
        <v>16</v>
      </c>
      <c r="K84" s="2">
        <v>24000</v>
      </c>
      <c r="L84" s="2">
        <v>10</v>
      </c>
      <c r="N84">
        <f>LOG(K84)</f>
        <v>4.3802112417116064</v>
      </c>
      <c r="O84">
        <f>SUM(C84:C$89)/SUM(C$2:C$89)</f>
        <v>0.012704444692820685</v>
      </c>
      <c r="P84">
        <f>SUM(F84:F$89)/SUM(F$2:F$89)</f>
        <v>0.07568314399754375</v>
      </c>
      <c r="R84">
        <f>SUM(L84:L$89)/SUM(L$2:L$89)</f>
        <v>0.021345875542691749</v>
      </c>
    </row>
    <row r="85" spans="1:25" customHeight="1" ht="12">
      <c r="B85" s="1">
        <v>24250</v>
      </c>
      <c r="C85" s="1">
        <v>7</v>
      </c>
      <c r="E85" s="2">
        <v>24250</v>
      </c>
      <c r="F85" s="2">
        <v>22</v>
      </c>
      <c r="K85" s="2">
        <v>24250</v>
      </c>
      <c r="L85" s="2">
        <v>10</v>
      </c>
      <c r="N85">
        <f>LOG(K85)</f>
        <v>4.3847117429382827</v>
      </c>
      <c r="O85">
        <f>SUM(C85:C$89)/SUM(C$2:C$89)</f>
        <v>0.012555418948623375</v>
      </c>
      <c r="P85">
        <f>SUM(F85:F$89)/SUM(F$2:F$89)</f>
        <v>0.074864394637191689</v>
      </c>
      <c r="R85">
        <f>SUM(L85:L$89)/SUM(L$2:L$89)</f>
        <v>0.020893632416787263</v>
      </c>
    </row>
    <row r="86" spans="1:25" customHeight="1" ht="12">
      <c r="B86" s="1">
        <v>24500</v>
      </c>
      <c r="C86" s="1">
        <v>5</v>
      </c>
      <c r="E86" s="2">
        <v>24500</v>
      </c>
      <c r="F86" s="2">
        <v>17</v>
      </c>
      <c r="K86" s="2">
        <v>24500</v>
      </c>
      <c r="L86" s="2">
        <v>6</v>
      </c>
      <c r="N86">
        <f>LOG(K86)</f>
        <v>4.3891660843645326</v>
      </c>
      <c r="O86">
        <f>SUM(C86:C$89)/SUM(C$2:C$89)</f>
        <v>0.012294623896278082</v>
      </c>
      <c r="P86">
        <f>SUM(F86:F$89)/SUM(F$2:F$89)</f>
        <v>0.073738614266707608</v>
      </c>
      <c r="R86">
        <f>SUM(L86:L$89)/SUM(L$2:L$89)</f>
        <v>0.020441389290882777</v>
      </c>
    </row>
    <row r="87" spans="1:25" customHeight="1" ht="12">
      <c r="B87" s="1">
        <v>24750</v>
      </c>
      <c r="C87" s="1">
        <v>2</v>
      </c>
      <c r="E87" s="2">
        <v>24750</v>
      </c>
      <c r="F87" s="2">
        <v>19</v>
      </c>
      <c r="K87" s="2">
        <v>24750</v>
      </c>
      <c r="L87" s="2">
        <v>10</v>
      </c>
      <c r="N87">
        <f>LOG(K87)</f>
        <v>4.3935752032695872</v>
      </c>
      <c r="O87">
        <f>SUM(C87:C$89)/SUM(C$2:C$89)</f>
        <v>0.012108341716031444</v>
      </c>
      <c r="P87">
        <f>SUM(F87:F$89)/SUM(F$2:F$89)</f>
        <v>0.072868693071333535</v>
      </c>
      <c r="R87">
        <f>SUM(L87:L$89)/SUM(L$2:L$89)</f>
        <v>0.020170043415340087</v>
      </c>
    </row>
    <row r="88" spans="1:25" customHeight="1" ht="12">
      <c r="B88" s="1">
        <v>25000</v>
      </c>
      <c r="C88" s="1">
        <v>1</v>
      </c>
      <c r="E88" s="2">
        <v>25000</v>
      </c>
      <c r="F88" s="2">
        <v>14</v>
      </c>
      <c r="K88" s="2">
        <v>25000</v>
      </c>
      <c r="L88" s="2">
        <v>11</v>
      </c>
      <c r="N88">
        <f>LOG(K88)</f>
        <v>4.3979400086720375</v>
      </c>
      <c r="O88">
        <f>SUM(C88:C$89)/SUM(C$2:C$89)</f>
        <v>0.01203382884393279</v>
      </c>
      <c r="P88">
        <f>SUM(F88:F$89)/SUM(F$2:F$89)</f>
        <v>0.071896428205915464</v>
      </c>
      <c r="R88">
        <f>SUM(L88:L$89)/SUM(L$2:L$89)</f>
        <v>0.019717800289435601</v>
      </c>
    </row>
    <row r="89" spans="1:25" customHeight="1" ht="12">
      <c r="B89" s="1" t="s">
        <v>6</v>
      </c>
      <c r="C89" s="1">
        <v>322</v>
      </c>
      <c r="E89" s="2" t="s">
        <v>6</v>
      </c>
      <c r="F89" s="2">
        <v>1391</v>
      </c>
      <c r="K89" s="2" t="s">
        <v>6</v>
      </c>
      <c r="L89" s="2">
        <v>425</v>
      </c>
      <c r="N89" t="e">
        <f>LOG(K89)</f>
        <v>#VALUE!</v>
      </c>
      <c r="O89">
        <f>SUM(C89:C$89)/SUM(C$2:C$89)</f>
        <v>0.011996572407883462</v>
      </c>
      <c r="P89">
        <f>SUM(F89:F$89)/SUM(F$2:F$89)</f>
        <v>0.071180022515607413</v>
      </c>
      <c r="R89">
        <f>SUM(L89:L$89)/SUM(L$2:L$89)</f>
        <v>0.019220332850940665</v>
      </c>
    </row>
    <row r="90" spans="1:25" customHeight="1" ht="12"/>
    <row r="91" spans="1:25" customHeight="1" ht="12"/>
    <row r="92" spans="1:25" customHeight="1" ht="12"/>
    <row r="93" spans="1:25" customHeight="1" ht="12"/>
    <row r="94" spans="1:25" customHeight="1" ht="12"/>
    <row r="95" spans="1:25" customHeight="1" ht="12"/>
    <row r="96" spans="1:25" customHeight="1" ht="12"/>
    <row r="97" spans="1:25" customHeight="1" ht="12"/>
    <row r="98" spans="1:25" customHeight="1" ht="12"/>
    <row r="99" spans="1:25" customHeight="1" ht="12"/>
    <row r="100" spans="1:25" customHeight="1" ht="12"/>
    <row r="101" spans="1:25" customHeight="1" ht="12"/>
    <row r="102" spans="1:25" customHeight="1" ht="12"/>
    <row r="103" spans="1:25" customHeight="1" ht="12"/>
    <row r="104" spans="1:25" customHeight="1" ht="12"/>
    <row r="105" spans="1:25" customHeight="1" ht="12"/>
    <row r="106" spans="1:25" customHeight="1" ht="12"/>
    <row r="107" spans="1:25" customHeight="1" ht="12"/>
    <row r="108" spans="1:25" customHeight="1" ht="12"/>
    <row r="109" spans="1:25" customHeight="1" ht="12"/>
    <row r="110" spans="1:25" customHeight="1" ht="12"/>
    <row r="111" spans="1:25" customHeight="1" ht="12"/>
    <row r="112" spans="1:25" customHeight="1" ht="12"/>
    <row r="113" spans="1:25" customHeight="1" ht="12"/>
    <row r="114" spans="1:25" customHeight="1" ht="12"/>
    <row r="115" spans="1:25" customHeight="1" ht="12"/>
    <row r="116" spans="1:25" customHeight="1" ht="12"/>
    <row r="117" spans="1:25" customHeight="1" ht="12"/>
    <row r="118" spans="1:25" customHeight="1" ht="12"/>
    <row r="119" spans="1:25" customHeight="1" ht="12"/>
    <row r="120" spans="1:25" customHeight="1" ht="12"/>
    <row r="121" spans="1:25" customHeight="1" ht="12"/>
    <row r="122" spans="1:25" customHeight="1" ht="12"/>
    <row r="123" spans="1:25" customHeight="1" ht="12"/>
    <row r="124" spans="1:25" customHeight="1" ht="12"/>
    <row r="125" spans="1:25" customHeight="1" ht="12"/>
    <row r="126" spans="1:25" customHeight="1" ht="12"/>
    <row r="127" spans="1:25" customHeight="1" ht="12"/>
    <row r="128" spans="1:25" customHeight="1" ht="12"/>
    <row r="129" spans="1:25" customHeight="1" ht="12"/>
    <row r="130" spans="1:25" customHeight="1" ht="12"/>
    <row r="131" spans="1:25" customHeight="1" ht="12"/>
    <row r="132" spans="1:25" customHeight="1" ht="12"/>
    <row r="133" spans="1:25" customHeight="1" ht="12"/>
    <row r="134" spans="1:25" customHeight="1" ht="12"/>
    <row r="135" spans="1:25" customHeight="1" ht="12"/>
    <row r="136" spans="1:25" customHeight="1" ht="12"/>
    <row r="137" spans="1:25" customHeight="1" ht="12"/>
    <row r="138" spans="1:25" customHeight="1" ht="12"/>
    <row r="139" spans="1:25" customHeight="1" ht="12"/>
    <row r="140" spans="1:25" customHeight="1" ht="12"/>
    <row r="141" spans="1:25" customHeight="1" ht="12"/>
    <row r="142" spans="1:25" customHeight="1" ht="12"/>
    <row r="143" spans="1:25" customHeight="1" ht="12"/>
    <row r="144" spans="1:25" customHeight="1" ht="12"/>
    <row r="145" spans="1:25" customHeight="1" ht="12"/>
    <row r="146" spans="1:25" customHeight="1" ht="12"/>
    <row r="147" spans="1:25" customHeight="1" ht="12"/>
    <row r="148" spans="1:25" customHeight="1" ht="12"/>
    <row r="149" spans="1:25" customHeight="1" ht="12"/>
    <row r="150" spans="1:25" customHeight="1" ht="12"/>
    <row r="151" spans="1:25" customHeight="1" ht="12"/>
    <row r="152" spans="1:25" customHeight="1" ht="12"/>
    <row r="153" spans="1:25" customHeight="1" ht="12"/>
    <row r="154" spans="1:25" customHeight="1" ht="12"/>
    <row r="155" spans="1:25" customHeight="1" ht="12"/>
    <row r="156" spans="1:25" customHeight="1" ht="12"/>
    <row r="157" spans="1:25" customHeight="1" ht="12"/>
    <row r="158" spans="1:25" customHeight="1" ht="12"/>
    <row r="159" spans="1:25" customHeight="1" ht="12"/>
    <row r="160" spans="1:25" customHeight="1" ht="12"/>
    <row r="161" spans="1:25" customHeight="1" ht="12"/>
    <row r="162" spans="1:25" customHeight="1" ht="12"/>
    <row r="163" spans="1:25" customHeight="1" ht="12"/>
    <row r="164" spans="1:25" customHeight="1" ht="12"/>
    <row r="165" spans="1:25" customHeight="1" ht="12"/>
    <row r="166" spans="1:25" customHeight="1" ht="12"/>
    <row r="167" spans="1:25" customHeight="1" ht="12"/>
    <row r="168" spans="1:25" customHeight="1" ht="12"/>
    <row r="169" spans="1:25" customHeight="1" ht="12"/>
    <row r="170" spans="1:25" customHeight="1" ht="12"/>
    <row r="171" spans="1:25" customHeight="1" ht="12"/>
    <row r="172" spans="1:25" customHeight="1" ht="12"/>
    <row r="173" spans="1:25" customHeight="1" ht="12"/>
    <row r="174" spans="1:25" customHeight="1" ht="12"/>
    <row r="175" spans="1:25" customHeight="1" ht="12"/>
    <row r="176" spans="1:25" customHeight="1" ht="12"/>
    <row r="177" spans="1:25" customHeight="1" ht="12"/>
    <row r="178" spans="1:25" customHeight="1" ht="12"/>
    <row r="179" spans="1:25" customHeight="1" ht="12"/>
    <row r="180" spans="1:25" customHeight="1" ht="12"/>
    <row r="181" spans="1:25" customHeight="1" ht="12"/>
    <row r="182" spans="1:25" customHeight="1" ht="12"/>
    <row r="183" spans="1:25" customHeight="1" ht="12"/>
    <row r="184" spans="1:25" customHeight="1" ht="12"/>
    <row r="185" spans="1:25" customHeight="1" ht="12"/>
    <row r="186" spans="1:25" customHeight="1" ht="12"/>
    <row r="187" spans="1:25" customHeight="1" ht="12"/>
    <row r="188" spans="1:25" customHeight="1" ht="12"/>
    <row r="189" spans="1:25" customHeight="1" ht="12"/>
    <row r="190" spans="1:25" customHeight="1" ht="12"/>
    <row r="191" spans="1:25" customHeight="1" ht="12"/>
    <row r="192" spans="1:25" customHeight="1" ht="12"/>
    <row r="193" spans="1:25" customHeight="1" ht="12"/>
    <row r="194" spans="1:25" customHeight="1" ht="12"/>
    <row r="195" spans="1:25" customHeight="1" ht="12"/>
    <row r="196" spans="1:25" customHeight="1" ht="12"/>
    <row r="197" spans="1:25" customHeight="1" ht="12"/>
    <row r="198" spans="1:25" customHeight="1" ht="12"/>
    <row r="199" spans="1:25" customHeight="1" ht="12"/>
    <row r="200" spans="1:25" customHeight="1" ht="12"/>
    <row r="201" spans="1:25" customHeight="1" ht="12"/>
    <row r="202" spans="1:25" customHeight="1" ht="12"/>
    <row r="203" spans="1:25" customHeight="1" ht="12"/>
    <row r="204" spans="1:25" customHeight="1" ht="12"/>
    <row r="205" spans="1:25" customHeight="1" ht="12"/>
    <row r="206" spans="1:25" customHeight="1" ht="12"/>
    <row r="207" spans="1:25" customHeight="1" ht="12"/>
    <row r="208" spans="1:25" customHeight="1" ht="12"/>
    <row r="209" spans="1:25" customHeight="1" ht="12"/>
    <row r="210" spans="1:25" customHeight="1" ht="12"/>
    <row r="211" spans="1:25" customHeight="1" ht="12"/>
    <row r="212" spans="1:25" customHeight="1" ht="12"/>
    <row r="213" spans="1:25" customHeight="1" ht="12"/>
    <row r="214" spans="1:25" customHeight="1" ht="12"/>
    <row r="215" spans="1:25" customHeight="1" ht="12"/>
    <row r="216" spans="1:25" customHeight="1" ht="12"/>
    <row r="217" spans="1:25" customHeight="1" ht="12"/>
    <row r="218" spans="1:25" customHeight="1" ht="12"/>
    <row r="219" spans="1:25" customHeight="1" ht="12"/>
    <row r="220" spans="1:25" customHeight="1" ht="12"/>
    <row r="221" spans="1:25" customHeight="1" ht="12"/>
    <row r="222" spans="1:25" customHeight="1" ht="12"/>
    <row r="223" spans="1:25" customHeight="1" ht="12"/>
    <row r="224" spans="1:25" customHeight="1" ht="12"/>
    <row r="225" spans="1:25" customHeight="1" ht="12"/>
    <row r="226" spans="1:25" customHeight="1" ht="12"/>
    <row r="227" spans="1:25" customHeight="1" ht="12"/>
    <row r="228" spans="1:25" customHeight="1" ht="12"/>
    <row r="229" spans="1:25" customHeight="1" ht="12"/>
    <row r="230" spans="1:25" customHeight="1" ht="12"/>
    <row r="231" spans="1:25" customHeight="1" ht="12"/>
    <row r="232" spans="1:25" customHeight="1" ht="12"/>
    <row r="233" spans="1:25" customHeight="1" ht="12"/>
    <row r="234" spans="1:25" customHeight="1" ht="12"/>
    <row r="235" spans="1:25" customHeight="1" ht="12"/>
    <row r="236" spans="1:25" customHeight="1" ht="12"/>
    <row r="237" spans="1:25" customHeight="1" ht="12"/>
    <row r="238" spans="1:25" customHeight="1" ht="12"/>
    <row r="239" spans="1:25" customHeight="1" ht="12"/>
    <row r="240" spans="1:25" customHeight="1" ht="12"/>
    <row r="241" spans="1:25" customHeight="1" ht="12"/>
    <row r="242" spans="1:25" customHeight="1" ht="12"/>
    <row r="243" spans="1:25" customHeight="1" ht="12"/>
    <row r="244" spans="1:25" customHeight="1" ht="12"/>
    <row r="245" spans="1:25" customHeight="1" ht="12"/>
    <row r="246" spans="1:25" customHeight="1" ht="12"/>
    <row r="247" spans="1:25" customHeight="1" ht="12"/>
    <row r="248" spans="1:25" customHeight="1" ht="12"/>
    <row r="249" spans="1:25" customHeight="1" ht="12"/>
    <row r="250" spans="1:25" customHeight="1" ht="12"/>
    <row r="251" spans="1:25" customHeight="1" ht="12"/>
    <row r="252" spans="1:25" customHeight="1" ht="12"/>
    <row r="253" spans="1:25" customHeight="1" ht="12"/>
    <row r="254" spans="1:25" customHeight="1" ht="12"/>
    <row r="255" spans="1:25" customHeight="1" ht="12"/>
    <row r="256" spans="1:25" customHeight="1" ht="12"/>
    <row r="257" spans="1:25" customHeight="1" ht="12"/>
    <row r="258" spans="1:25" customHeight="1" ht="12"/>
    <row r="259" spans="1:25" customHeight="1" ht="12"/>
    <row r="260" spans="1:25" customHeight="1" ht="12"/>
    <row r="261" spans="1:25" customHeight="1" ht="12"/>
    <row r="262" spans="1:25" customHeight="1" ht="12"/>
    <row r="263" spans="1:25" customHeight="1" ht="12"/>
    <row r="264" spans="1:25" customHeight="1" ht="12"/>
    <row r="265" spans="1:25" customHeight="1" ht="12"/>
    <row r="266" spans="1:25" customHeight="1" ht="12"/>
    <row r="267" spans="1:25" customHeight="1" ht="12"/>
    <row r="268" spans="1:25" customHeight="1" ht="12"/>
    <row r="269" spans="1:25" customHeight="1" ht="12"/>
    <row r="270" spans="1:25" customHeight="1" ht="12"/>
    <row r="271" spans="1:25" customHeight="1" ht="12"/>
    <row r="272" spans="1:25" customHeight="1" ht="12"/>
    <row r="273" spans="1:25" customHeight="1" ht="12"/>
    <row r="274" spans="1:25" customHeight="1" ht="12"/>
    <row r="275" spans="1:25" customHeight="1" ht="12"/>
    <row r="276" spans="1:25" customHeight="1" ht="12"/>
    <row r="277" spans="1:25" customHeight="1" ht="12"/>
    <row r="278" spans="1:25" customHeight="1" ht="12"/>
    <row r="279" spans="1:25" customHeight="1" ht="12"/>
    <row r="280" spans="1:25" customHeight="1" ht="12"/>
    <row r="281" spans="1:25" customHeight="1" ht="12"/>
    <row r="282" spans="1:25" customHeight="1" ht="12"/>
    <row r="283" spans="1:25" customHeight="1" ht="12"/>
    <row r="284" spans="1:25" customHeight="1" ht="12"/>
    <row r="285" spans="1:25" customHeight="1" ht="12"/>
    <row r="286" spans="1:25" customHeight="1" ht="12"/>
    <row r="287" spans="1:25" customHeight="1" ht="12"/>
    <row r="288" spans="1:25" customHeight="1" ht="12"/>
    <row r="289" spans="1:25" customHeight="1" ht="12"/>
    <row r="290" spans="1:25" customHeight="1" ht="12"/>
    <row r="291" spans="1:25" customHeight="1" ht="12"/>
    <row r="292" spans="1:25" customHeight="1" ht="12"/>
    <row r="293" spans="1:25" customHeight="1" ht="12"/>
    <row r="294" spans="1:25" customHeight="1" ht="12"/>
    <row r="295" spans="1:25" customHeight="1" ht="12"/>
    <row r="296" spans="1:25" customHeight="1" ht="12"/>
    <row r="297" spans="1:25" customHeight="1" ht="12"/>
    <row r="298" spans="1:25" customHeight="1" ht="12"/>
    <row r="299" spans="1:25" customHeight="1" ht="12"/>
    <row r="300" spans="1:25" customHeight="1" ht="12"/>
    <row r="301" spans="1:25" customHeight="1" ht="12"/>
    <row r="302" spans="1:25" customHeight="1" ht="12"/>
    <row r="303" spans="1:25" customHeight="1" ht="12"/>
    <row r="304" spans="1:25" customHeight="1" ht="12"/>
    <row r="305" spans="1:25" customHeight="1" ht="12"/>
    <row r="306" spans="1:25" customHeight="1" ht="12"/>
    <row r="307" spans="1:25" customHeight="1" ht="12"/>
    <row r="308" spans="1:25" customHeight="1" ht="12"/>
    <row r="309" spans="1:25" customHeight="1" ht="12"/>
    <row r="310" spans="1:25" customHeight="1" ht="12"/>
    <row r="311" spans="1:25" customHeight="1" ht="12"/>
    <row r="312" spans="1:25" customHeight="1" ht="12"/>
    <row r="313" spans="1:25" customHeight="1" ht="12"/>
    <row r="314" spans="1:25" customHeight="1" ht="12"/>
    <row r="315" spans="1:25" customHeight="1" ht="12"/>
    <row r="316" spans="1:25" customHeight="1" ht="12"/>
    <row r="317" spans="1:25" customHeight="1" ht="12"/>
    <row r="318" spans="1:25" customHeight="1" ht="12"/>
    <row r="319" spans="1:25" customHeight="1" ht="12"/>
    <row r="320" spans="1:25" customHeight="1" ht="12"/>
    <row r="321" spans="1:25" customHeight="1" ht="12"/>
    <row r="322" spans="1:25" customHeight="1" ht="12"/>
    <row r="323" spans="1:25" customHeight="1" ht="12"/>
    <row r="324" spans="1:25" customHeight="1" ht="12"/>
    <row r="325" spans="1:25" customHeight="1" ht="12"/>
    <row r="326" spans="1:25" customHeight="1" ht="12"/>
    <row r="327" spans="1:25" customHeight="1" ht="12"/>
    <row r="328" spans="1:25" customHeight="1" ht="12"/>
    <row r="329" spans="1:25" customHeight="1" ht="12"/>
    <row r="330" spans="1:25" customHeight="1" ht="12"/>
    <row r="331" spans="1:25" customHeight="1" ht="12"/>
    <row r="332" spans="1:25" customHeight="1" ht="12"/>
    <row r="333" spans="1:25" customHeight="1" ht="12"/>
    <row r="334" spans="1:25" customHeight="1" ht="12"/>
    <row r="335" spans="1:25" customHeight="1" ht="12"/>
    <row r="336" spans="1:25" customHeight="1" ht="12"/>
    <row r="337" spans="1:25" customHeight="1" ht="12"/>
    <row r="338" spans="1:25" customHeight="1" ht="12"/>
    <row r="339" spans="1:25" customHeight="1" ht="12"/>
    <row r="340" spans="1:25" customHeight="1" ht="12"/>
    <row r="341" spans="1:25" customHeight="1" ht="12"/>
    <row r="342" spans="1:25" customHeight="1" ht="12"/>
    <row r="343" spans="1:25" customHeight="1" ht="12"/>
    <row r="344" spans="1:25" customHeight="1" ht="12"/>
    <row r="345" spans="1:25" customHeight="1" ht="12"/>
    <row r="346" spans="1:25" customHeight="1" ht="12"/>
    <row r="347" spans="1:25" customHeight="1" ht="12"/>
    <row r="348" spans="1:25" customHeight="1" ht="12"/>
    <row r="349" spans="1:25" customHeight="1" ht="12"/>
    <row r="350" spans="1:25" customHeight="1" ht="12"/>
    <row r="351" spans="1:25" customHeight="1" ht="12"/>
    <row r="352" spans="1:25" customHeight="1" ht="12"/>
    <row r="353" spans="1:25" customHeight="1" ht="12"/>
    <row r="354" spans="1:25" customHeight="1" ht="12"/>
    <row r="355" spans="1:25" customHeight="1" ht="12"/>
    <row r="356" spans="1:25" customHeight="1" ht="12"/>
    <row r="357" spans="1:25" customHeight="1" ht="12"/>
    <row r="358" spans="1:25" customHeight="1" ht="12"/>
    <row r="359" spans="1:25" customHeight="1" ht="12"/>
    <row r="360" spans="1:25" customHeight="1" ht="12"/>
    <row r="361" spans="1:25" customHeight="1" ht="12"/>
    <row r="362" spans="1:25" customHeight="1" ht="12"/>
    <row r="363" spans="1:25" customHeight="1" ht="12"/>
    <row r="364" spans="1:25" customHeight="1" ht="12"/>
    <row r="365" spans="1:25" customHeight="1" ht="12"/>
    <row r="366" spans="1:25" customHeight="1" ht="12"/>
    <row r="367" spans="1:25" customHeight="1" ht="12"/>
    <row r="368" spans="1:25" customHeight="1" ht="12"/>
    <row r="369" spans="1:25" customHeight="1" ht="12"/>
    <row r="370" spans="1:25" customHeight="1" ht="12"/>
    <row r="371" spans="1:25" customHeight="1" ht="12"/>
    <row r="372" spans="1:25" customHeight="1" ht="12"/>
    <row r="373" spans="1:25" customHeight="1" ht="12"/>
    <row r="374" spans="1:25" customHeight="1" ht="12"/>
    <row r="375" spans="1:25" customHeight="1" ht="12"/>
    <row r="376" spans="1:25" customHeight="1" ht="12"/>
    <row r="377" spans="1:25" customHeight="1" ht="12"/>
    <row r="378" spans="1:25" customHeight="1" ht="12"/>
    <row r="379" spans="1:25" customHeight="1" ht="12"/>
    <row r="380" spans="1:25" customHeight="1" ht="12"/>
    <row r="381" spans="1:25" customHeight="1" ht="12"/>
    <row r="382" spans="1:25" customHeight="1" ht="12"/>
    <row r="383" spans="1:25" customHeight="1" ht="12"/>
    <row r="384" spans="1:25" customHeight="1" ht="12"/>
    <row r="385" spans="1:25" customHeight="1" ht="12"/>
    <row r="386" spans="1:25" customHeight="1" ht="12"/>
    <row r="387" spans="1:25" customHeight="1" ht="12"/>
    <row r="388" spans="1:25" customHeight="1" ht="12"/>
    <row r="389" spans="1:25" customHeight="1" ht="12"/>
    <row r="390" spans="1:25" customHeight="1" ht="12"/>
    <row r="391" spans="1:25" customHeight="1" ht="12"/>
    <row r="392" spans="1:25" customHeight="1" ht="12"/>
    <row r="393" spans="1:25" customHeight="1" ht="12"/>
    <row r="394" spans="1:25" customHeight="1" ht="12"/>
    <row r="395" spans="1:25" customHeight="1" ht="12"/>
    <row r="396" spans="1:25" customHeight="1" ht="12"/>
    <row r="397" spans="1:25" customHeight="1" ht="12"/>
    <row r="398" spans="1:25" customHeight="1" ht="12"/>
    <row r="399" spans="1:25" customHeight="1" ht="12"/>
    <row r="400" spans="1:25" customHeight="1" ht="12"/>
    <row r="401" spans="1:25" customHeight="1" ht="12"/>
    <row r="402" spans="1:25" customHeight="1" ht="12"/>
    <row r="403" spans="1:25" customHeight="1" ht="12"/>
    <row r="404" spans="1:25" customHeight="1" ht="12"/>
    <row r="405" spans="1:25" customHeight="1" ht="12"/>
    <row r="406" spans="1:25" customHeight="1" ht="12"/>
    <row r="407" spans="1:25" customHeight="1" ht="12"/>
    <row r="408" spans="1:25" customHeight="1" ht="12"/>
    <row r="409" spans="1:25" customHeight="1" ht="12"/>
    <row r="410" spans="1:25" customHeight="1" ht="12"/>
    <row r="411" spans="1:25" customHeight="1" ht="12"/>
    <row r="412" spans="1:25" customHeight="1" ht="12"/>
    <row r="413" spans="1:25" customHeight="1" ht="12"/>
    <row r="414" spans="1:25" customHeight="1" ht="12"/>
    <row r="415" spans="1:25" customHeight="1" ht="12"/>
    <row r="416" spans="1:25" customHeight="1" ht="12"/>
    <row r="417" spans="1:25" customHeight="1" ht="12"/>
    <row r="418" spans="1:25" customHeight="1" ht="12"/>
    <row r="419" spans="1:25" customHeight="1" ht="12"/>
    <row r="420" spans="1:25" customHeight="1" ht="12"/>
    <row r="421" spans="1:25" customHeight="1" ht="12"/>
    <row r="422" spans="1:25" customHeight="1" ht="12"/>
    <row r="423" spans="1:25" customHeight="1" ht="12"/>
    <row r="424" spans="1:25" customHeight="1" ht="12"/>
    <row r="425" spans="1:25" customHeight="1" ht="12"/>
    <row r="426" spans="1:25" customHeight="1" ht="12"/>
    <row r="427" spans="1:25" customHeight="1" ht="12"/>
    <row r="428" spans="1:25" customHeight="1" ht="12"/>
    <row r="429" spans="1:25" customHeight="1" ht="12"/>
    <row r="430" spans="1:25" customHeight="1" ht="12"/>
    <row r="431" spans="1:25" customHeight="1" ht="12"/>
    <row r="432" spans="1:25" customHeight="1" ht="12"/>
    <row r="433" spans="1:25" customHeight="1" ht="12"/>
    <row r="434" spans="1:25" customHeight="1" ht="12"/>
    <row r="435" spans="1:25" customHeight="1" ht="12"/>
    <row r="436" spans="1:25" customHeight="1" ht="12"/>
    <row r="437" spans="1:25" customHeight="1" ht="12"/>
    <row r="438" spans="1:25" customHeight="1" ht="12"/>
    <row r="439" spans="1:25" customHeight="1" ht="12"/>
    <row r="440" spans="1:25" customHeight="1" ht="12"/>
    <row r="441" spans="1:25" customHeight="1" ht="12"/>
    <row r="442" spans="1:25" customHeight="1" ht="12"/>
    <row r="443" spans="1:25" customHeight="1" ht="12"/>
    <row r="444" spans="1:25" customHeight="1" ht="12"/>
    <row r="445" spans="1:25" customHeight="1" ht="12"/>
    <row r="446" spans="1:25" customHeight="1" ht="12"/>
    <row r="447" spans="1:25" customHeight="1" ht="12"/>
    <row r="448" spans="1:25" customHeight="1" ht="12"/>
    <row r="449" spans="1:25" customHeight="1" ht="12"/>
    <row r="450" spans="1:25" customHeight="1" ht="12"/>
    <row r="451" spans="1:25" customHeight="1" ht="12"/>
    <row r="452" spans="1:25" customHeight="1" ht="12"/>
    <row r="453" spans="1:25" customHeight="1" ht="12"/>
    <row r="454" spans="1:25" customHeight="1" ht="12"/>
    <row r="455" spans="1:25" customHeight="1" ht="12"/>
    <row r="456" spans="1:25" customHeight="1" ht="12"/>
    <row r="457" spans="1:25" customHeight="1" ht="12"/>
    <row r="458" spans="1:25" customHeight="1" ht="12"/>
    <row r="459" spans="1:25" customHeight="1" ht="12"/>
    <row r="460" spans="1:25" customHeight="1" ht="12"/>
    <row r="461" spans="1:25" customHeight="1" ht="12"/>
    <row r="462" spans="1:25" customHeight="1" ht="12"/>
    <row r="463" spans="1:25" customHeight="1" ht="12"/>
    <row r="464" spans="1:25" customHeight="1" ht="12"/>
    <row r="465" spans="1:25" customHeight="1" ht="12"/>
    <row r="466" spans="1:25" customHeight="1" ht="12"/>
    <row r="467" spans="1:25" customHeight="1" ht="12"/>
    <row r="468" spans="1:25" customHeight="1" ht="12"/>
    <row r="469" spans="1:25" customHeight="1" ht="12"/>
    <row r="470" spans="1:25" customHeight="1" ht="12"/>
    <row r="471" spans="1:25" customHeight="1" ht="12"/>
    <row r="472" spans="1:25" customHeight="1" ht="12"/>
    <row r="473" spans="1:25" customHeight="1" ht="12"/>
    <row r="474" spans="1:25" customHeight="1" ht="12"/>
    <row r="475" spans="1:25" customHeight="1" ht="12"/>
    <row r="476" spans="1:25" customHeight="1" ht="12"/>
    <row r="477" spans="1:25" customHeight="1" ht="12"/>
    <row r="478" spans="1:25" customHeight="1" ht="12"/>
    <row r="479" spans="1:25" customHeight="1" ht="12"/>
    <row r="480" spans="1:25" customHeight="1" ht="12"/>
    <row r="481" spans="1:25" customHeight="1" ht="12"/>
    <row r="482" spans="1:25" customHeight="1" ht="12"/>
    <row r="483" spans="1:25" customHeight="1" ht="12"/>
    <row r="484" spans="1:25" customHeight="1" ht="12"/>
    <row r="485" spans="1:25" customHeight="1" ht="12"/>
    <row r="486" spans="1:25" customHeight="1" ht="12"/>
    <row r="487" spans="1:25" customHeight="1" ht="12"/>
    <row r="488" spans="1:25" customHeight="1" ht="12"/>
    <row r="489" spans="1:25" customHeight="1" ht="12"/>
    <row r="490" spans="1:25" customHeight="1" ht="12"/>
    <row r="491" spans="1:25" customHeight="1" ht="12"/>
    <row r="492" spans="1:25" customHeight="1" ht="12"/>
    <row r="493" spans="1:25" customHeight="1" ht="12"/>
    <row r="494" spans="1:25" customHeight="1" ht="12"/>
    <row r="495" spans="1:25" customHeight="1" ht="12"/>
    <row r="496" spans="1:25" customHeight="1" ht="12"/>
    <row r="497" spans="1:25" customHeight="1" ht="12"/>
    <row r="498" spans="1:25" customHeight="1" ht="12"/>
    <row r="499" spans="1:25" customHeight="1" ht="12"/>
    <row r="500" spans="1:25" customHeight="1" ht="12"/>
    <row r="501" spans="1:25" customHeight="1" ht="12"/>
    <row r="502" spans="1:25" customHeight="1" ht="12"/>
    <row r="503" spans="1:25" customHeight="1" ht="12"/>
    <row r="504" spans="1:25" customHeight="1" ht="12"/>
    <row r="505" spans="1:25" customHeight="1" ht="12"/>
    <row r="506" spans="1:25" customHeight="1" ht="12"/>
    <row r="507" spans="1:25" customHeight="1" ht="12"/>
    <row r="508" spans="1:25" customHeight="1" ht="12"/>
    <row r="509" spans="1:25" customHeight="1" ht="12"/>
    <row r="510" spans="1:25" customHeight="1" ht="12"/>
    <row r="511" spans="1:25" customHeight="1" ht="12"/>
    <row r="512" spans="1:25" customHeight="1" ht="12"/>
    <row r="513" spans="1:25" customHeight="1" ht="12"/>
    <row r="514" spans="1:25" customHeight="1" ht="12"/>
    <row r="515" spans="1:25" customHeight="1" ht="12"/>
    <row r="516" spans="1:25" customHeight="1" ht="12"/>
    <row r="517" spans="1:25" customHeight="1" ht="12"/>
    <row r="518" spans="1:25" customHeight="1" ht="12"/>
    <row r="519" spans="1:25" customHeight="1" ht="12"/>
    <row r="520" spans="1:25" customHeight="1" ht="12"/>
    <row r="521" spans="1:25" customHeight="1" ht="12"/>
    <row r="522" spans="1:25" customHeight="1" ht="12"/>
    <row r="523" spans="1:25" customHeight="1" ht="12"/>
    <row r="524" spans="1:25" customHeight="1" ht="12"/>
    <row r="525" spans="1:25" customHeight="1" ht="12"/>
    <row r="526" spans="1:25" customHeight="1" ht="12"/>
    <row r="527" spans="1:25" customHeight="1" ht="12"/>
    <row r="528" spans="1:25" customHeight="1" ht="12"/>
    <row r="529" spans="1:25" customHeight="1" ht="12"/>
    <row r="530" spans="1:25" customHeight="1" ht="12"/>
    <row r="531" spans="1:25" customHeight="1" ht="12"/>
    <row r="532" spans="1:25" customHeight="1" ht="12"/>
    <row r="533" spans="1:25" customHeight="1" ht="12"/>
    <row r="534" spans="1:25" customHeight="1" ht="12"/>
    <row r="535" spans="1:25" customHeight="1" ht="12"/>
    <row r="536" spans="1:25" customHeight="1" ht="12"/>
    <row r="537" spans="1:25" customHeight="1" ht="12"/>
    <row r="538" spans="1:25" customHeight="1" ht="12"/>
    <row r="539" spans="1:25" customHeight="1" ht="12"/>
    <row r="540" spans="1:25" customHeight="1" ht="12"/>
    <row r="541" spans="1:25" customHeight="1" ht="12"/>
    <row r="542" spans="1:25" customHeight="1" ht="12"/>
    <row r="543" spans="1:25" customHeight="1" ht="12"/>
    <row r="544" spans="1:25" customHeight="1" ht="12"/>
    <row r="545" spans="1:25" customHeight="1" ht="12"/>
    <row r="546" spans="1:25" customHeight="1" ht="12"/>
    <row r="547" spans="1:25" customHeight="1" ht="12"/>
    <row r="548" spans="1:25" customHeight="1" ht="12"/>
    <row r="549" spans="1:25" customHeight="1" ht="12"/>
    <row r="550" spans="1:25" customHeight="1" ht="12"/>
    <row r="551" spans="1:25" customHeight="1" ht="12"/>
    <row r="552" spans="1:25" customHeight="1" ht="12"/>
    <row r="553" spans="1:25" customHeight="1" ht="12"/>
    <row r="554" spans="1:25" customHeight="1" ht="12"/>
    <row r="555" spans="1:25" customHeight="1" ht="12"/>
    <row r="556" spans="1:25" customHeight="1" ht="12"/>
    <row r="557" spans="1:25" customHeight="1" ht="12"/>
    <row r="558" spans="1:25" customHeight="1" ht="12"/>
    <row r="559" spans="1:25" customHeight="1" ht="12"/>
    <row r="560" spans="1:25" customHeight="1" ht="12"/>
    <row r="561" spans="1:25" customHeight="1" ht="12"/>
    <row r="562" spans="1:25" customHeight="1" ht="12"/>
    <row r="563" spans="1:25" customHeight="1" ht="12"/>
    <row r="564" spans="1:25" customHeight="1" ht="12"/>
    <row r="565" spans="1:25" customHeight="1" ht="12"/>
    <row r="566" spans="1:25" customHeight="1" ht="12"/>
    <row r="567" spans="1:25" customHeight="1" ht="12"/>
    <row r="568" spans="1:25" customHeight="1" ht="12"/>
    <row r="569" spans="1:25" customHeight="1" ht="12"/>
    <row r="570" spans="1:25" customHeight="1" ht="12"/>
    <row r="571" spans="1:25" customHeight="1" ht="12"/>
    <row r="572" spans="1:25" customHeight="1" ht="12"/>
    <row r="573" spans="1:25" customHeight="1" ht="12"/>
    <row r="574" spans="1:25" customHeight="1" ht="12"/>
    <row r="575" spans="1:25" customHeight="1" ht="12"/>
    <row r="576" spans="1:25" customHeight="1" ht="12"/>
    <row r="577" spans="1:25" customHeight="1" ht="12"/>
    <row r="578" spans="1:25" customHeight="1" ht="12"/>
    <row r="579" spans="1:25" customHeight="1" ht="12"/>
    <row r="580" spans="1:25" customHeight="1" ht="12"/>
    <row r="581" spans="1:25" customHeight="1" ht="12"/>
    <row r="582" spans="1:25" customHeight="1" ht="12"/>
    <row r="583" spans="1:25" customHeight="1" ht="12"/>
    <row r="584" spans="1:25" customHeight="1" ht="12"/>
    <row r="585" spans="1:25" customHeight="1" ht="12"/>
    <row r="586" spans="1:25" customHeight="1" ht="12"/>
    <row r="587" spans="1:25" customHeight="1" ht="12"/>
    <row r="588" spans="1:25" customHeight="1" ht="12"/>
    <row r="589" spans="1:25" customHeight="1" ht="12"/>
    <row r="590" spans="1:25" customHeight="1" ht="12"/>
    <row r="591" spans="1:25" customHeight="1" ht="12"/>
    <row r="592" spans="1:25" customHeight="1" ht="12"/>
    <row r="593" spans="1:25" customHeight="1" ht="12"/>
    <row r="594" spans="1:25" customHeight="1" ht="12"/>
    <row r="595" spans="1:25" customHeight="1" ht="12"/>
    <row r="596" spans="1:25" customHeight="1" ht="12"/>
    <row r="597" spans="1:25" customHeight="1" ht="12"/>
    <row r="598" spans="1:25" customHeight="1" ht="12"/>
    <row r="599" spans="1:25" customHeight="1" ht="12"/>
    <row r="600" spans="1:25" customHeight="1" ht="12"/>
    <row r="601" spans="1:25" customHeight="1" ht="12"/>
    <row r="602" spans="1:25" customHeight="1" ht="12"/>
    <row r="603" spans="1:25" customHeight="1" ht="12"/>
    <row r="604" spans="1:25" customHeight="1" ht="12"/>
    <row r="605" spans="1:25" customHeight="1" ht="12"/>
    <row r="606" spans="1:25" customHeight="1" ht="12"/>
    <row r="607" spans="1:25" customHeight="1" ht="12"/>
    <row r="608" spans="1:25" customHeight="1" ht="12"/>
    <row r="609" spans="1:25" customHeight="1" ht="12"/>
    <row r="610" spans="1:25" customHeight="1" ht="12"/>
    <row r="611" spans="1:25" customHeight="1" ht="12"/>
    <row r="612" spans="1:25" customHeight="1" ht="12"/>
    <row r="613" spans="1:25" customHeight="1" ht="12"/>
    <row r="614" spans="1:25" customHeight="1" ht="12"/>
    <row r="615" spans="1:25" customHeight="1" ht="12"/>
    <row r="616" spans="1:25" customHeight="1" ht="12"/>
    <row r="617" spans="1:25" customHeight="1" ht="12"/>
    <row r="618" spans="1:25" customHeight="1" ht="12"/>
    <row r="619" spans="1:25" customHeight="1" ht="12"/>
    <row r="620" spans="1:25" customHeight="1" ht="12"/>
    <row r="621" spans="1:25" customHeight="1" ht="12"/>
    <row r="622" spans="1:25" customHeight="1" ht="12"/>
    <row r="623" spans="1:25" customHeight="1" ht="12"/>
    <row r="624" spans="1:25" customHeight="1" ht="12"/>
    <row r="625" spans="1:25" customHeight="1" ht="12"/>
    <row r="626" spans="1:25" customHeight="1" ht="12"/>
    <row r="627" spans="1:25" customHeight="1" ht="12"/>
    <row r="628" spans="1:25" customHeight="1" ht="12"/>
    <row r="629" spans="1:25" customHeight="1" ht="12"/>
    <row r="630" spans="1:25" customHeight="1" ht="12"/>
    <row r="631" spans="1:25" customHeight="1" ht="12"/>
    <row r="632" spans="1:25" customHeight="1" ht="12"/>
    <row r="633" spans="1:25" customHeight="1" ht="12"/>
    <row r="634" spans="1:25" customHeight="1" ht="12"/>
    <row r="635" spans="1:25" customHeight="1" ht="12"/>
    <row r="636" spans="1:25" customHeight="1" ht="12"/>
    <row r="637" spans="1:25" customHeight="1" ht="12"/>
    <row r="638" spans="1:25" customHeight="1" ht="12"/>
    <row r="639" spans="1:25" customHeight="1" ht="12"/>
    <row r="640" spans="1:25" customHeight="1" ht="12"/>
    <row r="641" spans="1:25" customHeight="1" ht="12"/>
    <row r="642" spans="1:25" customHeight="1" ht="12"/>
    <row r="643" spans="1:25" customHeight="1" ht="12"/>
    <row r="644" spans="1:25" customHeight="1" ht="12"/>
    <row r="645" spans="1:25" customHeight="1" ht="12"/>
    <row r="646" spans="1:25" customHeight="1" ht="12"/>
    <row r="647" spans="1:25" customHeight="1" ht="12"/>
    <row r="648" spans="1:25" customHeight="1" ht="12"/>
    <row r="649" spans="1:25" customHeight="1" ht="12"/>
    <row r="650" spans="1:25" customHeight="1" ht="12"/>
    <row r="651" spans="1:25" customHeight="1" ht="12"/>
    <row r="652" spans="1:25" customHeight="1" ht="12"/>
    <row r="653" spans="1:25" customHeight="1" ht="12"/>
    <row r="654" spans="1:25" customHeight="1" ht="12"/>
    <row r="655" spans="1:25" customHeight="1" ht="12"/>
    <row r="656" spans="1:25" customHeight="1" ht="12"/>
    <row r="657" spans="1:25" customHeight="1" ht="12"/>
    <row r="658" spans="1:25" customHeight="1" ht="12"/>
    <row r="659" spans="1:25" customHeight="1" ht="12"/>
    <row r="660" spans="1:25" customHeight="1" ht="12"/>
    <row r="661" spans="1:25" customHeight="1" ht="12"/>
    <row r="662" spans="1:25" customHeight="1" ht="12"/>
    <row r="663" spans="1:25" customHeight="1" ht="12"/>
    <row r="664" spans="1:25" customHeight="1" ht="12"/>
    <row r="665" spans="1:25" customHeight="1" ht="12"/>
    <row r="666" spans="1:25" customHeight="1" ht="12"/>
    <row r="667" spans="1:25" customHeight="1" ht="12"/>
    <row r="668" spans="1:25" customHeight="1" ht="12"/>
    <row r="669" spans="1:25" customHeight="1" ht="12"/>
    <row r="670" spans="1:25" customHeight="1" ht="12"/>
    <row r="671" spans="1:25" customHeight="1" ht="12"/>
    <row r="672" spans="1:25" customHeight="1" ht="12"/>
    <row r="673" spans="1:25" customHeight="1" ht="12"/>
    <row r="674" spans="1:25" customHeight="1" ht="12"/>
    <row r="675" spans="1:25" customHeight="1" ht="12"/>
    <row r="676" spans="1:25" customHeight="1" ht="12"/>
    <row r="677" spans="1:25" customHeight="1" ht="12"/>
    <row r="678" spans="1:25" customHeight="1" ht="12"/>
    <row r="679" spans="1:25" customHeight="1" ht="12"/>
    <row r="680" spans="1:25" customHeight="1" ht="12"/>
    <row r="681" spans="1:25" customHeight="1" ht="12"/>
    <row r="682" spans="1:25" customHeight="1" ht="12"/>
    <row r="683" spans="1:25" customHeight="1" ht="12"/>
    <row r="684" spans="1:25" customHeight="1" ht="12"/>
    <row r="685" spans="1:25" customHeight="1" ht="12"/>
    <row r="686" spans="1:25" customHeight="1" ht="12"/>
    <row r="687" spans="1:25" customHeight="1" ht="12"/>
    <row r="688" spans="1:25" customHeight="1" ht="12"/>
    <row r="689" spans="1:25" customHeight="1" ht="12"/>
    <row r="690" spans="1:25" customHeight="1" ht="12"/>
    <row r="691" spans="1:25" customHeight="1" ht="12"/>
    <row r="692" spans="1:25" customHeight="1" ht="12"/>
    <row r="693" spans="1:25" customHeight="1" ht="12"/>
    <row r="694" spans="1:25" customHeight="1" ht="12"/>
    <row r="695" spans="1:25" customHeight="1" ht="12"/>
    <row r="696" spans="1:25" customHeight="1" ht="12"/>
    <row r="697" spans="1:25" customHeight="1" ht="12"/>
    <row r="698" spans="1:25" customHeight="1" ht="12"/>
    <row r="699" spans="1:25" customHeight="1" ht="12"/>
    <row r="700" spans="1:25" customHeight="1" ht="12"/>
    <row r="701" spans="1:25" customHeight="1" ht="12"/>
    <row r="702" spans="1:25" customHeight="1" ht="12"/>
    <row r="703" spans="1:25" customHeight="1" ht="12"/>
    <row r="704" spans="1:25" customHeight="1" ht="12"/>
    <row r="705" spans="1:25" customHeight="1" ht="12"/>
    <row r="706" spans="1:25" customHeight="1" ht="12"/>
    <row r="707" spans="1:25" customHeight="1" ht="12"/>
    <row r="708" spans="1:25" customHeight="1" ht="12"/>
    <row r="709" spans="1:25" customHeight="1" ht="12"/>
    <row r="710" spans="1:25" customHeight="1" ht="12"/>
    <row r="711" spans="1:25" customHeight="1" ht="12"/>
    <row r="712" spans="1:25" customHeight="1" ht="12"/>
    <row r="713" spans="1:25" customHeight="1" ht="12"/>
    <row r="714" spans="1:25" customHeight="1" ht="12"/>
    <row r="715" spans="1:25" customHeight="1" ht="12"/>
    <row r="716" spans="1:25" customHeight="1" ht="12"/>
    <row r="717" spans="1:25" customHeight="1" ht="12"/>
    <row r="718" spans="1:25" customHeight="1" ht="12"/>
    <row r="719" spans="1:25" customHeight="1" ht="12"/>
    <row r="720" spans="1:25" customHeight="1" ht="12"/>
    <row r="721" spans="1:25" customHeight="1" ht="12"/>
    <row r="722" spans="1:25" customHeight="1" ht="12"/>
    <row r="723" spans="1:25" customHeight="1" ht="12"/>
    <row r="724" spans="1:25" customHeight="1" ht="12"/>
    <row r="725" spans="1:25" customHeight="1" ht="12"/>
    <row r="726" spans="1:25" customHeight="1" ht="12"/>
    <row r="727" spans="1:25" customHeight="1" ht="12"/>
    <row r="728" spans="1:25" customHeight="1" ht="12"/>
    <row r="729" spans="1:25" customHeight="1" ht="12"/>
    <row r="730" spans="1:25" customHeight="1" ht="12"/>
    <row r="731" spans="1:25" customHeight="1" ht="12"/>
    <row r="732" spans="1:25" customHeight="1" ht="12"/>
    <row r="733" spans="1:25" customHeight="1" ht="12"/>
    <row r="734" spans="1:25" customHeight="1" ht="12"/>
    <row r="735" spans="1:25" customHeight="1" ht="12"/>
    <row r="736" spans="1:25" customHeight="1" ht="12"/>
    <row r="737" spans="1:25" customHeight="1" ht="12"/>
    <row r="738" spans="1:25" customHeight="1" ht="12"/>
    <row r="739" spans="1:25" customHeight="1" ht="12"/>
    <row r="740" spans="1:25" customHeight="1" ht="12"/>
    <row r="741" spans="1:25" customHeight="1" ht="12"/>
    <row r="742" spans="1:25" customHeight="1" ht="12"/>
    <row r="743" spans="1:25" customHeight="1" ht="12"/>
    <row r="744" spans="1:25" customHeight="1" ht="12"/>
    <row r="745" spans="1:25" customHeight="1" ht="12"/>
    <row r="746" spans="1:25" customHeight="1" ht="12"/>
    <row r="747" spans="1:25" customHeight="1" ht="12"/>
    <row r="748" spans="1:25" customHeight="1" ht="12"/>
    <row r="749" spans="1:25" customHeight="1" ht="12"/>
    <row r="750" spans="1:25" customHeight="1" ht="12"/>
    <row r="751" spans="1:25" customHeight="1" ht="12"/>
    <row r="752" spans="1:25" customHeight="1" ht="12"/>
    <row r="753" spans="1:25" customHeight="1" ht="12"/>
    <row r="754" spans="1:25" customHeight="1" ht="12"/>
    <row r="755" spans="1:25" customHeight="1" ht="12"/>
    <row r="756" spans="1:25" customHeight="1" ht="12"/>
    <row r="757" spans="1:25" customHeight="1" ht="12"/>
    <row r="758" spans="1:25" customHeight="1" ht="12"/>
    <row r="759" spans="1:25" customHeight="1" ht="12"/>
    <row r="760" spans="1:25" customHeight="1" ht="12"/>
    <row r="761" spans="1:25" customHeight="1" ht="12"/>
    <row r="762" spans="1:25" customHeight="1" ht="12"/>
    <row r="763" spans="1:25" customHeight="1" ht="12"/>
    <row r="764" spans="1:25" customHeight="1" ht="12"/>
    <row r="765" spans="1:25" customHeight="1" ht="12"/>
    <row r="766" spans="1:25" customHeight="1" ht="12"/>
    <row r="767" spans="1:25" customHeight="1" ht="12"/>
    <row r="768" spans="1:25" customHeight="1" ht="12"/>
    <row r="769" spans="1:25" customHeight="1" ht="12"/>
    <row r="770" spans="1:25" customHeight="1" ht="12"/>
    <row r="771" spans="1:25" customHeight="1" ht="12"/>
    <row r="772" spans="1:25" customHeight="1" ht="12"/>
    <row r="773" spans="1:25" customHeight="1" ht="12"/>
    <row r="774" spans="1:25" customHeight="1" ht="12"/>
    <row r="775" spans="1:25" customHeight="1" ht="12"/>
    <row r="776" spans="1:25" customHeight="1" ht="12"/>
    <row r="777" spans="1:25" customHeight="1" ht="12"/>
    <row r="778" spans="1:25" customHeight="1" ht="12"/>
    <row r="779" spans="1:25" customHeight="1" ht="12"/>
    <row r="780" spans="1:25" customHeight="1" ht="12"/>
    <row r="781" spans="1:25" customHeight="1" ht="12"/>
    <row r="782" spans="1:25" customHeight="1" ht="12"/>
    <row r="783" spans="1:25" customHeight="1" ht="12"/>
    <row r="784" spans="1:25" customHeight="1" ht="12"/>
    <row r="785" spans="1:25" customHeight="1" ht="12"/>
    <row r="786" spans="1:25" customHeight="1" ht="12"/>
    <row r="787" spans="1:25" customHeight="1" ht="12"/>
    <row r="788" spans="1:25" customHeight="1" ht="12"/>
    <row r="789" spans="1:25" customHeight="1" ht="12"/>
    <row r="790" spans="1:25" customHeight="1" ht="12"/>
    <row r="791" spans="1:25" customHeight="1" ht="12"/>
    <row r="792" spans="1:25" customHeight="1" ht="12"/>
    <row r="793" spans="1:25" customHeight="1" ht="12"/>
    <row r="794" spans="1:25" customHeight="1" ht="12"/>
    <row r="795" spans="1:25" customHeight="1" ht="12"/>
    <row r="796" spans="1:25" customHeight="1" ht="12"/>
    <row r="797" spans="1:25" customHeight="1" ht="12"/>
    <row r="798" spans="1:25" customHeight="1" ht="12"/>
    <row r="799" spans="1:25" customHeight="1" ht="12"/>
    <row r="800" spans="1:25" customHeight="1" ht="12"/>
    <row r="801" spans="1:25" customHeight="1" ht="12"/>
    <row r="802" spans="1:25" customHeight="1" ht="12"/>
    <row r="803" spans="1:25" customHeight="1" ht="12"/>
    <row r="804" spans="1:25" customHeight="1" ht="12"/>
    <row r="805" spans="1:25" customHeight="1" ht="12"/>
    <row r="806" spans="1:25" customHeight="1" ht="12"/>
    <row r="807" spans="1:25" customHeight="1" ht="12"/>
    <row r="808" spans="1:25" customHeight="1" ht="12"/>
    <row r="809" spans="1:25" customHeight="1" ht="12"/>
    <row r="810" spans="1:25" customHeight="1" ht="12"/>
    <row r="811" spans="1:25" customHeight="1" ht="12"/>
    <row r="812" spans="1:25" customHeight="1" ht="12"/>
    <row r="813" spans="1:25" customHeight="1" ht="12"/>
    <row r="814" spans="1:25" customHeight="1" ht="12"/>
    <row r="815" spans="1:25" customHeight="1" ht="12"/>
    <row r="816" spans="1:25" customHeight="1" ht="12"/>
    <row r="817" spans="1:25" customHeight="1" ht="12"/>
    <row r="818" spans="1:25" customHeight="1" ht="12"/>
    <row r="819" spans="1:25" customHeight="1" ht="12"/>
    <row r="820" spans="1:25" customHeight="1" ht="12"/>
    <row r="821" spans="1:25" customHeight="1" ht="12"/>
    <row r="822" spans="1:25" customHeight="1" ht="12"/>
    <row r="823" spans="1:25" customHeight="1" ht="12"/>
    <row r="824" spans="1:25" customHeight="1" ht="12"/>
    <row r="825" spans="1:25" customHeight="1" ht="12"/>
    <row r="826" spans="1:25" customHeight="1" ht="12"/>
    <row r="827" spans="1:25" customHeight="1" ht="12"/>
    <row r="828" spans="1:25" customHeight="1" ht="12"/>
    <row r="829" spans="1:25" customHeight="1" ht="12"/>
    <row r="830" spans="1:25" customHeight="1" ht="12"/>
    <row r="831" spans="1:25" customHeight="1" ht="12"/>
    <row r="832" spans="1:25" customHeight="1" ht="12"/>
    <row r="833" spans="1:25" customHeight="1" ht="12"/>
    <row r="834" spans="1:25" customHeight="1" ht="12"/>
    <row r="835" spans="1:25" customHeight="1" ht="12"/>
    <row r="836" spans="1:25" customHeight="1" ht="12"/>
    <row r="837" spans="1:25" customHeight="1" ht="12"/>
    <row r="838" spans="1:25" customHeight="1" ht="12"/>
    <row r="839" spans="1:25" customHeight="1" ht="12"/>
    <row r="840" spans="1:25" customHeight="1" ht="12"/>
    <row r="841" spans="1:25" customHeight="1" ht="12"/>
    <row r="842" spans="1:25" customHeight="1" ht="12"/>
    <row r="843" spans="1:25" customHeight="1" ht="12"/>
    <row r="844" spans="1:25" customHeight="1" ht="12"/>
    <row r="845" spans="1:25" customHeight="1" ht="12"/>
    <row r="846" spans="1:25" customHeight="1" ht="12"/>
    <row r="847" spans="1:25" customHeight="1" ht="12"/>
    <row r="848" spans="1:25" customHeight="1" ht="12"/>
    <row r="849" spans="1:25" customHeight="1" ht="12"/>
    <row r="850" spans="1:25" customHeight="1" ht="12"/>
    <row r="851" spans="1:25" customHeight="1" ht="12"/>
    <row r="852" spans="1:25" customHeight="1" ht="12"/>
    <row r="853" spans="1:25" customHeight="1" ht="12"/>
    <row r="854" spans="1:25" customHeight="1" ht="12"/>
    <row r="855" spans="1:25" customHeight="1" ht="12"/>
    <row r="856" spans="1:25" customHeight="1" ht="12"/>
    <row r="857" spans="1:25" customHeight="1" ht="12"/>
    <row r="858" spans="1:25" customHeight="1" ht="12"/>
    <row r="859" spans="1:25" customHeight="1" ht="12"/>
    <row r="860" spans="1:25" customHeight="1" ht="12"/>
    <row r="861" spans="1:25" customHeight="1" ht="12"/>
    <row r="862" spans="1:25" customHeight="1" ht="12"/>
    <row r="863" spans="1:25" customHeight="1" ht="12"/>
    <row r="864" spans="1:25" customHeight="1" ht="12"/>
    <row r="865" spans="1:25" customHeight="1" ht="12"/>
    <row r="866" spans="1:25" customHeight="1" ht="12"/>
    <row r="867" spans="1:25" customHeight="1" ht="12"/>
    <row r="868" spans="1:25" customHeight="1" ht="12"/>
    <row r="869" spans="1:25" customHeight="1" ht="12"/>
    <row r="870" spans="1:25" customHeight="1" ht="12"/>
    <row r="871" spans="1:25" customHeight="1" ht="12"/>
    <row r="872" spans="1:25" customHeight="1" ht="12"/>
    <row r="873" spans="1:25" customHeight="1" ht="12"/>
    <row r="874" spans="1:25" customHeight="1" ht="12"/>
    <row r="875" spans="1:25" customHeight="1" ht="12"/>
    <row r="876" spans="1:25" customHeight="1" ht="12"/>
    <row r="877" spans="1:25" customHeight="1" ht="12"/>
    <row r="878" spans="1:25" customHeight="1" ht="12"/>
    <row r="879" spans="1:25" customHeight="1" ht="12"/>
    <row r="880" spans="1:25" customHeight="1" ht="12"/>
    <row r="881" spans="1:25" customHeight="1" ht="12"/>
    <row r="882" spans="1:25" customHeight="1" ht="12"/>
    <row r="883" spans="1:25" customHeight="1" ht="12"/>
    <row r="884" spans="1:25" customHeight="1" ht="12"/>
    <row r="885" spans="1:25" customHeight="1" ht="12"/>
    <row r="886" spans="1:25" customHeight="1" ht="12"/>
    <row r="887" spans="1:25" customHeight="1" ht="12"/>
    <row r="888" spans="1:25" customHeight="1" ht="12"/>
    <row r="889" spans="1:25" customHeight="1" ht="12"/>
    <row r="890" spans="1:25" customHeight="1" ht="12"/>
    <row r="891" spans="1:25" customHeight="1" ht="12"/>
    <row r="892" spans="1:25" customHeight="1" ht="12"/>
    <row r="893" spans="1:25" customHeight="1" ht="12"/>
    <row r="894" spans="1:25" customHeight="1" ht="12"/>
    <row r="895" spans="1:25" customHeight="1" ht="12"/>
    <row r="896" spans="1:25" customHeight="1" ht="12"/>
    <row r="897" spans="1:25" customHeight="1" ht="12"/>
    <row r="898" spans="1:25" customHeight="1" ht="12"/>
    <row r="899" spans="1:25" customHeight="1" ht="12"/>
    <row r="900" spans="1:25" customHeight="1" ht="12"/>
    <row r="901" spans="1:25" customHeight="1" ht="12"/>
    <row r="902" spans="1:25" customHeight="1" ht="12"/>
    <row r="903" spans="1:25" customHeight="1" ht="12"/>
    <row r="904" spans="1:25" customHeight="1" ht="12"/>
    <row r="905" spans="1:25" customHeight="1" ht="12"/>
    <row r="906" spans="1:25" customHeight="1" ht="12"/>
    <row r="907" spans="1:25" customHeight="1" ht="12"/>
    <row r="908" spans="1:25" customHeight="1" ht="12"/>
    <row r="909" spans="1:25" customHeight="1" ht="12"/>
    <row r="910" spans="1:25" customHeight="1" ht="12"/>
    <row r="911" spans="1:25" customHeight="1" ht="12"/>
    <row r="912" spans="1:25" customHeight="1" ht="12"/>
    <row r="913" spans="1:25" customHeight="1" ht="12"/>
    <row r="914" spans="1:25" customHeight="1" ht="12"/>
    <row r="915" spans="1:25" customHeight="1" ht="12"/>
    <row r="916" spans="1:25" customHeight="1" ht="12"/>
    <row r="917" spans="1:25" customHeight="1" ht="12"/>
    <row r="918" spans="1:25" customHeight="1" ht="12"/>
    <row r="919" spans="1:25" customHeight="1" ht="12"/>
    <row r="920" spans="1:25" customHeight="1" ht="12"/>
    <row r="921" spans="1:25" customHeight="1" ht="12"/>
    <row r="922" spans="1:25" customHeight="1" ht="12"/>
    <row r="923" spans="1:25" customHeight="1" ht="12"/>
    <row r="924" spans="1:25" customHeight="1" ht="12"/>
    <row r="925" spans="1:25" customHeight="1" ht="12"/>
    <row r="926" spans="1:25" customHeight="1" ht="12"/>
    <row r="927" spans="1:25" customHeight="1" ht="12"/>
    <row r="928" spans="1:25" customHeight="1" ht="12"/>
    <row r="929" spans="1:25" customHeight="1" ht="12"/>
    <row r="930" spans="1:25" customHeight="1" ht="12"/>
    <row r="931" spans="1:25" customHeight="1" ht="12"/>
    <row r="932" spans="1:25" customHeight="1" ht="12"/>
    <row r="933" spans="1:25" customHeight="1" ht="12"/>
    <row r="934" spans="1:25" customHeight="1" ht="12"/>
    <row r="935" spans="1:25" customHeight="1" ht="12"/>
    <row r="936" spans="1:25" customHeight="1" ht="12"/>
    <row r="937" spans="1:25" customHeight="1" ht="12"/>
    <row r="938" spans="1:25" customHeight="1" ht="12"/>
    <row r="939" spans="1:25" customHeight="1" ht="12"/>
    <row r="940" spans="1:25" customHeight="1" ht="12"/>
    <row r="941" spans="1:25" customHeight="1" ht="12"/>
    <row r="942" spans="1:25" customHeight="1" ht="12"/>
    <row r="943" spans="1:25" customHeight="1" ht="12"/>
    <row r="944" spans="1:25" customHeight="1" ht="12"/>
    <row r="945" spans="1:25" customHeight="1" ht="12"/>
    <row r="946" spans="1:25" customHeight="1" ht="12"/>
    <row r="947" spans="1:25" customHeight="1" ht="12"/>
    <row r="948" spans="1:25" customHeight="1" ht="12"/>
    <row r="949" spans="1:25" customHeight="1" ht="12"/>
    <row r="950" spans="1:25" customHeight="1" ht="12"/>
    <row r="951" spans="1:25" customHeight="1" ht="12"/>
    <row r="952" spans="1:25" customHeight="1" ht="12"/>
    <row r="953" spans="1:25" customHeight="1" ht="12"/>
    <row r="954" spans="1:25" customHeight="1" ht="12"/>
    <row r="955" spans="1:25" customHeight="1" ht="12"/>
    <row r="956" spans="1:25" customHeight="1" ht="12"/>
    <row r="957" spans="1:25" customHeight="1" ht="12"/>
    <row r="958" spans="1:25" customHeight="1" ht="12"/>
    <row r="959" spans="1:25" customHeight="1" ht="12"/>
    <row r="960" spans="1:25" customHeight="1" ht="12"/>
    <row r="961" spans="1:25" customHeight="1" ht="12"/>
    <row r="962" spans="1:25" customHeight="1" ht="12"/>
    <row r="963" spans="1:25" customHeight="1" ht="12"/>
    <row r="964" spans="1:25" customHeight="1" ht="12"/>
    <row r="965" spans="1:25" customHeight="1" ht="12"/>
    <row r="966" spans="1:25" customHeight="1" ht="12"/>
    <row r="967" spans="1:25" customHeight="1" ht="12"/>
    <row r="968" spans="1:25" customHeight="1" ht="12"/>
    <row r="969" spans="1:25" customHeight="1" ht="12"/>
    <row r="970" spans="1:25" customHeight="1" ht="12"/>
    <row r="971" spans="1:25" customHeight="1" ht="12"/>
    <row r="972" spans="1:25" customHeight="1" ht="12"/>
    <row r="973" spans="1:25" customHeight="1" ht="12"/>
    <row r="974" spans="1:25" customHeight="1" ht="12"/>
    <row r="975" spans="1:25" customHeight="1" ht="12"/>
    <row r="976" spans="1:25" customHeight="1" ht="12"/>
    <row r="977" spans="1:25" customHeight="1" ht="12"/>
    <row r="978" spans="1:25" customHeight="1" ht="12"/>
    <row r="979" spans="1:25" customHeight="1" ht="12"/>
    <row r="980" spans="1:25" customHeight="1" ht="12"/>
    <row r="981" spans="1:25" customHeight="1" ht="12"/>
    <row r="982" spans="1:25" customHeight="1" ht="12"/>
    <row r="983" spans="1:25" customHeight="1" ht="12"/>
    <row r="984" spans="1:25" customHeight="1" ht="12"/>
    <row r="985" spans="1:25" customHeight="1" ht="12"/>
    <row r="986" spans="1:25" customHeight="1" ht="12"/>
    <row r="987" spans="1:25" customHeight="1" ht="12"/>
    <row r="988" spans="1:25" customHeight="1" ht="12"/>
    <row r="989" spans="1:25" customHeight="1" ht="12"/>
    <row r="990" spans="1:25" customHeight="1" ht="12"/>
    <row r="991" spans="1:25" customHeight="1" ht="12"/>
    <row r="992" spans="1:25" customHeight="1" ht="12"/>
    <row r="993" spans="1:25" customHeight="1" ht="12"/>
    <row r="994" spans="1:25" customHeight="1" ht="12"/>
    <row r="995" spans="1:25" customHeight="1" ht="12"/>
    <row r="996" spans="1:25" customHeight="1" ht="12"/>
    <row r="997" spans="1:25" customHeight="1" ht="12"/>
    <row r="998" spans="1:25" customHeight="1" ht="12"/>
    <row r="999" spans="1:25" customHeight="1" ht="12"/>
    <row r="1000" spans="1:25" customHeight="1" ht="12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V1000"/>
  <sheetViews>
    <sheetView topLeftCell="N1" workbookViewId="0">
      <selection activeCell="V19" sqref="V19"/>
    </sheetView>
  </sheetViews>
  <sheetFormatPr defaultRowHeight="15"/>
  <cols>
    <col min="1" max="2" style="0" width="9.99939903846154" customWidth="1"/>
    <col min="3" max="13" style="0" width="9.142307692307693"/>
    <col min="14" max="14" style="0" width="9.856550480769231" customWidth="1"/>
    <col min="15" max="16" style="0" width="28.141165865384618" bestFit="1" customWidth="1"/>
    <col min="17" max="17" style="0" width="29.712500000000002" bestFit="1" customWidth="1"/>
    <col min="18" max="18" style="0" width="28.141165865384618" bestFit="1" customWidth="1"/>
    <col min="19" max="19" style="0" width="24.28425480769231" bestFit="1" customWidth="1"/>
    <col min="20" max="21" style="0" width="28.141165865384618" bestFit="1" customWidth="1"/>
    <col min="22" max="256" style="0" width="9.142307692307693"/>
  </cols>
  <sheetData>
    <row r="1" spans="1:22" customHeight="1" ht="1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  <c r="K1" t="s">
        <v>1</v>
      </c>
      <c r="L1" t="s">
        <v>2</v>
      </c>
      <c r="S1" t="s">
        <v>7</v>
      </c>
    </row>
    <row r="2" spans="1:22" customHeight="1" ht="12">
      <c r="B2" s="1">
        <v>3500</v>
      </c>
      <c r="C2" s="1">
        <v>28</v>
      </c>
      <c r="E2" s="2">
        <v>3500</v>
      </c>
      <c r="F2" s="2">
        <v>21</v>
      </c>
      <c r="H2" s="2">
        <v>3500</v>
      </c>
      <c r="I2" s="2">
        <v>1</v>
      </c>
      <c r="K2" s="2">
        <v>3500</v>
      </c>
      <c r="L2" s="2">
        <v>4</v>
      </c>
      <c r="N2">
        <f>LOG(K2)</f>
        <v>3.5440680443502757</v>
      </c>
      <c r="O2">
        <f>SUM(C2:C$89)/SUM(C$2:C$89)</f>
        <v>1</v>
      </c>
      <c r="P2">
        <f>SUM(F2:F$89)/SUM(F$2:F$89)</f>
        <v>1</v>
      </c>
      <c r="Q2">
        <f>SUM(I2:I$69)/SUM(I$2:I$69)</f>
        <v>1</v>
      </c>
      <c r="R2">
        <f>SUM(L2:L$89)/SUM(L$2:L$89)</f>
        <v>1</v>
      </c>
      <c r="S2" t="s">
        <v>8</v>
      </c>
      <c r="T2">
        <f>O2/$S$9</f>
        <v>1</v>
      </c>
      <c r="U2">
        <f>$S$3*(N2^(-($S$6-1)))</f>
        <v>53.088410134604743</v>
      </c>
    </row>
    <row r="3" spans="1:22" customHeight="1" ht="12">
      <c r="B3" s="1">
        <v>3750</v>
      </c>
      <c r="C3" s="1">
        <v>11</v>
      </c>
      <c r="E3" s="2">
        <v>3750</v>
      </c>
      <c r="F3" s="2">
        <v>11</v>
      </c>
      <c r="H3" s="2">
        <v>3750</v>
      </c>
      <c r="I3" s="2">
        <v>0</v>
      </c>
      <c r="K3" s="2">
        <v>3750</v>
      </c>
      <c r="L3" s="2">
        <v>6</v>
      </c>
      <c r="N3">
        <f>LOG(K3)</f>
        <v>3.5740312677277188</v>
      </c>
      <c r="O3">
        <f>SUM(C3:C$89)/SUM(C$2:C$89)</f>
        <v>0.99895681979061879</v>
      </c>
      <c r="P3">
        <f>SUM(F3:F$89)/SUM(F$2:F$89)</f>
        <v>0.99892539146453796</v>
      </c>
      <c r="Q3">
        <f>SUM(I3:I$69)/SUM(I$2:I$69)</f>
        <v>0.99987011300168849</v>
      </c>
      <c r="R3">
        <f>SUM(L3:L$89)/SUM(L$2:L$89)</f>
        <v>0.99981910274963826</v>
      </c>
      <c r="S3">
        <v>8.0000000000000007e+25</v>
      </c>
      <c r="T3">
        <f>O3/$S$9</f>
        <v>0.99895681979061879</v>
      </c>
      <c r="U3">
        <f>$S$3*(N3^(-($S$6-1)))</f>
        <v>36.654110975026128</v>
      </c>
    </row>
    <row r="4" spans="1:22" customHeight="1" ht="12">
      <c r="B4" s="1">
        <v>4000</v>
      </c>
      <c r="C4" s="1">
        <v>11</v>
      </c>
      <c r="E4" s="2">
        <v>4000</v>
      </c>
      <c r="F4" s="2">
        <v>19</v>
      </c>
      <c r="H4" s="2">
        <v>4000</v>
      </c>
      <c r="I4" s="2">
        <v>0</v>
      </c>
      <c r="K4" s="2">
        <v>4000</v>
      </c>
      <c r="L4" s="2">
        <v>2</v>
      </c>
      <c r="N4">
        <f>LOG(K4)</f>
        <v>3.6020599913279625</v>
      </c>
      <c r="O4">
        <f>SUM(C4:C$89)/SUM(C$2:C$89)</f>
        <v>0.99854699899407617</v>
      </c>
      <c r="P4">
        <f>SUM(F4:F$89)/SUM(F$2:F$89)</f>
        <v>0.99836250127929582</v>
      </c>
      <c r="Q4">
        <f>SUM(I4:I$69)/SUM(I$2:I$69)</f>
        <v>0.99987011300168849</v>
      </c>
      <c r="R4">
        <f>SUM(L4:L$89)/SUM(L$2:L$89)</f>
        <v>0.99954775687409547</v>
      </c>
      <c r="T4">
        <f>O4/$S$9</f>
        <v>0.99854699899407617</v>
      </c>
      <c r="U4">
        <f>$S$3*(N4^(-($S$6-1)))</f>
        <v>25.99253016115394</v>
      </c>
    </row>
    <row r="5" spans="1:22" customHeight="1" ht="12">
      <c r="B5" s="1">
        <v>4250</v>
      </c>
      <c r="C5" s="1">
        <v>9</v>
      </c>
      <c r="E5" s="2">
        <v>4250</v>
      </c>
      <c r="F5" s="2">
        <v>21</v>
      </c>
      <c r="H5" s="2">
        <v>4250</v>
      </c>
      <c r="I5" s="2">
        <v>4</v>
      </c>
      <c r="K5" s="2">
        <v>4250</v>
      </c>
      <c r="L5" s="2">
        <v>7</v>
      </c>
      <c r="N5">
        <f>LOG(K5)</f>
        <v>3.6283889300503116</v>
      </c>
      <c r="O5">
        <f>SUM(C5:C$89)/SUM(C$2:C$89)</f>
        <v>0.99813717819753367</v>
      </c>
      <c r="P5">
        <f>SUM(F5:F$89)/SUM(F$2:F$89)</f>
        <v>0.99739023641387781</v>
      </c>
      <c r="Q5">
        <f>SUM(I5:I$69)/SUM(I$2:I$69)</f>
        <v>0.99987011300168849</v>
      </c>
      <c r="R5">
        <f>SUM(L5:L$89)/SUM(L$2:L$89)</f>
        <v>0.99945730824891466</v>
      </c>
      <c r="S5" t="s">
        <v>9</v>
      </c>
      <c r="T5">
        <f>O5/$S$9</f>
        <v>0.99813717819753367</v>
      </c>
      <c r="U5">
        <f>$S$3*(N5^(-($S$6-1)))</f>
        <v>18.866064852081983</v>
      </c>
    </row>
    <row r="6" spans="1:22" customHeight="1" ht="12">
      <c r="B6" s="1">
        <v>4500</v>
      </c>
      <c r="C6" s="1">
        <v>3</v>
      </c>
      <c r="E6" s="2">
        <v>4500</v>
      </c>
      <c r="F6" s="2">
        <v>37</v>
      </c>
      <c r="H6" s="2">
        <v>4500</v>
      </c>
      <c r="I6" s="2">
        <v>17</v>
      </c>
      <c r="K6" s="2">
        <v>4500</v>
      </c>
      <c r="L6" s="2">
        <v>14</v>
      </c>
      <c r="N6">
        <f>LOG(K6)</f>
        <v>3.6532125137753435</v>
      </c>
      <c r="O6">
        <f>SUM(C6:C$89)/SUM(C$2:C$89)</f>
        <v>0.99780187027308964</v>
      </c>
      <c r="P6">
        <f>SUM(F6:F$89)/SUM(F$2:F$89)</f>
        <v>0.99631562787841577</v>
      </c>
      <c r="Q6">
        <f>SUM(I6:I$69)/SUM(I$2:I$69)</f>
        <v>0.99935056500844266</v>
      </c>
      <c r="R6">
        <f>SUM(L6:L$89)/SUM(L$2:L$89)</f>
        <v>0.99914073806078152</v>
      </c>
      <c r="S6">
        <v>45</v>
      </c>
      <c r="T6">
        <f>O6/$S$9</f>
        <v>0.99780187027308964</v>
      </c>
      <c r="U6">
        <f>$S$3*(N6^(-($S$6-1)))</f>
        <v>13.976318074276731</v>
      </c>
    </row>
    <row r="7" spans="1:22" customHeight="1" ht="12">
      <c r="B7" s="1">
        <v>4750</v>
      </c>
      <c r="C7" s="1">
        <v>4</v>
      </c>
      <c r="E7" s="2">
        <v>4750</v>
      </c>
      <c r="F7" s="2">
        <v>26</v>
      </c>
      <c r="H7" s="2">
        <v>4750</v>
      </c>
      <c r="I7" s="2">
        <v>180</v>
      </c>
      <c r="K7" s="2">
        <v>4750</v>
      </c>
      <c r="L7" s="2">
        <v>53</v>
      </c>
      <c r="N7">
        <f>LOG(K7)</f>
        <v>3.6766936096248664</v>
      </c>
      <c r="O7">
        <f>SUM(C7:C$89)/SUM(C$2:C$89)</f>
        <v>0.99769010096494171</v>
      </c>
      <c r="P7">
        <f>SUM(F7:F$89)/SUM(F$2:F$89)</f>
        <v>0.99442226998260153</v>
      </c>
      <c r="Q7">
        <f>SUM(I7:I$69)/SUM(I$2:I$69)</f>
        <v>0.99714248603714772</v>
      </c>
      <c r="R7">
        <f>SUM(L7:L$89)/SUM(L$2:L$89)</f>
        <v>0.99850759768451525</v>
      </c>
      <c r="T7">
        <f>O7/$S$9</f>
        <v>0.99769010096494171</v>
      </c>
      <c r="U7">
        <f>$S$3*(N7^(-($S$6-1)))</f>
        <v>10.542961377995608</v>
      </c>
    </row>
    <row r="8" spans="1:22" customHeight="1" ht="12">
      <c r="B8" s="1">
        <v>5000</v>
      </c>
      <c r="C8" s="1">
        <v>9</v>
      </c>
      <c r="E8" s="2">
        <v>5000</v>
      </c>
      <c r="F8" s="2">
        <v>33</v>
      </c>
      <c r="H8" s="2">
        <v>5000</v>
      </c>
      <c r="I8" s="2">
        <v>147</v>
      </c>
      <c r="K8" s="2">
        <v>5000</v>
      </c>
      <c r="L8" s="2">
        <v>164</v>
      </c>
      <c r="N8">
        <f>LOG(K8)</f>
        <v>3.6989700043360187</v>
      </c>
      <c r="O8">
        <f>SUM(C8:C$89)/SUM(C$2:C$89)</f>
        <v>0.99754107522074442</v>
      </c>
      <c r="P8">
        <f>SUM(F8:F$89)/SUM(F$2:F$89)</f>
        <v>0.99309180227202942</v>
      </c>
      <c r="Q8">
        <f>SUM(I8:I$69)/SUM(I$2:I$69)</f>
        <v>0.97376282634108324</v>
      </c>
      <c r="R8">
        <f>SUM(L8:L$89)/SUM(L$2:L$89)</f>
        <v>0.99611070911722144</v>
      </c>
      <c r="S8" t="s">
        <v>10</v>
      </c>
      <c r="T8">
        <f>O8/$S$9</f>
        <v>0.99754107522074442</v>
      </c>
      <c r="U8">
        <f>$S$3*(N8^(-($S$6-1)))</f>
        <v>8.0822888359076366</v>
      </c>
    </row>
    <row r="9" spans="1:22" customHeight="1" ht="12">
      <c r="B9" s="1">
        <v>5250</v>
      </c>
      <c r="C9" s="1">
        <v>18</v>
      </c>
      <c r="E9" s="2">
        <v>5250</v>
      </c>
      <c r="F9" s="2">
        <v>58</v>
      </c>
      <c r="H9" s="2">
        <v>5250</v>
      </c>
      <c r="I9" s="2">
        <v>143</v>
      </c>
      <c r="K9" s="2">
        <v>5250</v>
      </c>
      <c r="L9" s="2">
        <v>324</v>
      </c>
      <c r="N9">
        <f>LOG(K9)</f>
        <v>3.720159303405957</v>
      </c>
      <c r="O9">
        <f>SUM(C9:C$89)/SUM(C$2:C$89)</f>
        <v>0.99720576729630039</v>
      </c>
      <c r="P9">
        <f>SUM(F9:F$89)/SUM(F$2:F$89)</f>
        <v>0.99140313171630334</v>
      </c>
      <c r="Q9">
        <f>SUM(I9:I$69)/SUM(I$2:I$69)</f>
        <v>0.95466943758929734</v>
      </c>
      <c r="R9">
        <f>SUM(L9:L$89)/SUM(L$2:L$89)</f>
        <v>0.9886939218523878</v>
      </c>
      <c r="S9">
        <v>1</v>
      </c>
      <c r="T9">
        <f>O9/$S$9</f>
        <v>0.99720576729630039</v>
      </c>
      <c r="U9">
        <f>$S$3*(N9^(-($S$6-1)))</f>
        <v>6.2861152242083458</v>
      </c>
    </row>
    <row r="10" spans="1:22" customHeight="1" ht="12">
      <c r="B10" s="1">
        <v>5500</v>
      </c>
      <c r="C10" s="1">
        <v>95</v>
      </c>
      <c r="E10" s="2">
        <v>5500</v>
      </c>
      <c r="F10" s="2">
        <v>52</v>
      </c>
      <c r="H10" s="2">
        <v>5500</v>
      </c>
      <c r="I10" s="2">
        <v>88</v>
      </c>
      <c r="K10" s="2">
        <v>5500</v>
      </c>
      <c r="L10" s="2">
        <v>353</v>
      </c>
      <c r="N10">
        <f>LOG(K10)</f>
        <v>3.7403626894942437</v>
      </c>
      <c r="O10">
        <f>SUM(C10:C$89)/SUM(C$2:C$89)</f>
        <v>0.99653515144741256</v>
      </c>
      <c r="P10">
        <f>SUM(F10:F$89)/SUM(F$2:F$89)</f>
        <v>0.98843516528502717</v>
      </c>
      <c r="Q10">
        <f>SUM(I10:I$69)/SUM(I$2:I$69)</f>
        <v>0.93609559683075727</v>
      </c>
      <c r="R10">
        <f>SUM(L10:L$89)/SUM(L$2:L$89)</f>
        <v>0.9740412445730825</v>
      </c>
      <c r="T10">
        <f>O10/$S$9</f>
        <v>0.99653515144741256</v>
      </c>
      <c r="U10">
        <f>$S$3*(N10^(-($S$6-1)))</f>
        <v>4.9532069496602205</v>
      </c>
    </row>
    <row r="11" spans="1:22" customHeight="1" ht="12">
      <c r="B11" s="1">
        <v>5750</v>
      </c>
      <c r="C11" s="1">
        <v>113</v>
      </c>
      <c r="E11" s="2">
        <v>5750</v>
      </c>
      <c r="F11" s="2">
        <v>114</v>
      </c>
      <c r="H11" s="2">
        <v>5750</v>
      </c>
      <c r="I11" s="2">
        <v>110</v>
      </c>
      <c r="K11" s="2">
        <v>5750</v>
      </c>
      <c r="L11" s="2">
        <v>507</v>
      </c>
      <c r="N11">
        <f>LOG(K11)</f>
        <v>3.7596678446896306</v>
      </c>
      <c r="O11">
        <f>SUM(C11:C$89)/SUM(C$2:C$89)</f>
        <v>0.99299579002272642</v>
      </c>
      <c r="P11">
        <f>SUM(F11:F$89)/SUM(F$2:F$89)</f>
        <v>0.98577422986388297</v>
      </c>
      <c r="Q11">
        <f>SUM(I11:I$69)/SUM(I$2:I$69)</f>
        <v>0.92466554097934794</v>
      </c>
      <c r="R11">
        <f>SUM(L11:L$89)/SUM(L$2:L$89)</f>
        <v>0.95807706222865407</v>
      </c>
      <c r="T11">
        <f>O11/$S$9</f>
        <v>0.99299579002272642</v>
      </c>
      <c r="U11">
        <f>$S$3*(N11^(-($S$6-1)))</f>
        <v>3.9492347911644692</v>
      </c>
    </row>
    <row r="12" spans="1:22" customHeight="1" ht="12">
      <c r="B12" s="1">
        <v>6000</v>
      </c>
      <c r="C12" s="1">
        <v>164</v>
      </c>
      <c r="E12" s="2">
        <v>6000</v>
      </c>
      <c r="F12" s="2">
        <v>377</v>
      </c>
      <c r="H12" s="2">
        <v>6000</v>
      </c>
      <c r="I12" s="2">
        <v>137</v>
      </c>
      <c r="K12" s="2">
        <v>6000</v>
      </c>
      <c r="L12" s="2">
        <v>575</v>
      </c>
      <c r="N12">
        <f>LOG(K12)</f>
        <v>3.7781512503836439</v>
      </c>
      <c r="O12">
        <f>SUM(C12:C$89)/SUM(C$2:C$89)</f>
        <v>0.98878581274915245</v>
      </c>
      <c r="P12">
        <f>SUM(F12:F$89)/SUM(F$2:F$89)</f>
        <v>0.97994064067137443</v>
      </c>
      <c r="Q12">
        <f>SUM(I12:I$69)/SUM(I$2:I$69)</f>
        <v>0.91037797116508634</v>
      </c>
      <c r="R12">
        <f>SUM(L12:L$89)/SUM(L$2:L$89)</f>
        <v>0.93514833574529665</v>
      </c>
      <c r="T12">
        <f>O12/$S$9</f>
        <v>0.98878581274915245</v>
      </c>
      <c r="U12">
        <f>$S$3*(N12^(-($S$6-1)))</f>
        <v>3.1827243498263686</v>
      </c>
    </row>
    <row r="13" spans="1:22" customHeight="1" ht="12">
      <c r="B13" s="1">
        <v>6250</v>
      </c>
      <c r="C13" s="1">
        <v>608</v>
      </c>
      <c r="E13" s="2">
        <v>6250</v>
      </c>
      <c r="F13" s="2">
        <v>851</v>
      </c>
      <c r="H13" s="2">
        <v>6250</v>
      </c>
      <c r="I13" s="2">
        <v>151</v>
      </c>
      <c r="K13" s="2">
        <v>6250</v>
      </c>
      <c r="L13" s="2">
        <v>572</v>
      </c>
      <c r="N13">
        <f>LOG(K13)</f>
        <v>3.7958800173440754</v>
      </c>
      <c r="O13">
        <f>SUM(C13:C$89)/SUM(C$2:C$89)</f>
        <v>0.98267575723706269</v>
      </c>
      <c r="P13">
        <f>SUM(F13:F$89)/SUM(F$2:F$89)</f>
        <v>0.96064885886807905</v>
      </c>
      <c r="Q13">
        <f>SUM(I13:I$69)/SUM(I$2:I$69)</f>
        <v>0.89258345239641512</v>
      </c>
      <c r="R13">
        <f>SUM(L13:L$89)/SUM(L$2:L$89)</f>
        <v>0.90914435600578869</v>
      </c>
      <c r="T13">
        <f>O13/$S$9</f>
        <v>0.98267575723706269</v>
      </c>
      <c r="U13">
        <f>$S$3*(N13^(-($S$6-1)))</f>
        <v>2.590246053120544</v>
      </c>
    </row>
    <row r="14" spans="1:22" customHeight="1" ht="12">
      <c r="B14" s="1">
        <v>6500</v>
      </c>
      <c r="C14" s="1">
        <v>603</v>
      </c>
      <c r="E14" s="2">
        <v>6500</v>
      </c>
      <c r="F14" s="2">
        <v>1043</v>
      </c>
      <c r="H14" s="2">
        <v>6500</v>
      </c>
      <c r="I14" s="2">
        <v>150</v>
      </c>
      <c r="K14" s="2">
        <v>6500</v>
      </c>
      <c r="L14" s="2">
        <v>871</v>
      </c>
      <c r="N14">
        <f>LOG(K14)</f>
        <v>3.8129133566428557</v>
      </c>
      <c r="O14">
        <f>SUM(C14:C$89)/SUM(C$2:C$89)</f>
        <v>0.9600238441190716</v>
      </c>
      <c r="P14">
        <f>SUM(F14:F$89)/SUM(F$2:F$89)</f>
        <v>0.91710162726435374</v>
      </c>
      <c r="Q14">
        <f>SUM(I14:I$69)/SUM(I$2:I$69)</f>
        <v>0.87297051565138328</v>
      </c>
      <c r="R14">
        <f>SUM(L14:L$89)/SUM(L$2:L$89)</f>
        <v>0.88327604920405212</v>
      </c>
      <c r="T14">
        <f>O14/$S$9</f>
        <v>0.9600238441190716</v>
      </c>
      <c r="U14">
        <f>$S$3*(N14^(-($S$6-1)))</f>
        <v>2.1270846596762341</v>
      </c>
    </row>
    <row r="15" spans="1:22" customHeight="1" ht="12">
      <c r="B15" s="1">
        <v>6750</v>
      </c>
      <c r="C15" s="1">
        <v>614</v>
      </c>
      <c r="E15" s="2">
        <v>6750</v>
      </c>
      <c r="F15" s="2">
        <v>1306</v>
      </c>
      <c r="H15" s="2">
        <v>6750</v>
      </c>
      <c r="I15" s="2">
        <v>165</v>
      </c>
      <c r="K15" s="2">
        <v>6750</v>
      </c>
      <c r="L15" s="2">
        <v>1566</v>
      </c>
      <c r="N15">
        <f>LOG(K15)</f>
        <v>3.8293037728310249</v>
      </c>
      <c r="O15">
        <f>SUM(C15:C$89)/SUM(C$2:C$89)</f>
        <v>0.93755821318132704</v>
      </c>
      <c r="P15">
        <f>SUM(F15:F$89)/SUM(F$2:F$89)</f>
        <v>0.86372940333640369</v>
      </c>
      <c r="Q15">
        <f>SUM(I15:I$69)/SUM(I$2:I$69)</f>
        <v>0.85348746590466296</v>
      </c>
      <c r="R15">
        <f>SUM(L15:L$89)/SUM(L$2:L$89)</f>
        <v>0.84388567293777139</v>
      </c>
      <c r="T15">
        <f>O15/$S$9</f>
        <v>0.93755821318132704</v>
      </c>
      <c r="U15">
        <f>$S$3*(N15^(-($S$6-1)))</f>
        <v>1.7612374971632492</v>
      </c>
    </row>
    <row r="16" spans="1:22" customHeight="1" ht="12">
      <c r="B16" s="1">
        <v>7000</v>
      </c>
      <c r="C16" s="1">
        <v>667</v>
      </c>
      <c r="E16" s="2">
        <v>7000</v>
      </c>
      <c r="F16" s="2">
        <v>1419</v>
      </c>
      <c r="H16" s="2">
        <v>7000</v>
      </c>
      <c r="I16" s="2">
        <v>170</v>
      </c>
      <c r="K16" s="2">
        <v>7000</v>
      </c>
      <c r="L16" s="2">
        <v>1264</v>
      </c>
      <c r="N16">
        <f>LOG(K16)</f>
        <v>3.8450980400142569</v>
      </c>
      <c r="O16">
        <f>SUM(C16:C$89)/SUM(C$2:C$89)</f>
        <v>0.91468276144703997</v>
      </c>
      <c r="P16">
        <f>SUM(F16:F$89)/SUM(F$2:F$89)</f>
        <v>0.79689898679766658</v>
      </c>
      <c r="Q16">
        <f>SUM(I16:I$69)/SUM(I$2:I$69)</f>
        <v>0.83205611118327061</v>
      </c>
      <c r="R16">
        <f>SUM(L16:L$89)/SUM(L$2:L$89)</f>
        <v>0.77306439942112881</v>
      </c>
      <c r="T16">
        <f>O16/$S$9</f>
        <v>0.91468276144703997</v>
      </c>
      <c r="U16">
        <f>$S$3*(N16^(-($S$6-1)))</f>
        <v>1.4694797643676738</v>
      </c>
    </row>
    <row r="17" spans="1:22" customHeight="1" ht="12">
      <c r="B17" s="1">
        <v>7250</v>
      </c>
      <c r="C17" s="1">
        <v>1624</v>
      </c>
      <c r="E17" s="2">
        <v>7250</v>
      </c>
      <c r="F17" s="2">
        <v>1225</v>
      </c>
      <c r="H17" s="2">
        <v>7250</v>
      </c>
      <c r="I17" s="2">
        <v>151</v>
      </c>
      <c r="K17" s="2">
        <v>7250</v>
      </c>
      <c r="L17" s="2">
        <v>1446</v>
      </c>
      <c r="N17">
        <f>LOG(K17)</f>
        <v>3.8603380065709936</v>
      </c>
      <c r="O17">
        <f>SUM(C17:C$89)/SUM(C$2:C$89)</f>
        <v>0.88983271860213853</v>
      </c>
      <c r="P17">
        <f>SUM(F17:F$89)/SUM(F$2:F$89)</f>
        <v>0.72428615290144305</v>
      </c>
      <c r="Q17">
        <f>SUM(I17:I$69)/SUM(I$2:I$69)</f>
        <v>0.80997532147032081</v>
      </c>
      <c r="R17">
        <f>SUM(L17:L$89)/SUM(L$2:L$89)</f>
        <v>0.71590086830680177</v>
      </c>
      <c r="T17">
        <f>O17/$S$9</f>
        <v>0.88983271860213853</v>
      </c>
      <c r="U17">
        <f>$S$3*(N17^(-($S$6-1)))</f>
        <v>1.2347395258528575</v>
      </c>
    </row>
    <row r="18" spans="1:22" customHeight="1" ht="12">
      <c r="B18" s="1">
        <v>7500</v>
      </c>
      <c r="C18" s="1">
        <v>2105</v>
      </c>
      <c r="E18" s="2">
        <v>7500</v>
      </c>
      <c r="F18" s="2">
        <v>993</v>
      </c>
      <c r="H18" s="2">
        <v>7500</v>
      </c>
      <c r="I18" s="2">
        <v>167</v>
      </c>
      <c r="K18" s="2">
        <v>7500</v>
      </c>
      <c r="L18" s="2">
        <v>1157</v>
      </c>
      <c r="N18">
        <f>LOG(K18)</f>
        <v>3.8750612633917001</v>
      </c>
      <c r="O18">
        <f>SUM(C18:C$89)/SUM(C$2:C$89)</f>
        <v>0.82932826645803059</v>
      </c>
      <c r="P18">
        <f>SUM(F18:F$89)/SUM(F$2:F$89)</f>
        <v>0.66160065499948828</v>
      </c>
      <c r="Q18">
        <f>SUM(I18:I$69)/SUM(I$2:I$69)</f>
        <v>0.79036238472528897</v>
      </c>
      <c r="R18">
        <f>SUM(L18:L$89)/SUM(L$2:L$89)</f>
        <v>0.65050651230101297</v>
      </c>
      <c r="T18">
        <f>O18/$S$9</f>
        <v>0.82932826645803059</v>
      </c>
      <c r="U18">
        <f>$S$3*(N18^(-($S$6-1)))</f>
        <v>1.0443180332965543</v>
      </c>
      <c r="V18" t="inlineStr">
        <is>
          <t>Distribution reaches 1 at 7500 sqft.  Frisco's minimum lot size is 7000 sqft.</t>
        </is>
      </c>
    </row>
    <row r="19" spans="1:22" customHeight="1" ht="12">
      <c r="B19" s="1">
        <v>7750</v>
      </c>
      <c r="C19" s="1">
        <v>1507</v>
      </c>
      <c r="E19" s="2">
        <v>7750</v>
      </c>
      <c r="F19" s="2">
        <v>900</v>
      </c>
      <c r="H19" s="2">
        <v>7750</v>
      </c>
      <c r="I19" s="2">
        <v>157</v>
      </c>
      <c r="K19" s="2">
        <v>7750</v>
      </c>
      <c r="L19" s="2">
        <v>1071</v>
      </c>
      <c r="N19">
        <f>LOG(K19)</f>
        <v>3.8893017025063101</v>
      </c>
      <c r="O19">
        <f>SUM(C19:C$89)/SUM(C$2:C$89)</f>
        <v>0.75090346857419621</v>
      </c>
      <c r="P19">
        <f>SUM(F19:F$89)/SUM(F$2:F$89)</f>
        <v>0.61078702282263841</v>
      </c>
      <c r="Q19">
        <f>SUM(I19:I$69)/SUM(I$2:I$69)</f>
        <v>0.76867125600727371</v>
      </c>
      <c r="R19">
        <f>SUM(L19:L$89)/SUM(L$2:L$89)</f>
        <v>0.59818198263386402</v>
      </c>
      <c r="T19">
        <f>O19/$S$9</f>
        <v>0.75090346857419621</v>
      </c>
      <c r="U19">
        <f>$S$3*(N19^(-($S$6-1)))</f>
        <v>0.88866505584604871</v>
      </c>
    </row>
    <row r="20" spans="1:22" customHeight="1" ht="12">
      <c r="B20" s="1">
        <v>8000</v>
      </c>
      <c r="C20" s="1">
        <v>1768</v>
      </c>
      <c r="E20" s="2">
        <v>8000</v>
      </c>
      <c r="F20" s="2">
        <v>747</v>
      </c>
      <c r="H20" s="2">
        <v>8000</v>
      </c>
      <c r="I20" s="2">
        <v>174</v>
      </c>
      <c r="K20" s="2">
        <v>8000</v>
      </c>
      <c r="L20" s="2">
        <v>995</v>
      </c>
      <c r="N20">
        <f>LOG(K20)</f>
        <v>3.9030899869919438</v>
      </c>
      <c r="O20">
        <f>SUM(C20:C$89)/SUM(C$2:C$89)</f>
        <v>0.69475801944785964</v>
      </c>
      <c r="P20">
        <f>SUM(F20:F$89)/SUM(F$2:F$89)</f>
        <v>0.56473237130283493</v>
      </c>
      <c r="Q20">
        <f>SUM(I20:I$69)/SUM(I$2:I$69)</f>
        <v>0.74827899727237301</v>
      </c>
      <c r="R20">
        <f>SUM(L20:L$89)/SUM(L$2:L$89)</f>
        <v>0.54974674384949351</v>
      </c>
      <c r="T20">
        <f>O20/$S$9</f>
        <v>0.69475801944785964</v>
      </c>
      <c r="U20">
        <f>$S$3*(N20^(-($S$6-1)))</f>
        <v>0.76052441797026082</v>
      </c>
    </row>
    <row r="21" spans="1:22" customHeight="1" ht="12">
      <c r="B21" s="1">
        <v>8250</v>
      </c>
      <c r="C21" s="1">
        <v>1179</v>
      </c>
      <c r="E21" s="2">
        <v>8250</v>
      </c>
      <c r="F21" s="2">
        <v>749</v>
      </c>
      <c r="H21" s="2">
        <v>8250</v>
      </c>
      <c r="I21" s="2">
        <v>187</v>
      </c>
      <c r="K21" s="2">
        <v>8250</v>
      </c>
      <c r="L21" s="2">
        <v>839</v>
      </c>
      <c r="N21">
        <f>LOG(K21)</f>
        <v>3.916453948549925</v>
      </c>
      <c r="O21">
        <f>SUM(C21:C$89)/SUM(C$2:C$89)</f>
        <v>0.62888864051264859</v>
      </c>
      <c r="P21">
        <f>SUM(F21:F$89)/SUM(F$2:F$89)</f>
        <v>0.52650701054139804</v>
      </c>
      <c r="Q21">
        <f>SUM(I21:I$69)/SUM(I$2:I$69)</f>
        <v>0.72567865956617739</v>
      </c>
      <c r="R21">
        <f>SUM(L21:L$89)/SUM(L$2:L$89)</f>
        <v>0.50474855282199715</v>
      </c>
      <c r="T21">
        <f>O21/$S$9</f>
        <v>0.62888864051264859</v>
      </c>
      <c r="U21">
        <f>$S$3*(N21^(-($S$6-1)))</f>
        <v>0.65433013012100893</v>
      </c>
    </row>
    <row r="22" spans="1:22" customHeight="1" ht="12">
      <c r="B22" s="1">
        <v>8500</v>
      </c>
      <c r="C22" s="1">
        <v>1372</v>
      </c>
      <c r="E22" s="2">
        <v>8500</v>
      </c>
      <c r="F22" s="2">
        <v>853</v>
      </c>
      <c r="H22" s="2">
        <v>8500</v>
      </c>
      <c r="I22" s="2">
        <v>158</v>
      </c>
      <c r="K22" s="2">
        <v>8500</v>
      </c>
      <c r="L22" s="2">
        <v>912</v>
      </c>
      <c r="N22">
        <f>LOG(K22)</f>
        <v>3.9294189257142929</v>
      </c>
      <c r="O22">
        <f>SUM(C22:C$89)/SUM(C$2:C$89)</f>
        <v>0.58496330241049144</v>
      </c>
      <c r="P22">
        <f>SUM(F22:F$89)/SUM(F$2:F$89)</f>
        <v>0.48817930610991711</v>
      </c>
      <c r="Q22">
        <f>SUM(I22:I$69)/SUM(I$2:I$69)</f>
        <v>0.70138979088193276</v>
      </c>
      <c r="R22">
        <f>SUM(L22:L$89)/SUM(L$2:L$89)</f>
        <v>0.46680535455861072</v>
      </c>
      <c r="T22">
        <f>O22/$S$9</f>
        <v>0.58496330241049144</v>
      </c>
      <c r="U22">
        <f>$S$3*(N22^(-($S$6-1)))</f>
        <v>0.56577448026596866</v>
      </c>
    </row>
    <row r="23" spans="1:22" customHeight="1" ht="12">
      <c r="B23" s="1">
        <v>8750</v>
      </c>
      <c r="C23" s="1">
        <v>2449</v>
      </c>
      <c r="E23" s="2">
        <v>8750</v>
      </c>
      <c r="F23" s="2">
        <v>790</v>
      </c>
      <c r="H23" s="2">
        <v>8750</v>
      </c>
      <c r="I23" s="2">
        <v>221</v>
      </c>
      <c r="K23" s="2">
        <v>8750</v>
      </c>
      <c r="L23" s="2">
        <v>795</v>
      </c>
      <c r="N23">
        <f>LOG(K23)</f>
        <v>3.9420080530223132</v>
      </c>
      <c r="O23">
        <f>SUM(C23:C$89)/SUM(C$2:C$89)</f>
        <v>0.53384747215081407</v>
      </c>
      <c r="P23">
        <f>SUM(F23:F$89)/SUM(F$2:F$89)</f>
        <v>0.44452973083614777</v>
      </c>
      <c r="Q23">
        <f>SUM(I23:I$69)/SUM(I$2:I$69)</f>
        <v>0.68086764514872067</v>
      </c>
      <c r="R23">
        <f>SUM(L23:L$89)/SUM(L$2:L$89)</f>
        <v>0.42556078147612159</v>
      </c>
      <c r="T23">
        <f>O23/$S$9</f>
        <v>0.53384747215081407</v>
      </c>
      <c r="U23">
        <f>$S$3*(N23^(-($S$6-1)))</f>
        <v>0.49149564300613563</v>
      </c>
    </row>
    <row r="24" spans="1:22" customHeight="1" ht="12">
      <c r="B24" s="1">
        <v>9000</v>
      </c>
      <c r="C24" s="1">
        <v>1840</v>
      </c>
      <c r="E24" s="2">
        <v>9000</v>
      </c>
      <c r="F24" s="2">
        <v>651</v>
      </c>
      <c r="H24" s="2">
        <v>9000</v>
      </c>
      <c r="I24" s="2">
        <v>437</v>
      </c>
      <c r="K24" s="2">
        <v>9000</v>
      </c>
      <c r="L24" s="2">
        <v>668</v>
      </c>
      <c r="N24">
        <f>LOG(K24)</f>
        <v>3.9542425094393248</v>
      </c>
      <c r="O24">
        <f>SUM(C24:C$89)/SUM(C$2:C$89)</f>
        <v>0.44260646026601097</v>
      </c>
      <c r="P24">
        <f>SUM(F24:F$89)/SUM(F$2:F$89)</f>
        <v>0.40410398116876473</v>
      </c>
      <c r="Q24">
        <f>SUM(I24:I$69)/SUM(I$2:I$69)</f>
        <v>0.65216261852188595</v>
      </c>
      <c r="R24">
        <f>SUM(L24:L$89)/SUM(L$2:L$89)</f>
        <v>0.3896074529667149</v>
      </c>
      <c r="T24">
        <f>O24/$S$9</f>
        <v>0.44260646026601097</v>
      </c>
      <c r="U24">
        <f>$S$3*(N24^(-($S$6-1)))</f>
        <v>0.42884935403591595</v>
      </c>
    </row>
    <row r="25" spans="1:22" customHeight="1" ht="12">
      <c r="B25" s="1">
        <v>9250</v>
      </c>
      <c r="C25" s="1">
        <v>1081</v>
      </c>
      <c r="E25" s="2">
        <v>9250</v>
      </c>
      <c r="F25" s="2">
        <v>570</v>
      </c>
      <c r="H25" s="2">
        <v>9250</v>
      </c>
      <c r="I25" s="2">
        <v>1269</v>
      </c>
      <c r="K25" s="2">
        <v>9250</v>
      </c>
      <c r="L25" s="2">
        <v>587</v>
      </c>
      <c r="N25">
        <f>LOG(K25)</f>
        <v>3.9661417327390325</v>
      </c>
      <c r="O25">
        <f>SUM(C25:C$89)/SUM(C$2:C$89)</f>
        <v>0.3740546179352483</v>
      </c>
      <c r="P25">
        <f>SUM(F25:F$89)/SUM(F$2:F$89)</f>
        <v>0.37079111656944019</v>
      </c>
      <c r="Q25">
        <f>SUM(I25:I$69)/SUM(I$2:I$69)</f>
        <v>0.59540200025977397</v>
      </c>
      <c r="R25">
        <f>SUM(L25:L$89)/SUM(L$2:L$89)</f>
        <v>0.35939761215629523</v>
      </c>
      <c r="T25">
        <f>O25/$S$9</f>
        <v>0.3740546179352483</v>
      </c>
      <c r="U25">
        <f>$S$3*(N25^(-($S$6-1)))</f>
        <v>0.37574037901940138</v>
      </c>
    </row>
    <row r="26" spans="1:22" customHeight="1" ht="12">
      <c r="B26" s="1">
        <v>9500</v>
      </c>
      <c r="C26" s="1">
        <v>1056</v>
      </c>
      <c r="E26" s="2">
        <v>9500</v>
      </c>
      <c r="F26" s="2">
        <v>435</v>
      </c>
      <c r="H26" s="2">
        <v>9500</v>
      </c>
      <c r="I26" s="2">
        <v>523</v>
      </c>
      <c r="K26" s="2">
        <v>9500</v>
      </c>
      <c r="L26" s="2">
        <v>527</v>
      </c>
      <c r="N26">
        <f>LOG(K26)</f>
        <v>3.9777236052888476</v>
      </c>
      <c r="O26">
        <f>SUM(C26:C$89)/SUM(C$2:C$89)</f>
        <v>0.33378041056592528</v>
      </c>
      <c r="P26">
        <f>SUM(F26:F$89)/SUM(F$2:F$89)</f>
        <v>0.34162317060689795</v>
      </c>
      <c r="Q26">
        <f>SUM(I26:I$69)/SUM(I$2:I$69)</f>
        <v>0.43057539940251982</v>
      </c>
      <c r="R26">
        <f>SUM(L26:L$89)/SUM(L$2:L$89)</f>
        <v>0.33285094066570187</v>
      </c>
      <c r="T26">
        <f>O26/$S$9</f>
        <v>0.33378041056592528</v>
      </c>
      <c r="U26">
        <f>$S$3*(N26^(-($S$6-1)))</f>
        <v>0.33049696259220818</v>
      </c>
    </row>
    <row r="27" spans="1:22" customHeight="1" ht="12">
      <c r="B27" s="1">
        <v>9750</v>
      </c>
      <c r="C27" s="1">
        <v>835</v>
      </c>
      <c r="E27" s="2">
        <v>9750</v>
      </c>
      <c r="F27" s="2">
        <v>447</v>
      </c>
      <c r="H27" s="2">
        <v>9750</v>
      </c>
      <c r="I27" s="2">
        <v>329</v>
      </c>
      <c r="K27" s="2">
        <v>9750</v>
      </c>
      <c r="L27" s="2">
        <v>475</v>
      </c>
      <c r="N27">
        <f>LOG(K27)</f>
        <v>3.989004615698537</v>
      </c>
      <c r="O27">
        <f>SUM(C27:C$89)/SUM(C$2:C$89)</f>
        <v>0.29443761409783542</v>
      </c>
      <c r="P27">
        <f>SUM(F27:F$89)/SUM(F$2:F$89)</f>
        <v>0.31936342237232629</v>
      </c>
      <c r="Q27">
        <f>SUM(I27:I$69)/SUM(I$2:I$69)</f>
        <v>0.36264449928562154</v>
      </c>
      <c r="R27">
        <f>SUM(L27:L$89)/SUM(L$2:L$89)</f>
        <v>0.30901772793053545</v>
      </c>
      <c r="T27">
        <f>O27/$S$9</f>
        <v>0.29443761409783542</v>
      </c>
      <c r="U27">
        <f>$S$3*(N27^(-($S$6-1)))</f>
        <v>0.29177647840621829</v>
      </c>
    </row>
    <row r="28" spans="1:22" customHeight="1" ht="12">
      <c r="B28" s="1">
        <v>10000</v>
      </c>
      <c r="C28" s="1">
        <v>836</v>
      </c>
      <c r="E28" s="2">
        <v>10000</v>
      </c>
      <c r="F28" s="2">
        <v>449</v>
      </c>
      <c r="H28" s="2">
        <v>10000</v>
      </c>
      <c r="I28" s="2">
        <v>329</v>
      </c>
      <c r="K28" s="2">
        <v>10000</v>
      </c>
      <c r="L28" s="2">
        <v>419</v>
      </c>
      <c r="N28">
        <f>LOG(K28)</f>
        <v>4</v>
      </c>
      <c r="O28">
        <f>SUM(C28:C$89)/SUM(C$2:C$89)</f>
        <v>0.26332848999664693</v>
      </c>
      <c r="P28">
        <f>SUM(F28:F$89)/SUM(F$2:F$89)</f>
        <v>0.29648961211749053</v>
      </c>
      <c r="Q28">
        <f>SUM(I28:I$69)/SUM(I$2:I$69)</f>
        <v>0.31991167684114818</v>
      </c>
      <c r="R28">
        <f>SUM(L28:L$89)/SUM(L$2:L$89)</f>
        <v>0.28753617945007237</v>
      </c>
      <c r="T28">
        <f>O28/$S$9</f>
        <v>0.26332848999664693</v>
      </c>
      <c r="U28">
        <f>$S$3*(N28^(-($S$6-1)))</f>
        <v>0.25849394142282117</v>
      </c>
    </row>
    <row r="29" spans="1:22" customHeight="1" ht="12">
      <c r="B29" s="1">
        <v>10250</v>
      </c>
      <c r="C29" s="1">
        <v>615</v>
      </c>
      <c r="E29" s="2">
        <v>10250</v>
      </c>
      <c r="F29" s="2">
        <v>410</v>
      </c>
      <c r="H29" s="2">
        <v>10250</v>
      </c>
      <c r="I29" s="2">
        <v>227</v>
      </c>
      <c r="K29" s="2">
        <v>10250</v>
      </c>
      <c r="L29" s="2">
        <v>443</v>
      </c>
      <c r="N29">
        <f>LOG(K29)</f>
        <v>4.0107238653917729</v>
      </c>
      <c r="O29">
        <f>SUM(C29:C$89)/SUM(C$2:C$89)</f>
        <v>0.23218210945940912</v>
      </c>
      <c r="P29">
        <f>SUM(F29:F$89)/SUM(F$2:F$89)</f>
        <v>0.2735134581926108</v>
      </c>
      <c r="Q29">
        <f>SUM(I29:I$69)/SUM(I$2:I$69)</f>
        <v>0.27717885439667489</v>
      </c>
      <c r="R29">
        <f>SUM(L29:L$89)/SUM(L$2:L$89)</f>
        <v>0.26858719247467439</v>
      </c>
      <c r="T29">
        <f>O29/$S$9</f>
        <v>0.23218210945940912</v>
      </c>
      <c r="U29">
        <f>$S$3*(N29^(-($S$6-1)))</f>
        <v>0.22976742039966389</v>
      </c>
    </row>
    <row r="30" spans="1:22" customHeight="1" ht="12">
      <c r="B30" s="1">
        <v>10500</v>
      </c>
      <c r="C30" s="1">
        <v>544</v>
      </c>
      <c r="E30" s="2">
        <v>10500</v>
      </c>
      <c r="F30" s="2">
        <v>264</v>
      </c>
      <c r="H30" s="2">
        <v>10500</v>
      </c>
      <c r="I30" s="2">
        <v>242</v>
      </c>
      <c r="K30" s="2">
        <v>10500</v>
      </c>
      <c r="L30" s="2">
        <v>393</v>
      </c>
      <c r="N30">
        <f>LOG(K30)</f>
        <v>4.0211892990699383</v>
      </c>
      <c r="O30">
        <f>SUM(C30:C$89)/SUM(C$2:C$89)</f>
        <v>0.20926940128907268</v>
      </c>
      <c r="P30">
        <f>SUM(F30:F$89)/SUM(F$2:F$89)</f>
        <v>0.25253300583358917</v>
      </c>
      <c r="Q30">
        <f>SUM(I30:I$69)/SUM(I$2:I$69)</f>
        <v>0.24769450577997143</v>
      </c>
      <c r="R30">
        <f>SUM(L30:L$89)/SUM(L$2:L$89)</f>
        <v>0.24855282199710566</v>
      </c>
      <c r="T30">
        <f>O30/$S$9</f>
        <v>0.20926940128907268</v>
      </c>
      <c r="U30">
        <f>$S$3*(N30^(-($S$6-1)))</f>
        <v>0.20487604775366897</v>
      </c>
    </row>
    <row r="31" spans="1:22" customHeight="1" ht="12">
      <c r="B31" s="1">
        <v>10750</v>
      </c>
      <c r="C31" s="1">
        <v>519</v>
      </c>
      <c r="E31" s="2">
        <v>10750</v>
      </c>
      <c r="F31" s="2">
        <v>263</v>
      </c>
      <c r="H31" s="2">
        <v>10750</v>
      </c>
      <c r="I31" s="2">
        <v>213</v>
      </c>
      <c r="K31" s="2">
        <v>10750</v>
      </c>
      <c r="L31" s="2">
        <v>329</v>
      </c>
      <c r="N31">
        <f>LOG(K31)</f>
        <v>4.0314084642516246</v>
      </c>
      <c r="O31">
        <f>SUM(C31:C$89)/SUM(C$2:C$89)</f>
        <v>0.18900190007823853</v>
      </c>
      <c r="P31">
        <f>SUM(F31:F$89)/SUM(F$2:F$89)</f>
        <v>0.23902364138778018</v>
      </c>
      <c r="Q31">
        <f>SUM(I31:I$69)/SUM(I$2:I$69)</f>
        <v>0.21626185218859592</v>
      </c>
      <c r="R31">
        <f>SUM(L31:L$89)/SUM(L$2:L$89)</f>
        <v>0.23077966714905934</v>
      </c>
      <c r="T31">
        <f>O31/$S$9</f>
        <v>0.18900190007823853</v>
      </c>
      <c r="U31">
        <f>$S$3*(N31^(-($S$6-1)))</f>
        <v>0.18322749382954118</v>
      </c>
    </row>
    <row r="32" spans="1:22" customHeight="1" ht="12">
      <c r="B32" s="1">
        <v>11000</v>
      </c>
      <c r="C32" s="1">
        <v>399</v>
      </c>
      <c r="E32" s="2">
        <v>11000</v>
      </c>
      <c r="F32" s="2">
        <v>247</v>
      </c>
      <c r="H32" s="2">
        <v>11000</v>
      </c>
      <c r="I32" s="2">
        <v>224</v>
      </c>
      <c r="K32" s="2">
        <v>11000</v>
      </c>
      <c r="L32" s="2">
        <v>330</v>
      </c>
      <c r="N32">
        <f>LOG(K32)</f>
        <v>4.0413926851582254</v>
      </c>
      <c r="O32">
        <f>SUM(C32:C$89)/SUM(C$2:C$89)</f>
        <v>0.16966580976863754</v>
      </c>
      <c r="P32">
        <f>SUM(F32:F$89)/SUM(F$2:F$89)</f>
        <v>0.22556544877699314</v>
      </c>
      <c r="Q32">
        <f>SUM(I32:I$69)/SUM(I$2:I$69)</f>
        <v>0.18859592154825303</v>
      </c>
      <c r="R32">
        <f>SUM(L32:L$89)/SUM(L$2:L$89)</f>
        <v>0.21590086830680175</v>
      </c>
      <c r="T32">
        <f>O32/$S$9</f>
        <v>0.16966580976863754</v>
      </c>
      <c r="U32">
        <f>$S$3*(N32^(-($S$6-1)))</f>
        <v>0.16433260516197243</v>
      </c>
    </row>
    <row r="33" spans="1:22" customHeight="1" ht="12">
      <c r="B33" s="1">
        <v>11250</v>
      </c>
      <c r="C33" s="1">
        <v>392</v>
      </c>
      <c r="E33" s="2">
        <v>11250</v>
      </c>
      <c r="F33" s="2">
        <v>190</v>
      </c>
      <c r="H33" s="2">
        <v>11250</v>
      </c>
      <c r="I33" s="2">
        <v>167</v>
      </c>
      <c r="K33" s="2">
        <v>11250</v>
      </c>
      <c r="L33" s="2">
        <v>309</v>
      </c>
      <c r="N33">
        <f>LOG(K33)</f>
        <v>4.0511525224473814</v>
      </c>
      <c r="O33">
        <f>SUM(C33:C$89)/SUM(C$2:C$89)</f>
        <v>0.15480049178495586</v>
      </c>
      <c r="P33">
        <f>SUM(F33:F$89)/SUM(F$2:F$89)</f>
        <v>0.21292600552655819</v>
      </c>
      <c r="Q33">
        <f>SUM(I33:I$69)/SUM(I$2:I$69)</f>
        <v>0.15950123392648397</v>
      </c>
      <c r="R33">
        <f>SUM(L33:L$89)/SUM(L$2:L$89)</f>
        <v>0.20097684515195369</v>
      </c>
      <c r="T33">
        <f>O33/$S$9</f>
        <v>0.15480049178495586</v>
      </c>
      <c r="U33">
        <f>$S$3*(N33^(-($S$6-1)))</f>
        <v>0.14778550412143746</v>
      </c>
    </row>
    <row r="34" spans="1:22" customHeight="1" ht="12">
      <c r="B34" s="1">
        <v>11500</v>
      </c>
      <c r="C34" s="1">
        <v>284</v>
      </c>
      <c r="E34" s="2">
        <v>11500</v>
      </c>
      <c r="F34" s="2">
        <v>177</v>
      </c>
      <c r="H34" s="2">
        <v>11500</v>
      </c>
      <c r="I34" s="2">
        <v>137</v>
      </c>
      <c r="K34" s="2">
        <v>11500</v>
      </c>
      <c r="L34" s="2">
        <v>267</v>
      </c>
      <c r="N34">
        <f>LOG(K34)</f>
        <v>4.0606978403536118</v>
      </c>
      <c r="O34">
        <f>SUM(C34:C$89)/SUM(C$2:C$89)</f>
        <v>0.14019596885361946</v>
      </c>
      <c r="P34">
        <f>SUM(F34:F$89)/SUM(F$2:F$89)</f>
        <v>0.20320335687237745</v>
      </c>
      <c r="Q34">
        <f>SUM(I34:I$69)/SUM(I$2:I$69)</f>
        <v>0.13781010520846862</v>
      </c>
      <c r="R34">
        <f>SUM(L34:L$89)/SUM(L$2:L$89)</f>
        <v>0.18700253256150506</v>
      </c>
      <c r="T34">
        <f>O34/$S$9</f>
        <v>0.14019596885361946</v>
      </c>
      <c r="U34">
        <f>$S$3*(N34^(-($S$6-1)))</f>
        <v>0.13324788020722467</v>
      </c>
    </row>
    <row r="35" spans="1:22" customHeight="1" ht="12">
      <c r="B35" s="1">
        <v>11750</v>
      </c>
      <c r="C35" s="1">
        <v>460</v>
      </c>
      <c r="E35" s="2">
        <v>11750</v>
      </c>
      <c r="F35" s="2">
        <v>151</v>
      </c>
      <c r="H35" s="2">
        <v>11750</v>
      </c>
      <c r="I35" s="2">
        <v>124</v>
      </c>
      <c r="K35" s="2">
        <v>11750</v>
      </c>
      <c r="L35" s="2">
        <v>235</v>
      </c>
      <c r="N35">
        <f>LOG(K35)</f>
        <v>4.0700378666077555</v>
      </c>
      <c r="O35">
        <f>SUM(C35:C$89)/SUM(C$2:C$89)</f>
        <v>0.12961514101561045</v>
      </c>
      <c r="P35">
        <f>SUM(F35:F$89)/SUM(F$2:F$89)</f>
        <v>0.19414594207348276</v>
      </c>
      <c r="Q35">
        <f>SUM(I35:I$69)/SUM(I$2:I$69)</f>
        <v>0.12001558643979737</v>
      </c>
      <c r="R35">
        <f>SUM(L35:L$89)/SUM(L$2:L$89)</f>
        <v>0.17492764109985529</v>
      </c>
      <c r="T35">
        <f>O35/$S$9</f>
        <v>0.12961514101561045</v>
      </c>
      <c r="U35">
        <f>$S$3*(N35^(-($S$6-1)))</f>
        <v>0.1204365192226836</v>
      </c>
    </row>
    <row r="36" spans="1:22" customHeight="1" ht="12">
      <c r="B36" s="1">
        <v>12000</v>
      </c>
      <c r="C36" s="1">
        <v>246</v>
      </c>
      <c r="E36" s="2">
        <v>12000</v>
      </c>
      <c r="F36" s="2">
        <v>131</v>
      </c>
      <c r="H36" s="2">
        <v>12000</v>
      </c>
      <c r="I36" s="2">
        <v>103</v>
      </c>
      <c r="K36" s="2">
        <v>12000</v>
      </c>
      <c r="L36" s="2">
        <v>219</v>
      </c>
      <c r="N36">
        <f>LOG(K36)</f>
        <v>4.0791812460476251</v>
      </c>
      <c r="O36">
        <f>SUM(C36:C$89)/SUM(C$2:C$89)</f>
        <v>0.11247718043291979</v>
      </c>
      <c r="P36">
        <f>SUM(F36:F$89)/SUM(F$2:F$89)</f>
        <v>0.18641899498516018</v>
      </c>
      <c r="Q36">
        <f>SUM(I36:I$69)/SUM(I$2:I$69)</f>
        <v>0.10390959864917522</v>
      </c>
      <c r="R36">
        <f>SUM(L36:L$89)/SUM(L$2:L$89)</f>
        <v>0.16429992764109985</v>
      </c>
      <c r="T36">
        <f>O36/$S$9</f>
        <v>0.11247718043291979</v>
      </c>
      <c r="U36">
        <f>$S$3*(N36^(-($S$6-1)))</f>
        <v>0.10911334897486741</v>
      </c>
    </row>
    <row r="37" spans="1:22" customHeight="1" ht="12">
      <c r="B37" s="1">
        <v>12250</v>
      </c>
      <c r="C37" s="1">
        <v>304</v>
      </c>
      <c r="E37" s="2">
        <v>12250</v>
      </c>
      <c r="F37" s="2">
        <v>105</v>
      </c>
      <c r="H37" s="2">
        <v>12250</v>
      </c>
      <c r="I37" s="2">
        <v>86</v>
      </c>
      <c r="K37" s="2">
        <v>12250</v>
      </c>
      <c r="L37" s="2">
        <v>216</v>
      </c>
      <c r="N37">
        <f>LOG(K37)</f>
        <v>4.0881360887005513</v>
      </c>
      <c r="O37">
        <f>SUM(C37:C$89)/SUM(C$2:C$89)</f>
        <v>0.10331209716478522</v>
      </c>
      <c r="P37">
        <f>SUM(F37:F$89)/SUM(F$2:F$89)</f>
        <v>0.17971548459727765</v>
      </c>
      <c r="Q37">
        <f>SUM(I37:I$69)/SUM(I$2:I$69)</f>
        <v>0.090531237823093913</v>
      </c>
      <c r="R37">
        <f>SUM(L37:L$89)/SUM(L$2:L$89)</f>
        <v>0.15439580318379162</v>
      </c>
      <c r="T37">
        <f>O37/$S$9</f>
        <v>0.10331209716478522</v>
      </c>
      <c r="U37">
        <f>$S$3*(N37^(-($S$6-1)))</f>
        <v>0.09907745233225955</v>
      </c>
    </row>
    <row r="38" spans="1:22" customHeight="1" ht="12">
      <c r="B38" s="1">
        <v>12500</v>
      </c>
      <c r="C38" s="1">
        <v>280</v>
      </c>
      <c r="E38" s="2">
        <v>12500</v>
      </c>
      <c r="F38" s="2">
        <v>89</v>
      </c>
      <c r="H38" s="2">
        <v>12500</v>
      </c>
      <c r="I38" s="2">
        <v>65</v>
      </c>
      <c r="K38" s="2">
        <v>12500</v>
      </c>
      <c r="L38" s="2">
        <v>237</v>
      </c>
      <c r="N38">
        <f>LOG(K38)</f>
        <v>4.0969100130080562</v>
      </c>
      <c r="O38">
        <f>SUM(C38:C$89)/SUM(C$2:C$89)</f>
        <v>0.091986140605789649</v>
      </c>
      <c r="P38">
        <f>SUM(F38:F$89)/SUM(F$2:F$89)</f>
        <v>0.17434244191996726</v>
      </c>
      <c r="Q38">
        <f>SUM(I38:I$69)/SUM(I$2:I$69)</f>
        <v>0.07936095596830757</v>
      </c>
      <c r="R38">
        <f>SUM(L38:L$89)/SUM(L$2:L$89)</f>
        <v>0.14462735166425469</v>
      </c>
      <c r="T38">
        <f>O38/$S$9</f>
        <v>0.091986140605789649</v>
      </c>
      <c r="U38">
        <f>$S$3*(N38^(-($S$6-1)))</f>
        <v>0.090158626940742795</v>
      </c>
    </row>
    <row r="39" spans="1:22" customHeight="1" ht="12">
      <c r="B39" s="1">
        <v>12750</v>
      </c>
      <c r="C39" s="1">
        <v>224</v>
      </c>
      <c r="E39" s="2">
        <v>12750</v>
      </c>
      <c r="F39" s="2">
        <v>88</v>
      </c>
      <c r="H39" s="2">
        <v>12750</v>
      </c>
      <c r="I39" s="2">
        <v>47</v>
      </c>
      <c r="K39" s="2">
        <v>12750</v>
      </c>
      <c r="L39" s="2">
        <v>183</v>
      </c>
      <c r="N39">
        <f>LOG(K39)</f>
        <v>4.1055101847699742</v>
      </c>
      <c r="O39">
        <f>SUM(C39:C$89)/SUM(C$2:C$89)</f>
        <v>0.08155433851197795</v>
      </c>
      <c r="P39">
        <f>SUM(F39:F$89)/SUM(F$2:F$89)</f>
        <v>0.16978814860300889</v>
      </c>
      <c r="Q39">
        <f>SUM(I39:I$69)/SUM(I$2:I$69)</f>
        <v>0.070918301078062088</v>
      </c>
      <c r="R39">
        <f>SUM(L39:L$89)/SUM(L$2:L$89)</f>
        <v>0.13390918958031839</v>
      </c>
      <c r="T39">
        <f>O39/$S$9</f>
        <v>0.08155433851197795</v>
      </c>
      <c r="U39">
        <f>$S$3*(N39^(-($S$6-1)))</f>
        <v>0.082212167380488838</v>
      </c>
    </row>
    <row r="40" spans="1:22" customHeight="1" ht="12">
      <c r="B40" s="1">
        <v>13000</v>
      </c>
      <c r="C40" s="1">
        <v>173</v>
      </c>
      <c r="E40" s="2">
        <v>13000</v>
      </c>
      <c r="F40" s="2">
        <v>80</v>
      </c>
      <c r="H40" s="2">
        <v>13000</v>
      </c>
      <c r="I40" s="2">
        <v>48</v>
      </c>
      <c r="K40" s="2">
        <v>13000</v>
      </c>
      <c r="L40" s="2">
        <v>168</v>
      </c>
      <c r="N40">
        <f>LOG(K40)</f>
        <v>4.1139433523068369</v>
      </c>
      <c r="O40">
        <f>SUM(C40:C$89)/SUM(C$2:C$89)</f>
        <v>0.073208896836928578</v>
      </c>
      <c r="P40">
        <f>SUM(F40:F$89)/SUM(F$2:F$89)</f>
        <v>0.16528502712107257</v>
      </c>
      <c r="Q40">
        <f>SUM(I40:I$69)/SUM(I$2:I$69)</f>
        <v>0.064813612157423039</v>
      </c>
      <c r="R40">
        <f>SUM(L40:L$89)/SUM(L$2:L$89)</f>
        <v>0.12563314037626627</v>
      </c>
      <c r="T40">
        <f>O40/$S$9</f>
        <v>0.073208896836928578</v>
      </c>
      <c r="U40">
        <f>$S$3*(N40^(-($S$6-1)))</f>
        <v>0.075114618469135572</v>
      </c>
    </row>
    <row r="41" spans="1:22" customHeight="1" ht="12">
      <c r="B41" s="1">
        <v>13250</v>
      </c>
      <c r="C41" s="1">
        <v>145</v>
      </c>
      <c r="E41" s="2">
        <v>13250</v>
      </c>
      <c r="F41" s="2">
        <v>94</v>
      </c>
      <c r="H41" s="2">
        <v>13250</v>
      </c>
      <c r="I41" s="2">
        <v>67</v>
      </c>
      <c r="K41" s="2">
        <v>13250</v>
      </c>
      <c r="L41" s="2">
        <v>133</v>
      </c>
      <c r="N41">
        <f>LOG(K41)</f>
        <v>4.1222158782728267</v>
      </c>
      <c r="O41">
        <f>SUM(C41:C$89)/SUM(C$2:C$89)</f>
        <v>0.066763533400394912</v>
      </c>
      <c r="P41">
        <f>SUM(F41:F$89)/SUM(F$2:F$89)</f>
        <v>0.16119128031931226</v>
      </c>
      <c r="Q41">
        <f>SUM(I41:I$69)/SUM(I$2:I$69)</f>
        <v>0.058579036238472527</v>
      </c>
      <c r="R41">
        <f>SUM(L41:L$89)/SUM(L$2:L$89)</f>
        <v>0.11803545586107091</v>
      </c>
      <c r="T41">
        <f>O41/$S$9</f>
        <v>0.066763533400394912</v>
      </c>
      <c r="U41">
        <f>$S$3*(N41^(-($S$6-1)))</f>
        <v>0.068760303868133574</v>
      </c>
    </row>
    <row r="42" spans="1:22" customHeight="1" ht="12">
      <c r="B42" s="1">
        <v>13500</v>
      </c>
      <c r="C42" s="1">
        <v>129</v>
      </c>
      <c r="E42" s="2">
        <v>13500</v>
      </c>
      <c r="F42" s="2">
        <v>59</v>
      </c>
      <c r="H42" s="2">
        <v>13500</v>
      </c>
      <c r="I42" s="2">
        <v>45</v>
      </c>
      <c r="K42" s="2">
        <v>13500</v>
      </c>
      <c r="L42" s="2">
        <v>133</v>
      </c>
      <c r="N42">
        <f>LOG(K42)</f>
        <v>4.1303337684950066</v>
      </c>
      <c r="O42">
        <f>SUM(C42:C$89)/SUM(C$2:C$89)</f>
        <v>0.061361350173242429</v>
      </c>
      <c r="P42">
        <f>SUM(F42:F$89)/SUM(F$2:F$89)</f>
        <v>0.15638112782724389</v>
      </c>
      <c r="Q42">
        <f>SUM(I42:I$69)/SUM(I$2:I$69)</f>
        <v>0.049876607351604103</v>
      </c>
      <c r="R42">
        <f>SUM(L42:L$89)/SUM(L$2:L$89)</f>
        <v>0.11202062228654125</v>
      </c>
      <c r="T42">
        <f>O42/$S$9</f>
        <v>0.061361350173242429</v>
      </c>
      <c r="U42">
        <f>$S$3*(N42^(-($S$6-1)))</f>
        <v>0.06305847656136998</v>
      </c>
    </row>
    <row r="43" spans="1:22" customHeight="1" ht="12">
      <c r="B43" s="1">
        <v>13750</v>
      </c>
      <c r="C43" s="1">
        <v>122</v>
      </c>
      <c r="E43" s="2">
        <v>13750</v>
      </c>
      <c r="F43" s="2">
        <v>73</v>
      </c>
      <c r="H43" s="2">
        <v>13750</v>
      </c>
      <c r="I43" s="2">
        <v>40</v>
      </c>
      <c r="K43" s="2">
        <v>13750</v>
      </c>
      <c r="L43" s="2">
        <v>116</v>
      </c>
      <c r="N43">
        <f>LOG(K43)</f>
        <v>4.1383026981662816</v>
      </c>
      <c r="O43">
        <f>SUM(C43:C$89)/SUM(C$2:C$89)</f>
        <v>0.056555269922879174</v>
      </c>
      <c r="P43">
        <f>SUM(F43:F$89)/SUM(F$2:F$89)</f>
        <v>0.15336198956094566</v>
      </c>
      <c r="Q43">
        <f>SUM(I43:I$69)/SUM(I$2:I$69)</f>
        <v>0.044031692427587997</v>
      </c>
      <c r="R43">
        <f>SUM(L43:L$89)/SUM(L$2:L$89)</f>
        <v>0.10600578871201158</v>
      </c>
      <c r="T43">
        <f>O43/$S$9</f>
        <v>0.056555269922879174</v>
      </c>
      <c r="U43">
        <f>$S$3*(N43^(-($S$6-1)))</f>
        <v>0.057930970395693004</v>
      </c>
    </row>
    <row r="44" spans="1:22" customHeight="1" ht="12">
      <c r="B44" s="1">
        <v>14000</v>
      </c>
      <c r="C44" s="1">
        <v>113</v>
      </c>
      <c r="E44" s="2">
        <v>14000</v>
      </c>
      <c r="F44" s="2">
        <v>69</v>
      </c>
      <c r="H44" s="2">
        <v>14000</v>
      </c>
      <c r="I44" s="2">
        <v>38</v>
      </c>
      <c r="K44" s="2">
        <v>14000</v>
      </c>
      <c r="L44" s="2">
        <v>111</v>
      </c>
      <c r="N44">
        <f>LOG(K44)</f>
        <v>4.1461280356782382</v>
      </c>
      <c r="O44">
        <f>SUM(C44:C$89)/SUM(C$2:C$89)</f>
        <v>0.052009984724861222</v>
      </c>
      <c r="P44">
        <f>SUM(F44:F$89)/SUM(F$2:F$89)</f>
        <v>0.14962644560433938</v>
      </c>
      <c r="Q44">
        <f>SUM(I44:I$69)/SUM(I$2:I$69)</f>
        <v>0.038836212495129238</v>
      </c>
      <c r="R44">
        <f>SUM(L44:L$89)/SUM(L$2:L$89)</f>
        <v>0.10075976845151954</v>
      </c>
      <c r="T44">
        <f>O44/$S$9</f>
        <v>0.052009984724861222</v>
      </c>
      <c r="U44">
        <f>$S$3*(N44^(-($S$6-1)))</f>
        <v>0.053310257097095984</v>
      </c>
    </row>
    <row r="45" spans="1:22" customHeight="1" ht="12">
      <c r="B45" s="1">
        <v>14250</v>
      </c>
      <c r="C45" s="1">
        <v>81</v>
      </c>
      <c r="E45" s="2">
        <v>14250</v>
      </c>
      <c r="F45" s="2">
        <v>61</v>
      </c>
      <c r="H45" s="2">
        <v>14250</v>
      </c>
      <c r="I45" s="2">
        <v>29</v>
      </c>
      <c r="K45" s="2">
        <v>14250</v>
      </c>
      <c r="L45" s="2">
        <v>102</v>
      </c>
      <c r="N45">
        <f>LOG(K45)</f>
        <v>4.153814864344529</v>
      </c>
      <c r="O45">
        <f>SUM(C45:C$89)/SUM(C$2:C$89)</f>
        <v>0.047800007451287208</v>
      </c>
      <c r="P45">
        <f>SUM(F45:F$89)/SUM(F$2:F$89)</f>
        <v>0.1460955889878211</v>
      </c>
      <c r="Q45">
        <f>SUM(I45:I$69)/SUM(I$2:I$69)</f>
        <v>0.033900506559293414</v>
      </c>
      <c r="R45">
        <f>SUM(L45:L$89)/SUM(L$2:L$89)</f>
        <v>0.095739869753979745</v>
      </c>
      <c r="T45">
        <f>O45/$S$9</f>
        <v>0.047800007451287208</v>
      </c>
      <c r="U45">
        <f>$S$3*(N45^(-($S$6-1)))</f>
        <v>0.049137832781706935</v>
      </c>
    </row>
    <row r="46" spans="1:22" customHeight="1" ht="12">
      <c r="B46" s="1">
        <v>14500</v>
      </c>
      <c r="C46" s="1">
        <v>72</v>
      </c>
      <c r="E46" s="2">
        <v>14500</v>
      </c>
      <c r="F46" s="2">
        <v>65</v>
      </c>
      <c r="H46" s="2">
        <v>14500</v>
      </c>
      <c r="I46" s="2">
        <v>21</v>
      </c>
      <c r="K46" s="2">
        <v>14500</v>
      </c>
      <c r="L46" s="2">
        <v>100</v>
      </c>
      <c r="N46">
        <f>LOG(K46)</f>
        <v>4.1613680022349753</v>
      </c>
      <c r="O46">
        <f>SUM(C46:C$89)/SUM(C$2:C$89)</f>
        <v>0.044782236131291682</v>
      </c>
      <c r="P46">
        <f>SUM(F46:F$89)/SUM(F$2:F$89)</f>
        <v>0.14297410705147887</v>
      </c>
      <c r="Q46">
        <f>SUM(I46:I$69)/SUM(I$2:I$69)</f>
        <v>0.030133783608260814</v>
      </c>
      <c r="R46">
        <f>SUM(L46:L$89)/SUM(L$2:L$89)</f>
        <v>0.091126989869753983</v>
      </c>
      <c r="T46">
        <f>O46/$S$9</f>
        <v>0.044782236131291682</v>
      </c>
      <c r="U46">
        <f>$S$3*(N46^(-($S$6-1)))</f>
        <v>0.045362873294436105</v>
      </c>
    </row>
    <row r="47" spans="1:22" customHeight="1" ht="12">
      <c r="B47" s="1">
        <v>14750</v>
      </c>
      <c r="C47" s="1">
        <v>68</v>
      </c>
      <c r="E47" s="2">
        <v>14750</v>
      </c>
      <c r="F47" s="2">
        <v>58</v>
      </c>
      <c r="H47" s="2">
        <v>14750</v>
      </c>
      <c r="I47" s="2">
        <v>25</v>
      </c>
      <c r="K47" s="2">
        <v>14750</v>
      </c>
      <c r="L47" s="2">
        <v>88</v>
      </c>
      <c r="N47">
        <f>LOG(K47)</f>
        <v>4.1687920203141822</v>
      </c>
      <c r="O47">
        <f>SUM(C47:C$89)/SUM(C$2:C$89)</f>
        <v>0.042099772735740101</v>
      </c>
      <c r="P47">
        <f>SUM(F47:F$89)/SUM(F$2:F$89)</f>
        <v>0.13964793777504861</v>
      </c>
      <c r="Q47">
        <f>SUM(I47:I$69)/SUM(I$2:I$69)</f>
        <v>0.027406156643719964</v>
      </c>
      <c r="R47">
        <f>SUM(L47:L$89)/SUM(L$2:L$89)</f>
        <v>0.08660455861070912</v>
      </c>
      <c r="T47">
        <f>O47/$S$9</f>
        <v>0.042099772735740101</v>
      </c>
      <c r="U47">
        <f>$S$3*(N47^(-($S$6-1)))</f>
        <v>0.041941109726704888</v>
      </c>
    </row>
    <row r="48" spans="1:22" customHeight="1" ht="12">
      <c r="B48" s="1">
        <v>15000</v>
      </c>
      <c r="C48" s="1">
        <v>52</v>
      </c>
      <c r="E48" s="2">
        <v>15000</v>
      </c>
      <c r="F48" s="2">
        <v>76</v>
      </c>
      <c r="H48" s="2">
        <v>15000</v>
      </c>
      <c r="I48" s="2">
        <v>17</v>
      </c>
      <c r="K48" s="2">
        <v>15000</v>
      </c>
      <c r="L48" s="2">
        <v>87</v>
      </c>
      <c r="N48">
        <f>LOG(K48)</f>
        <v>4.1760912590556813</v>
      </c>
      <c r="O48">
        <f>SUM(C48:C$89)/SUM(C$2:C$89)</f>
        <v>0.039566335084385826</v>
      </c>
      <c r="P48">
        <f>SUM(F48:F$89)/SUM(F$2:F$89)</f>
        <v>0.13667997134377238</v>
      </c>
      <c r="Q48">
        <f>SUM(I48:I$69)/SUM(I$2:I$69)</f>
        <v>0.024158981685933237</v>
      </c>
      <c r="R48">
        <f>SUM(L48:L$89)/SUM(L$2:L$89)</f>
        <v>0.082624819102749644</v>
      </c>
      <c r="T48">
        <f>O48/$S$9</f>
        <v>0.039566335084385826</v>
      </c>
      <c r="U48">
        <f>$S$3*(N48^(-($S$6-1)))</f>
        <v>0.038833884940380495</v>
      </c>
    </row>
    <row r="49" spans="1:22" customHeight="1" ht="12">
      <c r="B49" s="1">
        <v>15250</v>
      </c>
      <c r="C49" s="1">
        <v>55</v>
      </c>
      <c r="E49" s="2">
        <v>15250</v>
      </c>
      <c r="F49" s="2">
        <v>64</v>
      </c>
      <c r="H49" s="2">
        <v>15250</v>
      </c>
      <c r="I49" s="2">
        <v>20</v>
      </c>
      <c r="K49" s="2">
        <v>15250</v>
      </c>
      <c r="L49" s="2">
        <v>66</v>
      </c>
      <c r="N49">
        <f>LOG(K49)</f>
        <v>4.1832698436828046</v>
      </c>
      <c r="O49">
        <f>SUM(C49:C$89)/SUM(C$2:C$89)</f>
        <v>0.037629000409820798</v>
      </c>
      <c r="P49">
        <f>SUM(F49:F$89)/SUM(F$2:F$89)</f>
        <v>0.1327909118821001</v>
      </c>
      <c r="Q49">
        <f>SUM(I49:I$69)/SUM(I$2:I$69)</f>
        <v>0.021950902714638263</v>
      </c>
      <c r="R49">
        <f>SUM(L49:L$89)/SUM(L$2:L$89)</f>
        <v>0.078690303907380604</v>
      </c>
      <c r="T49">
        <f>O49/$S$9</f>
        <v>0.037629000409820798</v>
      </c>
      <c r="U49">
        <f>$S$3*(N49^(-($S$6-1)))</f>
        <v>0.036007359428961744</v>
      </c>
    </row>
    <row r="50" spans="1:22" customHeight="1" ht="12">
      <c r="B50" s="1">
        <v>15500</v>
      </c>
      <c r="C50" s="1">
        <v>54</v>
      </c>
      <c r="E50" s="2">
        <v>15500</v>
      </c>
      <c r="F50" s="2">
        <v>71</v>
      </c>
      <c r="H50" s="2">
        <v>15500</v>
      </c>
      <c r="I50" s="2">
        <v>10</v>
      </c>
      <c r="K50" s="2">
        <v>15500</v>
      </c>
      <c r="L50" s="2">
        <v>67</v>
      </c>
      <c r="N50">
        <f>LOG(K50)</f>
        <v>4.1903316981702918</v>
      </c>
      <c r="O50">
        <f>SUM(C50:C$89)/SUM(C$2:C$89)</f>
        <v>0.035579896427107779</v>
      </c>
      <c r="P50">
        <f>SUM(F50:F$89)/SUM(F$2:F$89)</f>
        <v>0.12951591444069185</v>
      </c>
      <c r="Q50">
        <f>SUM(I50:I$69)/SUM(I$2:I$69)</f>
        <v>0.019353162748408884</v>
      </c>
      <c r="R50">
        <f>SUM(L50:L$89)/SUM(L$2:L$89)</f>
        <v>0.075705499276411001</v>
      </c>
      <c r="T50">
        <f>O50/$S$9</f>
        <v>0.035579896427107779</v>
      </c>
      <c r="U50">
        <f>$S$3*(N50^(-($S$6-1)))</f>
        <v>0.033431840814793938</v>
      </c>
    </row>
    <row r="51" spans="1:22" customHeight="1" ht="12">
      <c r="B51" s="1">
        <v>15750</v>
      </c>
      <c r="C51" s="1">
        <v>65</v>
      </c>
      <c r="E51" s="2">
        <v>15750</v>
      </c>
      <c r="F51" s="2">
        <v>60</v>
      </c>
      <c r="H51" s="2">
        <v>15750</v>
      </c>
      <c r="I51" s="2">
        <v>12</v>
      </c>
      <c r="K51" s="2">
        <v>15750</v>
      </c>
      <c r="L51" s="2">
        <v>67</v>
      </c>
      <c r="N51">
        <f>LOG(K51)</f>
        <v>4.1972805581256196</v>
      </c>
      <c r="O51">
        <f>SUM(C51:C$89)/SUM(C$2:C$89)</f>
        <v>0.033568048880444096</v>
      </c>
      <c r="P51">
        <f>SUM(F51:F$89)/SUM(F$2:F$89)</f>
        <v>0.12588271415412958</v>
      </c>
      <c r="Q51">
        <f>SUM(I51:I$69)/SUM(I$2:I$69)</f>
        <v>0.018054292765294196</v>
      </c>
      <c r="R51">
        <f>SUM(L51:L$89)/SUM(L$2:L$89)</f>
        <v>0.072675470332850947</v>
      </c>
      <c r="T51">
        <f>O51/$S$9</f>
        <v>0.033568048880444096</v>
      </c>
      <c r="U51">
        <f>$S$3*(N51^(-($S$6-1)))</f>
        <v>0.031081216046655296</v>
      </c>
    </row>
    <row r="52" spans="1:22" customHeight="1" ht="12">
      <c r="B52" s="1">
        <v>16000</v>
      </c>
      <c r="C52" s="1">
        <v>61</v>
      </c>
      <c r="E52" s="2">
        <v>16000</v>
      </c>
      <c r="F52" s="2">
        <v>39</v>
      </c>
      <c r="H52" s="2">
        <v>16000</v>
      </c>
      <c r="I52" s="2">
        <v>7</v>
      </c>
      <c r="K52" s="2">
        <v>16000</v>
      </c>
      <c r="L52" s="2">
        <v>64</v>
      </c>
      <c r="N52">
        <f>LOG(K52)</f>
        <v>4.204119982655925</v>
      </c>
      <c r="O52">
        <f>SUM(C52:C$89)/SUM(C$2:C$89)</f>
        <v>0.031146380537237808</v>
      </c>
      <c r="P52">
        <f>SUM(F52:F$89)/SUM(F$2:F$89)</f>
        <v>0.12281240405280934</v>
      </c>
      <c r="Q52">
        <f>SUM(I52:I$69)/SUM(I$2:I$69)</f>
        <v>0.016495648785556566</v>
      </c>
      <c r="R52">
        <f>SUM(L52:L$89)/SUM(L$2:L$89)</f>
        <v>0.06964544138929088</v>
      </c>
      <c r="T52">
        <f>O52/$S$9</f>
        <v>0.031146380537237808</v>
      </c>
      <c r="U52">
        <f>$S$3*(N52^(-($S$6-1)))</f>
        <v>0.028932469182710256</v>
      </c>
    </row>
    <row r="53" spans="1:22" customHeight="1" ht="12">
      <c r="B53" s="1">
        <v>16250</v>
      </c>
      <c r="C53" s="1">
        <v>47</v>
      </c>
      <c r="E53" s="2">
        <v>16250</v>
      </c>
      <c r="F53" s="2">
        <v>40</v>
      </c>
      <c r="H53" s="2">
        <v>16250</v>
      </c>
      <c r="I53" s="2">
        <v>10</v>
      </c>
      <c r="K53" s="2">
        <v>16250</v>
      </c>
      <c r="L53" s="2">
        <v>61</v>
      </c>
      <c r="N53">
        <f>LOG(K53)</f>
        <v>4.2108533653148932</v>
      </c>
      <c r="O53">
        <f>SUM(C53:C$89)/SUM(C$2:C$89)</f>
        <v>0.028873737938228828</v>
      </c>
      <c r="P53">
        <f>SUM(F53:F$89)/SUM(F$2:F$89)</f>
        <v>0.12081670248695119</v>
      </c>
      <c r="Q53">
        <f>SUM(I53:I$69)/SUM(I$2:I$69)</f>
        <v>0.015586439797376282</v>
      </c>
      <c r="R53">
        <f>SUM(L53:L$89)/SUM(L$2:L$89)</f>
        <v>0.066751085383502176</v>
      </c>
      <c r="T53">
        <f>O53/$S$9</f>
        <v>0.028873737938228828</v>
      </c>
      <c r="U53">
        <f>$S$3*(N53^(-($S$6-1)))</f>
        <v>0.02696527071867167</v>
      </c>
    </row>
    <row r="54" spans="1:22" customHeight="1" ht="12">
      <c r="B54" s="1">
        <v>16500</v>
      </c>
      <c r="C54" s="1">
        <v>31</v>
      </c>
      <c r="E54" s="2">
        <v>16500</v>
      </c>
      <c r="F54" s="2">
        <v>60</v>
      </c>
      <c r="H54" s="2">
        <v>16500</v>
      </c>
      <c r="I54" s="2">
        <v>9</v>
      </c>
      <c r="K54" s="2">
        <v>16500</v>
      </c>
      <c r="L54" s="2">
        <v>44</v>
      </c>
      <c r="N54">
        <f>LOG(K54)</f>
        <v>4.2174839442139067</v>
      </c>
      <c r="O54">
        <f>SUM(C54:C$89)/SUM(C$2:C$89)</f>
        <v>0.027122685443910437</v>
      </c>
      <c r="P54">
        <f>SUM(F54:F$89)/SUM(F$2:F$89)</f>
        <v>0.11876982908607103</v>
      </c>
      <c r="Q54">
        <f>SUM(I54:I$69)/SUM(I$2:I$69)</f>
        <v>0.014287569814261592</v>
      </c>
      <c r="R54">
        <f>SUM(L54:L$89)/SUM(L$2:L$89)</f>
        <v>0.063992402315484809</v>
      </c>
      <c r="T54">
        <f>O54/$S$9</f>
        <v>0.027122685443910437</v>
      </c>
      <c r="U54">
        <f>$S$3*(N54^(-($S$6-1)))</f>
        <v>0.025161626904788275</v>
      </c>
    </row>
    <row r="55" spans="1:22" customHeight="1" ht="12">
      <c r="B55" s="1">
        <v>16750</v>
      </c>
      <c r="C55" s="1">
        <v>38</v>
      </c>
      <c r="E55" s="2">
        <v>16750</v>
      </c>
      <c r="F55" s="2">
        <v>26</v>
      </c>
      <c r="H55" s="2">
        <v>16750</v>
      </c>
      <c r="I55" s="2">
        <v>3</v>
      </c>
      <c r="K55" s="2">
        <v>16750</v>
      </c>
      <c r="L55" s="2">
        <v>40</v>
      </c>
      <c r="N55">
        <f>LOG(K55)</f>
        <v>4.2240148113728644</v>
      </c>
      <c r="O55">
        <f>SUM(C55:C$89)/SUM(C$2:C$89)</f>
        <v>0.025967735926381283</v>
      </c>
      <c r="P55">
        <f>SUM(F55:F$89)/SUM(F$2:F$89)</f>
        <v>0.1156995189847508</v>
      </c>
      <c r="Q55">
        <f>SUM(I55:I$69)/SUM(I$2:I$69)</f>
        <v>0.013118586829458372</v>
      </c>
      <c r="R55">
        <f>SUM(L55:L$89)/SUM(L$2:L$89)</f>
        <v>0.062002532561505064</v>
      </c>
      <c r="T55">
        <f>O55/$S$9</f>
        <v>0.025967735926381283</v>
      </c>
      <c r="U55">
        <f>$S$3*(N55^(-($S$6-1)))</f>
        <v>0.023505579508798304</v>
      </c>
    </row>
    <row r="56" spans="1:22" customHeight="1" ht="12">
      <c r="B56" s="1">
        <v>17000</v>
      </c>
      <c r="C56" s="1">
        <v>28</v>
      </c>
      <c r="E56" s="2">
        <v>17000</v>
      </c>
      <c r="F56" s="2">
        <v>22</v>
      </c>
      <c r="H56" s="2">
        <v>17000</v>
      </c>
      <c r="I56" s="2">
        <v>15</v>
      </c>
      <c r="K56" s="2">
        <v>17000</v>
      </c>
      <c r="L56" s="2">
        <v>60</v>
      </c>
      <c r="N56">
        <f>LOG(K56)</f>
        <v>4.2304489213782741</v>
      </c>
      <c r="O56">
        <f>SUM(C56:C$89)/SUM(C$2:C$89)</f>
        <v>0.024551991356506837</v>
      </c>
      <c r="P56">
        <f>SUM(F56:F$89)/SUM(F$2:F$89)</f>
        <v>0.11436905127417869</v>
      </c>
      <c r="Q56">
        <f>SUM(I56:I$69)/SUM(I$2:I$69)</f>
        <v>0.012728925834523964</v>
      </c>
      <c r="R56">
        <f>SUM(L56:L$89)/SUM(L$2:L$89)</f>
        <v>0.060193560057887119</v>
      </c>
      <c r="T56">
        <f>O56/$S$9</f>
        <v>0.024551991356506837</v>
      </c>
      <c r="U56">
        <f>$S$3*(N56^(-($S$6-1)))</f>
        <v>0.021982948119933798</v>
      </c>
    </row>
    <row r="57" spans="1:22" customHeight="1" ht="12">
      <c r="B57" s="1">
        <v>17250</v>
      </c>
      <c r="C57" s="1">
        <v>24</v>
      </c>
      <c r="E57" s="2">
        <v>17250</v>
      </c>
      <c r="F57" s="2">
        <v>25</v>
      </c>
      <c r="H57" s="2">
        <v>17250</v>
      </c>
      <c r="I57" s="2">
        <v>6</v>
      </c>
      <c r="K57" s="2">
        <v>17250</v>
      </c>
      <c r="L57" s="2">
        <v>38</v>
      </c>
      <c r="N57">
        <f>LOG(K57)</f>
        <v>4.2367890994092932</v>
      </c>
      <c r="O57">
        <f>SUM(C57:C$89)/SUM(C$2:C$89)</f>
        <v>0.023508811147125667</v>
      </c>
      <c r="P57">
        <f>SUM(F57:F$89)/SUM(F$2:F$89)</f>
        <v>0.11324327090369461</v>
      </c>
      <c r="Q57">
        <f>SUM(I57:I$69)/SUM(I$2:I$69)</f>
        <v>0.010780620859851929</v>
      </c>
      <c r="R57">
        <f>SUM(L57:L$89)/SUM(L$2:L$89)</f>
        <v>0.057480101302460201</v>
      </c>
      <c r="T57">
        <f>O57/$S$9</f>
        <v>0.023508811147125667</v>
      </c>
      <c r="U57">
        <f>$S$3*(N57^(-($S$6-1)))</f>
        <v>0.020581108425966558</v>
      </c>
    </row>
    <row r="58" spans="1:22" customHeight="1" ht="12">
      <c r="B58" s="1">
        <v>17500</v>
      </c>
      <c r="C58" s="1">
        <v>19</v>
      </c>
      <c r="E58" s="2">
        <v>17500</v>
      </c>
      <c r="F58" s="2">
        <v>20</v>
      </c>
      <c r="H58" s="2">
        <v>17500</v>
      </c>
      <c r="I58" s="2">
        <v>8</v>
      </c>
      <c r="K58" s="2">
        <v>17500</v>
      </c>
      <c r="L58" s="2">
        <v>38</v>
      </c>
      <c r="N58">
        <f>LOG(K58)</f>
        <v>4.2430380486862944</v>
      </c>
      <c r="O58">
        <f>SUM(C58:C$89)/SUM(C$2:C$89)</f>
        <v>0.022614656681941805</v>
      </c>
      <c r="P58">
        <f>SUM(F58:F$89)/SUM(F$2:F$89)</f>
        <v>0.11196397502814451</v>
      </c>
      <c r="Q58">
        <f>SUM(I58:I$69)/SUM(I$2:I$69)</f>
        <v>0.010001298869983116</v>
      </c>
      <c r="R58">
        <f>SUM(L58:L$89)/SUM(L$2:L$89)</f>
        <v>0.055761577424023157</v>
      </c>
      <c r="T58">
        <f>O58/$S$9</f>
        <v>0.022614656681941805</v>
      </c>
      <c r="U58">
        <f>$S$3*(N58^(-($S$6-1)))</f>
        <v>0.019288800990008011</v>
      </c>
    </row>
    <row r="59" spans="1:22" customHeight="1" ht="12">
      <c r="B59" s="1">
        <v>17750</v>
      </c>
      <c r="C59" s="1">
        <v>29</v>
      </c>
      <c r="E59" s="2">
        <v>17750</v>
      </c>
      <c r="F59" s="2">
        <v>47</v>
      </c>
      <c r="H59" s="2">
        <v>17750</v>
      </c>
      <c r="I59" s="2">
        <v>6</v>
      </c>
      <c r="K59" s="2">
        <v>17750</v>
      </c>
      <c r="L59" s="2">
        <v>17</v>
      </c>
      <c r="N59">
        <f>LOG(K59)</f>
        <v>4.249198357391113</v>
      </c>
      <c r="O59">
        <f>SUM(C59:C$89)/SUM(C$2:C$89)</f>
        <v>0.021906784397004584</v>
      </c>
      <c r="P59">
        <f>SUM(F59:F$89)/SUM(F$2:F$89)</f>
        <v>0.11094053832770444</v>
      </c>
      <c r="Q59">
        <f>SUM(I59:I$69)/SUM(I$2:I$69)</f>
        <v>0.0089622028834913624</v>
      </c>
      <c r="R59">
        <f>SUM(L59:L$89)/SUM(L$2:L$89)</f>
        <v>0.054043053545586105</v>
      </c>
      <c r="T59">
        <f>O59/$S$9</f>
        <v>0.021906784397004584</v>
      </c>
      <c r="U59">
        <f>$S$3*(N59^(-($S$6-1)))</f>
        <v>0.018095965953019398</v>
      </c>
    </row>
    <row r="60" spans="1:22" customHeight="1" ht="12">
      <c r="B60" s="1">
        <v>18000</v>
      </c>
      <c r="C60" s="1">
        <v>19</v>
      </c>
      <c r="E60" s="2">
        <v>18000</v>
      </c>
      <c r="F60" s="2">
        <v>53</v>
      </c>
      <c r="H60" s="2">
        <v>18000</v>
      </c>
      <c r="I60" s="2">
        <v>4</v>
      </c>
      <c r="K60" s="2">
        <v>18000</v>
      </c>
      <c r="L60" s="2">
        <v>36</v>
      </c>
      <c r="N60">
        <f>LOG(K60)</f>
        <v>4.2552725051033065</v>
      </c>
      <c r="O60">
        <f>SUM(C60:C$89)/SUM(C$2:C$89)</f>
        <v>0.020826347751574083</v>
      </c>
      <c r="P60">
        <f>SUM(F60:F$89)/SUM(F$2:F$89)</f>
        <v>0.10853546208167025</v>
      </c>
      <c r="Q60">
        <f>SUM(I60:I$69)/SUM(I$2:I$69)</f>
        <v>0.0081828808936225492</v>
      </c>
      <c r="R60">
        <f>SUM(L60:L$89)/SUM(L$2:L$89)</f>
        <v>0.053274240231548482</v>
      </c>
      <c r="T60">
        <f>O60/$S$9</f>
        <v>0.020826347751574083</v>
      </c>
      <c r="U60">
        <f>$S$3*(N60^(-($S$6-1)))</f>
        <v>0.016993599828909692</v>
      </c>
    </row>
    <row r="61" spans="1:22" customHeight="1" ht="12">
      <c r="B61" s="1">
        <v>18250</v>
      </c>
      <c r="C61" s="1">
        <v>19</v>
      </c>
      <c r="E61" s="2">
        <v>18250</v>
      </c>
      <c r="F61" s="2">
        <v>41</v>
      </c>
      <c r="H61" s="2">
        <v>18250</v>
      </c>
      <c r="I61" s="2">
        <v>6</v>
      </c>
      <c r="K61" s="2">
        <v>18250</v>
      </c>
      <c r="L61" s="2">
        <v>30</v>
      </c>
      <c r="N61">
        <f>LOG(K61)</f>
        <v>4.2612628687924934</v>
      </c>
      <c r="O61">
        <f>SUM(C61:C$89)/SUM(C$2:C$89)</f>
        <v>0.020118475466636861</v>
      </c>
      <c r="P61">
        <f>SUM(F61:F$89)/SUM(F$2:F$89)</f>
        <v>0.10582335482550405</v>
      </c>
      <c r="Q61">
        <f>SUM(I61:I$69)/SUM(I$2:I$69)</f>
        <v>0.0076633329003766727</v>
      </c>
      <c r="R61">
        <f>SUM(L61:L$89)/SUM(L$2:L$89)</f>
        <v>0.05164616497829233</v>
      </c>
      <c r="T61">
        <f>O61/$S$9</f>
        <v>0.020118475466636861</v>
      </c>
      <c r="U61">
        <f>$S$3*(N61^(-($S$6-1)))</f>
        <v>0.015973631171372914</v>
      </c>
    </row>
    <row r="62" spans="1:22" customHeight="1" ht="12">
      <c r="B62" s="1">
        <v>18500</v>
      </c>
      <c r="C62" s="1">
        <v>17</v>
      </c>
      <c r="E62" s="2">
        <v>18500</v>
      </c>
      <c r="F62" s="2">
        <v>33</v>
      </c>
      <c r="H62" s="2">
        <v>18500</v>
      </c>
      <c r="I62" s="2">
        <v>3</v>
      </c>
      <c r="K62" s="2">
        <v>18500</v>
      </c>
      <c r="L62" s="2">
        <v>32</v>
      </c>
      <c r="N62">
        <f>LOG(K62)</f>
        <v>4.2671717284030137</v>
      </c>
      <c r="O62">
        <f>SUM(C62:C$89)/SUM(C$2:C$89)</f>
        <v>0.01941060318169964</v>
      </c>
      <c r="P62">
        <f>SUM(F62:F$89)/SUM(F$2:F$89)</f>
        <v>0.10372530958960188</v>
      </c>
      <c r="Q62">
        <f>SUM(I62:I$69)/SUM(I$2:I$69)</f>
        <v>0.0068840109105078578</v>
      </c>
      <c r="R62">
        <f>SUM(L62:L$89)/SUM(L$2:L$89)</f>
        <v>0.050289435600578872</v>
      </c>
      <c r="T62">
        <f>O62/$S$9</f>
        <v>0.01941060318169964</v>
      </c>
      <c r="U62">
        <f>$S$3*(N62^(-($S$6-1)))</f>
        <v>0.01502881239904094</v>
      </c>
    </row>
    <row r="63" spans="1:22" customHeight="1" ht="12">
      <c r="B63" s="1">
        <v>18750</v>
      </c>
      <c r="C63" s="1">
        <v>9</v>
      </c>
      <c r="E63" s="2">
        <v>18750</v>
      </c>
      <c r="F63" s="2">
        <v>32</v>
      </c>
      <c r="H63" s="2">
        <v>18750</v>
      </c>
      <c r="I63" s="2">
        <v>2</v>
      </c>
      <c r="K63" s="2">
        <v>18750</v>
      </c>
      <c r="L63" s="2">
        <v>30</v>
      </c>
      <c r="N63">
        <f>LOG(K63)</f>
        <v>4.2730012720637376</v>
      </c>
      <c r="O63">
        <f>SUM(C63:C$89)/SUM(C$2:C$89)</f>
        <v>0.018777243768861071</v>
      </c>
      <c r="P63">
        <f>SUM(F63:F$89)/SUM(F$2:F$89)</f>
        <v>0.10203663903387575</v>
      </c>
      <c r="Q63">
        <f>SUM(I63:I$69)/SUM(I$2:I$69)</f>
        <v>0.0064943499155734512</v>
      </c>
      <c r="R63">
        <f>SUM(L63:L$89)/SUM(L$2:L$89)</f>
        <v>0.048842257597684513</v>
      </c>
      <c r="T63">
        <f>O63/$S$9</f>
        <v>0.018777243768861071</v>
      </c>
      <c r="U63">
        <f>$S$3*(N63^(-($S$6-1)))</f>
        <v>0.014152625487227625</v>
      </c>
    </row>
    <row r="64" spans="1:22" customHeight="1" ht="12">
      <c r="B64" s="1">
        <v>19000</v>
      </c>
      <c r="C64" s="1">
        <v>13</v>
      </c>
      <c r="E64" s="2">
        <v>19000</v>
      </c>
      <c r="F64" s="2">
        <v>44</v>
      </c>
      <c r="H64" s="2">
        <v>19000</v>
      </c>
      <c r="I64" s="2">
        <v>7</v>
      </c>
      <c r="K64" s="2">
        <v>19000</v>
      </c>
      <c r="L64" s="2">
        <v>31</v>
      </c>
      <c r="N64">
        <f>LOG(K64)</f>
        <v>4.2787536009528289</v>
      </c>
      <c r="O64">
        <f>SUM(C64:C$89)/SUM(C$2:C$89)</f>
        <v>0.018441935844417123</v>
      </c>
      <c r="P64">
        <f>SUM(F64:F$89)/SUM(F$2:F$89)</f>
        <v>0.10039914031317163</v>
      </c>
      <c r="Q64">
        <f>SUM(I64:I$69)/SUM(I$2:I$69)</f>
        <v>0.0062345759189505129</v>
      </c>
      <c r="R64">
        <f>SUM(L64:L$89)/SUM(L$2:L$89)</f>
        <v>0.047485528219971054</v>
      </c>
      <c r="T64">
        <f>O64/$S$9</f>
        <v>0.018441935844417123</v>
      </c>
      <c r="U64">
        <f>$S$3*(N64^(-($S$6-1)))</f>
        <v>0.013339199585938925</v>
      </c>
    </row>
    <row r="65" spans="1:22" customHeight="1" ht="12">
      <c r="B65" s="1">
        <v>19250</v>
      </c>
      <c r="C65" s="1">
        <v>15</v>
      </c>
      <c r="E65" s="2">
        <v>19250</v>
      </c>
      <c r="F65" s="2">
        <v>23</v>
      </c>
      <c r="H65" s="2">
        <v>19250</v>
      </c>
      <c r="I65" s="2">
        <v>2</v>
      </c>
      <c r="K65" s="2">
        <v>19250</v>
      </c>
      <c r="L65" s="2">
        <v>27</v>
      </c>
      <c r="N65">
        <f>LOG(K65)</f>
        <v>4.2844307338445198</v>
      </c>
      <c r="O65">
        <f>SUM(C65:C$89)/SUM(C$2:C$89)</f>
        <v>0.017957602175775866</v>
      </c>
      <c r="P65">
        <f>SUM(F65:F$89)/SUM(F$2:F$89)</f>
        <v>0.098147579572203464</v>
      </c>
      <c r="Q65">
        <f>SUM(I65:I$69)/SUM(I$2:I$69)</f>
        <v>0.0053253669307702298</v>
      </c>
      <c r="R65">
        <f>SUM(L65:L$89)/SUM(L$2:L$89)</f>
        <v>0.046083574529667146</v>
      </c>
      <c r="T65">
        <f>O65/$S$9</f>
        <v>0.017957602175775866</v>
      </c>
      <c r="U65">
        <f>$S$3*(N65^(-($S$6-1)))</f>
        <v>0.012583238917425001</v>
      </c>
    </row>
    <row r="66" spans="1:22" customHeight="1" ht="12">
      <c r="B66" s="1">
        <v>19500</v>
      </c>
      <c r="C66" s="1">
        <v>16</v>
      </c>
      <c r="E66" s="2">
        <v>19500</v>
      </c>
      <c r="F66" s="2">
        <v>53</v>
      </c>
      <c r="H66" s="2">
        <v>19500</v>
      </c>
      <c r="I66" s="2">
        <v>3</v>
      </c>
      <c r="K66" s="2">
        <v>19500</v>
      </c>
      <c r="L66" s="2">
        <v>32</v>
      </c>
      <c r="N66">
        <f>LOG(K66)</f>
        <v>4.2900346113625183</v>
      </c>
      <c r="O66">
        <f>SUM(C66:C$89)/SUM(C$2:C$89)</f>
        <v>0.017398755635035953</v>
      </c>
      <c r="P66">
        <f>SUM(F66:F$89)/SUM(F$2:F$89)</f>
        <v>0.096970627366697371</v>
      </c>
      <c r="Q66">
        <f>SUM(I66:I$69)/SUM(I$2:I$69)</f>
        <v>0.0050655929341472915</v>
      </c>
      <c r="R66">
        <f>SUM(L66:L$89)/SUM(L$2:L$89)</f>
        <v>0.044862518089725037</v>
      </c>
      <c r="T66">
        <f>O66/$S$9</f>
        <v>0.017398755635035953</v>
      </c>
      <c r="U66">
        <f>$S$3*(N66^(-($S$6-1)))</f>
        <v>0.011879959552474843</v>
      </c>
    </row>
    <row r="67" spans="1:22" customHeight="1" ht="12">
      <c r="B67" s="1">
        <v>19750</v>
      </c>
      <c r="C67" s="1">
        <v>7</v>
      </c>
      <c r="E67" s="2">
        <v>19750</v>
      </c>
      <c r="F67" s="2">
        <v>31</v>
      </c>
      <c r="H67" s="2">
        <v>19750</v>
      </c>
      <c r="I67" s="2">
        <v>2</v>
      </c>
      <c r="K67" s="2">
        <v>19750</v>
      </c>
      <c r="L67" s="2">
        <v>56</v>
      </c>
      <c r="N67">
        <f>LOG(K67)</f>
        <v>4.2955670999624793</v>
      </c>
      <c r="O67">
        <f>SUM(C67:C$89)/SUM(C$2:C$89)</f>
        <v>0.016802652658246712</v>
      </c>
      <c r="P67">
        <f>SUM(F67:F$89)/SUM(F$2:F$89)</f>
        <v>0.094258520110531166</v>
      </c>
      <c r="Q67">
        <f>SUM(I67:I$69)/SUM(I$2:I$69)</f>
        <v>0.0046759319392128849</v>
      </c>
      <c r="R67">
        <f>SUM(L67:L$89)/SUM(L$2:L$89)</f>
        <v>0.043415340086830678</v>
      </c>
      <c r="T67">
        <f>O67/$S$9</f>
        <v>0.016802652658246712</v>
      </c>
      <c r="U67">
        <f>$S$3*(N67^(-($S$6-1)))</f>
        <v>0.011225033871161829</v>
      </c>
    </row>
    <row r="68" spans="1:22" customHeight="1" ht="12">
      <c r="B68" s="1">
        <v>20000</v>
      </c>
      <c r="C68" s="1">
        <v>9</v>
      </c>
      <c r="E68" s="2">
        <v>20000</v>
      </c>
      <c r="F68" s="2">
        <v>23</v>
      </c>
      <c r="H68" s="2">
        <v>20000</v>
      </c>
      <c r="I68" s="2">
        <v>3</v>
      </c>
      <c r="K68" s="2">
        <v>20000</v>
      </c>
      <c r="L68" s="2">
        <v>55</v>
      </c>
      <c r="N68">
        <f>LOG(K68)</f>
        <v>4.3010299956639813</v>
      </c>
      <c r="O68">
        <f>SUM(C68:C$89)/SUM(C$2:C$89)</f>
        <v>0.016541857605901419</v>
      </c>
      <c r="P68">
        <f>SUM(F68:F$89)/SUM(F$2:F$89)</f>
        <v>0.092672193224849042</v>
      </c>
      <c r="Q68">
        <f>SUM(I68:I$69)/SUM(I$2:I$69)</f>
        <v>0.0044161579425899466</v>
      </c>
      <c r="R68">
        <f>SUM(L68:L$89)/SUM(L$2:L$89)</f>
        <v>0.040882778581765554</v>
      </c>
      <c r="T68">
        <f>O68/$S$9</f>
        <v>0.016541857605901419</v>
      </c>
      <c r="U68">
        <f>$S$3*(N68^(-($S$6-1)))</f>
        <v>0.010614541687578163</v>
      </c>
    </row>
    <row r="69" spans="1:22" customHeight="1" ht="12">
      <c r="B69" s="1">
        <v>20250</v>
      </c>
      <c r="C69" s="1">
        <v>6</v>
      </c>
      <c r="E69" s="2">
        <v>20250</v>
      </c>
      <c r="F69" s="2">
        <v>48</v>
      </c>
      <c r="H69" s="2" t="s">
        <v>6</v>
      </c>
      <c r="I69" s="2">
        <v>31</v>
      </c>
      <c r="K69" s="2">
        <v>20250</v>
      </c>
      <c r="L69" s="2">
        <v>38</v>
      </c>
      <c r="N69">
        <f>LOG(K69)</f>
        <v>4.306425027550687</v>
      </c>
      <c r="O69">
        <f>SUM(C69:C$89)/SUM(C$2:C$89)</f>
        <v>0.016206549681457471</v>
      </c>
      <c r="P69">
        <f>SUM(F69:F$89)/SUM(F$2:F$89)</f>
        <v>0.091495241019342949</v>
      </c>
      <c r="Q69">
        <f>SUM(I69:I$69)/SUM(I$2:I$69)</f>
        <v>0.00402649694765554</v>
      </c>
      <c r="R69">
        <f>SUM(L69:L$89)/SUM(L$2:L$89)</f>
        <v>0.03839544138929088</v>
      </c>
      <c r="T69">
        <f>O69/$S$9</f>
        <v>0.016206549681457471</v>
      </c>
      <c r="U69">
        <f>$S$3*(N69^(-($S$6-1)))</f>
        <v>0.01004492716475658</v>
      </c>
    </row>
    <row r="70" spans="1:22" customHeight="1" ht="12">
      <c r="B70" s="1">
        <v>20500</v>
      </c>
      <c r="C70" s="1">
        <v>12</v>
      </c>
      <c r="E70" s="2">
        <v>20500</v>
      </c>
      <c r="F70" s="2">
        <v>20</v>
      </c>
      <c r="K70" s="2">
        <v>20500</v>
      </c>
      <c r="L70" s="2">
        <v>33</v>
      </c>
      <c r="N70">
        <f>LOG(K70)</f>
        <v>4.3117538610557542</v>
      </c>
      <c r="O70">
        <f>SUM(C70:C$89)/SUM(C$2:C$89)</f>
        <v>0.015983011065161506</v>
      </c>
      <c r="P70">
        <f>SUM(F70:F$89)/SUM(F$2:F$89)</f>
        <v>0.089038992938286765</v>
      </c>
      <c r="R70">
        <f>SUM(L70:L$89)/SUM(L$2:L$89)</f>
        <v>0.036676917510853835</v>
      </c>
      <c r="T70">
        <f>O70/$S$9</f>
        <v>0.015983011065161506</v>
      </c>
      <c r="U70">
        <f>$S$3*(N70^(-($S$6-1)))</f>
        <v>0.0095129607700057458</v>
      </c>
    </row>
    <row r="71" spans="1:22" customHeight="1" ht="12">
      <c r="B71" s="1">
        <v>20750</v>
      </c>
      <c r="C71" s="1">
        <v>10</v>
      </c>
      <c r="E71" s="2">
        <v>20750</v>
      </c>
      <c r="F71" s="2">
        <v>39</v>
      </c>
      <c r="K71" s="2">
        <v>20750</v>
      </c>
      <c r="L71" s="2">
        <v>36</v>
      </c>
      <c r="N71">
        <f>LOG(K71)</f>
        <v>4.3170181010481112</v>
      </c>
      <c r="O71">
        <f>SUM(C71:C$89)/SUM(C$2:C$89)</f>
        <v>0.015535933832569576</v>
      </c>
      <c r="P71">
        <f>SUM(F71:F$89)/SUM(F$2:F$89)</f>
        <v>0.088015556237846695</v>
      </c>
      <c r="R71">
        <f>SUM(L71:L$89)/SUM(L$2:L$89)</f>
        <v>0.035184515195369033</v>
      </c>
      <c r="T71">
        <f>O71/$S$9</f>
        <v>0.015535933832569576</v>
      </c>
      <c r="U71">
        <f>$S$3*(N71^(-($S$6-1)))</f>
        <v>0.0090157056260033244</v>
      </c>
    </row>
    <row r="72" spans="1:22" customHeight="1" ht="12">
      <c r="B72" s="1">
        <v>21000</v>
      </c>
      <c r="C72" s="1">
        <v>10</v>
      </c>
      <c r="E72" s="2">
        <v>21000</v>
      </c>
      <c r="F72" s="2">
        <v>19</v>
      </c>
      <c r="K72" s="2">
        <v>21000</v>
      </c>
      <c r="L72" s="2">
        <v>23</v>
      </c>
      <c r="N72">
        <f>LOG(K72)</f>
        <v>4.3222192947339195</v>
      </c>
      <c r="O72">
        <f>SUM(C72:C$89)/SUM(C$2:C$89)</f>
        <v>0.015163369472076301</v>
      </c>
      <c r="P72">
        <f>SUM(F72:F$89)/SUM(F$2:F$89)</f>
        <v>0.086019854671988541</v>
      </c>
      <c r="R72">
        <f>SUM(L72:L$89)/SUM(L$2:L$89)</f>
        <v>0.033556439942112881</v>
      </c>
      <c r="T72">
        <f>O72/$S$9</f>
        <v>0.015163369472076301</v>
      </c>
      <c r="U72">
        <f>$S$3*(N72^(-($S$6-1)))</f>
        <v>0.0085504877022750496</v>
      </c>
    </row>
    <row r="73" spans="1:22" customHeight="1" ht="12">
      <c r="B73" s="1">
        <v>21250</v>
      </c>
      <c r="C73" s="1">
        <v>4</v>
      </c>
      <c r="E73" s="2">
        <v>21250</v>
      </c>
      <c r="F73" s="2">
        <v>18</v>
      </c>
      <c r="K73" s="2">
        <v>21250</v>
      </c>
      <c r="L73" s="2">
        <v>17</v>
      </c>
      <c r="N73">
        <f>LOG(K73)</f>
        <v>4.3273589343863303</v>
      </c>
      <c r="O73">
        <f>SUM(C73:C$89)/SUM(C$2:C$89)</f>
        <v>0.014790805111583026</v>
      </c>
      <c r="P73">
        <f>SUM(F73:F$89)/SUM(F$2:F$89)</f>
        <v>0.08504758980657047</v>
      </c>
      <c r="R73">
        <f>SUM(L73:L$89)/SUM(L$2:L$89)</f>
        <v>0.032516280752532559</v>
      </c>
      <c r="T73">
        <f>O73/$S$9</f>
        <v>0.014790805111583026</v>
      </c>
      <c r="U73">
        <f>$S$3*(N73^(-($S$6-1)))</f>
        <v>0.0081148693676889212</v>
      </c>
    </row>
    <row r="74" spans="1:22" customHeight="1" ht="12">
      <c r="B74" s="1">
        <v>21500</v>
      </c>
      <c r="C74" s="1">
        <v>11</v>
      </c>
      <c r="E74" s="2">
        <v>21500</v>
      </c>
      <c r="F74" s="2">
        <v>21</v>
      </c>
      <c r="K74" s="2">
        <v>21500</v>
      </c>
      <c r="L74" s="2">
        <v>35</v>
      </c>
      <c r="N74">
        <f>LOG(K74)</f>
        <v>4.3324384599156049</v>
      </c>
      <c r="O74">
        <f>SUM(C74:C$89)/SUM(C$2:C$89)</f>
        <v>0.014641779367385716</v>
      </c>
      <c r="P74">
        <f>SUM(F74:F$89)/SUM(F$2:F$89)</f>
        <v>0.084126496776174398</v>
      </c>
      <c r="R74">
        <f>SUM(L74:L$89)/SUM(L$2:L$89)</f>
        <v>0.031747467438494936</v>
      </c>
      <c r="T74">
        <f>O74/$S$9</f>
        <v>0.014641779367385716</v>
      </c>
      <c r="U74">
        <f>$S$3*(N74^(-($S$6-1)))</f>
        <v>0.0077066258894122781</v>
      </c>
    </row>
    <row r="75" spans="1:22" customHeight="1" ht="12">
      <c r="B75" s="1">
        <v>21750</v>
      </c>
      <c r="C75" s="1">
        <v>10</v>
      </c>
      <c r="E75" s="2">
        <v>21750</v>
      </c>
      <c r="F75" s="2">
        <v>22</v>
      </c>
      <c r="K75" s="2">
        <v>21750</v>
      </c>
      <c r="L75" s="2">
        <v>32</v>
      </c>
      <c r="N75">
        <f>LOG(K75)</f>
        <v>4.3374592612906557</v>
      </c>
      <c r="O75">
        <f>SUM(C75:C$89)/SUM(C$2:C$89)</f>
        <v>0.014231958570843114</v>
      </c>
      <c r="P75">
        <f>SUM(F75:F$89)/SUM(F$2:F$89)</f>
        <v>0.083051888240712315</v>
      </c>
      <c r="R75">
        <f>SUM(L75:L$89)/SUM(L$2:L$89)</f>
        <v>0.030164616497829234</v>
      </c>
      <c r="T75">
        <f>O75/$S$9</f>
        <v>0.014231958570843114</v>
      </c>
      <c r="U75">
        <f>$S$3*(N75^(-($S$6-1)))</f>
        <v>0.0073237245191831932</v>
      </c>
    </row>
    <row r="76" spans="1:22" customHeight="1" ht="12">
      <c r="B76" s="1">
        <v>22000</v>
      </c>
      <c r="C76" s="1">
        <v>4</v>
      </c>
      <c r="E76" s="2">
        <v>22000</v>
      </c>
      <c r="F76" s="2">
        <v>13</v>
      </c>
      <c r="K76" s="2">
        <v>22000</v>
      </c>
      <c r="L76" s="2">
        <v>34</v>
      </c>
      <c r="N76">
        <f>LOG(K76)</f>
        <v>4.3424226808222066</v>
      </c>
      <c r="O76">
        <f>SUM(C76:C$89)/SUM(C$2:C$89)</f>
        <v>0.013859394210349837</v>
      </c>
      <c r="P76">
        <f>SUM(F76:F$89)/SUM(F$2:F$89)</f>
        <v>0.081926107870228221</v>
      </c>
      <c r="R76">
        <f>SUM(L76:L$89)/SUM(L$2:L$89)</f>
        <v>0.028717438494934876</v>
      </c>
      <c r="T76">
        <f>O76/$S$9</f>
        <v>0.013859394210349837</v>
      </c>
      <c r="U76">
        <f>$S$3*(N76^(-($S$6-1)))</f>
        <v>0.0069643058551862843</v>
      </c>
    </row>
    <row r="77" spans="1:22" customHeight="1" ht="12">
      <c r="B77" s="1">
        <v>22250</v>
      </c>
      <c r="C77" s="1">
        <v>7</v>
      </c>
      <c r="E77" s="2">
        <v>22250</v>
      </c>
      <c r="F77" s="2">
        <v>21</v>
      </c>
      <c r="K77" s="2">
        <v>22250</v>
      </c>
      <c r="L77" s="2">
        <v>26</v>
      </c>
      <c r="N77">
        <f>LOG(K77)</f>
        <v>4.3473300153169507</v>
      </c>
      <c r="O77">
        <f>SUM(C77:C$89)/SUM(C$2:C$89)</f>
        <v>0.013710368466152529</v>
      </c>
      <c r="P77">
        <f>SUM(F77:F$89)/SUM(F$2:F$89)</f>
        <v>0.081260874014942169</v>
      </c>
      <c r="R77">
        <f>SUM(L77:L$89)/SUM(L$2:L$89)</f>
        <v>0.027179811866859624</v>
      </c>
      <c r="T77">
        <f>O77/$S$9</f>
        <v>0.013710368466152529</v>
      </c>
      <c r="U77">
        <f>$S$3*(N77^(-($S$6-1)))</f>
        <v>0.0066266672085275122</v>
      </c>
    </row>
    <row r="78" spans="1:22" customHeight="1" ht="12">
      <c r="B78" s="1">
        <v>22500</v>
      </c>
      <c r="C78" s="1">
        <v>1</v>
      </c>
      <c r="E78" s="2">
        <v>22500</v>
      </c>
      <c r="F78" s="2">
        <v>27</v>
      </c>
      <c r="K78" s="2">
        <v>22500</v>
      </c>
      <c r="L78" s="2">
        <v>20</v>
      </c>
      <c r="N78">
        <f>LOG(K78)</f>
        <v>4.3521825181113627</v>
      </c>
      <c r="O78">
        <f>SUM(C78:C$89)/SUM(C$2:C$89)</f>
        <v>0.013449573413807234</v>
      </c>
      <c r="P78">
        <f>SUM(F78:F$89)/SUM(F$2:F$89)</f>
        <v>0.080186265479480101</v>
      </c>
      <c r="R78">
        <f>SUM(L78:L$89)/SUM(L$2:L$89)</f>
        <v>0.026003979739507958</v>
      </c>
      <c r="T78">
        <f>O78/$S$9</f>
        <v>0.013449573413807234</v>
      </c>
      <c r="U78">
        <f>$S$3*(N78^(-($S$6-1)))</f>
        <v>0.0063092477382889495</v>
      </c>
    </row>
    <row r="79" spans="1:22" customHeight="1" ht="12">
      <c r="B79" s="1">
        <v>22750</v>
      </c>
      <c r="C79" s="1">
        <v>3</v>
      </c>
      <c r="E79" s="2">
        <v>22750</v>
      </c>
      <c r="F79" s="2">
        <v>13</v>
      </c>
      <c r="K79" s="2">
        <v>22750</v>
      </c>
      <c r="L79" s="2">
        <v>31</v>
      </c>
      <c r="N79">
        <f>LOG(K79)</f>
        <v>4.3569814009931314</v>
      </c>
      <c r="O79">
        <f>SUM(C79:C$89)/SUM(C$2:C$89)</f>
        <v>0.013412316977757908</v>
      </c>
      <c r="P79">
        <f>SUM(F79:F$89)/SUM(F$2:F$89)</f>
        <v>0.078804625933885986</v>
      </c>
      <c r="R79">
        <f>SUM(L79:L$89)/SUM(L$2:L$89)</f>
        <v>0.025099493487698986</v>
      </c>
      <c r="T79">
        <f>O79/$S$9</f>
        <v>0.013412316977757908</v>
      </c>
      <c r="U79">
        <f>$S$3*(N79^(-($S$6-1)))</f>
        <v>0.0060106151492752523</v>
      </c>
    </row>
    <row r="80" spans="1:22" customHeight="1" ht="12">
      <c r="B80" s="1">
        <v>23000</v>
      </c>
      <c r="C80" s="1">
        <v>6</v>
      </c>
      <c r="E80" s="2">
        <v>23000</v>
      </c>
      <c r="F80" s="2">
        <v>8</v>
      </c>
      <c r="K80" s="2">
        <v>23000</v>
      </c>
      <c r="L80" s="2">
        <v>11</v>
      </c>
      <c r="N80">
        <f>LOG(K80)</f>
        <v>4.3617278360175931</v>
      </c>
      <c r="O80">
        <f>SUM(C80:C$89)/SUM(C$2:C$89)</f>
        <v>0.013300547669609926</v>
      </c>
      <c r="P80">
        <f>SUM(F80:F$89)/SUM(F$2:F$89)</f>
        <v>0.078139392078599934</v>
      </c>
      <c r="R80">
        <f>SUM(L80:L$89)/SUM(L$2:L$89)</f>
        <v>0.023697539797395081</v>
      </c>
      <c r="T80">
        <f>O80/$S$9</f>
        <v>0.013300547669609926</v>
      </c>
      <c r="U80">
        <f>$S$3*(N80^(-($S$6-1)))</f>
        <v>0.0057294537725535635</v>
      </c>
    </row>
    <row r="81" spans="1:22" customHeight="1" ht="12">
      <c r="B81" s="1">
        <v>23250</v>
      </c>
      <c r="C81" s="1">
        <v>4</v>
      </c>
      <c r="E81" s="2">
        <v>23250</v>
      </c>
      <c r="F81" s="2">
        <v>10</v>
      </c>
      <c r="K81" s="2">
        <v>23250</v>
      </c>
      <c r="L81" s="2">
        <v>23</v>
      </c>
      <c r="N81">
        <f>LOG(K81)</f>
        <v>4.3664229572259732</v>
      </c>
      <c r="O81">
        <f>SUM(C81:C$89)/SUM(C$2:C$89)</f>
        <v>0.01307700905331396</v>
      </c>
      <c r="P81">
        <f>SUM(F81:F$89)/SUM(F$2:F$89)</f>
        <v>0.077730017398423903</v>
      </c>
      <c r="R81">
        <f>SUM(L81:L$89)/SUM(L$2:L$89)</f>
        <v>0.023200072358900144</v>
      </c>
      <c r="T81">
        <f>O81/$S$9</f>
        <v>0.01307700905331396</v>
      </c>
      <c r="U81">
        <f>$S$3*(N81^(-($S$6-1)))</f>
        <v>0.0054645538713511254</v>
      </c>
    </row>
    <row r="82" spans="1:22" customHeight="1" ht="12">
      <c r="B82" s="1">
        <v>23500</v>
      </c>
      <c r="C82" s="1">
        <v>3</v>
      </c>
      <c r="E82" s="2">
        <v>23500</v>
      </c>
      <c r="F82" s="2">
        <v>17</v>
      </c>
      <c r="K82" s="2">
        <v>23500</v>
      </c>
      <c r="L82" s="2">
        <v>13</v>
      </c>
      <c r="N82">
        <f>LOG(K82)</f>
        <v>4.3710678622717367</v>
      </c>
      <c r="O82">
        <f>SUM(C82:C$89)/SUM(C$2:C$89)</f>
        <v>0.012927983309116649</v>
      </c>
      <c r="P82">
        <f>SUM(F82:F$89)/SUM(F$2:F$89)</f>
        <v>0.077218299048203862</v>
      </c>
      <c r="R82">
        <f>SUM(L82:L$89)/SUM(L$2:L$89)</f>
        <v>0.022159913169319825</v>
      </c>
      <c r="T82">
        <f>O82/$S$9</f>
        <v>0.012927983309116649</v>
      </c>
      <c r="U82">
        <f>$S$3*(N82^(-($S$6-1)))</f>
        <v>0.0052148020343183972</v>
      </c>
    </row>
    <row r="83" spans="1:22" customHeight="1" ht="12">
      <c r="B83" s="1">
        <v>23750</v>
      </c>
      <c r="C83" s="1">
        <v>3</v>
      </c>
      <c r="E83" s="2">
        <v>23750</v>
      </c>
      <c r="F83" s="2">
        <v>13</v>
      </c>
      <c r="K83" s="2">
        <v>23750</v>
      </c>
      <c r="L83" s="2">
        <v>5</v>
      </c>
      <c r="N83">
        <f>LOG(K83)</f>
        <v>4.3756636139608851</v>
      </c>
      <c r="O83">
        <f>SUM(C83:C$89)/SUM(C$2:C$89)</f>
        <v>0.012816214000968667</v>
      </c>
      <c r="P83">
        <f>SUM(F83:F$89)/SUM(F$2:F$89)</f>
        <v>0.076348377852829802</v>
      </c>
      <c r="R83">
        <f>SUM(L83:L$89)/SUM(L$2:L$89)</f>
        <v>0.021571997105643993</v>
      </c>
      <c r="T83">
        <f>O83/$S$9</f>
        <v>0.012816214000968667</v>
      </c>
      <c r="U83">
        <f>$S$3*(N83^(-($S$6-1)))</f>
        <v>0.0049791725350246856</v>
      </c>
    </row>
    <row r="84" spans="1:22" customHeight="1" ht="12">
      <c r="B84" s="1">
        <v>24000</v>
      </c>
      <c r="C84" s="1">
        <v>4</v>
      </c>
      <c r="E84" s="2">
        <v>24000</v>
      </c>
      <c r="F84" s="2">
        <v>16</v>
      </c>
      <c r="K84" s="2">
        <v>24000</v>
      </c>
      <c r="L84" s="2">
        <v>10</v>
      </c>
      <c r="N84">
        <f>LOG(K84)</f>
        <v>4.3802112417116064</v>
      </c>
      <c r="O84">
        <f>SUM(C84:C$89)/SUM(C$2:C$89)</f>
        <v>0.012704444692820685</v>
      </c>
      <c r="P84">
        <f>SUM(F84:F$89)/SUM(F$2:F$89)</f>
        <v>0.07568314399754375</v>
      </c>
      <c r="R84">
        <f>SUM(L84:L$89)/SUM(L$2:L$89)</f>
        <v>0.021345875542691749</v>
      </c>
      <c r="T84">
        <f>O84/$S$9</f>
        <v>0.012704444692820685</v>
      </c>
      <c r="U84">
        <f>$S$3*(N84^(-($S$6-1)))</f>
        <v>0.0047567195511957075</v>
      </c>
    </row>
    <row r="85" spans="1:22" customHeight="1" ht="12">
      <c r="B85" s="1">
        <v>24250</v>
      </c>
      <c r="C85" s="1">
        <v>7</v>
      </c>
      <c r="E85" s="2">
        <v>24250</v>
      </c>
      <c r="F85" s="2">
        <v>22</v>
      </c>
      <c r="K85" s="2">
        <v>24250</v>
      </c>
      <c r="L85" s="2">
        <v>10</v>
      </c>
      <c r="N85">
        <f>LOG(K85)</f>
        <v>4.3847117429382827</v>
      </c>
      <c r="O85">
        <f>SUM(C85:C$89)/SUM(C$2:C$89)</f>
        <v>0.012555418948623375</v>
      </c>
      <c r="P85">
        <f>SUM(F85:F$89)/SUM(F$2:F$89)</f>
        <v>0.074864394637191689</v>
      </c>
      <c r="R85">
        <f>SUM(L85:L$89)/SUM(L$2:L$89)</f>
        <v>0.020893632416787263</v>
      </c>
      <c r="T85">
        <f>O85/$S$9</f>
        <v>0.012555418948623375</v>
      </c>
      <c r="U85">
        <f>$S$3*(N85^(-($S$6-1)))</f>
        <v>0.004546570149940002</v>
      </c>
    </row>
    <row r="86" spans="1:22" customHeight="1" ht="12">
      <c r="B86" s="1">
        <v>24500</v>
      </c>
      <c r="C86" s="1">
        <v>5</v>
      </c>
      <c r="E86" s="2">
        <v>24500</v>
      </c>
      <c r="F86" s="2">
        <v>17</v>
      </c>
      <c r="K86" s="2">
        <v>24500</v>
      </c>
      <c r="L86" s="2">
        <v>6</v>
      </c>
      <c r="N86">
        <f>LOG(K86)</f>
        <v>4.3891660843645326</v>
      </c>
      <c r="O86">
        <f>SUM(C86:C$89)/SUM(C$2:C$89)</f>
        <v>0.012294623896278082</v>
      </c>
      <c r="P86">
        <f>SUM(F86:F$89)/SUM(F$2:F$89)</f>
        <v>0.073738614266707608</v>
      </c>
      <c r="R86">
        <f>SUM(L86:L$89)/SUM(L$2:L$89)</f>
        <v>0.020441389290882777</v>
      </c>
      <c r="T86">
        <f>O86/$S$9</f>
        <v>0.012294623896278082</v>
      </c>
      <c r="U86">
        <f>$S$3*(N86^(-($S$6-1)))</f>
        <v>0.0043479179563061287</v>
      </c>
    </row>
    <row r="87" spans="1:22" customHeight="1" ht="12">
      <c r="B87" s="1">
        <v>24750</v>
      </c>
      <c r="C87" s="1">
        <v>2</v>
      </c>
      <c r="E87" s="2">
        <v>24750</v>
      </c>
      <c r="F87" s="2">
        <v>19</v>
      </c>
      <c r="K87" s="2">
        <v>24750</v>
      </c>
      <c r="L87" s="2">
        <v>10</v>
      </c>
      <c r="N87">
        <f>LOG(K87)</f>
        <v>4.3935752032695872</v>
      </c>
      <c r="O87">
        <f>SUM(C87:C$89)/SUM(C$2:C$89)</f>
        <v>0.012108341716031444</v>
      </c>
      <c r="P87">
        <f>SUM(F87:F$89)/SUM(F$2:F$89)</f>
        <v>0.072868693071333535</v>
      </c>
      <c r="R87">
        <f>SUM(L87:L$89)/SUM(L$2:L$89)</f>
        <v>0.020170043415340087</v>
      </c>
      <c r="T87">
        <f>O87/$S$9</f>
        <v>0.012108341716031444</v>
      </c>
      <c r="U87">
        <f>$S$3*(N87^(-($S$6-1)))</f>
        <v>0.0041600174321973962</v>
      </c>
    </row>
    <row r="88" spans="1:22" customHeight="1" ht="12">
      <c r="B88" s="1">
        <v>25000</v>
      </c>
      <c r="C88" s="1">
        <v>1</v>
      </c>
      <c r="E88" s="2">
        <v>25000</v>
      </c>
      <c r="F88" s="2">
        <v>14</v>
      </c>
      <c r="K88" s="2">
        <v>25000</v>
      </c>
      <c r="L88" s="2">
        <v>11</v>
      </c>
      <c r="N88">
        <f>LOG(K88)</f>
        <v>4.3979400086720375</v>
      </c>
      <c r="O88">
        <f>SUM(C88:C$89)/SUM(C$2:C$89)</f>
        <v>0.01203382884393279</v>
      </c>
      <c r="P88">
        <f>SUM(F88:F$89)/SUM(F$2:F$89)</f>
        <v>0.071896428205915464</v>
      </c>
      <c r="R88">
        <f>SUM(L88:L$89)/SUM(L$2:L$89)</f>
        <v>0.019717800289435601</v>
      </c>
      <c r="T88">
        <f>O88/$S$9</f>
        <v>0.01203382884393279</v>
      </c>
      <c r="U88">
        <f>$S$3*(N88^(-($S$6-1)))</f>
        <v>0.0039821787011297691</v>
      </c>
    </row>
    <row r="89" spans="1:22" customHeight="1" ht="12">
      <c r="B89" s="1" t="s">
        <v>6</v>
      </c>
      <c r="C89" s="1">
        <v>322</v>
      </c>
      <c r="E89" s="2" t="s">
        <v>6</v>
      </c>
      <c r="F89" s="2">
        <v>1391</v>
      </c>
      <c r="K89" s="2" t="s">
        <v>6</v>
      </c>
      <c r="L89" s="2">
        <v>425</v>
      </c>
      <c r="N89" t="e">
        <f>LOG(K89)</f>
        <v>#VALUE!</v>
      </c>
      <c r="O89">
        <f>SUM(C89:C$89)/SUM(C$2:C$89)</f>
        <v>0.011996572407883462</v>
      </c>
      <c r="P89">
        <f>SUM(F89:F$89)/SUM(F$2:F$89)</f>
        <v>0.071180022515607413</v>
      </c>
      <c r="R89">
        <f>SUM(L89:L$89)/SUM(L$2:L$89)</f>
        <v>0.019220332850940665</v>
      </c>
      <c r="T89">
        <f>O89/$S$9</f>
        <v>0.011996572407883462</v>
      </c>
    </row>
    <row r="90" spans="1:22" customHeight="1" ht="12"/>
    <row r="91" spans="1:22" customHeight="1" ht="12"/>
    <row r="92" spans="1:22" customHeight="1" ht="12"/>
    <row r="93" spans="1:22" customHeight="1" ht="12"/>
    <row r="94" spans="1:22" customHeight="1" ht="12"/>
    <row r="95" spans="1:22" customHeight="1" ht="12"/>
    <row r="96" spans="1:22" customHeight="1" ht="12"/>
    <row r="97" spans="1:22" customHeight="1" ht="12"/>
    <row r="98" spans="1:22" customHeight="1" ht="12"/>
    <row r="99" spans="1:22" customHeight="1" ht="12"/>
    <row r="100" spans="1:22" customHeight="1" ht="12"/>
    <row r="101" spans="1:22" customHeight="1" ht="12"/>
    <row r="102" spans="1:22" customHeight="1" ht="12"/>
    <row r="103" spans="1:22" customHeight="1" ht="12"/>
    <row r="104" spans="1:22" customHeight="1" ht="12"/>
    <row r="105" spans="1:22" customHeight="1" ht="12"/>
    <row r="106" spans="1:22" customHeight="1" ht="12"/>
    <row r="107" spans="1:22" customHeight="1" ht="12"/>
    <row r="108" spans="1:22" customHeight="1" ht="12"/>
    <row r="109" spans="1:22" customHeight="1" ht="12"/>
    <row r="110" spans="1:22" customHeight="1" ht="12"/>
    <row r="111" spans="1:22" customHeight="1" ht="12"/>
    <row r="112" spans="1:22" customHeight="1" ht="12"/>
    <row r="113" spans="1:22" customHeight="1" ht="12"/>
    <row r="114" spans="1:22" customHeight="1" ht="12"/>
    <row r="115" spans="1:22" customHeight="1" ht="12"/>
    <row r="116" spans="1:22" customHeight="1" ht="12"/>
    <row r="117" spans="1:22" customHeight="1" ht="12"/>
    <row r="118" spans="1:22" customHeight="1" ht="12"/>
    <row r="119" spans="1:22" customHeight="1" ht="12"/>
    <row r="120" spans="1:22" customHeight="1" ht="12"/>
    <row r="121" spans="1:22" customHeight="1" ht="12"/>
    <row r="122" spans="1:22" customHeight="1" ht="12"/>
    <row r="123" spans="1:22" customHeight="1" ht="12"/>
    <row r="124" spans="1:22" customHeight="1" ht="12"/>
    <row r="125" spans="1:22" customHeight="1" ht="12"/>
    <row r="126" spans="1:22" customHeight="1" ht="12"/>
    <row r="127" spans="1:22" customHeight="1" ht="12"/>
    <row r="128" spans="1:22" customHeight="1" ht="12"/>
    <row r="129" spans="1:22" customHeight="1" ht="12"/>
    <row r="130" spans="1:22" customHeight="1" ht="12"/>
    <row r="131" spans="1:22" customHeight="1" ht="12"/>
    <row r="132" spans="1:22" customHeight="1" ht="12"/>
    <row r="133" spans="1:22" customHeight="1" ht="12"/>
    <row r="134" spans="1:22" customHeight="1" ht="12"/>
    <row r="135" spans="1:22" customHeight="1" ht="12"/>
    <row r="136" spans="1:22" customHeight="1" ht="12"/>
    <row r="137" spans="1:22" customHeight="1" ht="12"/>
    <row r="138" spans="1:22" customHeight="1" ht="12"/>
    <row r="139" spans="1:22" customHeight="1" ht="12"/>
    <row r="140" spans="1:22" customHeight="1" ht="12"/>
    <row r="141" spans="1:22" customHeight="1" ht="12"/>
    <row r="142" spans="1:22" customHeight="1" ht="12"/>
    <row r="143" spans="1:22" customHeight="1" ht="12"/>
    <row r="144" spans="1:22" customHeight="1" ht="12"/>
    <row r="145" spans="1:22" customHeight="1" ht="12"/>
    <row r="146" spans="1:22" customHeight="1" ht="12"/>
    <row r="147" spans="1:22" customHeight="1" ht="12"/>
    <row r="148" spans="1:22" customHeight="1" ht="12"/>
    <row r="149" spans="1:22" customHeight="1" ht="12"/>
    <row r="150" spans="1:22" customHeight="1" ht="12"/>
    <row r="151" spans="1:22" customHeight="1" ht="12"/>
    <row r="152" spans="1:22" customHeight="1" ht="12"/>
    <row r="153" spans="1:22" customHeight="1" ht="12"/>
    <row r="154" spans="1:22" customHeight="1" ht="12"/>
    <row r="155" spans="1:22" customHeight="1" ht="12"/>
    <row r="156" spans="1:22" customHeight="1" ht="12"/>
    <row r="157" spans="1:22" customHeight="1" ht="12"/>
    <row r="158" spans="1:22" customHeight="1" ht="12"/>
    <row r="159" spans="1:22" customHeight="1" ht="12"/>
    <row r="160" spans="1:22" customHeight="1" ht="12"/>
    <row r="161" spans="1:22" customHeight="1" ht="12"/>
    <row r="162" spans="1:22" customHeight="1" ht="12"/>
    <row r="163" spans="1:22" customHeight="1" ht="12"/>
    <row r="164" spans="1:22" customHeight="1" ht="12"/>
    <row r="165" spans="1:22" customHeight="1" ht="12"/>
    <row r="166" spans="1:22" customHeight="1" ht="12"/>
    <row r="167" spans="1:22" customHeight="1" ht="12"/>
    <row r="168" spans="1:22" customHeight="1" ht="12"/>
    <row r="169" spans="1:22" customHeight="1" ht="12"/>
    <row r="170" spans="1:22" customHeight="1" ht="12"/>
    <row r="171" spans="1:22" customHeight="1" ht="12"/>
    <row r="172" spans="1:22" customHeight="1" ht="12"/>
    <row r="173" spans="1:22" customHeight="1" ht="12"/>
    <row r="174" spans="1:22" customHeight="1" ht="12"/>
    <row r="175" spans="1:22" customHeight="1" ht="12"/>
    <row r="176" spans="1:22" customHeight="1" ht="12"/>
    <row r="177" spans="1:22" customHeight="1" ht="12"/>
    <row r="178" spans="1:22" customHeight="1" ht="12"/>
    <row r="179" spans="1:22" customHeight="1" ht="12"/>
    <row r="180" spans="1:22" customHeight="1" ht="12"/>
    <row r="181" spans="1:22" customHeight="1" ht="12"/>
    <row r="182" spans="1:22" customHeight="1" ht="12"/>
    <row r="183" spans="1:22" customHeight="1" ht="12"/>
    <row r="184" spans="1:22" customHeight="1" ht="12"/>
    <row r="185" spans="1:22" customHeight="1" ht="12"/>
    <row r="186" spans="1:22" customHeight="1" ht="12"/>
    <row r="187" spans="1:22" customHeight="1" ht="12"/>
    <row r="188" spans="1:22" customHeight="1" ht="12"/>
    <row r="189" spans="1:22" customHeight="1" ht="12"/>
    <row r="190" spans="1:22" customHeight="1" ht="12"/>
    <row r="191" spans="1:22" customHeight="1" ht="12"/>
    <row r="192" spans="1:22" customHeight="1" ht="12"/>
    <row r="193" spans="1:22" customHeight="1" ht="12"/>
    <row r="194" spans="1:22" customHeight="1" ht="12"/>
    <row r="195" spans="1:22" customHeight="1" ht="12"/>
    <row r="196" spans="1:22" customHeight="1" ht="12"/>
    <row r="197" spans="1:22" customHeight="1" ht="12"/>
    <row r="198" spans="1:22" customHeight="1" ht="12"/>
    <row r="199" spans="1:22" customHeight="1" ht="12"/>
    <row r="200" spans="1:22" customHeight="1" ht="12"/>
    <row r="201" spans="1:22" customHeight="1" ht="12"/>
    <row r="202" spans="1:22" customHeight="1" ht="12"/>
    <row r="203" spans="1:22" customHeight="1" ht="12"/>
    <row r="204" spans="1:22" customHeight="1" ht="12"/>
    <row r="205" spans="1:22" customHeight="1" ht="12"/>
    <row r="206" spans="1:22" customHeight="1" ht="12"/>
    <row r="207" spans="1:22" customHeight="1" ht="12"/>
    <row r="208" spans="1:22" customHeight="1" ht="12"/>
    <row r="209" spans="1:22" customHeight="1" ht="12"/>
    <row r="210" spans="1:22" customHeight="1" ht="12"/>
    <row r="211" spans="1:22" customHeight="1" ht="12"/>
    <row r="212" spans="1:22" customHeight="1" ht="12"/>
    <row r="213" spans="1:22" customHeight="1" ht="12"/>
    <row r="214" spans="1:22" customHeight="1" ht="12"/>
    <row r="215" spans="1:22" customHeight="1" ht="12"/>
    <row r="216" spans="1:22" customHeight="1" ht="12"/>
    <row r="217" spans="1:22" customHeight="1" ht="12"/>
    <row r="218" spans="1:22" customHeight="1" ht="12"/>
    <row r="219" spans="1:22" customHeight="1" ht="12"/>
    <row r="220" spans="1:22" customHeight="1" ht="12"/>
    <row r="221" spans="1:22" customHeight="1" ht="12"/>
    <row r="222" spans="1:22" customHeight="1" ht="12"/>
    <row r="223" spans="1:22" customHeight="1" ht="12"/>
    <row r="224" spans="1:22" customHeight="1" ht="12"/>
    <row r="225" spans="1:22" customHeight="1" ht="12"/>
    <row r="226" spans="1:22" customHeight="1" ht="12"/>
    <row r="227" spans="1:22" customHeight="1" ht="12"/>
    <row r="228" spans="1:22" customHeight="1" ht="12"/>
    <row r="229" spans="1:22" customHeight="1" ht="12"/>
    <row r="230" spans="1:22" customHeight="1" ht="12"/>
    <row r="231" spans="1:22" customHeight="1" ht="12"/>
    <row r="232" spans="1:22" customHeight="1" ht="12"/>
    <row r="233" spans="1:22" customHeight="1" ht="12"/>
    <row r="234" spans="1:22" customHeight="1" ht="12"/>
    <row r="235" spans="1:22" customHeight="1" ht="12"/>
    <row r="236" spans="1:22" customHeight="1" ht="12"/>
    <row r="237" spans="1:22" customHeight="1" ht="12"/>
    <row r="238" spans="1:22" customHeight="1" ht="12"/>
    <row r="239" spans="1:22" customHeight="1" ht="12"/>
    <row r="240" spans="1:22" customHeight="1" ht="12"/>
    <row r="241" spans="1:22" customHeight="1" ht="12"/>
    <row r="242" spans="1:22" customHeight="1" ht="12"/>
    <row r="243" spans="1:22" customHeight="1" ht="12"/>
    <row r="244" spans="1:22" customHeight="1" ht="12"/>
    <row r="245" spans="1:22" customHeight="1" ht="12"/>
    <row r="246" spans="1:22" customHeight="1" ht="12"/>
    <row r="247" spans="1:22" customHeight="1" ht="12"/>
    <row r="248" spans="1:22" customHeight="1" ht="12"/>
    <row r="249" spans="1:22" customHeight="1" ht="12"/>
    <row r="250" spans="1:22" customHeight="1" ht="12"/>
    <row r="251" spans="1:22" customHeight="1" ht="12"/>
    <row r="252" spans="1:22" customHeight="1" ht="12"/>
    <row r="253" spans="1:22" customHeight="1" ht="12"/>
    <row r="254" spans="1:22" customHeight="1" ht="12"/>
    <row r="255" spans="1:22" customHeight="1" ht="12"/>
    <row r="256" spans="1:22" customHeight="1" ht="12"/>
    <row r="257" spans="1:22" customHeight="1" ht="12"/>
    <row r="258" spans="1:22" customHeight="1" ht="12"/>
    <row r="259" spans="1:22" customHeight="1" ht="12"/>
    <row r="260" spans="1:22" customHeight="1" ht="12"/>
    <row r="261" spans="1:22" customHeight="1" ht="12"/>
    <row r="262" spans="1:22" customHeight="1" ht="12"/>
    <row r="263" spans="1:22" customHeight="1" ht="12"/>
    <row r="264" spans="1:22" customHeight="1" ht="12"/>
    <row r="265" spans="1:22" customHeight="1" ht="12"/>
    <row r="266" spans="1:22" customHeight="1" ht="12"/>
    <row r="267" spans="1:22" customHeight="1" ht="12"/>
    <row r="268" spans="1:22" customHeight="1" ht="12"/>
    <row r="269" spans="1:22" customHeight="1" ht="12"/>
    <row r="270" spans="1:22" customHeight="1" ht="12"/>
    <row r="271" spans="1:22" customHeight="1" ht="12"/>
    <row r="272" spans="1:22" customHeight="1" ht="12"/>
    <row r="273" spans="1:22" customHeight="1" ht="12"/>
    <row r="274" spans="1:22" customHeight="1" ht="12"/>
    <row r="275" spans="1:22" customHeight="1" ht="12"/>
    <row r="276" spans="1:22" customHeight="1" ht="12"/>
    <row r="277" spans="1:22" customHeight="1" ht="12"/>
    <row r="278" spans="1:22" customHeight="1" ht="12"/>
    <row r="279" spans="1:22" customHeight="1" ht="12"/>
    <row r="280" spans="1:22" customHeight="1" ht="12"/>
    <row r="281" spans="1:22" customHeight="1" ht="12"/>
    <row r="282" spans="1:22" customHeight="1" ht="12"/>
    <row r="283" spans="1:22" customHeight="1" ht="12"/>
    <row r="284" spans="1:22" customHeight="1" ht="12"/>
    <row r="285" spans="1:22" customHeight="1" ht="12"/>
    <row r="286" spans="1:22" customHeight="1" ht="12"/>
    <row r="287" spans="1:22" customHeight="1" ht="12"/>
    <row r="288" spans="1:22" customHeight="1" ht="12"/>
    <row r="289" spans="1:22" customHeight="1" ht="12"/>
    <row r="290" spans="1:22" customHeight="1" ht="12"/>
    <row r="291" spans="1:22" customHeight="1" ht="12"/>
    <row r="292" spans="1:22" customHeight="1" ht="12"/>
    <row r="293" spans="1:22" customHeight="1" ht="12"/>
    <row r="294" spans="1:22" customHeight="1" ht="12"/>
    <row r="295" spans="1:22" customHeight="1" ht="12"/>
    <row r="296" spans="1:22" customHeight="1" ht="12"/>
    <row r="297" spans="1:22" customHeight="1" ht="12"/>
    <row r="298" spans="1:22" customHeight="1" ht="12"/>
    <row r="299" spans="1:22" customHeight="1" ht="12"/>
    <row r="300" spans="1:22" customHeight="1" ht="12"/>
    <row r="301" spans="1:22" customHeight="1" ht="12"/>
    <row r="302" spans="1:22" customHeight="1" ht="12"/>
    <row r="303" spans="1:22" customHeight="1" ht="12"/>
    <row r="304" spans="1:22" customHeight="1" ht="12"/>
    <row r="305" spans="1:22" customHeight="1" ht="12"/>
    <row r="306" spans="1:22" customHeight="1" ht="12"/>
    <row r="307" spans="1:22" customHeight="1" ht="12"/>
    <row r="308" spans="1:22" customHeight="1" ht="12"/>
    <row r="309" spans="1:22" customHeight="1" ht="12"/>
    <row r="310" spans="1:22" customHeight="1" ht="12"/>
    <row r="311" spans="1:22" customHeight="1" ht="12"/>
    <row r="312" spans="1:22" customHeight="1" ht="12"/>
    <row r="313" spans="1:22" customHeight="1" ht="12"/>
    <row r="314" spans="1:22" customHeight="1" ht="12"/>
    <row r="315" spans="1:22" customHeight="1" ht="12"/>
    <row r="316" spans="1:22" customHeight="1" ht="12"/>
    <row r="317" spans="1:22" customHeight="1" ht="12"/>
    <row r="318" spans="1:22" customHeight="1" ht="12"/>
    <row r="319" spans="1:22" customHeight="1" ht="12"/>
    <row r="320" spans="1:22" customHeight="1" ht="12"/>
    <row r="321" spans="1:22" customHeight="1" ht="12"/>
    <row r="322" spans="1:22" customHeight="1" ht="12"/>
    <row r="323" spans="1:22" customHeight="1" ht="12"/>
    <row r="324" spans="1:22" customHeight="1" ht="12"/>
    <row r="325" spans="1:22" customHeight="1" ht="12"/>
    <row r="326" spans="1:22" customHeight="1" ht="12"/>
    <row r="327" spans="1:22" customHeight="1" ht="12"/>
    <row r="328" spans="1:22" customHeight="1" ht="12"/>
    <row r="329" spans="1:22" customHeight="1" ht="12"/>
    <row r="330" spans="1:22" customHeight="1" ht="12"/>
    <row r="331" spans="1:22" customHeight="1" ht="12"/>
    <row r="332" spans="1:22" customHeight="1" ht="12"/>
    <row r="333" spans="1:22" customHeight="1" ht="12"/>
    <row r="334" spans="1:22" customHeight="1" ht="12"/>
    <row r="335" spans="1:22" customHeight="1" ht="12"/>
    <row r="336" spans="1:22" customHeight="1" ht="12"/>
    <row r="337" spans="1:22" customHeight="1" ht="12"/>
    <row r="338" spans="1:22" customHeight="1" ht="12"/>
    <row r="339" spans="1:22" customHeight="1" ht="12"/>
    <row r="340" spans="1:22" customHeight="1" ht="12"/>
    <row r="341" spans="1:22" customHeight="1" ht="12"/>
    <row r="342" spans="1:22" customHeight="1" ht="12"/>
    <row r="343" spans="1:22" customHeight="1" ht="12"/>
    <row r="344" spans="1:22" customHeight="1" ht="12"/>
    <row r="345" spans="1:22" customHeight="1" ht="12"/>
    <row r="346" spans="1:22" customHeight="1" ht="12"/>
    <row r="347" spans="1:22" customHeight="1" ht="12"/>
    <row r="348" spans="1:22" customHeight="1" ht="12"/>
    <row r="349" spans="1:22" customHeight="1" ht="12"/>
    <row r="350" spans="1:22" customHeight="1" ht="12"/>
    <row r="351" spans="1:22" customHeight="1" ht="12"/>
    <row r="352" spans="1:22" customHeight="1" ht="12"/>
    <row r="353" spans="1:22" customHeight="1" ht="12"/>
    <row r="354" spans="1:22" customHeight="1" ht="12"/>
    <row r="355" spans="1:22" customHeight="1" ht="12"/>
    <row r="356" spans="1:22" customHeight="1" ht="12"/>
    <row r="357" spans="1:22" customHeight="1" ht="12"/>
    <row r="358" spans="1:22" customHeight="1" ht="12"/>
    <row r="359" spans="1:22" customHeight="1" ht="12"/>
    <row r="360" spans="1:22" customHeight="1" ht="12"/>
    <row r="361" spans="1:22" customHeight="1" ht="12"/>
    <row r="362" spans="1:22" customHeight="1" ht="12"/>
    <row r="363" spans="1:22" customHeight="1" ht="12"/>
    <row r="364" spans="1:22" customHeight="1" ht="12"/>
    <row r="365" spans="1:22" customHeight="1" ht="12"/>
    <row r="366" spans="1:22" customHeight="1" ht="12"/>
    <row r="367" spans="1:22" customHeight="1" ht="12"/>
    <row r="368" spans="1:22" customHeight="1" ht="12"/>
    <row r="369" spans="1:22" customHeight="1" ht="12"/>
    <row r="370" spans="1:22" customHeight="1" ht="12"/>
    <row r="371" spans="1:22" customHeight="1" ht="12"/>
    <row r="372" spans="1:22" customHeight="1" ht="12"/>
    <row r="373" spans="1:22" customHeight="1" ht="12"/>
    <row r="374" spans="1:22" customHeight="1" ht="12"/>
    <row r="375" spans="1:22" customHeight="1" ht="12"/>
    <row r="376" spans="1:22" customHeight="1" ht="12"/>
    <row r="377" spans="1:22" customHeight="1" ht="12"/>
    <row r="378" spans="1:22" customHeight="1" ht="12"/>
    <row r="379" spans="1:22" customHeight="1" ht="12"/>
    <row r="380" spans="1:22" customHeight="1" ht="12"/>
    <row r="381" spans="1:22" customHeight="1" ht="12"/>
    <row r="382" spans="1:22" customHeight="1" ht="12"/>
    <row r="383" spans="1:22" customHeight="1" ht="12"/>
    <row r="384" spans="1:22" customHeight="1" ht="12"/>
    <row r="385" spans="1:22" customHeight="1" ht="12"/>
    <row r="386" spans="1:22" customHeight="1" ht="12"/>
    <row r="387" spans="1:22" customHeight="1" ht="12"/>
    <row r="388" spans="1:22" customHeight="1" ht="12"/>
    <row r="389" spans="1:22" customHeight="1" ht="12"/>
    <row r="390" spans="1:22" customHeight="1" ht="12"/>
    <row r="391" spans="1:22" customHeight="1" ht="12"/>
    <row r="392" spans="1:22" customHeight="1" ht="12"/>
    <row r="393" spans="1:22" customHeight="1" ht="12"/>
    <row r="394" spans="1:22" customHeight="1" ht="12"/>
    <row r="395" spans="1:22" customHeight="1" ht="12"/>
    <row r="396" spans="1:22" customHeight="1" ht="12"/>
    <row r="397" spans="1:22" customHeight="1" ht="12"/>
    <row r="398" spans="1:22" customHeight="1" ht="12"/>
    <row r="399" spans="1:22" customHeight="1" ht="12"/>
    <row r="400" spans="1:22" customHeight="1" ht="12"/>
    <row r="401" spans="1:22" customHeight="1" ht="12"/>
    <row r="402" spans="1:22" customHeight="1" ht="12"/>
    <row r="403" spans="1:22" customHeight="1" ht="12"/>
    <row r="404" spans="1:22" customHeight="1" ht="12"/>
    <row r="405" spans="1:22" customHeight="1" ht="12"/>
    <row r="406" spans="1:22" customHeight="1" ht="12"/>
    <row r="407" spans="1:22" customHeight="1" ht="12"/>
    <row r="408" spans="1:22" customHeight="1" ht="12"/>
    <row r="409" spans="1:22" customHeight="1" ht="12"/>
    <row r="410" spans="1:22" customHeight="1" ht="12"/>
    <row r="411" spans="1:22" customHeight="1" ht="12"/>
    <row r="412" spans="1:22" customHeight="1" ht="12"/>
    <row r="413" spans="1:22" customHeight="1" ht="12"/>
    <row r="414" spans="1:22" customHeight="1" ht="12"/>
    <row r="415" spans="1:22" customHeight="1" ht="12"/>
    <row r="416" spans="1:22" customHeight="1" ht="12"/>
    <row r="417" spans="1:22" customHeight="1" ht="12"/>
    <row r="418" spans="1:22" customHeight="1" ht="12"/>
    <row r="419" spans="1:22" customHeight="1" ht="12"/>
    <row r="420" spans="1:22" customHeight="1" ht="12"/>
    <row r="421" spans="1:22" customHeight="1" ht="12"/>
    <row r="422" spans="1:22" customHeight="1" ht="12"/>
    <row r="423" spans="1:22" customHeight="1" ht="12"/>
    <row r="424" spans="1:22" customHeight="1" ht="12"/>
    <row r="425" spans="1:22" customHeight="1" ht="12"/>
    <row r="426" spans="1:22" customHeight="1" ht="12"/>
    <row r="427" spans="1:22" customHeight="1" ht="12"/>
    <row r="428" spans="1:22" customHeight="1" ht="12"/>
    <row r="429" spans="1:22" customHeight="1" ht="12"/>
    <row r="430" spans="1:22" customHeight="1" ht="12"/>
    <row r="431" spans="1:22" customHeight="1" ht="12"/>
    <row r="432" spans="1:22" customHeight="1" ht="12"/>
    <row r="433" spans="1:22" customHeight="1" ht="12"/>
    <row r="434" spans="1:22" customHeight="1" ht="12"/>
    <row r="435" spans="1:22" customHeight="1" ht="12"/>
    <row r="436" spans="1:22" customHeight="1" ht="12"/>
    <row r="437" spans="1:22" customHeight="1" ht="12"/>
    <row r="438" spans="1:22" customHeight="1" ht="12"/>
    <row r="439" spans="1:22" customHeight="1" ht="12"/>
    <row r="440" spans="1:22" customHeight="1" ht="12"/>
    <row r="441" spans="1:22" customHeight="1" ht="12"/>
    <row r="442" spans="1:22" customHeight="1" ht="12"/>
    <row r="443" spans="1:22" customHeight="1" ht="12"/>
    <row r="444" spans="1:22" customHeight="1" ht="12"/>
    <row r="445" spans="1:22" customHeight="1" ht="12"/>
    <row r="446" spans="1:22" customHeight="1" ht="12"/>
    <row r="447" spans="1:22" customHeight="1" ht="12"/>
    <row r="448" spans="1:22" customHeight="1" ht="12"/>
    <row r="449" spans="1:22" customHeight="1" ht="12"/>
    <row r="450" spans="1:22" customHeight="1" ht="12"/>
    <row r="451" spans="1:22" customHeight="1" ht="12"/>
    <row r="452" spans="1:22" customHeight="1" ht="12"/>
    <row r="453" spans="1:22" customHeight="1" ht="12"/>
    <row r="454" spans="1:22" customHeight="1" ht="12"/>
    <row r="455" spans="1:22" customHeight="1" ht="12"/>
    <row r="456" spans="1:22" customHeight="1" ht="12"/>
    <row r="457" spans="1:22" customHeight="1" ht="12"/>
    <row r="458" spans="1:22" customHeight="1" ht="12"/>
    <row r="459" spans="1:22" customHeight="1" ht="12"/>
    <row r="460" spans="1:22" customHeight="1" ht="12"/>
    <row r="461" spans="1:22" customHeight="1" ht="12"/>
    <row r="462" spans="1:22" customHeight="1" ht="12"/>
    <row r="463" spans="1:22" customHeight="1" ht="12"/>
    <row r="464" spans="1:22" customHeight="1" ht="12"/>
    <row r="465" spans="1:22" customHeight="1" ht="12"/>
    <row r="466" spans="1:22" customHeight="1" ht="12"/>
    <row r="467" spans="1:22" customHeight="1" ht="12"/>
    <row r="468" spans="1:22" customHeight="1" ht="12"/>
    <row r="469" spans="1:22" customHeight="1" ht="12"/>
    <row r="470" spans="1:22" customHeight="1" ht="12"/>
    <row r="471" spans="1:22" customHeight="1" ht="12"/>
    <row r="472" spans="1:22" customHeight="1" ht="12"/>
    <row r="473" spans="1:22" customHeight="1" ht="12"/>
    <row r="474" spans="1:22" customHeight="1" ht="12"/>
    <row r="475" spans="1:22" customHeight="1" ht="12"/>
    <row r="476" spans="1:22" customHeight="1" ht="12"/>
    <row r="477" spans="1:22" customHeight="1" ht="12"/>
    <row r="478" spans="1:22" customHeight="1" ht="12"/>
    <row r="479" spans="1:22" customHeight="1" ht="12"/>
    <row r="480" spans="1:22" customHeight="1" ht="12"/>
    <row r="481" spans="1:22" customHeight="1" ht="12"/>
    <row r="482" spans="1:22" customHeight="1" ht="12"/>
    <row r="483" spans="1:22" customHeight="1" ht="12"/>
    <row r="484" spans="1:22" customHeight="1" ht="12"/>
    <row r="485" spans="1:22" customHeight="1" ht="12"/>
    <row r="486" spans="1:22" customHeight="1" ht="12"/>
    <row r="487" spans="1:22" customHeight="1" ht="12"/>
    <row r="488" spans="1:22" customHeight="1" ht="12"/>
    <row r="489" spans="1:22" customHeight="1" ht="12"/>
    <row r="490" spans="1:22" customHeight="1" ht="12"/>
    <row r="491" spans="1:22" customHeight="1" ht="12"/>
    <row r="492" spans="1:22" customHeight="1" ht="12"/>
    <row r="493" spans="1:22" customHeight="1" ht="12"/>
    <row r="494" spans="1:22" customHeight="1" ht="12"/>
    <row r="495" spans="1:22" customHeight="1" ht="12"/>
    <row r="496" spans="1:22" customHeight="1" ht="12"/>
    <row r="497" spans="1:22" customHeight="1" ht="12"/>
    <row r="498" spans="1:22" customHeight="1" ht="12"/>
    <row r="499" spans="1:22" customHeight="1" ht="12"/>
    <row r="500" spans="1:22" customHeight="1" ht="12"/>
    <row r="501" spans="1:22" customHeight="1" ht="12"/>
    <row r="502" spans="1:22" customHeight="1" ht="12"/>
    <row r="503" spans="1:22" customHeight="1" ht="12"/>
    <row r="504" spans="1:22" customHeight="1" ht="12"/>
    <row r="505" spans="1:22" customHeight="1" ht="12"/>
    <row r="506" spans="1:22" customHeight="1" ht="12"/>
    <row r="507" spans="1:22" customHeight="1" ht="12"/>
    <row r="508" spans="1:22" customHeight="1" ht="12"/>
    <row r="509" spans="1:22" customHeight="1" ht="12"/>
    <row r="510" spans="1:22" customHeight="1" ht="12"/>
    <row r="511" spans="1:22" customHeight="1" ht="12"/>
    <row r="512" spans="1:22" customHeight="1" ht="12"/>
    <row r="513" spans="1:22" customHeight="1" ht="12"/>
    <row r="514" spans="1:22" customHeight="1" ht="12"/>
    <row r="515" spans="1:22" customHeight="1" ht="12"/>
    <row r="516" spans="1:22" customHeight="1" ht="12"/>
    <row r="517" spans="1:22" customHeight="1" ht="12"/>
    <row r="518" spans="1:22" customHeight="1" ht="12"/>
    <row r="519" spans="1:22" customHeight="1" ht="12"/>
    <row r="520" spans="1:22" customHeight="1" ht="12"/>
    <row r="521" spans="1:22" customHeight="1" ht="12"/>
    <row r="522" spans="1:22" customHeight="1" ht="12"/>
    <row r="523" spans="1:22" customHeight="1" ht="12"/>
    <row r="524" spans="1:22" customHeight="1" ht="12"/>
    <row r="525" spans="1:22" customHeight="1" ht="12"/>
    <row r="526" spans="1:22" customHeight="1" ht="12"/>
    <row r="527" spans="1:22" customHeight="1" ht="12"/>
    <row r="528" spans="1:22" customHeight="1" ht="12"/>
    <row r="529" spans="1:22" customHeight="1" ht="12"/>
    <row r="530" spans="1:22" customHeight="1" ht="12"/>
    <row r="531" spans="1:22" customHeight="1" ht="12"/>
    <row r="532" spans="1:22" customHeight="1" ht="12"/>
    <row r="533" spans="1:22" customHeight="1" ht="12"/>
    <row r="534" spans="1:22" customHeight="1" ht="12"/>
    <row r="535" spans="1:22" customHeight="1" ht="12"/>
    <row r="536" spans="1:22" customHeight="1" ht="12"/>
    <row r="537" spans="1:22" customHeight="1" ht="12"/>
    <row r="538" spans="1:22" customHeight="1" ht="12"/>
    <row r="539" spans="1:22" customHeight="1" ht="12"/>
    <row r="540" spans="1:22" customHeight="1" ht="12"/>
    <row r="541" spans="1:22" customHeight="1" ht="12"/>
    <row r="542" spans="1:22" customHeight="1" ht="12"/>
    <row r="543" spans="1:22" customHeight="1" ht="12"/>
    <row r="544" spans="1:22" customHeight="1" ht="12"/>
    <row r="545" spans="1:22" customHeight="1" ht="12"/>
    <row r="546" spans="1:22" customHeight="1" ht="12"/>
    <row r="547" spans="1:22" customHeight="1" ht="12"/>
    <row r="548" spans="1:22" customHeight="1" ht="12"/>
    <row r="549" spans="1:22" customHeight="1" ht="12"/>
    <row r="550" spans="1:22" customHeight="1" ht="12"/>
    <row r="551" spans="1:22" customHeight="1" ht="12"/>
    <row r="552" spans="1:22" customHeight="1" ht="12"/>
    <row r="553" spans="1:22" customHeight="1" ht="12"/>
    <row r="554" spans="1:22" customHeight="1" ht="12"/>
    <row r="555" spans="1:22" customHeight="1" ht="12"/>
    <row r="556" spans="1:22" customHeight="1" ht="12"/>
    <row r="557" spans="1:22" customHeight="1" ht="12"/>
    <row r="558" spans="1:22" customHeight="1" ht="12"/>
    <row r="559" spans="1:22" customHeight="1" ht="12"/>
    <row r="560" spans="1:22" customHeight="1" ht="12"/>
    <row r="561" spans="1:22" customHeight="1" ht="12"/>
    <row r="562" spans="1:22" customHeight="1" ht="12"/>
    <row r="563" spans="1:22" customHeight="1" ht="12"/>
    <row r="564" spans="1:22" customHeight="1" ht="12"/>
    <row r="565" spans="1:22" customHeight="1" ht="12"/>
    <row r="566" spans="1:22" customHeight="1" ht="12"/>
    <row r="567" spans="1:22" customHeight="1" ht="12"/>
    <row r="568" spans="1:22" customHeight="1" ht="12"/>
    <row r="569" spans="1:22" customHeight="1" ht="12"/>
    <row r="570" spans="1:22" customHeight="1" ht="12"/>
    <row r="571" spans="1:22" customHeight="1" ht="12"/>
    <row r="572" spans="1:22" customHeight="1" ht="12"/>
    <row r="573" spans="1:22" customHeight="1" ht="12"/>
    <row r="574" spans="1:22" customHeight="1" ht="12"/>
    <row r="575" spans="1:22" customHeight="1" ht="12"/>
    <row r="576" spans="1:22" customHeight="1" ht="12"/>
    <row r="577" spans="1:22" customHeight="1" ht="12"/>
    <row r="578" spans="1:22" customHeight="1" ht="12"/>
    <row r="579" spans="1:22" customHeight="1" ht="12"/>
    <row r="580" spans="1:22" customHeight="1" ht="12"/>
    <row r="581" spans="1:22" customHeight="1" ht="12"/>
    <row r="582" spans="1:22" customHeight="1" ht="12"/>
    <row r="583" spans="1:22" customHeight="1" ht="12"/>
    <row r="584" spans="1:22" customHeight="1" ht="12"/>
    <row r="585" spans="1:22" customHeight="1" ht="12"/>
    <row r="586" spans="1:22" customHeight="1" ht="12"/>
    <row r="587" spans="1:22" customHeight="1" ht="12"/>
    <row r="588" spans="1:22" customHeight="1" ht="12"/>
    <row r="589" spans="1:22" customHeight="1" ht="12"/>
    <row r="590" spans="1:22" customHeight="1" ht="12"/>
    <row r="591" spans="1:22" customHeight="1" ht="12"/>
    <row r="592" spans="1:22" customHeight="1" ht="12"/>
    <row r="593" spans="1:22" customHeight="1" ht="12"/>
    <row r="594" spans="1:22" customHeight="1" ht="12"/>
    <row r="595" spans="1:22" customHeight="1" ht="12"/>
    <row r="596" spans="1:22" customHeight="1" ht="12"/>
    <row r="597" spans="1:22" customHeight="1" ht="12"/>
    <row r="598" spans="1:22" customHeight="1" ht="12"/>
    <row r="599" spans="1:22" customHeight="1" ht="12"/>
    <row r="600" spans="1:22" customHeight="1" ht="12"/>
    <row r="601" spans="1:22" customHeight="1" ht="12"/>
    <row r="602" spans="1:22" customHeight="1" ht="12"/>
    <row r="603" spans="1:22" customHeight="1" ht="12"/>
    <row r="604" spans="1:22" customHeight="1" ht="12"/>
    <row r="605" spans="1:22" customHeight="1" ht="12"/>
    <row r="606" spans="1:22" customHeight="1" ht="12"/>
    <row r="607" spans="1:22" customHeight="1" ht="12"/>
    <row r="608" spans="1:22" customHeight="1" ht="12"/>
    <row r="609" spans="1:22" customHeight="1" ht="12"/>
    <row r="610" spans="1:22" customHeight="1" ht="12"/>
    <row r="611" spans="1:22" customHeight="1" ht="12"/>
    <row r="612" spans="1:22" customHeight="1" ht="12"/>
    <row r="613" spans="1:22" customHeight="1" ht="12"/>
    <row r="614" spans="1:22" customHeight="1" ht="12"/>
    <row r="615" spans="1:22" customHeight="1" ht="12"/>
    <row r="616" spans="1:22" customHeight="1" ht="12"/>
    <row r="617" spans="1:22" customHeight="1" ht="12"/>
    <row r="618" spans="1:22" customHeight="1" ht="12"/>
    <row r="619" spans="1:22" customHeight="1" ht="12"/>
    <row r="620" spans="1:22" customHeight="1" ht="12"/>
    <row r="621" spans="1:22" customHeight="1" ht="12"/>
    <row r="622" spans="1:22" customHeight="1" ht="12"/>
    <row r="623" spans="1:22" customHeight="1" ht="12"/>
    <row r="624" spans="1:22" customHeight="1" ht="12"/>
    <row r="625" spans="1:22" customHeight="1" ht="12"/>
    <row r="626" spans="1:22" customHeight="1" ht="12"/>
    <row r="627" spans="1:22" customHeight="1" ht="12"/>
    <row r="628" spans="1:22" customHeight="1" ht="12"/>
    <row r="629" spans="1:22" customHeight="1" ht="12"/>
    <row r="630" spans="1:22" customHeight="1" ht="12"/>
    <row r="631" spans="1:22" customHeight="1" ht="12"/>
    <row r="632" spans="1:22" customHeight="1" ht="12"/>
    <row r="633" spans="1:22" customHeight="1" ht="12"/>
    <row r="634" spans="1:22" customHeight="1" ht="12"/>
    <row r="635" spans="1:22" customHeight="1" ht="12"/>
    <row r="636" spans="1:22" customHeight="1" ht="12"/>
    <row r="637" spans="1:22" customHeight="1" ht="12"/>
    <row r="638" spans="1:22" customHeight="1" ht="12"/>
    <row r="639" spans="1:22" customHeight="1" ht="12"/>
    <row r="640" spans="1:22" customHeight="1" ht="12"/>
    <row r="641" spans="1:22" customHeight="1" ht="12"/>
    <row r="642" spans="1:22" customHeight="1" ht="12"/>
    <row r="643" spans="1:22" customHeight="1" ht="12"/>
    <row r="644" spans="1:22" customHeight="1" ht="12"/>
    <row r="645" spans="1:22" customHeight="1" ht="12"/>
    <row r="646" spans="1:22" customHeight="1" ht="12"/>
    <row r="647" spans="1:22" customHeight="1" ht="12"/>
    <row r="648" spans="1:22" customHeight="1" ht="12"/>
    <row r="649" spans="1:22" customHeight="1" ht="12"/>
    <row r="650" spans="1:22" customHeight="1" ht="12"/>
    <row r="651" spans="1:22" customHeight="1" ht="12"/>
    <row r="652" spans="1:22" customHeight="1" ht="12"/>
    <row r="653" spans="1:22" customHeight="1" ht="12"/>
    <row r="654" spans="1:22" customHeight="1" ht="12"/>
    <row r="655" spans="1:22" customHeight="1" ht="12"/>
    <row r="656" spans="1:22" customHeight="1" ht="12"/>
    <row r="657" spans="1:22" customHeight="1" ht="12"/>
    <row r="658" spans="1:22" customHeight="1" ht="12"/>
    <row r="659" spans="1:22" customHeight="1" ht="12"/>
    <row r="660" spans="1:22" customHeight="1" ht="12"/>
    <row r="661" spans="1:22" customHeight="1" ht="12"/>
    <row r="662" spans="1:22" customHeight="1" ht="12"/>
    <row r="663" spans="1:22" customHeight="1" ht="12"/>
    <row r="664" spans="1:22" customHeight="1" ht="12"/>
    <row r="665" spans="1:22" customHeight="1" ht="12"/>
    <row r="666" spans="1:22" customHeight="1" ht="12"/>
    <row r="667" spans="1:22" customHeight="1" ht="12"/>
    <row r="668" spans="1:22" customHeight="1" ht="12"/>
    <row r="669" spans="1:22" customHeight="1" ht="12"/>
    <row r="670" spans="1:22" customHeight="1" ht="12"/>
    <row r="671" spans="1:22" customHeight="1" ht="12"/>
    <row r="672" spans="1:22" customHeight="1" ht="12"/>
    <row r="673" spans="1:22" customHeight="1" ht="12"/>
    <row r="674" spans="1:22" customHeight="1" ht="12"/>
    <row r="675" spans="1:22" customHeight="1" ht="12"/>
    <row r="676" spans="1:22" customHeight="1" ht="12"/>
    <row r="677" spans="1:22" customHeight="1" ht="12"/>
    <row r="678" spans="1:22" customHeight="1" ht="12"/>
    <row r="679" spans="1:22" customHeight="1" ht="12"/>
    <row r="680" spans="1:22" customHeight="1" ht="12"/>
    <row r="681" spans="1:22" customHeight="1" ht="12"/>
    <row r="682" spans="1:22" customHeight="1" ht="12"/>
    <row r="683" spans="1:22" customHeight="1" ht="12"/>
    <row r="684" spans="1:22" customHeight="1" ht="12"/>
    <row r="685" spans="1:22" customHeight="1" ht="12"/>
    <row r="686" spans="1:22" customHeight="1" ht="12"/>
    <row r="687" spans="1:22" customHeight="1" ht="12"/>
    <row r="688" spans="1:22" customHeight="1" ht="12"/>
    <row r="689" spans="1:22" customHeight="1" ht="12"/>
    <row r="690" spans="1:22" customHeight="1" ht="12"/>
    <row r="691" spans="1:22" customHeight="1" ht="12"/>
    <row r="692" spans="1:22" customHeight="1" ht="12"/>
    <row r="693" spans="1:22" customHeight="1" ht="12"/>
    <row r="694" spans="1:22" customHeight="1" ht="12"/>
    <row r="695" spans="1:22" customHeight="1" ht="12"/>
    <row r="696" spans="1:22" customHeight="1" ht="12"/>
    <row r="697" spans="1:22" customHeight="1" ht="12"/>
    <row r="698" spans="1:22" customHeight="1" ht="12"/>
    <row r="699" spans="1:22" customHeight="1" ht="12"/>
    <row r="700" spans="1:22" customHeight="1" ht="12"/>
    <row r="701" spans="1:22" customHeight="1" ht="12"/>
    <row r="702" spans="1:22" customHeight="1" ht="12"/>
    <row r="703" spans="1:22" customHeight="1" ht="12"/>
    <row r="704" spans="1:22" customHeight="1" ht="12"/>
    <row r="705" spans="1:22" customHeight="1" ht="12"/>
    <row r="706" spans="1:22" customHeight="1" ht="12"/>
    <row r="707" spans="1:22" customHeight="1" ht="12"/>
    <row r="708" spans="1:22" customHeight="1" ht="12"/>
    <row r="709" spans="1:22" customHeight="1" ht="12"/>
    <row r="710" spans="1:22" customHeight="1" ht="12"/>
    <row r="711" spans="1:22" customHeight="1" ht="12"/>
    <row r="712" spans="1:22" customHeight="1" ht="12"/>
    <row r="713" spans="1:22" customHeight="1" ht="12"/>
    <row r="714" spans="1:22" customHeight="1" ht="12"/>
    <row r="715" spans="1:22" customHeight="1" ht="12"/>
    <row r="716" spans="1:22" customHeight="1" ht="12"/>
    <row r="717" spans="1:22" customHeight="1" ht="12"/>
    <row r="718" spans="1:22" customHeight="1" ht="12"/>
    <row r="719" spans="1:22" customHeight="1" ht="12"/>
    <row r="720" spans="1:22" customHeight="1" ht="12"/>
    <row r="721" spans="1:22" customHeight="1" ht="12"/>
    <row r="722" spans="1:22" customHeight="1" ht="12"/>
    <row r="723" spans="1:22" customHeight="1" ht="12"/>
    <row r="724" spans="1:22" customHeight="1" ht="12"/>
    <row r="725" spans="1:22" customHeight="1" ht="12"/>
    <row r="726" spans="1:22" customHeight="1" ht="12"/>
    <row r="727" spans="1:22" customHeight="1" ht="12"/>
    <row r="728" spans="1:22" customHeight="1" ht="12"/>
    <row r="729" spans="1:22" customHeight="1" ht="12"/>
    <row r="730" spans="1:22" customHeight="1" ht="12"/>
    <row r="731" spans="1:22" customHeight="1" ht="12"/>
    <row r="732" spans="1:22" customHeight="1" ht="12"/>
    <row r="733" spans="1:22" customHeight="1" ht="12"/>
    <row r="734" spans="1:22" customHeight="1" ht="12"/>
    <row r="735" spans="1:22" customHeight="1" ht="12"/>
    <row r="736" spans="1:22" customHeight="1" ht="12"/>
    <row r="737" spans="1:22" customHeight="1" ht="12"/>
    <row r="738" spans="1:22" customHeight="1" ht="12"/>
    <row r="739" spans="1:22" customHeight="1" ht="12"/>
    <row r="740" spans="1:22" customHeight="1" ht="12"/>
    <row r="741" spans="1:22" customHeight="1" ht="12"/>
    <row r="742" spans="1:22" customHeight="1" ht="12"/>
    <row r="743" spans="1:22" customHeight="1" ht="12"/>
    <row r="744" spans="1:22" customHeight="1" ht="12"/>
    <row r="745" spans="1:22" customHeight="1" ht="12"/>
    <row r="746" spans="1:22" customHeight="1" ht="12"/>
    <row r="747" spans="1:22" customHeight="1" ht="12"/>
    <row r="748" spans="1:22" customHeight="1" ht="12"/>
    <row r="749" spans="1:22" customHeight="1" ht="12"/>
    <row r="750" spans="1:22" customHeight="1" ht="12"/>
    <row r="751" spans="1:22" customHeight="1" ht="12"/>
    <row r="752" spans="1:22" customHeight="1" ht="12"/>
    <row r="753" spans="1:22" customHeight="1" ht="12"/>
    <row r="754" spans="1:22" customHeight="1" ht="12"/>
    <row r="755" spans="1:22" customHeight="1" ht="12"/>
    <row r="756" spans="1:22" customHeight="1" ht="12"/>
    <row r="757" spans="1:22" customHeight="1" ht="12"/>
    <row r="758" spans="1:22" customHeight="1" ht="12"/>
    <row r="759" spans="1:22" customHeight="1" ht="12"/>
    <row r="760" spans="1:22" customHeight="1" ht="12"/>
    <row r="761" spans="1:22" customHeight="1" ht="12"/>
    <row r="762" spans="1:22" customHeight="1" ht="12"/>
    <row r="763" spans="1:22" customHeight="1" ht="12"/>
    <row r="764" spans="1:22" customHeight="1" ht="12"/>
    <row r="765" spans="1:22" customHeight="1" ht="12"/>
    <row r="766" spans="1:22" customHeight="1" ht="12"/>
    <row r="767" spans="1:22" customHeight="1" ht="12"/>
    <row r="768" spans="1:22" customHeight="1" ht="12"/>
    <row r="769" spans="1:22" customHeight="1" ht="12"/>
    <row r="770" spans="1:22" customHeight="1" ht="12"/>
    <row r="771" spans="1:22" customHeight="1" ht="12"/>
    <row r="772" spans="1:22" customHeight="1" ht="12"/>
    <row r="773" spans="1:22" customHeight="1" ht="12"/>
    <row r="774" spans="1:22" customHeight="1" ht="12"/>
    <row r="775" spans="1:22" customHeight="1" ht="12"/>
    <row r="776" spans="1:22" customHeight="1" ht="12"/>
    <row r="777" spans="1:22" customHeight="1" ht="12"/>
    <row r="778" spans="1:22" customHeight="1" ht="12"/>
    <row r="779" spans="1:22" customHeight="1" ht="12"/>
    <row r="780" spans="1:22" customHeight="1" ht="12"/>
    <row r="781" spans="1:22" customHeight="1" ht="12"/>
    <row r="782" spans="1:22" customHeight="1" ht="12"/>
    <row r="783" spans="1:22" customHeight="1" ht="12"/>
    <row r="784" spans="1:22" customHeight="1" ht="12"/>
    <row r="785" spans="1:22" customHeight="1" ht="12"/>
    <row r="786" spans="1:22" customHeight="1" ht="12"/>
    <row r="787" spans="1:22" customHeight="1" ht="12"/>
    <row r="788" spans="1:22" customHeight="1" ht="12"/>
    <row r="789" spans="1:22" customHeight="1" ht="12"/>
    <row r="790" spans="1:22" customHeight="1" ht="12"/>
    <row r="791" spans="1:22" customHeight="1" ht="12"/>
    <row r="792" spans="1:22" customHeight="1" ht="12"/>
    <row r="793" spans="1:22" customHeight="1" ht="12"/>
    <row r="794" spans="1:22" customHeight="1" ht="12"/>
    <row r="795" spans="1:22" customHeight="1" ht="12"/>
    <row r="796" spans="1:22" customHeight="1" ht="12"/>
    <row r="797" spans="1:22" customHeight="1" ht="12"/>
    <row r="798" spans="1:22" customHeight="1" ht="12"/>
    <row r="799" spans="1:22" customHeight="1" ht="12"/>
    <row r="800" spans="1:22" customHeight="1" ht="12"/>
    <row r="801" spans="1:22" customHeight="1" ht="12"/>
    <row r="802" spans="1:22" customHeight="1" ht="12"/>
    <row r="803" spans="1:22" customHeight="1" ht="12"/>
    <row r="804" spans="1:22" customHeight="1" ht="12"/>
    <row r="805" spans="1:22" customHeight="1" ht="12"/>
    <row r="806" spans="1:22" customHeight="1" ht="12"/>
    <row r="807" spans="1:22" customHeight="1" ht="12"/>
    <row r="808" spans="1:22" customHeight="1" ht="12"/>
    <row r="809" spans="1:22" customHeight="1" ht="12"/>
    <row r="810" spans="1:22" customHeight="1" ht="12"/>
    <row r="811" spans="1:22" customHeight="1" ht="12"/>
    <row r="812" spans="1:22" customHeight="1" ht="12"/>
    <row r="813" spans="1:22" customHeight="1" ht="12"/>
    <row r="814" spans="1:22" customHeight="1" ht="12"/>
    <row r="815" spans="1:22" customHeight="1" ht="12"/>
    <row r="816" spans="1:22" customHeight="1" ht="12"/>
    <row r="817" spans="1:22" customHeight="1" ht="12"/>
    <row r="818" spans="1:22" customHeight="1" ht="12"/>
    <row r="819" spans="1:22" customHeight="1" ht="12"/>
    <row r="820" spans="1:22" customHeight="1" ht="12"/>
    <row r="821" spans="1:22" customHeight="1" ht="12"/>
    <row r="822" spans="1:22" customHeight="1" ht="12"/>
    <row r="823" spans="1:22" customHeight="1" ht="12"/>
    <row r="824" spans="1:22" customHeight="1" ht="12"/>
    <row r="825" spans="1:22" customHeight="1" ht="12"/>
    <row r="826" spans="1:22" customHeight="1" ht="12"/>
    <row r="827" spans="1:22" customHeight="1" ht="12"/>
    <row r="828" spans="1:22" customHeight="1" ht="12"/>
    <row r="829" spans="1:22" customHeight="1" ht="12"/>
    <row r="830" spans="1:22" customHeight="1" ht="12"/>
    <row r="831" spans="1:22" customHeight="1" ht="12"/>
    <row r="832" spans="1:22" customHeight="1" ht="12"/>
    <row r="833" spans="1:22" customHeight="1" ht="12"/>
    <row r="834" spans="1:22" customHeight="1" ht="12"/>
    <row r="835" spans="1:22" customHeight="1" ht="12"/>
    <row r="836" spans="1:22" customHeight="1" ht="12"/>
    <row r="837" spans="1:22" customHeight="1" ht="12"/>
    <row r="838" spans="1:22" customHeight="1" ht="12"/>
    <row r="839" spans="1:22" customHeight="1" ht="12"/>
    <row r="840" spans="1:22" customHeight="1" ht="12"/>
    <row r="841" spans="1:22" customHeight="1" ht="12"/>
    <row r="842" spans="1:22" customHeight="1" ht="12"/>
    <row r="843" spans="1:22" customHeight="1" ht="12"/>
    <row r="844" spans="1:22" customHeight="1" ht="12"/>
    <row r="845" spans="1:22" customHeight="1" ht="12"/>
    <row r="846" spans="1:22" customHeight="1" ht="12"/>
    <row r="847" spans="1:22" customHeight="1" ht="12"/>
    <row r="848" spans="1:22" customHeight="1" ht="12"/>
    <row r="849" spans="1:22" customHeight="1" ht="12"/>
    <row r="850" spans="1:22" customHeight="1" ht="12"/>
    <row r="851" spans="1:22" customHeight="1" ht="12"/>
    <row r="852" spans="1:22" customHeight="1" ht="12"/>
    <row r="853" spans="1:22" customHeight="1" ht="12"/>
    <row r="854" spans="1:22" customHeight="1" ht="12"/>
    <row r="855" spans="1:22" customHeight="1" ht="12"/>
    <row r="856" spans="1:22" customHeight="1" ht="12"/>
    <row r="857" spans="1:22" customHeight="1" ht="12"/>
    <row r="858" spans="1:22" customHeight="1" ht="12"/>
    <row r="859" spans="1:22" customHeight="1" ht="12"/>
    <row r="860" spans="1:22" customHeight="1" ht="12"/>
    <row r="861" spans="1:22" customHeight="1" ht="12"/>
    <row r="862" spans="1:22" customHeight="1" ht="12"/>
    <row r="863" spans="1:22" customHeight="1" ht="12"/>
    <row r="864" spans="1:22" customHeight="1" ht="12"/>
    <row r="865" spans="1:22" customHeight="1" ht="12"/>
    <row r="866" spans="1:22" customHeight="1" ht="12"/>
    <row r="867" spans="1:22" customHeight="1" ht="12"/>
    <row r="868" spans="1:22" customHeight="1" ht="12"/>
    <row r="869" spans="1:22" customHeight="1" ht="12"/>
    <row r="870" spans="1:22" customHeight="1" ht="12"/>
    <row r="871" spans="1:22" customHeight="1" ht="12"/>
    <row r="872" spans="1:22" customHeight="1" ht="12"/>
    <row r="873" spans="1:22" customHeight="1" ht="12"/>
    <row r="874" spans="1:22" customHeight="1" ht="12"/>
    <row r="875" spans="1:22" customHeight="1" ht="12"/>
    <row r="876" spans="1:22" customHeight="1" ht="12"/>
    <row r="877" spans="1:22" customHeight="1" ht="12"/>
    <row r="878" spans="1:22" customHeight="1" ht="12"/>
    <row r="879" spans="1:22" customHeight="1" ht="12"/>
    <row r="880" spans="1:22" customHeight="1" ht="12"/>
    <row r="881" spans="1:22" customHeight="1" ht="12"/>
    <row r="882" spans="1:22" customHeight="1" ht="12"/>
    <row r="883" spans="1:22" customHeight="1" ht="12"/>
    <row r="884" spans="1:22" customHeight="1" ht="12"/>
    <row r="885" spans="1:22" customHeight="1" ht="12"/>
    <row r="886" spans="1:22" customHeight="1" ht="12"/>
    <row r="887" spans="1:22" customHeight="1" ht="12"/>
    <row r="888" spans="1:22" customHeight="1" ht="12"/>
    <row r="889" spans="1:22" customHeight="1" ht="12"/>
    <row r="890" spans="1:22" customHeight="1" ht="12"/>
    <row r="891" spans="1:22" customHeight="1" ht="12"/>
    <row r="892" spans="1:22" customHeight="1" ht="12"/>
    <row r="893" spans="1:22" customHeight="1" ht="12"/>
    <row r="894" spans="1:22" customHeight="1" ht="12"/>
    <row r="895" spans="1:22" customHeight="1" ht="12"/>
    <row r="896" spans="1:22" customHeight="1" ht="12"/>
    <row r="897" spans="1:22" customHeight="1" ht="12"/>
    <row r="898" spans="1:22" customHeight="1" ht="12"/>
    <row r="899" spans="1:22" customHeight="1" ht="12"/>
    <row r="900" spans="1:22" customHeight="1" ht="12"/>
    <row r="901" spans="1:22" customHeight="1" ht="12"/>
    <row r="902" spans="1:22" customHeight="1" ht="12"/>
    <row r="903" spans="1:22" customHeight="1" ht="12"/>
    <row r="904" spans="1:22" customHeight="1" ht="12"/>
    <row r="905" spans="1:22" customHeight="1" ht="12"/>
    <row r="906" spans="1:22" customHeight="1" ht="12"/>
    <row r="907" spans="1:22" customHeight="1" ht="12"/>
    <row r="908" spans="1:22" customHeight="1" ht="12"/>
    <row r="909" spans="1:22" customHeight="1" ht="12"/>
    <row r="910" spans="1:22" customHeight="1" ht="12"/>
    <row r="911" spans="1:22" customHeight="1" ht="12"/>
    <row r="912" spans="1:22" customHeight="1" ht="12"/>
    <row r="913" spans="1:22" customHeight="1" ht="12"/>
    <row r="914" spans="1:22" customHeight="1" ht="12"/>
    <row r="915" spans="1:22" customHeight="1" ht="12"/>
    <row r="916" spans="1:22" customHeight="1" ht="12"/>
    <row r="917" spans="1:22" customHeight="1" ht="12"/>
    <row r="918" spans="1:22" customHeight="1" ht="12"/>
    <row r="919" spans="1:22" customHeight="1" ht="12"/>
    <row r="920" spans="1:22" customHeight="1" ht="12"/>
    <row r="921" spans="1:22" customHeight="1" ht="12"/>
    <row r="922" spans="1:22" customHeight="1" ht="12"/>
    <row r="923" spans="1:22" customHeight="1" ht="12"/>
    <row r="924" spans="1:22" customHeight="1" ht="12"/>
    <row r="925" spans="1:22" customHeight="1" ht="12"/>
    <row r="926" spans="1:22" customHeight="1" ht="12"/>
    <row r="927" spans="1:22" customHeight="1" ht="12"/>
    <row r="928" spans="1:22" customHeight="1" ht="12"/>
    <row r="929" spans="1:22" customHeight="1" ht="12"/>
    <row r="930" spans="1:22" customHeight="1" ht="12"/>
    <row r="931" spans="1:22" customHeight="1" ht="12"/>
    <row r="932" spans="1:22" customHeight="1" ht="12"/>
    <row r="933" spans="1:22" customHeight="1" ht="12"/>
    <row r="934" spans="1:22" customHeight="1" ht="12"/>
    <row r="935" spans="1:22" customHeight="1" ht="12"/>
    <row r="936" spans="1:22" customHeight="1" ht="12"/>
    <row r="937" spans="1:22" customHeight="1" ht="12"/>
    <row r="938" spans="1:22" customHeight="1" ht="12"/>
    <row r="939" spans="1:22" customHeight="1" ht="12"/>
    <row r="940" spans="1:22" customHeight="1" ht="12"/>
    <row r="941" spans="1:22" customHeight="1" ht="12"/>
    <row r="942" spans="1:22" customHeight="1" ht="12"/>
    <row r="943" spans="1:22" customHeight="1" ht="12"/>
    <row r="944" spans="1:22" customHeight="1" ht="12"/>
    <row r="945" spans="1:22" customHeight="1" ht="12"/>
    <row r="946" spans="1:22" customHeight="1" ht="12"/>
    <row r="947" spans="1:22" customHeight="1" ht="12"/>
    <row r="948" spans="1:22" customHeight="1" ht="12"/>
    <row r="949" spans="1:22" customHeight="1" ht="12"/>
    <row r="950" spans="1:22" customHeight="1" ht="12"/>
    <row r="951" spans="1:22" customHeight="1" ht="12"/>
    <row r="952" spans="1:22" customHeight="1" ht="12"/>
    <row r="953" spans="1:22" customHeight="1" ht="12"/>
    <row r="954" spans="1:22" customHeight="1" ht="12"/>
    <row r="955" spans="1:22" customHeight="1" ht="12"/>
    <row r="956" spans="1:22" customHeight="1" ht="12"/>
    <row r="957" spans="1:22" customHeight="1" ht="12"/>
    <row r="958" spans="1:22" customHeight="1" ht="12"/>
    <row r="959" spans="1:22" customHeight="1" ht="12"/>
    <row r="960" spans="1:22" customHeight="1" ht="12"/>
    <row r="961" spans="1:22" customHeight="1" ht="12"/>
    <row r="962" spans="1:22" customHeight="1" ht="12"/>
    <row r="963" spans="1:22" customHeight="1" ht="12"/>
    <row r="964" spans="1:22" customHeight="1" ht="12"/>
    <row r="965" spans="1:22" customHeight="1" ht="12"/>
    <row r="966" spans="1:22" customHeight="1" ht="12"/>
    <row r="967" spans="1:22" customHeight="1" ht="12"/>
    <row r="968" spans="1:22" customHeight="1" ht="12"/>
    <row r="969" spans="1:22" customHeight="1" ht="12"/>
    <row r="970" spans="1:22" customHeight="1" ht="12"/>
    <row r="971" spans="1:22" customHeight="1" ht="12"/>
    <row r="972" spans="1:22" customHeight="1" ht="12"/>
    <row r="973" spans="1:22" customHeight="1" ht="12"/>
    <row r="974" spans="1:22" customHeight="1" ht="12"/>
    <row r="975" spans="1:22" customHeight="1" ht="12"/>
    <row r="976" spans="1:22" customHeight="1" ht="12"/>
    <row r="977" spans="1:22" customHeight="1" ht="12"/>
    <row r="978" spans="1:22" customHeight="1" ht="12"/>
    <row r="979" spans="1:22" customHeight="1" ht="12"/>
    <row r="980" spans="1:22" customHeight="1" ht="12"/>
    <row r="981" spans="1:22" customHeight="1" ht="12"/>
    <row r="982" spans="1:22" customHeight="1" ht="12"/>
    <row r="983" spans="1:22" customHeight="1" ht="12"/>
    <row r="984" spans="1:22" customHeight="1" ht="12"/>
    <row r="985" spans="1:22" customHeight="1" ht="12"/>
    <row r="986" spans="1:22" customHeight="1" ht="12"/>
    <row r="987" spans="1:22" customHeight="1" ht="12"/>
    <row r="988" spans="1:22" customHeight="1" ht="12"/>
    <row r="989" spans="1:22" customHeight="1" ht="12"/>
    <row r="990" spans="1:22" customHeight="1" ht="12"/>
    <row r="991" spans="1:22" customHeight="1" ht="12"/>
    <row r="992" spans="1:22" customHeight="1" ht="12"/>
    <row r="993" spans="1:22" customHeight="1" ht="12"/>
    <row r="994" spans="1:22" customHeight="1" ht="12"/>
    <row r="995" spans="1:22" customHeight="1" ht="12"/>
    <row r="996" spans="1:22" customHeight="1" ht="12"/>
    <row r="997" spans="1:22" customHeight="1" ht="12"/>
    <row r="998" spans="1:22" customHeight="1" ht="12"/>
    <row r="999" spans="1:22" customHeight="1" ht="12"/>
    <row r="1000" spans="1:22" customHeight="1" ht="12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V1000"/>
  <sheetViews>
    <sheetView topLeftCell="Q1" workbookViewId="0">
      <selection activeCell="V16" sqref="V16"/>
    </sheetView>
  </sheetViews>
  <sheetFormatPr defaultRowHeight="15"/>
  <cols>
    <col min="1" max="2" style="0" width="9.99939903846154" customWidth="1"/>
    <col min="3" max="13" style="0" width="9.142307692307693"/>
    <col min="14" max="14" style="0" width="9.856550480769231" customWidth="1"/>
    <col min="15" max="16" style="0" width="28.141165865384618" bestFit="1" customWidth="1"/>
    <col min="17" max="17" style="0" width="29.712500000000002" bestFit="1" customWidth="1"/>
    <col min="18" max="18" style="0" width="28.141165865384618" bestFit="1" customWidth="1"/>
    <col min="19" max="19" style="0" width="24.28425480769231" bestFit="1" customWidth="1"/>
    <col min="20" max="21" style="0" width="28.141165865384618" bestFit="1" customWidth="1"/>
    <col min="22" max="256" style="0" width="9.142307692307693"/>
  </cols>
  <sheetData>
    <row r="1" spans="1:22" customHeight="1" ht="1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  <c r="K1" t="s">
        <v>1</v>
      </c>
      <c r="L1" t="s">
        <v>2</v>
      </c>
      <c r="S1" t="s">
        <v>7</v>
      </c>
    </row>
    <row r="2" spans="1:22" customHeight="1" ht="12">
      <c r="B2" s="1">
        <v>3500</v>
      </c>
      <c r="C2" s="1">
        <v>28</v>
      </c>
      <c r="E2" s="2">
        <v>3500</v>
      </c>
      <c r="F2" s="2">
        <v>21</v>
      </c>
      <c r="H2" s="2">
        <v>3500</v>
      </c>
      <c r="I2" s="2">
        <v>1</v>
      </c>
      <c r="K2" s="2">
        <v>3500</v>
      </c>
      <c r="L2" s="2">
        <v>4</v>
      </c>
      <c r="N2">
        <f>LOG(K2)</f>
        <v>3.5440680443502757</v>
      </c>
      <c r="O2">
        <f>SUM(C2:C$89)/SUM(C$2:C$89)</f>
        <v>1</v>
      </c>
      <c r="P2">
        <f>SUM(F2:F$89)/SUM(F$2:F$89)</f>
        <v>1</v>
      </c>
      <c r="Q2">
        <f>SUM(I2:I$69)/SUM(I$2:I$69)</f>
        <v>1</v>
      </c>
      <c r="R2">
        <f>SUM(L2:L$89)/SUM(L$2:L$89)</f>
        <v>1</v>
      </c>
      <c r="S2" t="s">
        <v>8</v>
      </c>
      <c r="T2">
        <f>P2/$S$9</f>
        <v>1</v>
      </c>
      <c r="U2">
        <f>$S$3*(N2^(-($S$6-1)))</f>
        <v>5.8370481068740876</v>
      </c>
    </row>
    <row r="3" spans="1:22" customHeight="1" ht="12">
      <c r="B3" s="1">
        <v>3750</v>
      </c>
      <c r="C3" s="1">
        <v>11</v>
      </c>
      <c r="E3" s="2">
        <v>3750</v>
      </c>
      <c r="F3" s="2">
        <v>11</v>
      </c>
      <c r="H3" s="2">
        <v>3750</v>
      </c>
      <c r="I3" s="2">
        <v>0</v>
      </c>
      <c r="K3" s="2">
        <v>3750</v>
      </c>
      <c r="L3" s="2">
        <v>6</v>
      </c>
      <c r="N3">
        <f>LOG(K3)</f>
        <v>3.5740312677277188</v>
      </c>
      <c r="O3">
        <f>SUM(C3:C$89)/SUM(C$2:C$89)</f>
        <v>0.99895681979061879</v>
      </c>
      <c r="P3">
        <f>SUM(F3:F$89)/SUM(F$2:F$89)</f>
        <v>0.99892539146453796</v>
      </c>
      <c r="Q3">
        <f>SUM(I3:I$69)/SUM(I$2:I$69)</f>
        <v>0.99987011300168849</v>
      </c>
      <c r="R3">
        <f>SUM(L3:L$89)/SUM(L$2:L$89)</f>
        <v>0.99981910274963826</v>
      </c>
      <c r="S3">
        <v>90000000000000</v>
      </c>
      <c r="T3">
        <f>P3/$S$9</f>
        <v>0.99892539146453796</v>
      </c>
      <c r="U3">
        <f>$S$3*(N3^(-($S$6-1)))</f>
        <v>4.7691629986888868</v>
      </c>
    </row>
    <row r="4" spans="1:22" customHeight="1" ht="12">
      <c r="B4" s="1">
        <v>4000</v>
      </c>
      <c r="C4" s="1">
        <v>11</v>
      </c>
      <c r="E4" s="2">
        <v>4000</v>
      </c>
      <c r="F4" s="2">
        <v>19</v>
      </c>
      <c r="H4" s="2">
        <v>4000</v>
      </c>
      <c r="I4" s="2">
        <v>0</v>
      </c>
      <c r="K4" s="2">
        <v>4000</v>
      </c>
      <c r="L4" s="2">
        <v>2</v>
      </c>
      <c r="N4">
        <f>LOG(K4)</f>
        <v>3.6020599913279625</v>
      </c>
      <c r="O4">
        <f>SUM(C4:C$89)/SUM(C$2:C$89)</f>
        <v>0.99854699899407617</v>
      </c>
      <c r="P4">
        <f>SUM(F4:F$89)/SUM(F$2:F$89)</f>
        <v>0.99836250127929582</v>
      </c>
      <c r="Q4">
        <f>SUM(I4:I$69)/SUM(I$2:I$69)</f>
        <v>0.99987011300168849</v>
      </c>
      <c r="R4">
        <f>SUM(L4:L$89)/SUM(L$2:L$89)</f>
        <v>0.99954775687409547</v>
      </c>
      <c r="T4">
        <f>P4/$S$9</f>
        <v>0.99836250127929582</v>
      </c>
      <c r="U4">
        <f>$S$3*(N4^(-($S$6-1)))</f>
        <v>3.953847468017202</v>
      </c>
    </row>
    <row r="5" spans="1:22" customHeight="1" ht="12">
      <c r="B5" s="1">
        <v>4250</v>
      </c>
      <c r="C5" s="1">
        <v>9</v>
      </c>
      <c r="E5" s="2">
        <v>4250</v>
      </c>
      <c r="F5" s="2">
        <v>21</v>
      </c>
      <c r="H5" s="2">
        <v>4250</v>
      </c>
      <c r="I5" s="2">
        <v>4</v>
      </c>
      <c r="K5" s="2">
        <v>4250</v>
      </c>
      <c r="L5" s="2">
        <v>7</v>
      </c>
      <c r="N5">
        <f>LOG(K5)</f>
        <v>3.6283889300503116</v>
      </c>
      <c r="O5">
        <f>SUM(C5:C$89)/SUM(C$2:C$89)</f>
        <v>0.99813717819753367</v>
      </c>
      <c r="P5">
        <f>SUM(F5:F$89)/SUM(F$2:F$89)</f>
        <v>0.99739023641387781</v>
      </c>
      <c r="Q5">
        <f>SUM(I5:I$69)/SUM(I$2:I$69)</f>
        <v>0.99987011300168849</v>
      </c>
      <c r="R5">
        <f>SUM(L5:L$89)/SUM(L$2:L$89)</f>
        <v>0.99945730824891466</v>
      </c>
      <c r="S5" t="s">
        <v>9</v>
      </c>
      <c r="T5">
        <f>P5/$S$9</f>
        <v>0.99739023641387781</v>
      </c>
      <c r="U5">
        <f>$S$3*(N5^(-($S$6-1)))</f>
        <v>3.3197892240697096</v>
      </c>
    </row>
    <row r="6" spans="1:22" customHeight="1" ht="12">
      <c r="B6" s="1">
        <v>4500</v>
      </c>
      <c r="C6" s="1">
        <v>3</v>
      </c>
      <c r="E6" s="2">
        <v>4500</v>
      </c>
      <c r="F6" s="2">
        <v>37</v>
      </c>
      <c r="H6" s="2">
        <v>4500</v>
      </c>
      <c r="I6" s="2">
        <v>17</v>
      </c>
      <c r="K6" s="2">
        <v>4500</v>
      </c>
      <c r="L6" s="2">
        <v>14</v>
      </c>
      <c r="N6">
        <f>LOG(K6)</f>
        <v>3.6532125137753435</v>
      </c>
      <c r="O6">
        <f>SUM(C6:C$89)/SUM(C$2:C$89)</f>
        <v>0.99780187027308964</v>
      </c>
      <c r="P6">
        <f>SUM(F6:F$89)/SUM(F$2:F$89)</f>
        <v>0.99631562787841577</v>
      </c>
      <c r="Q6">
        <f>SUM(I6:I$69)/SUM(I$2:I$69)</f>
        <v>0.99935056500844266</v>
      </c>
      <c r="R6">
        <f>SUM(L6:L$89)/SUM(L$2:L$89)</f>
        <v>0.99914073806078152</v>
      </c>
      <c r="S6">
        <v>25</v>
      </c>
      <c r="T6">
        <f>P6/$S$9</f>
        <v>0.99631562787841577</v>
      </c>
      <c r="U6">
        <f>$S$3*(N6^(-($S$6-1)))</f>
        <v>2.8186686853030212</v>
      </c>
    </row>
    <row r="7" spans="1:22" customHeight="1" ht="12">
      <c r="B7" s="1">
        <v>4750</v>
      </c>
      <c r="C7" s="1">
        <v>4</v>
      </c>
      <c r="E7" s="2">
        <v>4750</v>
      </c>
      <c r="F7" s="2">
        <v>26</v>
      </c>
      <c r="H7" s="2">
        <v>4750</v>
      </c>
      <c r="I7" s="2">
        <v>180</v>
      </c>
      <c r="K7" s="2">
        <v>4750</v>
      </c>
      <c r="L7" s="2">
        <v>53</v>
      </c>
      <c r="N7">
        <f>LOG(K7)</f>
        <v>3.6766936096248664</v>
      </c>
      <c r="O7">
        <f>SUM(C7:C$89)/SUM(C$2:C$89)</f>
        <v>0.99769010096494171</v>
      </c>
      <c r="P7">
        <f>SUM(F7:F$89)/SUM(F$2:F$89)</f>
        <v>0.99442226998260153</v>
      </c>
      <c r="Q7">
        <f>SUM(I7:I$69)/SUM(I$2:I$69)</f>
        <v>0.99714248603714772</v>
      </c>
      <c r="R7">
        <f>SUM(L7:L$89)/SUM(L$2:L$89)</f>
        <v>0.99850759768451525</v>
      </c>
      <c r="T7">
        <f>P7/$S$9</f>
        <v>0.99442226998260153</v>
      </c>
      <c r="U7">
        <f>$S$3*(N7^(-($S$6-1)))</f>
        <v>2.4169292810538638</v>
      </c>
    </row>
    <row r="8" spans="1:22" customHeight="1" ht="12">
      <c r="B8" s="1">
        <v>5000</v>
      </c>
      <c r="C8" s="1">
        <v>9</v>
      </c>
      <c r="E8" s="2">
        <v>5000</v>
      </c>
      <c r="F8" s="2">
        <v>33</v>
      </c>
      <c r="H8" s="2">
        <v>5000</v>
      </c>
      <c r="I8" s="2">
        <v>147</v>
      </c>
      <c r="K8" s="2">
        <v>5000</v>
      </c>
      <c r="L8" s="2">
        <v>164</v>
      </c>
      <c r="N8">
        <f>LOG(K8)</f>
        <v>3.6989700043360187</v>
      </c>
      <c r="O8">
        <f>SUM(C8:C$89)/SUM(C$2:C$89)</f>
        <v>0.99754107522074442</v>
      </c>
      <c r="P8">
        <f>SUM(F8:F$89)/SUM(F$2:F$89)</f>
        <v>0.99309180227202942</v>
      </c>
      <c r="Q8">
        <f>SUM(I8:I$69)/SUM(I$2:I$69)</f>
        <v>0.97376282634108324</v>
      </c>
      <c r="R8">
        <f>SUM(L8:L$89)/SUM(L$2:L$89)</f>
        <v>0.99611070911722144</v>
      </c>
      <c r="S8" t="s">
        <v>10</v>
      </c>
      <c r="T8">
        <f>P8/$S$9</f>
        <v>0.99309180227202942</v>
      </c>
      <c r="U8">
        <f>$S$3*(N8^(-($S$6-1)))</f>
        <v>2.0907546925465033</v>
      </c>
    </row>
    <row r="9" spans="1:22" customHeight="1" ht="12">
      <c r="B9" s="1">
        <v>5250</v>
      </c>
      <c r="C9" s="1">
        <v>18</v>
      </c>
      <c r="E9" s="2">
        <v>5250</v>
      </c>
      <c r="F9" s="2">
        <v>58</v>
      </c>
      <c r="H9" s="2">
        <v>5250</v>
      </c>
      <c r="I9" s="2">
        <v>143</v>
      </c>
      <c r="K9" s="2">
        <v>5250</v>
      </c>
      <c r="L9" s="2">
        <v>324</v>
      </c>
      <c r="N9">
        <f>LOG(K9)</f>
        <v>3.720159303405957</v>
      </c>
      <c r="O9">
        <f>SUM(C9:C$89)/SUM(C$2:C$89)</f>
        <v>0.99720576729630039</v>
      </c>
      <c r="P9">
        <f>SUM(F9:F$89)/SUM(F$2:F$89)</f>
        <v>0.99140313171630334</v>
      </c>
      <c r="Q9">
        <f>SUM(I9:I$69)/SUM(I$2:I$69)</f>
        <v>0.95466943758929734</v>
      </c>
      <c r="R9">
        <f>SUM(L9:L$89)/SUM(L$2:L$89)</f>
        <v>0.9886939218523878</v>
      </c>
      <c r="S9">
        <v>1</v>
      </c>
      <c r="T9">
        <f>P9/$S$9</f>
        <v>0.99140313171630334</v>
      </c>
      <c r="U9">
        <f>$S$3*(N9^(-($S$6-1)))</f>
        <v>1.8229116045398495</v>
      </c>
    </row>
    <row r="10" spans="1:22" customHeight="1" ht="12">
      <c r="B10" s="1">
        <v>5500</v>
      </c>
      <c r="C10" s="1">
        <v>95</v>
      </c>
      <c r="E10" s="2">
        <v>5500</v>
      </c>
      <c r="F10" s="2">
        <v>52</v>
      </c>
      <c r="H10" s="2">
        <v>5500</v>
      </c>
      <c r="I10" s="2">
        <v>88</v>
      </c>
      <c r="K10" s="2">
        <v>5500</v>
      </c>
      <c r="L10" s="2">
        <v>353</v>
      </c>
      <c r="N10">
        <f>LOG(K10)</f>
        <v>3.7403626894942437</v>
      </c>
      <c r="O10">
        <f>SUM(C10:C$89)/SUM(C$2:C$89)</f>
        <v>0.99653515144741256</v>
      </c>
      <c r="P10">
        <f>SUM(F10:F$89)/SUM(F$2:F$89)</f>
        <v>0.98843516528502717</v>
      </c>
      <c r="Q10">
        <f>SUM(I10:I$69)/SUM(I$2:I$69)</f>
        <v>0.93609559683075727</v>
      </c>
      <c r="R10">
        <f>SUM(L10:L$89)/SUM(L$2:L$89)</f>
        <v>0.9740412445730825</v>
      </c>
      <c r="T10">
        <f>P10/$S$9</f>
        <v>0.98843516528502717</v>
      </c>
      <c r="U10">
        <f>$S$3*(N10^(-($S$6-1)))</f>
        <v>1.6007124408227282</v>
      </c>
    </row>
    <row r="11" spans="1:22" customHeight="1" ht="12">
      <c r="B11" s="1">
        <v>5750</v>
      </c>
      <c r="C11" s="1">
        <v>113</v>
      </c>
      <c r="E11" s="2">
        <v>5750</v>
      </c>
      <c r="F11" s="2">
        <v>114</v>
      </c>
      <c r="H11" s="2">
        <v>5750</v>
      </c>
      <c r="I11" s="2">
        <v>110</v>
      </c>
      <c r="K11" s="2">
        <v>5750</v>
      </c>
      <c r="L11" s="2">
        <v>507</v>
      </c>
      <c r="N11">
        <f>LOG(K11)</f>
        <v>3.7596678446896306</v>
      </c>
      <c r="O11">
        <f>SUM(C11:C$89)/SUM(C$2:C$89)</f>
        <v>0.99299579002272642</v>
      </c>
      <c r="P11">
        <f>SUM(F11:F$89)/SUM(F$2:F$89)</f>
        <v>0.98577422986388297</v>
      </c>
      <c r="Q11">
        <f>SUM(I11:I$69)/SUM(I$2:I$69)</f>
        <v>0.92466554097934794</v>
      </c>
      <c r="R11">
        <f>SUM(L11:L$89)/SUM(L$2:L$89)</f>
        <v>0.95807706222865407</v>
      </c>
      <c r="T11">
        <f>P11/$S$9</f>
        <v>0.98577422986388297</v>
      </c>
      <c r="U11">
        <f>$S$3*(N11^(-($S$6-1)))</f>
        <v>1.4146696522702085</v>
      </c>
    </row>
    <row r="12" spans="1:22" customHeight="1" ht="12">
      <c r="B12" s="1">
        <v>6000</v>
      </c>
      <c r="C12" s="1">
        <v>164</v>
      </c>
      <c r="E12" s="2">
        <v>6000</v>
      </c>
      <c r="F12" s="2">
        <v>377</v>
      </c>
      <c r="H12" s="2">
        <v>6000</v>
      </c>
      <c r="I12" s="2">
        <v>137</v>
      </c>
      <c r="K12" s="2">
        <v>6000</v>
      </c>
      <c r="L12" s="2">
        <v>575</v>
      </c>
      <c r="N12">
        <f>LOG(K12)</f>
        <v>3.7781512503836439</v>
      </c>
      <c r="O12">
        <f>SUM(C12:C$89)/SUM(C$2:C$89)</f>
        <v>0.98878581274915245</v>
      </c>
      <c r="P12">
        <f>SUM(F12:F$89)/SUM(F$2:F$89)</f>
        <v>0.97994064067137443</v>
      </c>
      <c r="Q12">
        <f>SUM(I12:I$69)/SUM(I$2:I$69)</f>
        <v>0.91037797116508634</v>
      </c>
      <c r="R12">
        <f>SUM(L12:L$89)/SUM(L$2:L$89)</f>
        <v>0.93514833574529665</v>
      </c>
      <c r="T12">
        <f>P12/$S$9</f>
        <v>0.97994064067137443</v>
      </c>
      <c r="U12">
        <f>$S$3*(N12^(-($S$6-1)))</f>
        <v>1.2575878977007191</v>
      </c>
    </row>
    <row r="13" spans="1:22" customHeight="1" ht="12">
      <c r="B13" s="1">
        <v>6250</v>
      </c>
      <c r="C13" s="1">
        <v>608</v>
      </c>
      <c r="E13" s="2">
        <v>6250</v>
      </c>
      <c r="F13" s="2">
        <v>851</v>
      </c>
      <c r="H13" s="2">
        <v>6250</v>
      </c>
      <c r="I13" s="2">
        <v>151</v>
      </c>
      <c r="K13" s="2">
        <v>6250</v>
      </c>
      <c r="L13" s="2">
        <v>572</v>
      </c>
      <c r="N13">
        <f>LOG(K13)</f>
        <v>3.7958800173440754</v>
      </c>
      <c r="O13">
        <f>SUM(C13:C$89)/SUM(C$2:C$89)</f>
        <v>0.98267575723706269</v>
      </c>
      <c r="P13">
        <f>SUM(F13:F$89)/SUM(F$2:F$89)</f>
        <v>0.96064885886807905</v>
      </c>
      <c r="Q13">
        <f>SUM(I13:I$69)/SUM(I$2:I$69)</f>
        <v>0.89258345239641512</v>
      </c>
      <c r="R13">
        <f>SUM(L13:L$89)/SUM(L$2:L$89)</f>
        <v>0.90914435600578869</v>
      </c>
      <c r="T13">
        <f>P13/$S$9</f>
        <v>0.96064885886807905</v>
      </c>
      <c r="U13">
        <f>$S$3*(N13^(-($S$6-1)))</f>
        <v>1.1239398592197087</v>
      </c>
    </row>
    <row r="14" spans="1:22" customHeight="1" ht="12">
      <c r="B14" s="1">
        <v>6500</v>
      </c>
      <c r="C14" s="1">
        <v>603</v>
      </c>
      <c r="E14" s="2">
        <v>6500</v>
      </c>
      <c r="F14" s="2">
        <v>1043</v>
      </c>
      <c r="H14" s="2">
        <v>6500</v>
      </c>
      <c r="I14" s="2">
        <v>150</v>
      </c>
      <c r="K14" s="2">
        <v>6500</v>
      </c>
      <c r="L14" s="2">
        <v>871</v>
      </c>
      <c r="N14">
        <f>LOG(K14)</f>
        <v>3.8129133566428557</v>
      </c>
      <c r="O14">
        <f>SUM(C14:C$89)/SUM(C$2:C$89)</f>
        <v>0.9600238441190716</v>
      </c>
      <c r="P14">
        <f>SUM(F14:F$89)/SUM(F$2:F$89)</f>
        <v>0.91710162726435374</v>
      </c>
      <c r="Q14">
        <f>SUM(I14:I$69)/SUM(I$2:I$69)</f>
        <v>0.87297051565138328</v>
      </c>
      <c r="R14">
        <f>SUM(L14:L$89)/SUM(L$2:L$89)</f>
        <v>0.88327604920405212</v>
      </c>
      <c r="T14">
        <f>P14/$S$9</f>
        <v>0.91710162726435374</v>
      </c>
      <c r="U14">
        <f>$S$3*(N14^(-($S$6-1)))</f>
        <v>1.0094295880005999</v>
      </c>
      <c r="V14" t="inlineStr">
        <is>
          <t>Distribution reaches 1 at 6500.  Pearland has many minimum lot sizes.</t>
        </is>
      </c>
    </row>
    <row r="15" spans="1:22" customHeight="1" ht="12">
      <c r="B15" s="1">
        <v>6750</v>
      </c>
      <c r="C15" s="1">
        <v>614</v>
      </c>
      <c r="E15" s="2">
        <v>6750</v>
      </c>
      <c r="F15" s="2">
        <v>1306</v>
      </c>
      <c r="H15" s="2">
        <v>6750</v>
      </c>
      <c r="I15" s="2">
        <v>165</v>
      </c>
      <c r="K15" s="2">
        <v>6750</v>
      </c>
      <c r="L15" s="2">
        <v>1566</v>
      </c>
      <c r="N15">
        <f>LOG(K15)</f>
        <v>3.8293037728310249</v>
      </c>
      <c r="O15">
        <f>SUM(C15:C$89)/SUM(C$2:C$89)</f>
        <v>0.93755821318132704</v>
      </c>
      <c r="P15">
        <f>SUM(F15:F$89)/SUM(F$2:F$89)</f>
        <v>0.86372940333640369</v>
      </c>
      <c r="Q15">
        <f>SUM(I15:I$69)/SUM(I$2:I$69)</f>
        <v>0.85348746590466296</v>
      </c>
      <c r="R15">
        <f>SUM(L15:L$89)/SUM(L$2:L$89)</f>
        <v>0.84388567293777139</v>
      </c>
      <c r="T15">
        <f>P15/$S$9</f>
        <v>0.86372940333640369</v>
      </c>
      <c r="U15">
        <f>$S$3*(N15^(-($S$6-1)))</f>
        <v>0.91068217945850261</v>
      </c>
      <c r="V15" t="inlineStr">
        <is>
          <t>Perhaps another minimum lot size binds too, around 12000 sqft?</t>
        </is>
      </c>
    </row>
    <row r="16" spans="1:22" customHeight="1" ht="12">
      <c r="B16" s="1">
        <v>7000</v>
      </c>
      <c r="C16" s="1">
        <v>667</v>
      </c>
      <c r="E16" s="2">
        <v>7000</v>
      </c>
      <c r="F16" s="2">
        <v>1419</v>
      </c>
      <c r="H16" s="2">
        <v>7000</v>
      </c>
      <c r="I16" s="2">
        <v>170</v>
      </c>
      <c r="K16" s="2">
        <v>7000</v>
      </c>
      <c r="L16" s="2">
        <v>1264</v>
      </c>
      <c r="N16">
        <f>LOG(K16)</f>
        <v>3.8450980400142569</v>
      </c>
      <c r="O16">
        <f>SUM(C16:C$89)/SUM(C$2:C$89)</f>
        <v>0.91468276144703997</v>
      </c>
      <c r="P16">
        <f>SUM(F16:F$89)/SUM(F$2:F$89)</f>
        <v>0.79689898679766658</v>
      </c>
      <c r="Q16">
        <f>SUM(I16:I$69)/SUM(I$2:I$69)</f>
        <v>0.83205611118327061</v>
      </c>
      <c r="R16">
        <f>SUM(L16:L$89)/SUM(L$2:L$89)</f>
        <v>0.77306439942112881</v>
      </c>
      <c r="T16">
        <f>P16/$S$9</f>
        <v>0.79689898679766658</v>
      </c>
      <c r="U16">
        <f>$S$3*(N16^(-($S$6-1)))</f>
        <v>0.82502001676442704</v>
      </c>
    </row>
    <row r="17" spans="1:22" customHeight="1" ht="12">
      <c r="B17" s="1">
        <v>7250</v>
      </c>
      <c r="C17" s="1">
        <v>1624</v>
      </c>
      <c r="E17" s="2">
        <v>7250</v>
      </c>
      <c r="F17" s="2">
        <v>1225</v>
      </c>
      <c r="H17" s="2">
        <v>7250</v>
      </c>
      <c r="I17" s="2">
        <v>151</v>
      </c>
      <c r="K17" s="2">
        <v>7250</v>
      </c>
      <c r="L17" s="2">
        <v>1446</v>
      </c>
      <c r="N17">
        <f>LOG(K17)</f>
        <v>3.8603380065709936</v>
      </c>
      <c r="O17">
        <f>SUM(C17:C$89)/SUM(C$2:C$89)</f>
        <v>0.88983271860213853</v>
      </c>
      <c r="P17">
        <f>SUM(F17:F$89)/SUM(F$2:F$89)</f>
        <v>0.72428615290144305</v>
      </c>
      <c r="Q17">
        <f>SUM(I17:I$69)/SUM(I$2:I$69)</f>
        <v>0.80997532147032081</v>
      </c>
      <c r="R17">
        <f>SUM(L17:L$89)/SUM(L$2:L$89)</f>
        <v>0.71590086830680177</v>
      </c>
      <c r="T17">
        <f>P17/$S$9</f>
        <v>0.72428615290144305</v>
      </c>
      <c r="U17">
        <f>$S$3*(N17^(-($S$6-1)))</f>
        <v>0.75029927370749261</v>
      </c>
    </row>
    <row r="18" spans="1:22" customHeight="1" ht="12">
      <c r="B18" s="1">
        <v>7500</v>
      </c>
      <c r="C18" s="1">
        <v>2105</v>
      </c>
      <c r="E18" s="2">
        <v>7500</v>
      </c>
      <c r="F18" s="2">
        <v>993</v>
      </c>
      <c r="H18" s="2">
        <v>7500</v>
      </c>
      <c r="I18" s="2">
        <v>167</v>
      </c>
      <c r="K18" s="2">
        <v>7500</v>
      </c>
      <c r="L18" s="2">
        <v>1157</v>
      </c>
      <c r="N18">
        <f>LOG(K18)</f>
        <v>3.8750612633917001</v>
      </c>
      <c r="O18">
        <f>SUM(C18:C$89)/SUM(C$2:C$89)</f>
        <v>0.82932826645803059</v>
      </c>
      <c r="P18">
        <f>SUM(F18:F$89)/SUM(F$2:F$89)</f>
        <v>0.66160065499948828</v>
      </c>
      <c r="Q18">
        <f>SUM(I18:I$69)/SUM(I$2:I$69)</f>
        <v>0.79036238472528897</v>
      </c>
      <c r="R18">
        <f>SUM(L18:L$89)/SUM(L$2:L$89)</f>
        <v>0.65050651230101297</v>
      </c>
      <c r="T18">
        <f>P18/$S$9</f>
        <v>0.66160065499948828</v>
      </c>
      <c r="U18">
        <f>$S$3*(N18^(-($S$6-1)))</f>
        <v>0.68478897364771019</v>
      </c>
    </row>
    <row r="19" spans="1:22" customHeight="1" ht="12">
      <c r="B19" s="1">
        <v>7750</v>
      </c>
      <c r="C19" s="1">
        <v>1507</v>
      </c>
      <c r="E19" s="2">
        <v>7750</v>
      </c>
      <c r="F19" s="2">
        <v>900</v>
      </c>
      <c r="H19" s="2">
        <v>7750</v>
      </c>
      <c r="I19" s="2">
        <v>157</v>
      </c>
      <c r="K19" s="2">
        <v>7750</v>
      </c>
      <c r="L19" s="2">
        <v>1071</v>
      </c>
      <c r="N19">
        <f>LOG(K19)</f>
        <v>3.8893017025063101</v>
      </c>
      <c r="O19">
        <f>SUM(C19:C$89)/SUM(C$2:C$89)</f>
        <v>0.75090346857419621</v>
      </c>
      <c r="P19">
        <f>SUM(F19:F$89)/SUM(F$2:F$89)</f>
        <v>0.61078702282263841</v>
      </c>
      <c r="Q19">
        <f>SUM(I19:I$69)/SUM(I$2:I$69)</f>
        <v>0.76867125600727371</v>
      </c>
      <c r="R19">
        <f>SUM(L19:L$89)/SUM(L$2:L$89)</f>
        <v>0.59818198263386402</v>
      </c>
      <c r="T19">
        <f>P19/$S$9</f>
        <v>0.61078702282263841</v>
      </c>
      <c r="U19">
        <f>$S$3*(N19^(-($S$6-1)))</f>
        <v>0.62708050594108511</v>
      </c>
    </row>
    <row r="20" spans="1:22" customHeight="1" ht="12">
      <c r="B20" s="1">
        <v>8000</v>
      </c>
      <c r="C20" s="1">
        <v>1768</v>
      </c>
      <c r="E20" s="2">
        <v>8000</v>
      </c>
      <c r="F20" s="2">
        <v>747</v>
      </c>
      <c r="H20" s="2">
        <v>8000</v>
      </c>
      <c r="I20" s="2">
        <v>174</v>
      </c>
      <c r="K20" s="2">
        <v>8000</v>
      </c>
      <c r="L20" s="2">
        <v>995</v>
      </c>
      <c r="N20">
        <f>LOG(K20)</f>
        <v>3.9030899869919438</v>
      </c>
      <c r="O20">
        <f>SUM(C20:C$89)/SUM(C$2:C$89)</f>
        <v>0.69475801944785964</v>
      </c>
      <c r="P20">
        <f>SUM(F20:F$89)/SUM(F$2:F$89)</f>
        <v>0.56473237130283493</v>
      </c>
      <c r="Q20">
        <f>SUM(I20:I$69)/SUM(I$2:I$69)</f>
        <v>0.74827899727237301</v>
      </c>
      <c r="R20">
        <f>SUM(L20:L$89)/SUM(L$2:L$89)</f>
        <v>0.54974674384949351</v>
      </c>
      <c r="T20">
        <f>P20/$S$9</f>
        <v>0.56473237130283493</v>
      </c>
      <c r="U20">
        <f>$S$3*(N20^(-($S$6-1)))</f>
        <v>0.57601921205308992</v>
      </c>
    </row>
    <row r="21" spans="1:22" customHeight="1" ht="12">
      <c r="B21" s="1">
        <v>8250</v>
      </c>
      <c r="C21" s="1">
        <v>1179</v>
      </c>
      <c r="E21" s="2">
        <v>8250</v>
      </c>
      <c r="F21" s="2">
        <v>749</v>
      </c>
      <c r="H21" s="2">
        <v>8250</v>
      </c>
      <c r="I21" s="2">
        <v>187</v>
      </c>
      <c r="K21" s="2">
        <v>8250</v>
      </c>
      <c r="L21" s="2">
        <v>839</v>
      </c>
      <c r="N21">
        <f>LOG(K21)</f>
        <v>3.916453948549925</v>
      </c>
      <c r="O21">
        <f>SUM(C21:C$89)/SUM(C$2:C$89)</f>
        <v>0.62888864051264859</v>
      </c>
      <c r="P21">
        <f>SUM(F21:F$89)/SUM(F$2:F$89)</f>
        <v>0.52650701054139804</v>
      </c>
      <c r="Q21">
        <f>SUM(I21:I$69)/SUM(I$2:I$69)</f>
        <v>0.72567865956617739</v>
      </c>
      <c r="R21">
        <f>SUM(L21:L$89)/SUM(L$2:L$89)</f>
        <v>0.50474855282199715</v>
      </c>
      <c r="T21">
        <f>P21/$S$9</f>
        <v>0.52650701054139804</v>
      </c>
      <c r="U21">
        <f>$S$3*(N21^(-($S$6-1)))</f>
        <v>0.53065214834402819</v>
      </c>
    </row>
    <row r="22" spans="1:22" customHeight="1" ht="12">
      <c r="B22" s="1">
        <v>8500</v>
      </c>
      <c r="C22" s="1">
        <v>1372</v>
      </c>
      <c r="E22" s="2">
        <v>8500</v>
      </c>
      <c r="F22" s="2">
        <v>853</v>
      </c>
      <c r="H22" s="2">
        <v>8500</v>
      </c>
      <c r="I22" s="2">
        <v>158</v>
      </c>
      <c r="K22" s="2">
        <v>8500</v>
      </c>
      <c r="L22" s="2">
        <v>912</v>
      </c>
      <c r="N22">
        <f>LOG(K22)</f>
        <v>3.9294189257142929</v>
      </c>
      <c r="O22">
        <f>SUM(C22:C$89)/SUM(C$2:C$89)</f>
        <v>0.58496330241049144</v>
      </c>
      <c r="P22">
        <f>SUM(F22:F$89)/SUM(F$2:F$89)</f>
        <v>0.48817930610991711</v>
      </c>
      <c r="Q22">
        <f>SUM(I22:I$69)/SUM(I$2:I$69)</f>
        <v>0.70138979088193276</v>
      </c>
      <c r="R22">
        <f>SUM(L22:L$89)/SUM(L$2:L$89)</f>
        <v>0.46680535455861072</v>
      </c>
      <c r="T22">
        <f>P22/$S$9</f>
        <v>0.48817930610991711</v>
      </c>
      <c r="U22">
        <f>$S$3*(N22^(-($S$6-1)))</f>
        <v>0.49018783368987356</v>
      </c>
    </row>
    <row r="23" spans="1:22" customHeight="1" ht="12">
      <c r="B23" s="1">
        <v>8750</v>
      </c>
      <c r="C23" s="1">
        <v>2449</v>
      </c>
      <c r="E23" s="2">
        <v>8750</v>
      </c>
      <c r="F23" s="2">
        <v>790</v>
      </c>
      <c r="H23" s="2">
        <v>8750</v>
      </c>
      <c r="I23" s="2">
        <v>221</v>
      </c>
      <c r="K23" s="2">
        <v>8750</v>
      </c>
      <c r="L23" s="2">
        <v>795</v>
      </c>
      <c r="N23">
        <f>LOG(K23)</f>
        <v>3.9420080530223132</v>
      </c>
      <c r="O23">
        <f>SUM(C23:C$89)/SUM(C$2:C$89)</f>
        <v>0.53384747215081407</v>
      </c>
      <c r="P23">
        <f>SUM(F23:F$89)/SUM(F$2:F$89)</f>
        <v>0.44452973083614777</v>
      </c>
      <c r="Q23">
        <f>SUM(I23:I$69)/SUM(I$2:I$69)</f>
        <v>0.68086764514872067</v>
      </c>
      <c r="R23">
        <f>SUM(L23:L$89)/SUM(L$2:L$89)</f>
        <v>0.42556078147612159</v>
      </c>
      <c r="T23">
        <f>P23/$S$9</f>
        <v>0.44452973083614777</v>
      </c>
      <c r="U23">
        <f>$S$3*(N23^(-($S$6-1)))</f>
        <v>0.45396496556431093</v>
      </c>
    </row>
    <row r="24" spans="1:22" customHeight="1" ht="12">
      <c r="B24" s="1">
        <v>9000</v>
      </c>
      <c r="C24" s="1">
        <v>1840</v>
      </c>
      <c r="E24" s="2">
        <v>9000</v>
      </c>
      <c r="F24" s="2">
        <v>651</v>
      </c>
      <c r="H24" s="2">
        <v>9000</v>
      </c>
      <c r="I24" s="2">
        <v>437</v>
      </c>
      <c r="K24" s="2">
        <v>9000</v>
      </c>
      <c r="L24" s="2">
        <v>668</v>
      </c>
      <c r="N24">
        <f>LOG(K24)</f>
        <v>3.9542425094393248</v>
      </c>
      <c r="O24">
        <f>SUM(C24:C$89)/SUM(C$2:C$89)</f>
        <v>0.44260646026601097</v>
      </c>
      <c r="P24">
        <f>SUM(F24:F$89)/SUM(F$2:F$89)</f>
        <v>0.40410398116876473</v>
      </c>
      <c r="Q24">
        <f>SUM(I24:I$69)/SUM(I$2:I$69)</f>
        <v>0.65216261852188595</v>
      </c>
      <c r="R24">
        <f>SUM(L24:L$89)/SUM(L$2:L$89)</f>
        <v>0.3896074529667149</v>
      </c>
      <c r="T24">
        <f>P24/$S$9</f>
        <v>0.40410398116876473</v>
      </c>
      <c r="U24">
        <f>$S$3*(N24^(-($S$6-1)))</f>
        <v>0.42142791049487399</v>
      </c>
    </row>
    <row r="25" spans="1:22" customHeight="1" ht="12">
      <c r="B25" s="1">
        <v>9250</v>
      </c>
      <c r="C25" s="1">
        <v>1081</v>
      </c>
      <c r="E25" s="2">
        <v>9250</v>
      </c>
      <c r="F25" s="2">
        <v>570</v>
      </c>
      <c r="H25" s="2">
        <v>9250</v>
      </c>
      <c r="I25" s="2">
        <v>1269</v>
      </c>
      <c r="K25" s="2">
        <v>9250</v>
      </c>
      <c r="L25" s="2">
        <v>587</v>
      </c>
      <c r="N25">
        <f>LOG(K25)</f>
        <v>3.9661417327390325</v>
      </c>
      <c r="O25">
        <f>SUM(C25:C$89)/SUM(C$2:C$89)</f>
        <v>0.3740546179352483</v>
      </c>
      <c r="P25">
        <f>SUM(F25:F$89)/SUM(F$2:F$89)</f>
        <v>0.37079111656944019</v>
      </c>
      <c r="Q25">
        <f>SUM(I25:I$69)/SUM(I$2:I$69)</f>
        <v>0.59540200025977397</v>
      </c>
      <c r="R25">
        <f>SUM(L25:L$89)/SUM(L$2:L$89)</f>
        <v>0.35939761215629523</v>
      </c>
      <c r="T25">
        <f>P25/$S$9</f>
        <v>0.37079111656944019</v>
      </c>
      <c r="U25">
        <f>$S$3*(N25^(-($S$6-1)))</f>
        <v>0.39210735670943897</v>
      </c>
    </row>
    <row r="26" spans="1:22" customHeight="1" ht="12">
      <c r="B26" s="1">
        <v>9500</v>
      </c>
      <c r="C26" s="1">
        <v>1056</v>
      </c>
      <c r="E26" s="2">
        <v>9500</v>
      </c>
      <c r="F26" s="2">
        <v>435</v>
      </c>
      <c r="H26" s="2">
        <v>9500</v>
      </c>
      <c r="I26" s="2">
        <v>523</v>
      </c>
      <c r="K26" s="2">
        <v>9500</v>
      </c>
      <c r="L26" s="2">
        <v>527</v>
      </c>
      <c r="N26">
        <f>LOG(K26)</f>
        <v>3.9777236052888476</v>
      </c>
      <c r="O26">
        <f>SUM(C26:C$89)/SUM(C$2:C$89)</f>
        <v>0.33378041056592528</v>
      </c>
      <c r="P26">
        <f>SUM(F26:F$89)/SUM(F$2:F$89)</f>
        <v>0.34162317060689795</v>
      </c>
      <c r="Q26">
        <f>SUM(I26:I$69)/SUM(I$2:I$69)</f>
        <v>0.43057539940251982</v>
      </c>
      <c r="R26">
        <f>SUM(L26:L$89)/SUM(L$2:L$89)</f>
        <v>0.33285094066570187</v>
      </c>
      <c r="T26">
        <f>P26/$S$9</f>
        <v>0.34162317060689795</v>
      </c>
      <c r="U26">
        <f>$S$3*(N26^(-($S$6-1)))</f>
        <v>0.36560493306215608</v>
      </c>
    </row>
    <row r="27" spans="1:22" customHeight="1" ht="12">
      <c r="B27" s="1">
        <v>9750</v>
      </c>
      <c r="C27" s="1">
        <v>835</v>
      </c>
      <c r="E27" s="2">
        <v>9750</v>
      </c>
      <c r="F27" s="2">
        <v>447</v>
      </c>
      <c r="H27" s="2">
        <v>9750</v>
      </c>
      <c r="I27" s="2">
        <v>329</v>
      </c>
      <c r="K27" s="2">
        <v>9750</v>
      </c>
      <c r="L27" s="2">
        <v>475</v>
      </c>
      <c r="N27">
        <f>LOG(K27)</f>
        <v>3.989004615698537</v>
      </c>
      <c r="O27">
        <f>SUM(C27:C$89)/SUM(C$2:C$89)</f>
        <v>0.29443761409783542</v>
      </c>
      <c r="P27">
        <f>SUM(F27:F$89)/SUM(F$2:F$89)</f>
        <v>0.31936342237232629</v>
      </c>
      <c r="Q27">
        <f>SUM(I27:I$69)/SUM(I$2:I$69)</f>
        <v>0.36264449928562154</v>
      </c>
      <c r="R27">
        <f>SUM(L27:L$89)/SUM(L$2:L$89)</f>
        <v>0.30901772793053545</v>
      </c>
      <c r="T27">
        <f>P27/$S$9</f>
        <v>0.31936342237232629</v>
      </c>
      <c r="U27">
        <f>$S$3*(N27^(-($S$6-1)))</f>
        <v>0.34158089915835327</v>
      </c>
    </row>
    <row r="28" spans="1:22" customHeight="1" ht="12">
      <c r="B28" s="1">
        <v>10000</v>
      </c>
      <c r="C28" s="1">
        <v>836</v>
      </c>
      <c r="E28" s="2">
        <v>10000</v>
      </c>
      <c r="F28" s="2">
        <v>449</v>
      </c>
      <c r="H28" s="2">
        <v>10000</v>
      </c>
      <c r="I28" s="2">
        <v>329</v>
      </c>
      <c r="K28" s="2">
        <v>10000</v>
      </c>
      <c r="L28" s="2">
        <v>419</v>
      </c>
      <c r="N28">
        <f>LOG(K28)</f>
        <v>4</v>
      </c>
      <c r="O28">
        <f>SUM(C28:C$89)/SUM(C$2:C$89)</f>
        <v>0.26332848999664693</v>
      </c>
      <c r="P28">
        <f>SUM(F28:F$89)/SUM(F$2:F$89)</f>
        <v>0.29648961211749053</v>
      </c>
      <c r="Q28">
        <f>SUM(I28:I$69)/SUM(I$2:I$69)</f>
        <v>0.31991167684114818</v>
      </c>
      <c r="R28">
        <f>SUM(L28:L$89)/SUM(L$2:L$89)</f>
        <v>0.28753617945007237</v>
      </c>
      <c r="T28">
        <f>P28/$S$9</f>
        <v>0.29648961211749053</v>
      </c>
      <c r="U28">
        <f>$S$3*(N28^(-($S$6-1)))</f>
        <v>0.31974423109204508</v>
      </c>
    </row>
    <row r="29" spans="1:22" customHeight="1" ht="12">
      <c r="B29" s="1">
        <v>10250</v>
      </c>
      <c r="C29" s="1">
        <v>615</v>
      </c>
      <c r="E29" s="2">
        <v>10250</v>
      </c>
      <c r="F29" s="2">
        <v>410</v>
      </c>
      <c r="H29" s="2">
        <v>10250</v>
      </c>
      <c r="I29" s="2">
        <v>227</v>
      </c>
      <c r="K29" s="2">
        <v>10250</v>
      </c>
      <c r="L29" s="2">
        <v>443</v>
      </c>
      <c r="N29">
        <f>LOG(K29)</f>
        <v>4.0107238653917729</v>
      </c>
      <c r="O29">
        <f>SUM(C29:C$89)/SUM(C$2:C$89)</f>
        <v>0.23218210945940912</v>
      </c>
      <c r="P29">
        <f>SUM(F29:F$89)/SUM(F$2:F$89)</f>
        <v>0.2735134581926108</v>
      </c>
      <c r="Q29">
        <f>SUM(I29:I$69)/SUM(I$2:I$69)</f>
        <v>0.27717885439667489</v>
      </c>
      <c r="R29">
        <f>SUM(L29:L$89)/SUM(L$2:L$89)</f>
        <v>0.26858719247467439</v>
      </c>
      <c r="T29">
        <f>P29/$S$9</f>
        <v>0.2735134581926108</v>
      </c>
      <c r="U29">
        <f>$S$3*(N29^(-($S$6-1)))</f>
        <v>0.29984458881093995</v>
      </c>
    </row>
    <row r="30" spans="1:22" customHeight="1" ht="12">
      <c r="B30" s="1">
        <v>10500</v>
      </c>
      <c r="C30" s="1">
        <v>544</v>
      </c>
      <c r="E30" s="2">
        <v>10500</v>
      </c>
      <c r="F30" s="2">
        <v>264</v>
      </c>
      <c r="H30" s="2">
        <v>10500</v>
      </c>
      <c r="I30" s="2">
        <v>242</v>
      </c>
      <c r="K30" s="2">
        <v>10500</v>
      </c>
      <c r="L30" s="2">
        <v>393</v>
      </c>
      <c r="N30">
        <f>LOG(K30)</f>
        <v>4.0211892990699383</v>
      </c>
      <c r="O30">
        <f>SUM(C30:C$89)/SUM(C$2:C$89)</f>
        <v>0.20926940128907268</v>
      </c>
      <c r="P30">
        <f>SUM(F30:F$89)/SUM(F$2:F$89)</f>
        <v>0.25253300583358917</v>
      </c>
      <c r="Q30">
        <f>SUM(I30:I$69)/SUM(I$2:I$69)</f>
        <v>0.24769450577997143</v>
      </c>
      <c r="R30">
        <f>SUM(L30:L$89)/SUM(L$2:L$89)</f>
        <v>0.24855282199710566</v>
      </c>
      <c r="T30">
        <f>P30/$S$9</f>
        <v>0.25253300583358917</v>
      </c>
      <c r="U30">
        <f>$S$3*(N30^(-($S$6-1)))</f>
        <v>0.28166577112092689</v>
      </c>
    </row>
    <row r="31" spans="1:22" customHeight="1" ht="12">
      <c r="B31" s="1">
        <v>10750</v>
      </c>
      <c r="C31" s="1">
        <v>519</v>
      </c>
      <c r="E31" s="2">
        <v>10750</v>
      </c>
      <c r="F31" s="2">
        <v>263</v>
      </c>
      <c r="H31" s="2">
        <v>10750</v>
      </c>
      <c r="I31" s="2">
        <v>213</v>
      </c>
      <c r="K31" s="2">
        <v>10750</v>
      </c>
      <c r="L31" s="2">
        <v>329</v>
      </c>
      <c r="N31">
        <f>LOG(K31)</f>
        <v>4.0314084642516246</v>
      </c>
      <c r="O31">
        <f>SUM(C31:C$89)/SUM(C$2:C$89)</f>
        <v>0.18900190007823853</v>
      </c>
      <c r="P31">
        <f>SUM(F31:F$89)/SUM(F$2:F$89)</f>
        <v>0.23902364138778018</v>
      </c>
      <c r="Q31">
        <f>SUM(I31:I$69)/SUM(I$2:I$69)</f>
        <v>0.21626185218859592</v>
      </c>
      <c r="R31">
        <f>SUM(L31:L$89)/SUM(L$2:L$89)</f>
        <v>0.23077966714905934</v>
      </c>
      <c r="T31">
        <f>P31/$S$9</f>
        <v>0.23902364138778018</v>
      </c>
      <c r="U31">
        <f>$S$3*(N31^(-($S$6-1)))</f>
        <v>0.26502035416771064</v>
      </c>
    </row>
    <row r="32" spans="1:22" customHeight="1" ht="12">
      <c r="B32" s="1">
        <v>11000</v>
      </c>
      <c r="C32" s="1">
        <v>399</v>
      </c>
      <c r="E32" s="2">
        <v>11000</v>
      </c>
      <c r="F32" s="2">
        <v>247</v>
      </c>
      <c r="H32" s="2">
        <v>11000</v>
      </c>
      <c r="I32" s="2">
        <v>224</v>
      </c>
      <c r="K32" s="2">
        <v>11000</v>
      </c>
      <c r="L32" s="2">
        <v>330</v>
      </c>
      <c r="N32">
        <f>LOG(K32)</f>
        <v>4.0413926851582254</v>
      </c>
      <c r="O32">
        <f>SUM(C32:C$89)/SUM(C$2:C$89)</f>
        <v>0.16966580976863754</v>
      </c>
      <c r="P32">
        <f>SUM(F32:F$89)/SUM(F$2:F$89)</f>
        <v>0.22556544877699314</v>
      </c>
      <c r="Q32">
        <f>SUM(I32:I$69)/SUM(I$2:I$69)</f>
        <v>0.18859592154825303</v>
      </c>
      <c r="R32">
        <f>SUM(L32:L$89)/SUM(L$2:L$89)</f>
        <v>0.21590086830680175</v>
      </c>
      <c r="T32">
        <f>P32/$S$9</f>
        <v>0.22556544877699314</v>
      </c>
      <c r="U32">
        <f>$S$3*(N32^(-($S$6-1)))</f>
        <v>0.24974527698986784</v>
      </c>
    </row>
    <row r="33" spans="1:22" customHeight="1" ht="12">
      <c r="B33" s="1">
        <v>11250</v>
      </c>
      <c r="C33" s="1">
        <v>392</v>
      </c>
      <c r="E33" s="2">
        <v>11250</v>
      </c>
      <c r="F33" s="2">
        <v>190</v>
      </c>
      <c r="H33" s="2">
        <v>11250</v>
      </c>
      <c r="I33" s="2">
        <v>167</v>
      </c>
      <c r="K33" s="2">
        <v>11250</v>
      </c>
      <c r="L33" s="2">
        <v>309</v>
      </c>
      <c r="N33">
        <f>LOG(K33)</f>
        <v>4.0511525224473814</v>
      </c>
      <c r="O33">
        <f>SUM(C33:C$89)/SUM(C$2:C$89)</f>
        <v>0.15480049178495586</v>
      </c>
      <c r="P33">
        <f>SUM(F33:F$89)/SUM(F$2:F$89)</f>
        <v>0.21292600552655819</v>
      </c>
      <c r="Q33">
        <f>SUM(I33:I$69)/SUM(I$2:I$69)</f>
        <v>0.15950123392648397</v>
      </c>
      <c r="R33">
        <f>SUM(L33:L$89)/SUM(L$2:L$89)</f>
        <v>0.20097684515195369</v>
      </c>
      <c r="T33">
        <f>P33/$S$9</f>
        <v>0.21292600552655819</v>
      </c>
      <c r="U33">
        <f>$S$3*(N33^(-($S$6-1)))</f>
        <v>0.23569818921935776</v>
      </c>
    </row>
    <row r="34" spans="1:22" customHeight="1" ht="12">
      <c r="B34" s="1">
        <v>11500</v>
      </c>
      <c r="C34" s="1">
        <v>284</v>
      </c>
      <c r="E34" s="2">
        <v>11500</v>
      </c>
      <c r="F34" s="2">
        <v>177</v>
      </c>
      <c r="H34" s="2">
        <v>11500</v>
      </c>
      <c r="I34" s="2">
        <v>137</v>
      </c>
      <c r="K34" s="2">
        <v>11500</v>
      </c>
      <c r="L34" s="2">
        <v>267</v>
      </c>
      <c r="N34">
        <f>LOG(K34)</f>
        <v>4.0606978403536118</v>
      </c>
      <c r="O34">
        <f>SUM(C34:C$89)/SUM(C$2:C$89)</f>
        <v>0.14019596885361946</v>
      </c>
      <c r="P34">
        <f>SUM(F34:F$89)/SUM(F$2:F$89)</f>
        <v>0.20320335687237745</v>
      </c>
      <c r="Q34">
        <f>SUM(I34:I$69)/SUM(I$2:I$69)</f>
        <v>0.13781010520846862</v>
      </c>
      <c r="R34">
        <f>SUM(L34:L$89)/SUM(L$2:L$89)</f>
        <v>0.18700253256150506</v>
      </c>
      <c r="T34">
        <f>P34/$S$9</f>
        <v>0.20320335687237745</v>
      </c>
      <c r="U34">
        <f>$S$3*(N34^(-($S$6-1)))</f>
        <v>0.22275441539217086</v>
      </c>
    </row>
    <row r="35" spans="1:22" customHeight="1" ht="12">
      <c r="B35" s="1">
        <v>11750</v>
      </c>
      <c r="C35" s="1">
        <v>460</v>
      </c>
      <c r="E35" s="2">
        <v>11750</v>
      </c>
      <c r="F35" s="2">
        <v>151</v>
      </c>
      <c r="H35" s="2">
        <v>11750</v>
      </c>
      <c r="I35" s="2">
        <v>124</v>
      </c>
      <c r="K35" s="2">
        <v>11750</v>
      </c>
      <c r="L35" s="2">
        <v>235</v>
      </c>
      <c r="N35">
        <f>LOG(K35)</f>
        <v>4.0700378666077555</v>
      </c>
      <c r="O35">
        <f>SUM(C35:C$89)/SUM(C$2:C$89)</f>
        <v>0.12961514101561045</v>
      </c>
      <c r="P35">
        <f>SUM(F35:F$89)/SUM(F$2:F$89)</f>
        <v>0.19414594207348276</v>
      </c>
      <c r="Q35">
        <f>SUM(I35:I$69)/SUM(I$2:I$69)</f>
        <v>0.12001558643979737</v>
      </c>
      <c r="R35">
        <f>SUM(L35:L$89)/SUM(L$2:L$89)</f>
        <v>0.17492764109985529</v>
      </c>
      <c r="T35">
        <f>P35/$S$9</f>
        <v>0.19414594207348276</v>
      </c>
      <c r="U35">
        <f>$S$3*(N35^(-($S$6-1)))</f>
        <v>0.21080442066326788</v>
      </c>
    </row>
    <row r="36" spans="1:22" customHeight="1" ht="12">
      <c r="B36" s="1">
        <v>12000</v>
      </c>
      <c r="C36" s="1">
        <v>246</v>
      </c>
      <c r="E36" s="2">
        <v>12000</v>
      </c>
      <c r="F36" s="2">
        <v>131</v>
      </c>
      <c r="H36" s="2">
        <v>12000</v>
      </c>
      <c r="I36" s="2">
        <v>103</v>
      </c>
      <c r="K36" s="2">
        <v>12000</v>
      </c>
      <c r="L36" s="2">
        <v>219</v>
      </c>
      <c r="N36">
        <f>LOG(K36)</f>
        <v>4.0791812460476251</v>
      </c>
      <c r="O36">
        <f>SUM(C36:C$89)/SUM(C$2:C$89)</f>
        <v>0.11247718043291979</v>
      </c>
      <c r="P36">
        <f>SUM(F36:F$89)/SUM(F$2:F$89)</f>
        <v>0.18641899498516018</v>
      </c>
      <c r="Q36">
        <f>SUM(I36:I$69)/SUM(I$2:I$69)</f>
        <v>0.10390959864917522</v>
      </c>
      <c r="R36">
        <f>SUM(L36:L$89)/SUM(L$2:L$89)</f>
        <v>0.16429992764109985</v>
      </c>
      <c r="T36">
        <f>P36/$S$9</f>
        <v>0.18641899498516018</v>
      </c>
      <c r="U36">
        <f>$S$3*(N36^(-($S$6-1)))</f>
        <v>0.19975168622446793</v>
      </c>
    </row>
    <row r="37" spans="1:22" customHeight="1" ht="12">
      <c r="B37" s="1">
        <v>12250</v>
      </c>
      <c r="C37" s="1">
        <v>304</v>
      </c>
      <c r="E37" s="2">
        <v>12250</v>
      </c>
      <c r="F37" s="2">
        <v>105</v>
      </c>
      <c r="H37" s="2">
        <v>12250</v>
      </c>
      <c r="I37" s="2">
        <v>86</v>
      </c>
      <c r="K37" s="2">
        <v>12250</v>
      </c>
      <c r="L37" s="2">
        <v>216</v>
      </c>
      <c r="N37">
        <f>LOG(K37)</f>
        <v>4.0881360887005513</v>
      </c>
      <c r="O37">
        <f>SUM(C37:C$89)/SUM(C$2:C$89)</f>
        <v>0.10331209716478522</v>
      </c>
      <c r="P37">
        <f>SUM(F37:F$89)/SUM(F$2:F$89)</f>
        <v>0.17971548459727765</v>
      </c>
      <c r="Q37">
        <f>SUM(I37:I$69)/SUM(I$2:I$69)</f>
        <v>0.090531237823093913</v>
      </c>
      <c r="R37">
        <f>SUM(L37:L$89)/SUM(L$2:L$89)</f>
        <v>0.15439580318379162</v>
      </c>
      <c r="T37">
        <f>P37/$S$9</f>
        <v>0.17971548459727765</v>
      </c>
      <c r="U37">
        <f>$S$3*(N37^(-($S$6-1)))</f>
        <v>0.18951092104692221</v>
      </c>
    </row>
    <row r="38" spans="1:22" customHeight="1" ht="12">
      <c r="B38" s="1">
        <v>12500</v>
      </c>
      <c r="C38" s="1">
        <v>280</v>
      </c>
      <c r="E38" s="2">
        <v>12500</v>
      </c>
      <c r="F38" s="2">
        <v>89</v>
      </c>
      <c r="H38" s="2">
        <v>12500</v>
      </c>
      <c r="I38" s="2">
        <v>65</v>
      </c>
      <c r="K38" s="2">
        <v>12500</v>
      </c>
      <c r="L38" s="2">
        <v>237</v>
      </c>
      <c r="N38">
        <f>LOG(K38)</f>
        <v>4.0969100130080562</v>
      </c>
      <c r="O38">
        <f>SUM(C38:C$89)/SUM(C$2:C$89)</f>
        <v>0.091986140605789649</v>
      </c>
      <c r="P38">
        <f>SUM(F38:F$89)/SUM(F$2:F$89)</f>
        <v>0.17434244191996726</v>
      </c>
      <c r="Q38">
        <f>SUM(I38:I$69)/SUM(I$2:I$69)</f>
        <v>0.07936095596830757</v>
      </c>
      <c r="R38">
        <f>SUM(L38:L$89)/SUM(L$2:L$89)</f>
        <v>0.14462735166425469</v>
      </c>
      <c r="T38">
        <f>P38/$S$9</f>
        <v>0.17434244191996726</v>
      </c>
      <c r="U38">
        <f>$S$3*(N38^(-($S$6-1)))</f>
        <v>0.18000655093501963</v>
      </c>
    </row>
    <row r="39" spans="1:22" customHeight="1" ht="12">
      <c r="B39" s="1">
        <v>12750</v>
      </c>
      <c r="C39" s="1">
        <v>224</v>
      </c>
      <c r="E39" s="2">
        <v>12750</v>
      </c>
      <c r="F39" s="2">
        <v>88</v>
      </c>
      <c r="H39" s="2">
        <v>12750</v>
      </c>
      <c r="I39" s="2">
        <v>47</v>
      </c>
      <c r="K39" s="2">
        <v>12750</v>
      </c>
      <c r="L39" s="2">
        <v>183</v>
      </c>
      <c r="N39">
        <f>LOG(K39)</f>
        <v>4.1055101847699742</v>
      </c>
      <c r="O39">
        <f>SUM(C39:C$89)/SUM(C$2:C$89)</f>
        <v>0.08155433851197795</v>
      </c>
      <c r="P39">
        <f>SUM(F39:F$89)/SUM(F$2:F$89)</f>
        <v>0.16978814860300889</v>
      </c>
      <c r="Q39">
        <f>SUM(I39:I$69)/SUM(I$2:I$69)</f>
        <v>0.070918301078062088</v>
      </c>
      <c r="R39">
        <f>SUM(L39:L$89)/SUM(L$2:L$89)</f>
        <v>0.13390918958031839</v>
      </c>
      <c r="T39">
        <f>P39/$S$9</f>
        <v>0.16978814860300889</v>
      </c>
      <c r="U39">
        <f>$S$3*(N39^(-($S$6-1)))</f>
        <v>0.17117143720224828</v>
      </c>
    </row>
    <row r="40" spans="1:22" customHeight="1" ht="12">
      <c r="B40" s="1">
        <v>13000</v>
      </c>
      <c r="C40" s="1">
        <v>173</v>
      </c>
      <c r="E40" s="2">
        <v>13000</v>
      </c>
      <c r="F40" s="2">
        <v>80</v>
      </c>
      <c r="H40" s="2">
        <v>13000</v>
      </c>
      <c r="I40" s="2">
        <v>48</v>
      </c>
      <c r="K40" s="2">
        <v>13000</v>
      </c>
      <c r="L40" s="2">
        <v>168</v>
      </c>
      <c r="N40">
        <f>LOG(K40)</f>
        <v>4.1139433523068369</v>
      </c>
      <c r="O40">
        <f>SUM(C40:C$89)/SUM(C$2:C$89)</f>
        <v>0.073208896836928578</v>
      </c>
      <c r="P40">
        <f>SUM(F40:F$89)/SUM(F$2:F$89)</f>
        <v>0.16528502712107257</v>
      </c>
      <c r="Q40">
        <f>SUM(I40:I$69)/SUM(I$2:I$69)</f>
        <v>0.064813612157423039</v>
      </c>
      <c r="R40">
        <f>SUM(L40:L$89)/SUM(L$2:L$89)</f>
        <v>0.12563314037626627</v>
      </c>
      <c r="T40">
        <f>P40/$S$9</f>
        <v>0.16528502712107257</v>
      </c>
      <c r="U40">
        <f>$S$3*(N40^(-($S$6-1)))</f>
        <v>0.16294578625224243</v>
      </c>
    </row>
    <row r="41" spans="1:22" customHeight="1" ht="12">
      <c r="B41" s="1">
        <v>13250</v>
      </c>
      <c r="C41" s="1">
        <v>145</v>
      </c>
      <c r="E41" s="2">
        <v>13250</v>
      </c>
      <c r="F41" s="2">
        <v>94</v>
      </c>
      <c r="H41" s="2">
        <v>13250</v>
      </c>
      <c r="I41" s="2">
        <v>67</v>
      </c>
      <c r="K41" s="2">
        <v>13250</v>
      </c>
      <c r="L41" s="2">
        <v>133</v>
      </c>
      <c r="N41">
        <f>LOG(K41)</f>
        <v>4.1222158782728267</v>
      </c>
      <c r="O41">
        <f>SUM(C41:C$89)/SUM(C$2:C$89)</f>
        <v>0.066763533400394912</v>
      </c>
      <c r="P41">
        <f>SUM(F41:F$89)/SUM(F$2:F$89)</f>
        <v>0.16119128031931226</v>
      </c>
      <c r="Q41">
        <f>SUM(I41:I$69)/SUM(I$2:I$69)</f>
        <v>0.058579036238472527</v>
      </c>
      <c r="R41">
        <f>SUM(L41:L$89)/SUM(L$2:L$89)</f>
        <v>0.11803545586107091</v>
      </c>
      <c r="T41">
        <f>P41/$S$9</f>
        <v>0.16119128031931226</v>
      </c>
      <c r="U41">
        <f>$S$3*(N41^(-($S$6-1)))</f>
        <v>0.1552762184935258</v>
      </c>
    </row>
    <row r="42" spans="1:22" customHeight="1" ht="12">
      <c r="B42" s="1">
        <v>13500</v>
      </c>
      <c r="C42" s="1">
        <v>129</v>
      </c>
      <c r="E42" s="2">
        <v>13500</v>
      </c>
      <c r="F42" s="2">
        <v>59</v>
      </c>
      <c r="H42" s="2">
        <v>13500</v>
      </c>
      <c r="I42" s="2">
        <v>45</v>
      </c>
      <c r="K42" s="2">
        <v>13500</v>
      </c>
      <c r="L42" s="2">
        <v>133</v>
      </c>
      <c r="N42">
        <f>LOG(K42)</f>
        <v>4.1303337684950066</v>
      </c>
      <c r="O42">
        <f>SUM(C42:C$89)/SUM(C$2:C$89)</f>
        <v>0.061361350173242429</v>
      </c>
      <c r="P42">
        <f>SUM(F42:F$89)/SUM(F$2:F$89)</f>
        <v>0.15638112782724389</v>
      </c>
      <c r="Q42">
        <f>SUM(I42:I$69)/SUM(I$2:I$69)</f>
        <v>0.049876607351604103</v>
      </c>
      <c r="R42">
        <f>SUM(L42:L$89)/SUM(L$2:L$89)</f>
        <v>0.11202062228654125</v>
      </c>
      <c r="T42">
        <f>P42/$S$9</f>
        <v>0.15638112782724389</v>
      </c>
      <c r="U42">
        <f>$S$3*(N42^(-($S$6-1)))</f>
        <v>0.14811497073377985</v>
      </c>
    </row>
    <row r="43" spans="1:22" customHeight="1" ht="12">
      <c r="B43" s="1">
        <v>13750</v>
      </c>
      <c r="C43" s="1">
        <v>122</v>
      </c>
      <c r="E43" s="2">
        <v>13750</v>
      </c>
      <c r="F43" s="2">
        <v>73</v>
      </c>
      <c r="H43" s="2">
        <v>13750</v>
      </c>
      <c r="I43" s="2">
        <v>40</v>
      </c>
      <c r="K43" s="2">
        <v>13750</v>
      </c>
      <c r="L43" s="2">
        <v>116</v>
      </c>
      <c r="N43">
        <f>LOG(K43)</f>
        <v>4.1383026981662816</v>
      </c>
      <c r="O43">
        <f>SUM(C43:C$89)/SUM(C$2:C$89)</f>
        <v>0.056555269922879174</v>
      </c>
      <c r="P43">
        <f>SUM(F43:F$89)/SUM(F$2:F$89)</f>
        <v>0.15336198956094566</v>
      </c>
      <c r="Q43">
        <f>SUM(I43:I$69)/SUM(I$2:I$69)</f>
        <v>0.044031692427587997</v>
      </c>
      <c r="R43">
        <f>SUM(L43:L$89)/SUM(L$2:L$89)</f>
        <v>0.10600578871201158</v>
      </c>
      <c r="T43">
        <f>P43/$S$9</f>
        <v>0.15336198956094566</v>
      </c>
      <c r="U43">
        <f>$S$3*(N43^(-($S$6-1)))</f>
        <v>0.14141921079512695</v>
      </c>
    </row>
    <row r="44" spans="1:22" customHeight="1" ht="12">
      <c r="B44" s="1">
        <v>14000</v>
      </c>
      <c r="C44" s="1">
        <v>113</v>
      </c>
      <c r="E44" s="2">
        <v>14000</v>
      </c>
      <c r="F44" s="2">
        <v>69</v>
      </c>
      <c r="H44" s="2">
        <v>14000</v>
      </c>
      <c r="I44" s="2">
        <v>38</v>
      </c>
      <c r="K44" s="2">
        <v>14000</v>
      </c>
      <c r="L44" s="2">
        <v>111</v>
      </c>
      <c r="N44">
        <f>LOG(K44)</f>
        <v>4.1461280356782382</v>
      </c>
      <c r="O44">
        <f>SUM(C44:C$89)/SUM(C$2:C$89)</f>
        <v>0.052009984724861222</v>
      </c>
      <c r="P44">
        <f>SUM(F44:F$89)/SUM(F$2:F$89)</f>
        <v>0.14962644560433938</v>
      </c>
      <c r="Q44">
        <f>SUM(I44:I$69)/SUM(I$2:I$69)</f>
        <v>0.038836212495129238</v>
      </c>
      <c r="R44">
        <f>SUM(L44:L$89)/SUM(L$2:L$89)</f>
        <v>0.10075976845151954</v>
      </c>
      <c r="T44">
        <f>P44/$S$9</f>
        <v>0.14962644560433938</v>
      </c>
      <c r="U44">
        <f>$S$3*(N44^(-($S$6-1)))</f>
        <v>0.13515044680228694</v>
      </c>
    </row>
    <row r="45" spans="1:22" customHeight="1" ht="12">
      <c r="B45" s="1">
        <v>14250</v>
      </c>
      <c r="C45" s="1">
        <v>81</v>
      </c>
      <c r="E45" s="2">
        <v>14250</v>
      </c>
      <c r="F45" s="2">
        <v>61</v>
      </c>
      <c r="H45" s="2">
        <v>14250</v>
      </c>
      <c r="I45" s="2">
        <v>29</v>
      </c>
      <c r="K45" s="2">
        <v>14250</v>
      </c>
      <c r="L45" s="2">
        <v>102</v>
      </c>
      <c r="N45">
        <f>LOG(K45)</f>
        <v>4.153814864344529</v>
      </c>
      <c r="O45">
        <f>SUM(C45:C$89)/SUM(C$2:C$89)</f>
        <v>0.047800007451287208</v>
      </c>
      <c r="P45">
        <f>SUM(F45:F$89)/SUM(F$2:F$89)</f>
        <v>0.1460955889878211</v>
      </c>
      <c r="Q45">
        <f>SUM(I45:I$69)/SUM(I$2:I$69)</f>
        <v>0.033900506559293414</v>
      </c>
      <c r="R45">
        <f>SUM(L45:L$89)/SUM(L$2:L$89)</f>
        <v>0.095739869753979745</v>
      </c>
      <c r="T45">
        <f>P45/$S$9</f>
        <v>0.1460955889878211</v>
      </c>
      <c r="U45">
        <f>$S$3*(N45^(-($S$6-1)))</f>
        <v>0.12927401660377652</v>
      </c>
    </row>
    <row r="46" spans="1:22" customHeight="1" ht="12">
      <c r="B46" s="1">
        <v>14500</v>
      </c>
      <c r="C46" s="1">
        <v>72</v>
      </c>
      <c r="E46" s="2">
        <v>14500</v>
      </c>
      <c r="F46" s="2">
        <v>65</v>
      </c>
      <c r="H46" s="2">
        <v>14500</v>
      </c>
      <c r="I46" s="2">
        <v>21</v>
      </c>
      <c r="K46" s="2">
        <v>14500</v>
      </c>
      <c r="L46" s="2">
        <v>100</v>
      </c>
      <c r="N46">
        <f>LOG(K46)</f>
        <v>4.1613680022349753</v>
      </c>
      <c r="O46">
        <f>SUM(C46:C$89)/SUM(C$2:C$89)</f>
        <v>0.044782236131291682</v>
      </c>
      <c r="P46">
        <f>SUM(F46:F$89)/SUM(F$2:F$89)</f>
        <v>0.14297410705147887</v>
      </c>
      <c r="Q46">
        <f>SUM(I46:I$69)/SUM(I$2:I$69)</f>
        <v>0.030133783608260814</v>
      </c>
      <c r="R46">
        <f>SUM(L46:L$89)/SUM(L$2:L$89)</f>
        <v>0.091126989869753983</v>
      </c>
      <c r="T46">
        <f>P46/$S$9</f>
        <v>0.14297410705147887</v>
      </c>
      <c r="U46">
        <f>$S$3*(N46^(-($S$6-1)))</f>
        <v>0.12375864523527763</v>
      </c>
    </row>
    <row r="47" spans="1:22" customHeight="1" ht="12">
      <c r="B47" s="1">
        <v>14750</v>
      </c>
      <c r="C47" s="1">
        <v>68</v>
      </c>
      <c r="E47" s="2">
        <v>14750</v>
      </c>
      <c r="F47" s="2">
        <v>58</v>
      </c>
      <c r="H47" s="2">
        <v>14750</v>
      </c>
      <c r="I47" s="2">
        <v>25</v>
      </c>
      <c r="K47" s="2">
        <v>14750</v>
      </c>
      <c r="L47" s="2">
        <v>88</v>
      </c>
      <c r="N47">
        <f>LOG(K47)</f>
        <v>4.1687920203141822</v>
      </c>
      <c r="O47">
        <f>SUM(C47:C$89)/SUM(C$2:C$89)</f>
        <v>0.042099772735740101</v>
      </c>
      <c r="P47">
        <f>SUM(F47:F$89)/SUM(F$2:F$89)</f>
        <v>0.13964793777504861</v>
      </c>
      <c r="Q47">
        <f>SUM(I47:I$69)/SUM(I$2:I$69)</f>
        <v>0.027406156643719964</v>
      </c>
      <c r="R47">
        <f>SUM(L47:L$89)/SUM(L$2:L$89)</f>
        <v>0.08660455861070912</v>
      </c>
      <c r="T47">
        <f>P47/$S$9</f>
        <v>0.13964793777504861</v>
      </c>
      <c r="U47">
        <f>$S$3*(N47^(-($S$6-1)))</f>
        <v>0.11857606033579907</v>
      </c>
    </row>
    <row r="48" spans="1:22" customHeight="1" ht="12">
      <c r="B48" s="1">
        <v>15000</v>
      </c>
      <c r="C48" s="1">
        <v>52</v>
      </c>
      <c r="E48" s="2">
        <v>15000</v>
      </c>
      <c r="F48" s="2">
        <v>76</v>
      </c>
      <c r="H48" s="2">
        <v>15000</v>
      </c>
      <c r="I48" s="2">
        <v>17</v>
      </c>
      <c r="K48" s="2">
        <v>15000</v>
      </c>
      <c r="L48" s="2">
        <v>87</v>
      </c>
      <c r="N48">
        <f>LOG(K48)</f>
        <v>4.1760912590556813</v>
      </c>
      <c r="O48">
        <f>SUM(C48:C$89)/SUM(C$2:C$89)</f>
        <v>0.039566335084385826</v>
      </c>
      <c r="P48">
        <f>SUM(F48:F$89)/SUM(F$2:F$89)</f>
        <v>0.13667997134377238</v>
      </c>
      <c r="Q48">
        <f>SUM(I48:I$69)/SUM(I$2:I$69)</f>
        <v>0.024158981685933237</v>
      </c>
      <c r="R48">
        <f>SUM(L48:L$89)/SUM(L$2:L$89)</f>
        <v>0.082624819102749644</v>
      </c>
      <c r="T48">
        <f>P48/$S$9</f>
        <v>0.13667997134377238</v>
      </c>
      <c r="U48">
        <f>$S$3*(N48^(-($S$6-1)))</f>
        <v>0.11370065706914256</v>
      </c>
    </row>
    <row r="49" spans="1:22" customHeight="1" ht="12">
      <c r="B49" s="1">
        <v>15250</v>
      </c>
      <c r="C49" s="1">
        <v>55</v>
      </c>
      <c r="E49" s="2">
        <v>15250</v>
      </c>
      <c r="F49" s="2">
        <v>64</v>
      </c>
      <c r="H49" s="2">
        <v>15250</v>
      </c>
      <c r="I49" s="2">
        <v>20</v>
      </c>
      <c r="K49" s="2">
        <v>15250</v>
      </c>
      <c r="L49" s="2">
        <v>66</v>
      </c>
      <c r="N49">
        <f>LOG(K49)</f>
        <v>4.1832698436828046</v>
      </c>
      <c r="O49">
        <f>SUM(C49:C$89)/SUM(C$2:C$89)</f>
        <v>0.037629000409820798</v>
      </c>
      <c r="P49">
        <f>SUM(F49:F$89)/SUM(F$2:F$89)</f>
        <v>0.1327909118821001</v>
      </c>
      <c r="Q49">
        <f>SUM(I49:I$69)/SUM(I$2:I$69)</f>
        <v>0.021950902714638263</v>
      </c>
      <c r="R49">
        <f>SUM(L49:L$89)/SUM(L$2:L$89)</f>
        <v>0.078690303907380604</v>
      </c>
      <c r="T49">
        <f>P49/$S$9</f>
        <v>0.1327909118821001</v>
      </c>
      <c r="U49">
        <f>$S$3*(N49^(-($S$6-1)))</f>
        <v>0.10910920545503421</v>
      </c>
    </row>
    <row r="50" spans="1:22" customHeight="1" ht="12">
      <c r="B50" s="1">
        <v>15500</v>
      </c>
      <c r="C50" s="1">
        <v>54</v>
      </c>
      <c r="E50" s="2">
        <v>15500</v>
      </c>
      <c r="F50" s="2">
        <v>71</v>
      </c>
      <c r="H50" s="2">
        <v>15500</v>
      </c>
      <c r="I50" s="2">
        <v>10</v>
      </c>
      <c r="K50" s="2">
        <v>15500</v>
      </c>
      <c r="L50" s="2">
        <v>67</v>
      </c>
      <c r="N50">
        <f>LOG(K50)</f>
        <v>4.1903316981702918</v>
      </c>
      <c r="O50">
        <f>SUM(C50:C$89)/SUM(C$2:C$89)</f>
        <v>0.035579896427107779</v>
      </c>
      <c r="P50">
        <f>SUM(F50:F$89)/SUM(F$2:F$89)</f>
        <v>0.12951591444069185</v>
      </c>
      <c r="Q50">
        <f>SUM(I50:I$69)/SUM(I$2:I$69)</f>
        <v>0.019353162748408884</v>
      </c>
      <c r="R50">
        <f>SUM(L50:L$89)/SUM(L$2:L$89)</f>
        <v>0.075705499276411001</v>
      </c>
      <c r="T50">
        <f>P50/$S$9</f>
        <v>0.12951591444069185</v>
      </c>
      <c r="U50">
        <f>$S$3*(N50^(-($S$6-1)))</f>
        <v>0.10478059413117577</v>
      </c>
    </row>
    <row r="51" spans="1:22" customHeight="1" ht="12">
      <c r="B51" s="1">
        <v>15750</v>
      </c>
      <c r="C51" s="1">
        <v>65</v>
      </c>
      <c r="E51" s="2">
        <v>15750</v>
      </c>
      <c r="F51" s="2">
        <v>60</v>
      </c>
      <c r="H51" s="2">
        <v>15750</v>
      </c>
      <c r="I51" s="2">
        <v>12</v>
      </c>
      <c r="K51" s="2">
        <v>15750</v>
      </c>
      <c r="L51" s="2">
        <v>67</v>
      </c>
      <c r="N51">
        <f>LOG(K51)</f>
        <v>4.1972805581256196</v>
      </c>
      <c r="O51">
        <f>SUM(C51:C$89)/SUM(C$2:C$89)</f>
        <v>0.033568048880444096</v>
      </c>
      <c r="P51">
        <f>SUM(F51:F$89)/SUM(F$2:F$89)</f>
        <v>0.12588271415412958</v>
      </c>
      <c r="Q51">
        <f>SUM(I51:I$69)/SUM(I$2:I$69)</f>
        <v>0.018054292765294196</v>
      </c>
      <c r="R51">
        <f>SUM(L51:L$89)/SUM(L$2:L$89)</f>
        <v>0.072675470332850947</v>
      </c>
      <c r="T51">
        <f>P51/$S$9</f>
        <v>0.12588271415412958</v>
      </c>
      <c r="U51">
        <f>$S$3*(N51^(-($S$6-1)))</f>
        <v>0.10069560549340062</v>
      </c>
    </row>
    <row r="52" spans="1:22" customHeight="1" ht="12">
      <c r="B52" s="1">
        <v>16000</v>
      </c>
      <c r="C52" s="1">
        <v>61</v>
      </c>
      <c r="E52" s="2">
        <v>16000</v>
      </c>
      <c r="F52" s="2">
        <v>39</v>
      </c>
      <c r="H52" s="2">
        <v>16000</v>
      </c>
      <c r="I52" s="2">
        <v>7</v>
      </c>
      <c r="K52" s="2">
        <v>16000</v>
      </c>
      <c r="L52" s="2">
        <v>64</v>
      </c>
      <c r="N52">
        <f>LOG(K52)</f>
        <v>4.204119982655925</v>
      </c>
      <c r="O52">
        <f>SUM(C52:C$89)/SUM(C$2:C$89)</f>
        <v>0.031146380537237808</v>
      </c>
      <c r="P52">
        <f>SUM(F52:F$89)/SUM(F$2:F$89)</f>
        <v>0.12281240405280934</v>
      </c>
      <c r="Q52">
        <f>SUM(I52:I$69)/SUM(I$2:I$69)</f>
        <v>0.016495648785556566</v>
      </c>
      <c r="R52">
        <f>SUM(L52:L$89)/SUM(L$2:L$89)</f>
        <v>0.06964544138929088</v>
      </c>
      <c r="T52">
        <f>P52/$S$9</f>
        <v>0.12281240405280934</v>
      </c>
      <c r="U52">
        <f>$S$3*(N52^(-($S$6-1)))</f>
        <v>0.096836717931222269</v>
      </c>
    </row>
    <row r="53" spans="1:22" customHeight="1" ht="12">
      <c r="B53" s="1">
        <v>16250</v>
      </c>
      <c r="C53" s="1">
        <v>47</v>
      </c>
      <c r="E53" s="2">
        <v>16250</v>
      </c>
      <c r="F53" s="2">
        <v>40</v>
      </c>
      <c r="H53" s="2">
        <v>16250</v>
      </c>
      <c r="I53" s="2">
        <v>10</v>
      </c>
      <c r="K53" s="2">
        <v>16250</v>
      </c>
      <c r="L53" s="2">
        <v>61</v>
      </c>
      <c r="N53">
        <f>LOG(K53)</f>
        <v>4.2108533653148932</v>
      </c>
      <c r="O53">
        <f>SUM(C53:C$89)/SUM(C$2:C$89)</f>
        <v>0.028873737938228828</v>
      </c>
      <c r="P53">
        <f>SUM(F53:F$89)/SUM(F$2:F$89)</f>
        <v>0.12081670248695119</v>
      </c>
      <c r="Q53">
        <f>SUM(I53:I$69)/SUM(I$2:I$69)</f>
        <v>0.015586439797376282</v>
      </c>
      <c r="R53">
        <f>SUM(L53:L$89)/SUM(L$2:L$89)</f>
        <v>0.066751085383502176</v>
      </c>
      <c r="T53">
        <f>P53/$S$9</f>
        <v>0.12081670248695119</v>
      </c>
      <c r="U53">
        <f>$S$3*(N53^(-($S$6-1)))</f>
        <v>0.093187931518601747</v>
      </c>
    </row>
    <row r="54" spans="1:22" customHeight="1" ht="12">
      <c r="B54" s="1">
        <v>16500</v>
      </c>
      <c r="C54" s="1">
        <v>31</v>
      </c>
      <c r="E54" s="2">
        <v>16500</v>
      </c>
      <c r="F54" s="2">
        <v>60</v>
      </c>
      <c r="H54" s="2">
        <v>16500</v>
      </c>
      <c r="I54" s="2">
        <v>9</v>
      </c>
      <c r="K54" s="2">
        <v>16500</v>
      </c>
      <c r="L54" s="2">
        <v>44</v>
      </c>
      <c r="N54">
        <f>LOG(K54)</f>
        <v>4.2174839442139067</v>
      </c>
      <c r="O54">
        <f>SUM(C54:C$89)/SUM(C$2:C$89)</f>
        <v>0.027122685443910437</v>
      </c>
      <c r="P54">
        <f>SUM(F54:F$89)/SUM(F$2:F$89)</f>
        <v>0.11876982908607103</v>
      </c>
      <c r="Q54">
        <f>SUM(I54:I$69)/SUM(I$2:I$69)</f>
        <v>0.014287569814261592</v>
      </c>
      <c r="R54">
        <f>SUM(L54:L$89)/SUM(L$2:L$89)</f>
        <v>0.063992402315484809</v>
      </c>
      <c r="T54">
        <f>P54/$S$9</f>
        <v>0.11876982908607103</v>
      </c>
      <c r="U54">
        <f>$S$3*(N54^(-($S$6-1)))</f>
        <v>0.089734614057474335</v>
      </c>
    </row>
    <row r="55" spans="1:22" customHeight="1" ht="12">
      <c r="B55" s="1">
        <v>16750</v>
      </c>
      <c r="C55" s="1">
        <v>38</v>
      </c>
      <c r="E55" s="2">
        <v>16750</v>
      </c>
      <c r="F55" s="2">
        <v>26</v>
      </c>
      <c r="H55" s="2">
        <v>16750</v>
      </c>
      <c r="I55" s="2">
        <v>3</v>
      </c>
      <c r="K55" s="2">
        <v>16750</v>
      </c>
      <c r="L55" s="2">
        <v>40</v>
      </c>
      <c r="N55">
        <f>LOG(K55)</f>
        <v>4.2240148113728644</v>
      </c>
      <c r="O55">
        <f>SUM(C55:C$89)/SUM(C$2:C$89)</f>
        <v>0.025967735926381283</v>
      </c>
      <c r="P55">
        <f>SUM(F55:F$89)/SUM(F$2:F$89)</f>
        <v>0.1156995189847508</v>
      </c>
      <c r="Q55">
        <f>SUM(I55:I$69)/SUM(I$2:I$69)</f>
        <v>0.013118586829458372</v>
      </c>
      <c r="R55">
        <f>SUM(L55:L$89)/SUM(L$2:L$89)</f>
        <v>0.062002532561505064</v>
      </c>
      <c r="T55">
        <f>P55/$S$9</f>
        <v>0.1156995189847508</v>
      </c>
      <c r="U55">
        <f>$S$3*(N55^(-($S$6-1)))</f>
        <v>0.086463364822923675</v>
      </c>
    </row>
    <row r="56" spans="1:22" customHeight="1" ht="12">
      <c r="B56" s="1">
        <v>17000</v>
      </c>
      <c r="C56" s="1">
        <v>28</v>
      </c>
      <c r="E56" s="2">
        <v>17000</v>
      </c>
      <c r="F56" s="2">
        <v>22</v>
      </c>
      <c r="H56" s="2">
        <v>17000</v>
      </c>
      <c r="I56" s="2">
        <v>15</v>
      </c>
      <c r="K56" s="2">
        <v>17000</v>
      </c>
      <c r="L56" s="2">
        <v>60</v>
      </c>
      <c r="N56">
        <f>LOG(K56)</f>
        <v>4.2304489213782741</v>
      </c>
      <c r="O56">
        <f>SUM(C56:C$89)/SUM(C$2:C$89)</f>
        <v>0.024551991356506837</v>
      </c>
      <c r="P56">
        <f>SUM(F56:F$89)/SUM(F$2:F$89)</f>
        <v>0.11436905127417869</v>
      </c>
      <c r="Q56">
        <f>SUM(I56:I$69)/SUM(I$2:I$69)</f>
        <v>0.012728925834523964</v>
      </c>
      <c r="R56">
        <f>SUM(L56:L$89)/SUM(L$2:L$89)</f>
        <v>0.060193560057887119</v>
      </c>
      <c r="T56">
        <f>P56/$S$9</f>
        <v>0.11436905127417869</v>
      </c>
      <c r="U56">
        <f>$S$3*(N56^(-($S$6-1)))</f>
        <v>0.083361893738794476</v>
      </c>
    </row>
    <row r="57" spans="1:22" customHeight="1" ht="12">
      <c r="B57" s="1">
        <v>17250</v>
      </c>
      <c r="C57" s="1">
        <v>24</v>
      </c>
      <c r="E57" s="2">
        <v>17250</v>
      </c>
      <c r="F57" s="2">
        <v>25</v>
      </c>
      <c r="H57" s="2">
        <v>17250</v>
      </c>
      <c r="I57" s="2">
        <v>6</v>
      </c>
      <c r="K57" s="2">
        <v>17250</v>
      </c>
      <c r="L57" s="2">
        <v>38</v>
      </c>
      <c r="N57">
        <f>LOG(K57)</f>
        <v>4.2367890994092932</v>
      </c>
      <c r="O57">
        <f>SUM(C57:C$89)/SUM(C$2:C$89)</f>
        <v>0.023508811147125667</v>
      </c>
      <c r="P57">
        <f>SUM(F57:F$89)/SUM(F$2:F$89)</f>
        <v>0.11324327090369461</v>
      </c>
      <c r="Q57">
        <f>SUM(I57:I$69)/SUM(I$2:I$69)</f>
        <v>0.010780620859851929</v>
      </c>
      <c r="R57">
        <f>SUM(L57:L$89)/SUM(L$2:L$89)</f>
        <v>0.057480101302460201</v>
      </c>
      <c r="T57">
        <f>P57/$S$9</f>
        <v>0.11324327090369461</v>
      </c>
      <c r="U57">
        <f>$S$3*(N57^(-($S$6-1)))</f>
        <v>0.080418914033220934</v>
      </c>
    </row>
    <row r="58" spans="1:22" customHeight="1" ht="12">
      <c r="B58" s="1">
        <v>17500</v>
      </c>
      <c r="C58" s="1">
        <v>19</v>
      </c>
      <c r="E58" s="2">
        <v>17500</v>
      </c>
      <c r="F58" s="2">
        <v>20</v>
      </c>
      <c r="H58" s="2">
        <v>17500</v>
      </c>
      <c r="I58" s="2">
        <v>8</v>
      </c>
      <c r="K58" s="2">
        <v>17500</v>
      </c>
      <c r="L58" s="2">
        <v>38</v>
      </c>
      <c r="N58">
        <f>LOG(K58)</f>
        <v>4.2430380486862944</v>
      </c>
      <c r="O58">
        <f>SUM(C58:C$89)/SUM(C$2:C$89)</f>
        <v>0.022614656681941805</v>
      </c>
      <c r="P58">
        <f>SUM(F58:F$89)/SUM(F$2:F$89)</f>
        <v>0.11196397502814451</v>
      </c>
      <c r="Q58">
        <f>SUM(I58:I$69)/SUM(I$2:I$69)</f>
        <v>0.010001298869983116</v>
      </c>
      <c r="R58">
        <f>SUM(L58:L$89)/SUM(L$2:L$89)</f>
        <v>0.055761577424023157</v>
      </c>
      <c r="T58">
        <f>P58/$S$9</f>
        <v>0.11196397502814451</v>
      </c>
      <c r="U58">
        <f>$S$3*(N58^(-($S$6-1)))</f>
        <v>0.077624046694935042</v>
      </c>
    </row>
    <row r="59" spans="1:22" customHeight="1" ht="12">
      <c r="B59" s="1">
        <v>17750</v>
      </c>
      <c r="C59" s="1">
        <v>29</v>
      </c>
      <c r="E59" s="2">
        <v>17750</v>
      </c>
      <c r="F59" s="2">
        <v>47</v>
      </c>
      <c r="H59" s="2">
        <v>17750</v>
      </c>
      <c r="I59" s="2">
        <v>6</v>
      </c>
      <c r="K59" s="2">
        <v>17750</v>
      </c>
      <c r="L59" s="2">
        <v>17</v>
      </c>
      <c r="N59">
        <f>LOG(K59)</f>
        <v>4.249198357391113</v>
      </c>
      <c r="O59">
        <f>SUM(C59:C$89)/SUM(C$2:C$89)</f>
        <v>0.021906784397004584</v>
      </c>
      <c r="P59">
        <f>SUM(F59:F$89)/SUM(F$2:F$89)</f>
        <v>0.11094053832770444</v>
      </c>
      <c r="Q59">
        <f>SUM(I59:I$69)/SUM(I$2:I$69)</f>
        <v>0.0089622028834913624</v>
      </c>
      <c r="R59">
        <f>SUM(L59:L$89)/SUM(L$2:L$89)</f>
        <v>0.054043053545586105</v>
      </c>
      <c r="T59">
        <f>P59/$S$9</f>
        <v>0.11094053832770444</v>
      </c>
      <c r="U59">
        <f>$S$3*(N59^(-($S$6-1)))</f>
        <v>0.07496773528150992</v>
      </c>
    </row>
    <row r="60" spans="1:22" customHeight="1" ht="12">
      <c r="B60" s="1">
        <v>18000</v>
      </c>
      <c r="C60" s="1">
        <v>19</v>
      </c>
      <c r="E60" s="2">
        <v>18000</v>
      </c>
      <c r="F60" s="2">
        <v>53</v>
      </c>
      <c r="H60" s="2">
        <v>18000</v>
      </c>
      <c r="I60" s="2">
        <v>4</v>
      </c>
      <c r="K60" s="2">
        <v>18000</v>
      </c>
      <c r="L60" s="2">
        <v>36</v>
      </c>
      <c r="N60">
        <f>LOG(K60)</f>
        <v>4.2552725051033065</v>
      </c>
      <c r="O60">
        <f>SUM(C60:C$89)/SUM(C$2:C$89)</f>
        <v>0.020826347751574083</v>
      </c>
      <c r="P60">
        <f>SUM(F60:F$89)/SUM(F$2:F$89)</f>
        <v>0.10853546208167025</v>
      </c>
      <c r="Q60">
        <f>SUM(I60:I$69)/SUM(I$2:I$69)</f>
        <v>0.0081828808936225492</v>
      </c>
      <c r="R60">
        <f>SUM(L60:L$89)/SUM(L$2:L$89)</f>
        <v>0.053274240231548482</v>
      </c>
      <c r="T60">
        <f>P60/$S$9</f>
        <v>0.10853546208167025</v>
      </c>
      <c r="U60">
        <f>$S$3*(N60^(-($S$6-1)))</f>
        <v>0.072441169826592655</v>
      </c>
    </row>
    <row r="61" spans="1:22" customHeight="1" ht="12">
      <c r="B61" s="1">
        <v>18250</v>
      </c>
      <c r="C61" s="1">
        <v>19</v>
      </c>
      <c r="E61" s="2">
        <v>18250</v>
      </c>
      <c r="F61" s="2">
        <v>41</v>
      </c>
      <c r="H61" s="2">
        <v>18250</v>
      </c>
      <c r="I61" s="2">
        <v>6</v>
      </c>
      <c r="K61" s="2">
        <v>18250</v>
      </c>
      <c r="L61" s="2">
        <v>30</v>
      </c>
      <c r="N61">
        <f>LOG(K61)</f>
        <v>4.2612628687924934</v>
      </c>
      <c r="O61">
        <f>SUM(C61:C$89)/SUM(C$2:C$89)</f>
        <v>0.020118475466636861</v>
      </c>
      <c r="P61">
        <f>SUM(F61:F$89)/SUM(F$2:F$89)</f>
        <v>0.10582335482550405</v>
      </c>
      <c r="Q61">
        <f>SUM(I61:I$69)/SUM(I$2:I$69)</f>
        <v>0.0076633329003766727</v>
      </c>
      <c r="R61">
        <f>SUM(L61:L$89)/SUM(L$2:L$89)</f>
        <v>0.05164616497829233</v>
      </c>
      <c r="T61">
        <f>P61/$S$9</f>
        <v>0.10582335482550405</v>
      </c>
      <c r="U61">
        <f>$S$3*(N61^(-($S$6-1)))</f>
        <v>0.070036218760225394</v>
      </c>
    </row>
    <row r="62" spans="1:22" customHeight="1" ht="12">
      <c r="B62" s="1">
        <v>18500</v>
      </c>
      <c r="C62" s="1">
        <v>17</v>
      </c>
      <c r="E62" s="2">
        <v>18500</v>
      </c>
      <c r="F62" s="2">
        <v>33</v>
      </c>
      <c r="H62" s="2">
        <v>18500</v>
      </c>
      <c r="I62" s="2">
        <v>3</v>
      </c>
      <c r="K62" s="2">
        <v>18500</v>
      </c>
      <c r="L62" s="2">
        <v>32</v>
      </c>
      <c r="N62">
        <f>LOG(K62)</f>
        <v>4.2671717284030137</v>
      </c>
      <c r="O62">
        <f>SUM(C62:C$89)/SUM(C$2:C$89)</f>
        <v>0.01941060318169964</v>
      </c>
      <c r="P62">
        <f>SUM(F62:F$89)/SUM(F$2:F$89)</f>
        <v>0.10372530958960188</v>
      </c>
      <c r="Q62">
        <f>SUM(I62:I$69)/SUM(I$2:I$69)</f>
        <v>0.0068840109105078578</v>
      </c>
      <c r="R62">
        <f>SUM(L62:L$89)/SUM(L$2:L$89)</f>
        <v>0.050289435600578872</v>
      </c>
      <c r="T62">
        <f>P62/$S$9</f>
        <v>0.10372530958960188</v>
      </c>
      <c r="U62">
        <f>$S$3*(N62^(-($S$6-1)))</f>
        <v>0.067745367899140554</v>
      </c>
    </row>
    <row r="63" spans="1:22" customHeight="1" ht="12">
      <c r="B63" s="1">
        <v>18750</v>
      </c>
      <c r="C63" s="1">
        <v>9</v>
      </c>
      <c r="E63" s="2">
        <v>18750</v>
      </c>
      <c r="F63" s="2">
        <v>32</v>
      </c>
      <c r="H63" s="2">
        <v>18750</v>
      </c>
      <c r="I63" s="2">
        <v>2</v>
      </c>
      <c r="K63" s="2">
        <v>18750</v>
      </c>
      <c r="L63" s="2">
        <v>30</v>
      </c>
      <c r="N63">
        <f>LOG(K63)</f>
        <v>4.2730012720637376</v>
      </c>
      <c r="O63">
        <f>SUM(C63:C$89)/SUM(C$2:C$89)</f>
        <v>0.018777243768861071</v>
      </c>
      <c r="P63">
        <f>SUM(F63:F$89)/SUM(F$2:F$89)</f>
        <v>0.10203663903387575</v>
      </c>
      <c r="Q63">
        <f>SUM(I63:I$69)/SUM(I$2:I$69)</f>
        <v>0.0064943499155734512</v>
      </c>
      <c r="R63">
        <f>SUM(L63:L$89)/SUM(L$2:L$89)</f>
        <v>0.048842257597684513</v>
      </c>
      <c r="T63">
        <f>P63/$S$9</f>
        <v>0.10203663903387575</v>
      </c>
      <c r="U63">
        <f>$S$3*(N63^(-($S$6-1)))</f>
        <v>0.065561665686250312</v>
      </c>
    </row>
    <row r="64" spans="1:22" customHeight="1" ht="12">
      <c r="B64" s="1">
        <v>19000</v>
      </c>
      <c r="C64" s="1">
        <v>13</v>
      </c>
      <c r="E64" s="2">
        <v>19000</v>
      </c>
      <c r="F64" s="2">
        <v>44</v>
      </c>
      <c r="H64" s="2">
        <v>19000</v>
      </c>
      <c r="I64" s="2">
        <v>7</v>
      </c>
      <c r="K64" s="2">
        <v>19000</v>
      </c>
      <c r="L64" s="2">
        <v>31</v>
      </c>
      <c r="N64">
        <f>LOG(K64)</f>
        <v>4.2787536009528289</v>
      </c>
      <c r="O64">
        <f>SUM(C64:C$89)/SUM(C$2:C$89)</f>
        <v>0.018441935844417123</v>
      </c>
      <c r="P64">
        <f>SUM(F64:F$89)/SUM(F$2:F$89)</f>
        <v>0.10039914031317163</v>
      </c>
      <c r="Q64">
        <f>SUM(I64:I$69)/SUM(I$2:I$69)</f>
        <v>0.0062345759189505129</v>
      </c>
      <c r="R64">
        <f>SUM(L64:L$89)/SUM(L$2:L$89)</f>
        <v>0.047485528219971054</v>
      </c>
      <c r="T64">
        <f>P64/$S$9</f>
        <v>0.10039914031317163</v>
      </c>
      <c r="U64">
        <f>$S$3*(N64^(-($S$6-1)))</f>
        <v>0.063478673963574442</v>
      </c>
    </row>
    <row r="65" spans="1:22" customHeight="1" ht="12">
      <c r="B65" s="1">
        <v>19250</v>
      </c>
      <c r="C65" s="1">
        <v>15</v>
      </c>
      <c r="E65" s="2">
        <v>19250</v>
      </c>
      <c r="F65" s="2">
        <v>23</v>
      </c>
      <c r="H65" s="2">
        <v>19250</v>
      </c>
      <c r="I65" s="2">
        <v>2</v>
      </c>
      <c r="K65" s="2">
        <v>19250</v>
      </c>
      <c r="L65" s="2">
        <v>27</v>
      </c>
      <c r="N65">
        <f>LOG(K65)</f>
        <v>4.2844307338445198</v>
      </c>
      <c r="O65">
        <f>SUM(C65:C$89)/SUM(C$2:C$89)</f>
        <v>0.017957602175775866</v>
      </c>
      <c r="P65">
        <f>SUM(F65:F$89)/SUM(F$2:F$89)</f>
        <v>0.098147579572203464</v>
      </c>
      <c r="Q65">
        <f>SUM(I65:I$69)/SUM(I$2:I$69)</f>
        <v>0.0053253669307702298</v>
      </c>
      <c r="R65">
        <f>SUM(L65:L$89)/SUM(L$2:L$89)</f>
        <v>0.046083574529667146</v>
      </c>
      <c r="T65">
        <f>P65/$S$9</f>
        <v>0.098147579572203464</v>
      </c>
      <c r="U65">
        <f>$S$3*(N65^(-($S$6-1)))</f>
        <v>0.061490423653245058</v>
      </c>
    </row>
    <row r="66" spans="1:22" customHeight="1" ht="12">
      <c r="B66" s="1">
        <v>19500</v>
      </c>
      <c r="C66" s="1">
        <v>16</v>
      </c>
      <c r="E66" s="2">
        <v>19500</v>
      </c>
      <c r="F66" s="2">
        <v>53</v>
      </c>
      <c r="H66" s="2">
        <v>19500</v>
      </c>
      <c r="I66" s="2">
        <v>3</v>
      </c>
      <c r="K66" s="2">
        <v>19500</v>
      </c>
      <c r="L66" s="2">
        <v>32</v>
      </c>
      <c r="N66">
        <f>LOG(K66)</f>
        <v>4.2900346113625183</v>
      </c>
      <c r="O66">
        <f>SUM(C66:C$89)/SUM(C$2:C$89)</f>
        <v>0.017398755635035953</v>
      </c>
      <c r="P66">
        <f>SUM(F66:F$89)/SUM(F$2:F$89)</f>
        <v>0.096970627366697371</v>
      </c>
      <c r="Q66">
        <f>SUM(I66:I$69)/SUM(I$2:I$69)</f>
        <v>0.0050655929341472915</v>
      </c>
      <c r="R66">
        <f>SUM(L66:L$89)/SUM(L$2:L$89)</f>
        <v>0.044862518089725037</v>
      </c>
      <c r="T66">
        <f>P66/$S$9</f>
        <v>0.096970627366697371</v>
      </c>
      <c r="U66">
        <f>$S$3*(N66^(-($S$6-1)))</f>
        <v>0.059591374799159977</v>
      </c>
    </row>
    <row r="67" spans="1:22" customHeight="1" ht="12">
      <c r="B67" s="1">
        <v>19750</v>
      </c>
      <c r="C67" s="1">
        <v>7</v>
      </c>
      <c r="E67" s="2">
        <v>19750</v>
      </c>
      <c r="F67" s="2">
        <v>31</v>
      </c>
      <c r="H67" s="2">
        <v>19750</v>
      </c>
      <c r="I67" s="2">
        <v>2</v>
      </c>
      <c r="K67" s="2">
        <v>19750</v>
      </c>
      <c r="L67" s="2">
        <v>56</v>
      </c>
      <c r="N67">
        <f>LOG(K67)</f>
        <v>4.2955670999624793</v>
      </c>
      <c r="O67">
        <f>SUM(C67:C$89)/SUM(C$2:C$89)</f>
        <v>0.016802652658246712</v>
      </c>
      <c r="P67">
        <f>SUM(F67:F$89)/SUM(F$2:F$89)</f>
        <v>0.094258520110531166</v>
      </c>
      <c r="Q67">
        <f>SUM(I67:I$69)/SUM(I$2:I$69)</f>
        <v>0.0046759319392128849</v>
      </c>
      <c r="R67">
        <f>SUM(L67:L$89)/SUM(L$2:L$89)</f>
        <v>0.043415340086830678</v>
      </c>
      <c r="T67">
        <f>P67/$S$9</f>
        <v>0.094258520110531166</v>
      </c>
      <c r="U67">
        <f>$S$3*(N67^(-($S$6-1)))</f>
        <v>0.057776380489202341</v>
      </c>
    </row>
    <row r="68" spans="1:22" customHeight="1" ht="12">
      <c r="B68" s="1">
        <v>20000</v>
      </c>
      <c r="C68" s="1">
        <v>9</v>
      </c>
      <c r="E68" s="2">
        <v>20000</v>
      </c>
      <c r="F68" s="2">
        <v>23</v>
      </c>
      <c r="H68" s="2">
        <v>20000</v>
      </c>
      <c r="I68" s="2">
        <v>3</v>
      </c>
      <c r="K68" s="2">
        <v>20000</v>
      </c>
      <c r="L68" s="2">
        <v>55</v>
      </c>
      <c r="N68">
        <f>LOG(K68)</f>
        <v>4.3010299956639813</v>
      </c>
      <c r="O68">
        <f>SUM(C68:C$89)/SUM(C$2:C$89)</f>
        <v>0.016541857605901419</v>
      </c>
      <c r="P68">
        <f>SUM(F68:F$89)/SUM(F$2:F$89)</f>
        <v>0.092672193224849042</v>
      </c>
      <c r="Q68">
        <f>SUM(I68:I$69)/SUM(I$2:I$69)</f>
        <v>0.0044161579425899466</v>
      </c>
      <c r="R68">
        <f>SUM(L68:L$89)/SUM(L$2:L$89)</f>
        <v>0.040882778581765554</v>
      </c>
      <c r="T68">
        <f>P68/$S$9</f>
        <v>0.092672193224849042</v>
      </c>
      <c r="U68">
        <f>$S$3*(N68^(-($S$6-1)))</f>
        <v>0.056040654236257627</v>
      </c>
    </row>
    <row r="69" spans="1:22" customHeight="1" ht="12">
      <c r="B69" s="1">
        <v>20250</v>
      </c>
      <c r="C69" s="1">
        <v>6</v>
      </c>
      <c r="E69" s="2">
        <v>20250</v>
      </c>
      <c r="F69" s="2">
        <v>48</v>
      </c>
      <c r="H69" s="2" t="s">
        <v>6</v>
      </c>
      <c r="I69" s="2">
        <v>31</v>
      </c>
      <c r="K69" s="2">
        <v>20250</v>
      </c>
      <c r="L69" s="2">
        <v>38</v>
      </c>
      <c r="N69">
        <f>LOG(K69)</f>
        <v>4.306425027550687</v>
      </c>
      <c r="O69">
        <f>SUM(C69:C$89)/SUM(C$2:C$89)</f>
        <v>0.016206549681457471</v>
      </c>
      <c r="P69">
        <f>SUM(F69:F$89)/SUM(F$2:F$89)</f>
        <v>0.091495241019342949</v>
      </c>
      <c r="Q69">
        <f>SUM(I69:I$69)/SUM(I$2:I$69)</f>
        <v>0.00402649694765554</v>
      </c>
      <c r="R69">
        <f>SUM(L69:L$89)/SUM(L$2:L$89)</f>
        <v>0.03839544138929088</v>
      </c>
      <c r="T69">
        <f>P69/$S$9</f>
        <v>0.091495241019342949</v>
      </c>
      <c r="U69">
        <f>$S$3*(N69^(-($S$6-1)))</f>
        <v>0.054379740446836966</v>
      </c>
    </row>
    <row r="70" spans="1:22" customHeight="1" ht="12">
      <c r="B70" s="1">
        <v>20500</v>
      </c>
      <c r="C70" s="1">
        <v>12</v>
      </c>
      <c r="E70" s="2">
        <v>20500</v>
      </c>
      <c r="F70" s="2">
        <v>20</v>
      </c>
      <c r="K70" s="2">
        <v>20500</v>
      </c>
      <c r="L70" s="2">
        <v>33</v>
      </c>
      <c r="N70">
        <f>LOG(K70)</f>
        <v>4.3117538610557542</v>
      </c>
      <c r="O70">
        <f>SUM(C70:C$89)/SUM(C$2:C$89)</f>
        <v>0.015983011065161506</v>
      </c>
      <c r="P70">
        <f>SUM(F70:F$89)/SUM(F$2:F$89)</f>
        <v>0.089038992938286765</v>
      </c>
      <c r="R70">
        <f>SUM(L70:L$89)/SUM(L$2:L$89)</f>
        <v>0.036676917510853835</v>
      </c>
      <c r="T70">
        <f>P70/$S$9</f>
        <v>0.089038992938286765</v>
      </c>
      <c r="U70">
        <f>$S$3*(N70^(-($S$6-1)))</f>
        <v>0.052789487650083025</v>
      </c>
    </row>
    <row r="71" spans="1:22" customHeight="1" ht="12">
      <c r="B71" s="1">
        <v>20750</v>
      </c>
      <c r="C71" s="1">
        <v>10</v>
      </c>
      <c r="E71" s="2">
        <v>20750</v>
      </c>
      <c r="F71" s="2">
        <v>39</v>
      </c>
      <c r="K71" s="2">
        <v>20750</v>
      </c>
      <c r="L71" s="2">
        <v>36</v>
      </c>
      <c r="N71">
        <f>LOG(K71)</f>
        <v>4.3170181010481112</v>
      </c>
      <c r="O71">
        <f>SUM(C71:C$89)/SUM(C$2:C$89)</f>
        <v>0.015535933832569576</v>
      </c>
      <c r="P71">
        <f>SUM(F71:F$89)/SUM(F$2:F$89)</f>
        <v>0.088015556237846695</v>
      </c>
      <c r="R71">
        <f>SUM(L71:L$89)/SUM(L$2:L$89)</f>
        <v>0.035184515195369033</v>
      </c>
      <c r="T71">
        <f>P71/$S$9</f>
        <v>0.088015556237846695</v>
      </c>
      <c r="U71">
        <f>$S$3*(N71^(-($S$6-1)))</f>
        <v>0.05126602419821507</v>
      </c>
    </row>
    <row r="72" spans="1:22" customHeight="1" ht="12">
      <c r="B72" s="1">
        <v>21000</v>
      </c>
      <c r="C72" s="1">
        <v>10</v>
      </c>
      <c r="E72" s="2">
        <v>21000</v>
      </c>
      <c r="F72" s="2">
        <v>19</v>
      </c>
      <c r="K72" s="2">
        <v>21000</v>
      </c>
      <c r="L72" s="2">
        <v>23</v>
      </c>
      <c r="N72">
        <f>LOG(K72)</f>
        <v>4.3222192947339195</v>
      </c>
      <c r="O72">
        <f>SUM(C72:C$89)/SUM(C$2:C$89)</f>
        <v>0.015163369472076301</v>
      </c>
      <c r="P72">
        <f>SUM(F72:F$89)/SUM(F$2:F$89)</f>
        <v>0.086019854671988541</v>
      </c>
      <c r="R72">
        <f>SUM(L72:L$89)/SUM(L$2:L$89)</f>
        <v>0.033556439942112881</v>
      </c>
      <c r="T72">
        <f>P72/$S$9</f>
        <v>0.086019854671988541</v>
      </c>
      <c r="U72">
        <f>$S$3*(N72^(-($S$6-1)))</f>
        <v>0.049805736182858662</v>
      </c>
    </row>
    <row r="73" spans="1:22" customHeight="1" ht="12">
      <c r="B73" s="1">
        <v>21250</v>
      </c>
      <c r="C73" s="1">
        <v>4</v>
      </c>
      <c r="E73" s="2">
        <v>21250</v>
      </c>
      <c r="F73" s="2">
        <v>18</v>
      </c>
      <c r="K73" s="2">
        <v>21250</v>
      </c>
      <c r="L73" s="2">
        <v>17</v>
      </c>
      <c r="N73">
        <f>LOG(K73)</f>
        <v>4.3273589343863303</v>
      </c>
      <c r="O73">
        <f>SUM(C73:C$89)/SUM(C$2:C$89)</f>
        <v>0.014790805111583026</v>
      </c>
      <c r="P73">
        <f>SUM(F73:F$89)/SUM(F$2:F$89)</f>
        <v>0.08504758980657047</v>
      </c>
      <c r="R73">
        <f>SUM(L73:L$89)/SUM(L$2:L$89)</f>
        <v>0.032516280752532559</v>
      </c>
      <c r="T73">
        <f>P73/$S$9</f>
        <v>0.08504758980657047</v>
      </c>
      <c r="U73">
        <f>$S$3*(N73^(-($S$6-1)))</f>
        <v>0.048405247340892743</v>
      </c>
    </row>
    <row r="74" spans="1:22" customHeight="1" ht="12">
      <c r="B74" s="1">
        <v>21500</v>
      </c>
      <c r="C74" s="1">
        <v>11</v>
      </c>
      <c r="E74" s="2">
        <v>21500</v>
      </c>
      <c r="F74" s="2">
        <v>21</v>
      </c>
      <c r="K74" s="2">
        <v>21500</v>
      </c>
      <c r="L74" s="2">
        <v>35</v>
      </c>
      <c r="N74">
        <f>LOG(K74)</f>
        <v>4.3324384599156049</v>
      </c>
      <c r="O74">
        <f>SUM(C74:C$89)/SUM(C$2:C$89)</f>
        <v>0.014641779367385716</v>
      </c>
      <c r="P74">
        <f>SUM(F74:F$89)/SUM(F$2:F$89)</f>
        <v>0.084126496776174398</v>
      </c>
      <c r="R74">
        <f>SUM(L74:L$89)/SUM(L$2:L$89)</f>
        <v>0.031747467438494936</v>
      </c>
      <c r="T74">
        <f>P74/$S$9</f>
        <v>0.084126496776174398</v>
      </c>
      <c r="U74">
        <f>$S$3*(N74^(-($S$6-1)))</f>
        <v>0.047061400748977834</v>
      </c>
    </row>
    <row r="75" spans="1:22" customHeight="1" ht="12">
      <c r="B75" s="1">
        <v>21750</v>
      </c>
      <c r="C75" s="1">
        <v>10</v>
      </c>
      <c r="E75" s="2">
        <v>21750</v>
      </c>
      <c r="F75" s="2">
        <v>22</v>
      </c>
      <c r="K75" s="2">
        <v>21750</v>
      </c>
      <c r="L75" s="2">
        <v>32</v>
      </c>
      <c r="N75">
        <f>LOG(K75)</f>
        <v>4.3374592612906557</v>
      </c>
      <c r="O75">
        <f>SUM(C75:C$89)/SUM(C$2:C$89)</f>
        <v>0.014231958570843114</v>
      </c>
      <c r="P75">
        <f>SUM(F75:F$89)/SUM(F$2:F$89)</f>
        <v>0.083051888240712315</v>
      </c>
      <c r="R75">
        <f>SUM(L75:L$89)/SUM(L$2:L$89)</f>
        <v>0.030164616497829234</v>
      </c>
      <c r="T75">
        <f>P75/$S$9</f>
        <v>0.083051888240712315</v>
      </c>
      <c r="U75">
        <f>$S$3*(N75^(-($S$6-1)))</f>
        <v>0.045771242128333944</v>
      </c>
    </row>
    <row r="76" spans="1:22" customHeight="1" ht="12">
      <c r="B76" s="1">
        <v>22000</v>
      </c>
      <c r="C76" s="1">
        <v>4</v>
      </c>
      <c r="E76" s="2">
        <v>22000</v>
      </c>
      <c r="F76" s="2">
        <v>13</v>
      </c>
      <c r="K76" s="2">
        <v>22000</v>
      </c>
      <c r="L76" s="2">
        <v>34</v>
      </c>
      <c r="N76">
        <f>LOG(K76)</f>
        <v>4.3424226808222066</v>
      </c>
      <c r="O76">
        <f>SUM(C76:C$89)/SUM(C$2:C$89)</f>
        <v>0.013859394210349837</v>
      </c>
      <c r="P76">
        <f>SUM(F76:F$89)/SUM(F$2:F$89)</f>
        <v>0.081926107870228221</v>
      </c>
      <c r="R76">
        <f>SUM(L76:L$89)/SUM(L$2:L$89)</f>
        <v>0.028717438494934876</v>
      </c>
      <c r="T76">
        <f>P76/$S$9</f>
        <v>0.081926107870228221</v>
      </c>
      <c r="U76">
        <f>$S$3*(N76^(-($S$6-1)))</f>
        <v>0.044532004600995261</v>
      </c>
    </row>
    <row r="77" spans="1:22" customHeight="1" ht="12">
      <c r="B77" s="1">
        <v>22250</v>
      </c>
      <c r="C77" s="1">
        <v>7</v>
      </c>
      <c r="E77" s="2">
        <v>22250</v>
      </c>
      <c r="F77" s="2">
        <v>21</v>
      </c>
      <c r="K77" s="2">
        <v>22250</v>
      </c>
      <c r="L77" s="2">
        <v>26</v>
      </c>
      <c r="N77">
        <f>LOG(K77)</f>
        <v>4.3473300153169507</v>
      </c>
      <c r="O77">
        <f>SUM(C77:C$89)/SUM(C$2:C$89)</f>
        <v>0.013710368466152529</v>
      </c>
      <c r="P77">
        <f>SUM(F77:F$89)/SUM(F$2:F$89)</f>
        <v>0.081260874014942169</v>
      </c>
      <c r="R77">
        <f>SUM(L77:L$89)/SUM(L$2:L$89)</f>
        <v>0.027179811866859624</v>
      </c>
      <c r="T77">
        <f>P77/$S$9</f>
        <v>0.081260874014942169</v>
      </c>
      <c r="U77">
        <f>$S$3*(N77^(-($S$6-1)))</f>
        <v>0.043341094756071799</v>
      </c>
    </row>
    <row r="78" spans="1:22" customHeight="1" ht="12">
      <c r="B78" s="1">
        <v>22500</v>
      </c>
      <c r="C78" s="1">
        <v>1</v>
      </c>
      <c r="E78" s="2">
        <v>22500</v>
      </c>
      <c r="F78" s="2">
        <v>27</v>
      </c>
      <c r="K78" s="2">
        <v>22500</v>
      </c>
      <c r="L78" s="2">
        <v>20</v>
      </c>
      <c r="N78">
        <f>LOG(K78)</f>
        <v>4.3521825181113627</v>
      </c>
      <c r="O78">
        <f>SUM(C78:C$89)/SUM(C$2:C$89)</f>
        <v>0.013449573413807234</v>
      </c>
      <c r="P78">
        <f>SUM(F78:F$89)/SUM(F$2:F$89)</f>
        <v>0.080186265479480101</v>
      </c>
      <c r="R78">
        <f>SUM(L78:L$89)/SUM(L$2:L$89)</f>
        <v>0.026003979739507958</v>
      </c>
      <c r="T78">
        <f>P78/$S$9</f>
        <v>0.080186265479480101</v>
      </c>
      <c r="U78">
        <f>$S$3*(N78^(-($S$6-1)))</f>
        <v>0.042196079899783759</v>
      </c>
    </row>
    <row r="79" spans="1:22" customHeight="1" ht="12">
      <c r="B79" s="1">
        <v>22750</v>
      </c>
      <c r="C79" s="1">
        <v>3</v>
      </c>
      <c r="E79" s="2">
        <v>22750</v>
      </c>
      <c r="F79" s="2">
        <v>13</v>
      </c>
      <c r="K79" s="2">
        <v>22750</v>
      </c>
      <c r="L79" s="2">
        <v>31</v>
      </c>
      <c r="N79">
        <f>LOG(K79)</f>
        <v>4.3569814009931314</v>
      </c>
      <c r="O79">
        <f>SUM(C79:C$89)/SUM(C$2:C$89)</f>
        <v>0.013412316977757908</v>
      </c>
      <c r="P79">
        <f>SUM(F79:F$89)/SUM(F$2:F$89)</f>
        <v>0.078804625933885986</v>
      </c>
      <c r="R79">
        <f>SUM(L79:L$89)/SUM(L$2:L$89)</f>
        <v>0.025099493487698986</v>
      </c>
      <c r="T79">
        <f>P79/$S$9</f>
        <v>0.078804625933885986</v>
      </c>
      <c r="U79">
        <f>$S$3*(N79^(-($S$6-1)))</f>
        <v>0.041094676376485575</v>
      </c>
    </row>
    <row r="80" spans="1:22" customHeight="1" ht="12">
      <c r="B80" s="1">
        <v>23000</v>
      </c>
      <c r="C80" s="1">
        <v>6</v>
      </c>
      <c r="E80" s="2">
        <v>23000</v>
      </c>
      <c r="F80" s="2">
        <v>8</v>
      </c>
      <c r="K80" s="2">
        <v>23000</v>
      </c>
      <c r="L80" s="2">
        <v>11</v>
      </c>
      <c r="N80">
        <f>LOG(K80)</f>
        <v>4.3617278360175931</v>
      </c>
      <c r="O80">
        <f>SUM(C80:C$89)/SUM(C$2:C$89)</f>
        <v>0.013300547669609926</v>
      </c>
      <c r="P80">
        <f>SUM(F80:F$89)/SUM(F$2:F$89)</f>
        <v>0.078139392078599934</v>
      </c>
      <c r="R80">
        <f>SUM(L80:L$89)/SUM(L$2:L$89)</f>
        <v>0.023697539797395081</v>
      </c>
      <c r="T80">
        <f>P80/$S$9</f>
        <v>0.078139392078599934</v>
      </c>
      <c r="U80">
        <f>$S$3*(N80^(-($S$6-1)))</f>
        <v>0.040034738859770339</v>
      </c>
    </row>
    <row r="81" spans="1:22" customHeight="1" ht="12">
      <c r="B81" s="1">
        <v>23250</v>
      </c>
      <c r="C81" s="1">
        <v>4</v>
      </c>
      <c r="E81" s="2">
        <v>23250</v>
      </c>
      <c r="F81" s="2">
        <v>10</v>
      </c>
      <c r="K81" s="2">
        <v>23250</v>
      </c>
      <c r="L81" s="2">
        <v>23</v>
      </c>
      <c r="N81">
        <f>LOG(K81)</f>
        <v>4.3664229572259732</v>
      </c>
      <c r="O81">
        <f>SUM(C81:C$89)/SUM(C$2:C$89)</f>
        <v>0.01307700905331396</v>
      </c>
      <c r="P81">
        <f>SUM(F81:F$89)/SUM(F$2:F$89)</f>
        <v>0.077730017398423903</v>
      </c>
      <c r="R81">
        <f>SUM(L81:L$89)/SUM(L$2:L$89)</f>
        <v>0.023200072358900144</v>
      </c>
      <c r="T81">
        <f>P81/$S$9</f>
        <v>0.077730017398423903</v>
      </c>
      <c r="U81">
        <f>$S$3*(N81^(-($S$6-1)))</f>
        <v>0.0390142505232614</v>
      </c>
    </row>
    <row r="82" spans="1:22" customHeight="1" ht="12">
      <c r="B82" s="1">
        <v>23500</v>
      </c>
      <c r="C82" s="1">
        <v>3</v>
      </c>
      <c r="E82" s="2">
        <v>23500</v>
      </c>
      <c r="F82" s="2">
        <v>17</v>
      </c>
      <c r="K82" s="2">
        <v>23500</v>
      </c>
      <c r="L82" s="2">
        <v>13</v>
      </c>
      <c r="N82">
        <f>LOG(K82)</f>
        <v>4.3710678622717367</v>
      </c>
      <c r="O82">
        <f>SUM(C82:C$89)/SUM(C$2:C$89)</f>
        <v>0.012927983309116649</v>
      </c>
      <c r="P82">
        <f>SUM(F82:F$89)/SUM(F$2:F$89)</f>
        <v>0.077218299048203862</v>
      </c>
      <c r="R82">
        <f>SUM(L82:L$89)/SUM(L$2:L$89)</f>
        <v>0.022159913169319825</v>
      </c>
      <c r="T82">
        <f>P82/$S$9</f>
        <v>0.077218299048203862</v>
      </c>
      <c r="U82">
        <f>$S$3*(N82^(-($S$6-1)))</f>
        <v>0.03803131401001196</v>
      </c>
    </row>
    <row r="83" spans="1:22" customHeight="1" ht="12">
      <c r="B83" s="1">
        <v>23750</v>
      </c>
      <c r="C83" s="1">
        <v>3</v>
      </c>
      <c r="E83" s="2">
        <v>23750</v>
      </c>
      <c r="F83" s="2">
        <v>13</v>
      </c>
      <c r="K83" s="2">
        <v>23750</v>
      </c>
      <c r="L83" s="2">
        <v>5</v>
      </c>
      <c r="N83">
        <f>LOG(K83)</f>
        <v>4.3756636139608851</v>
      </c>
      <c r="O83">
        <f>SUM(C83:C$89)/SUM(C$2:C$89)</f>
        <v>0.012816214000968667</v>
      </c>
      <c r="P83">
        <f>SUM(F83:F$89)/SUM(F$2:F$89)</f>
        <v>0.076348377852829802</v>
      </c>
      <c r="R83">
        <f>SUM(L83:L$89)/SUM(L$2:L$89)</f>
        <v>0.021571997105643993</v>
      </c>
      <c r="T83">
        <f>P83/$S$9</f>
        <v>0.076348377852829802</v>
      </c>
      <c r="U83">
        <f>$S$3*(N83^(-($S$6-1)))</f>
        <v>0.037084143127698276</v>
      </c>
    </row>
    <row r="84" spans="1:22" customHeight="1" ht="12">
      <c r="B84" s="1">
        <v>24000</v>
      </c>
      <c r="C84" s="1">
        <v>4</v>
      </c>
      <c r="E84" s="2">
        <v>24000</v>
      </c>
      <c r="F84" s="2">
        <v>16</v>
      </c>
      <c r="K84" s="2">
        <v>24000</v>
      </c>
      <c r="L84" s="2">
        <v>10</v>
      </c>
      <c r="N84">
        <f>LOG(K84)</f>
        <v>4.3802112417116064</v>
      </c>
      <c r="O84">
        <f>SUM(C84:C$89)/SUM(C$2:C$89)</f>
        <v>0.012704444692820685</v>
      </c>
      <c r="P84">
        <f>SUM(F84:F$89)/SUM(F$2:F$89)</f>
        <v>0.07568314399754375</v>
      </c>
      <c r="R84">
        <f>SUM(L84:L$89)/SUM(L$2:L$89)</f>
        <v>0.021345875542691749</v>
      </c>
      <c r="T84">
        <f>P84/$S$9</f>
        <v>0.07568314399754375</v>
      </c>
      <c r="U84">
        <f>$S$3*(N84^(-($S$6-1)))</f>
        <v>0.036171055204136486</v>
      </c>
    </row>
    <row r="85" spans="1:22" customHeight="1" ht="12">
      <c r="B85" s="1">
        <v>24250</v>
      </c>
      <c r="C85" s="1">
        <v>7</v>
      </c>
      <c r="E85" s="2">
        <v>24250</v>
      </c>
      <c r="F85" s="2">
        <v>22</v>
      </c>
      <c r="K85" s="2">
        <v>24250</v>
      </c>
      <c r="L85" s="2">
        <v>10</v>
      </c>
      <c r="N85">
        <f>LOG(K85)</f>
        <v>4.3847117429382827</v>
      </c>
      <c r="O85">
        <f>SUM(C85:C$89)/SUM(C$2:C$89)</f>
        <v>0.012555418948623375</v>
      </c>
      <c r="P85">
        <f>SUM(F85:F$89)/SUM(F$2:F$89)</f>
        <v>0.074864394637191689</v>
      </c>
      <c r="R85">
        <f>SUM(L85:L$89)/SUM(L$2:L$89)</f>
        <v>0.020893632416787263</v>
      </c>
      <c r="T85">
        <f>P85/$S$9</f>
        <v>0.074864394637191689</v>
      </c>
      <c r="U85">
        <f>$S$3*(N85^(-($S$6-1)))</f>
        <v>0.035290464044189146</v>
      </c>
    </row>
    <row r="86" spans="1:22" customHeight="1" ht="12">
      <c r="B86" s="1">
        <v>24500</v>
      </c>
      <c r="C86" s="1">
        <v>5</v>
      </c>
      <c r="E86" s="2">
        <v>24500</v>
      </c>
      <c r="F86" s="2">
        <v>17</v>
      </c>
      <c r="K86" s="2">
        <v>24500</v>
      </c>
      <c r="L86" s="2">
        <v>6</v>
      </c>
      <c r="N86">
        <f>LOG(K86)</f>
        <v>4.3891660843645326</v>
      </c>
      <c r="O86">
        <f>SUM(C86:C$89)/SUM(C$2:C$89)</f>
        <v>0.012294623896278082</v>
      </c>
      <c r="P86">
        <f>SUM(F86:F$89)/SUM(F$2:F$89)</f>
        <v>0.073738614266707608</v>
      </c>
      <c r="R86">
        <f>SUM(L86:L$89)/SUM(L$2:L$89)</f>
        <v>0.020441389290882777</v>
      </c>
      <c r="T86">
        <f>P86/$S$9</f>
        <v>0.073738614266707608</v>
      </c>
      <c r="U86">
        <f>$S$3*(N86^(-($S$6-1)))</f>
        <v>0.034440873434941094</v>
      </c>
    </row>
    <row r="87" spans="1:22" customHeight="1" ht="12">
      <c r="B87" s="1">
        <v>24750</v>
      </c>
      <c r="C87" s="1">
        <v>2</v>
      </c>
      <c r="E87" s="2">
        <v>24750</v>
      </c>
      <c r="F87" s="2">
        <v>19</v>
      </c>
      <c r="K87" s="2">
        <v>24750</v>
      </c>
      <c r="L87" s="2">
        <v>10</v>
      </c>
      <c r="N87">
        <f>LOG(K87)</f>
        <v>4.3935752032695872</v>
      </c>
      <c r="O87">
        <f>SUM(C87:C$89)/SUM(C$2:C$89)</f>
        <v>0.012108341716031444</v>
      </c>
      <c r="P87">
        <f>SUM(F87:F$89)/SUM(F$2:F$89)</f>
        <v>0.072868693071333535</v>
      </c>
      <c r="R87">
        <f>SUM(L87:L$89)/SUM(L$2:L$89)</f>
        <v>0.020170043415340087</v>
      </c>
      <c r="T87">
        <f>P87/$S$9</f>
        <v>0.072868693071333535</v>
      </c>
      <c r="U87">
        <f>$S$3*(N87^(-($S$6-1)))</f>
        <v>0.033620871151225855</v>
      </c>
    </row>
    <row r="88" spans="1:22" customHeight="1" ht="12">
      <c r="B88" s="1">
        <v>25000</v>
      </c>
      <c r="C88" s="1">
        <v>1</v>
      </c>
      <c r="E88" s="2">
        <v>25000</v>
      </c>
      <c r="F88" s="2">
        <v>14</v>
      </c>
      <c r="K88" s="2">
        <v>25000</v>
      </c>
      <c r="L88" s="2">
        <v>11</v>
      </c>
      <c r="N88">
        <f>LOG(K88)</f>
        <v>4.3979400086720375</v>
      </c>
      <c r="O88">
        <f>SUM(C88:C$89)/SUM(C$2:C$89)</f>
        <v>0.01203382884393279</v>
      </c>
      <c r="P88">
        <f>SUM(F88:F$89)/SUM(F$2:F$89)</f>
        <v>0.071896428205915464</v>
      </c>
      <c r="R88">
        <f>SUM(L88:L$89)/SUM(L$2:L$89)</f>
        <v>0.019717800289435601</v>
      </c>
      <c r="T88">
        <f>P88/$S$9</f>
        <v>0.071896428205915464</v>
      </c>
      <c r="U88">
        <f>$S$3*(N88^(-($S$6-1)))</f>
        <v>0.03282912341821137</v>
      </c>
    </row>
    <row r="89" spans="1:22" customHeight="1" ht="12">
      <c r="B89" s="1" t="s">
        <v>6</v>
      </c>
      <c r="C89" s="1">
        <v>322</v>
      </c>
      <c r="E89" s="2" t="s">
        <v>6</v>
      </c>
      <c r="F89" s="2">
        <v>1391</v>
      </c>
      <c r="K89" s="2" t="s">
        <v>6</v>
      </c>
      <c r="L89" s="2">
        <v>425</v>
      </c>
      <c r="N89" t="e">
        <f>LOG(K89)</f>
        <v>#VALUE!</v>
      </c>
      <c r="O89">
        <f>SUM(C89:C$89)/SUM(C$2:C$89)</f>
        <v>0.011996572407883462</v>
      </c>
      <c r="P89">
        <f>SUM(F89:F$89)/SUM(F$2:F$89)</f>
        <v>0.071180022515607413</v>
      </c>
      <c r="R89">
        <f>SUM(L89:L$89)/SUM(L$2:L$89)</f>
        <v>0.019220332850940665</v>
      </c>
      <c r="T89">
        <f>P89/$S$9</f>
        <v>0.071180022515607413</v>
      </c>
    </row>
    <row r="90" spans="1:22" customHeight="1" ht="12"/>
    <row r="91" spans="1:22" customHeight="1" ht="12"/>
    <row r="92" spans="1:22" customHeight="1" ht="12"/>
    <row r="93" spans="1:22" customHeight="1" ht="12"/>
    <row r="94" spans="1:22" customHeight="1" ht="12"/>
    <row r="95" spans="1:22" customHeight="1" ht="12"/>
    <row r="96" spans="1:22" customHeight="1" ht="12"/>
    <row r="97" spans="1:22" customHeight="1" ht="12"/>
    <row r="98" spans="1:22" customHeight="1" ht="12"/>
    <row r="99" spans="1:22" customHeight="1" ht="12"/>
    <row r="100" spans="1:22" customHeight="1" ht="12"/>
    <row r="101" spans="1:22" customHeight="1" ht="12"/>
    <row r="102" spans="1:22" customHeight="1" ht="12"/>
    <row r="103" spans="1:22" customHeight="1" ht="12"/>
    <row r="104" spans="1:22" customHeight="1" ht="12"/>
    <row r="105" spans="1:22" customHeight="1" ht="12"/>
    <row r="106" spans="1:22" customHeight="1" ht="12"/>
    <row r="107" spans="1:22" customHeight="1" ht="12"/>
    <row r="108" spans="1:22" customHeight="1" ht="12"/>
    <row r="109" spans="1:22" customHeight="1" ht="12"/>
    <row r="110" spans="1:22" customHeight="1" ht="12"/>
    <row r="111" spans="1:22" customHeight="1" ht="12"/>
    <row r="112" spans="1:22" customHeight="1" ht="12"/>
    <row r="113" spans="1:22" customHeight="1" ht="12"/>
    <row r="114" spans="1:22" customHeight="1" ht="12"/>
    <row r="115" spans="1:22" customHeight="1" ht="12"/>
    <row r="116" spans="1:22" customHeight="1" ht="12"/>
    <row r="117" spans="1:22" customHeight="1" ht="12"/>
    <row r="118" spans="1:22" customHeight="1" ht="12"/>
    <row r="119" spans="1:22" customHeight="1" ht="12"/>
    <row r="120" spans="1:22" customHeight="1" ht="12"/>
    <row r="121" spans="1:22" customHeight="1" ht="12"/>
    <row r="122" spans="1:22" customHeight="1" ht="12"/>
    <row r="123" spans="1:22" customHeight="1" ht="12"/>
    <row r="124" spans="1:22" customHeight="1" ht="12"/>
    <row r="125" spans="1:22" customHeight="1" ht="12"/>
    <row r="126" spans="1:22" customHeight="1" ht="12"/>
    <row r="127" spans="1:22" customHeight="1" ht="12"/>
    <row r="128" spans="1:22" customHeight="1" ht="12"/>
    <row r="129" spans="1:22" customHeight="1" ht="12"/>
    <row r="130" spans="1:22" customHeight="1" ht="12"/>
    <row r="131" spans="1:22" customHeight="1" ht="12"/>
    <row r="132" spans="1:22" customHeight="1" ht="12"/>
    <row r="133" spans="1:22" customHeight="1" ht="12"/>
    <row r="134" spans="1:22" customHeight="1" ht="12"/>
    <row r="135" spans="1:22" customHeight="1" ht="12"/>
    <row r="136" spans="1:22" customHeight="1" ht="12"/>
    <row r="137" spans="1:22" customHeight="1" ht="12"/>
    <row r="138" spans="1:22" customHeight="1" ht="12"/>
    <row r="139" spans="1:22" customHeight="1" ht="12"/>
    <row r="140" spans="1:22" customHeight="1" ht="12"/>
    <row r="141" spans="1:22" customHeight="1" ht="12"/>
    <row r="142" spans="1:22" customHeight="1" ht="12"/>
    <row r="143" spans="1:22" customHeight="1" ht="12"/>
    <row r="144" spans="1:22" customHeight="1" ht="12"/>
    <row r="145" spans="1:22" customHeight="1" ht="12"/>
    <row r="146" spans="1:22" customHeight="1" ht="12"/>
    <row r="147" spans="1:22" customHeight="1" ht="12"/>
    <row r="148" spans="1:22" customHeight="1" ht="12"/>
    <row r="149" spans="1:22" customHeight="1" ht="12"/>
    <row r="150" spans="1:22" customHeight="1" ht="12"/>
    <row r="151" spans="1:22" customHeight="1" ht="12"/>
    <row r="152" spans="1:22" customHeight="1" ht="12"/>
    <row r="153" spans="1:22" customHeight="1" ht="12"/>
    <row r="154" spans="1:22" customHeight="1" ht="12"/>
    <row r="155" spans="1:22" customHeight="1" ht="12"/>
    <row r="156" spans="1:22" customHeight="1" ht="12"/>
    <row r="157" spans="1:22" customHeight="1" ht="12"/>
    <row r="158" spans="1:22" customHeight="1" ht="12"/>
    <row r="159" spans="1:22" customHeight="1" ht="12"/>
    <row r="160" spans="1:22" customHeight="1" ht="12"/>
    <row r="161" spans="1:22" customHeight="1" ht="12"/>
    <row r="162" spans="1:22" customHeight="1" ht="12"/>
    <row r="163" spans="1:22" customHeight="1" ht="12"/>
    <row r="164" spans="1:22" customHeight="1" ht="12"/>
    <row r="165" spans="1:22" customHeight="1" ht="12"/>
    <row r="166" spans="1:22" customHeight="1" ht="12"/>
    <row r="167" spans="1:22" customHeight="1" ht="12"/>
    <row r="168" spans="1:22" customHeight="1" ht="12"/>
    <row r="169" spans="1:22" customHeight="1" ht="12"/>
    <row r="170" spans="1:22" customHeight="1" ht="12"/>
    <row r="171" spans="1:22" customHeight="1" ht="12"/>
    <row r="172" spans="1:22" customHeight="1" ht="12"/>
    <row r="173" spans="1:22" customHeight="1" ht="12"/>
    <row r="174" spans="1:22" customHeight="1" ht="12"/>
    <row r="175" spans="1:22" customHeight="1" ht="12"/>
    <row r="176" spans="1:22" customHeight="1" ht="12"/>
    <row r="177" spans="1:22" customHeight="1" ht="12"/>
    <row r="178" spans="1:22" customHeight="1" ht="12"/>
    <row r="179" spans="1:22" customHeight="1" ht="12"/>
    <row r="180" spans="1:22" customHeight="1" ht="12"/>
    <row r="181" spans="1:22" customHeight="1" ht="12"/>
    <row r="182" spans="1:22" customHeight="1" ht="12"/>
    <row r="183" spans="1:22" customHeight="1" ht="12"/>
    <row r="184" spans="1:22" customHeight="1" ht="12"/>
    <row r="185" spans="1:22" customHeight="1" ht="12"/>
    <row r="186" spans="1:22" customHeight="1" ht="12"/>
    <row r="187" spans="1:22" customHeight="1" ht="12"/>
    <row r="188" spans="1:22" customHeight="1" ht="12"/>
    <row r="189" spans="1:22" customHeight="1" ht="12"/>
    <row r="190" spans="1:22" customHeight="1" ht="12"/>
    <row r="191" spans="1:22" customHeight="1" ht="12"/>
    <row r="192" spans="1:22" customHeight="1" ht="12"/>
    <row r="193" spans="1:22" customHeight="1" ht="12"/>
    <row r="194" spans="1:22" customHeight="1" ht="12"/>
    <row r="195" spans="1:22" customHeight="1" ht="12"/>
    <row r="196" spans="1:22" customHeight="1" ht="12"/>
    <row r="197" spans="1:22" customHeight="1" ht="12"/>
    <row r="198" spans="1:22" customHeight="1" ht="12"/>
    <row r="199" spans="1:22" customHeight="1" ht="12"/>
    <row r="200" spans="1:22" customHeight="1" ht="12"/>
    <row r="201" spans="1:22" customHeight="1" ht="12"/>
    <row r="202" spans="1:22" customHeight="1" ht="12"/>
    <row r="203" spans="1:22" customHeight="1" ht="12"/>
    <row r="204" spans="1:22" customHeight="1" ht="12"/>
    <row r="205" spans="1:22" customHeight="1" ht="12"/>
    <row r="206" spans="1:22" customHeight="1" ht="12"/>
    <row r="207" spans="1:22" customHeight="1" ht="12"/>
    <row r="208" spans="1:22" customHeight="1" ht="12"/>
    <row r="209" spans="1:22" customHeight="1" ht="12"/>
    <row r="210" spans="1:22" customHeight="1" ht="12"/>
    <row r="211" spans="1:22" customHeight="1" ht="12"/>
    <row r="212" spans="1:22" customHeight="1" ht="12"/>
    <row r="213" spans="1:22" customHeight="1" ht="12"/>
    <row r="214" spans="1:22" customHeight="1" ht="12"/>
    <row r="215" spans="1:22" customHeight="1" ht="12"/>
    <row r="216" spans="1:22" customHeight="1" ht="12"/>
    <row r="217" spans="1:22" customHeight="1" ht="12"/>
    <row r="218" spans="1:22" customHeight="1" ht="12"/>
    <row r="219" spans="1:22" customHeight="1" ht="12"/>
    <row r="220" spans="1:22" customHeight="1" ht="12"/>
    <row r="221" spans="1:22" customHeight="1" ht="12"/>
    <row r="222" spans="1:22" customHeight="1" ht="12"/>
    <row r="223" spans="1:22" customHeight="1" ht="12"/>
    <row r="224" spans="1:22" customHeight="1" ht="12"/>
    <row r="225" spans="1:22" customHeight="1" ht="12"/>
    <row r="226" spans="1:22" customHeight="1" ht="12"/>
    <row r="227" spans="1:22" customHeight="1" ht="12"/>
    <row r="228" spans="1:22" customHeight="1" ht="12"/>
    <row r="229" spans="1:22" customHeight="1" ht="12"/>
    <row r="230" spans="1:22" customHeight="1" ht="12"/>
    <row r="231" spans="1:22" customHeight="1" ht="12"/>
    <row r="232" spans="1:22" customHeight="1" ht="12"/>
    <row r="233" spans="1:22" customHeight="1" ht="12"/>
    <row r="234" spans="1:22" customHeight="1" ht="12"/>
    <row r="235" spans="1:22" customHeight="1" ht="12"/>
    <row r="236" spans="1:22" customHeight="1" ht="12"/>
    <row r="237" spans="1:22" customHeight="1" ht="12"/>
    <row r="238" spans="1:22" customHeight="1" ht="12"/>
    <row r="239" spans="1:22" customHeight="1" ht="12"/>
    <row r="240" spans="1:22" customHeight="1" ht="12"/>
    <row r="241" spans="1:22" customHeight="1" ht="12"/>
    <row r="242" spans="1:22" customHeight="1" ht="12"/>
    <row r="243" spans="1:22" customHeight="1" ht="12"/>
    <row r="244" spans="1:22" customHeight="1" ht="12"/>
    <row r="245" spans="1:22" customHeight="1" ht="12"/>
    <row r="246" spans="1:22" customHeight="1" ht="12"/>
    <row r="247" spans="1:22" customHeight="1" ht="12"/>
    <row r="248" spans="1:22" customHeight="1" ht="12"/>
    <row r="249" spans="1:22" customHeight="1" ht="12"/>
    <row r="250" spans="1:22" customHeight="1" ht="12"/>
    <row r="251" spans="1:22" customHeight="1" ht="12"/>
    <row r="252" spans="1:22" customHeight="1" ht="12"/>
    <row r="253" spans="1:22" customHeight="1" ht="12"/>
    <row r="254" spans="1:22" customHeight="1" ht="12"/>
    <row r="255" spans="1:22" customHeight="1" ht="12"/>
    <row r="256" spans="1:22" customHeight="1" ht="12"/>
    <row r="257" spans="1:22" customHeight="1" ht="12"/>
    <row r="258" spans="1:22" customHeight="1" ht="12"/>
    <row r="259" spans="1:22" customHeight="1" ht="12"/>
    <row r="260" spans="1:22" customHeight="1" ht="12"/>
    <row r="261" spans="1:22" customHeight="1" ht="12"/>
    <row r="262" spans="1:22" customHeight="1" ht="12"/>
    <row r="263" spans="1:22" customHeight="1" ht="12"/>
    <row r="264" spans="1:22" customHeight="1" ht="12"/>
    <row r="265" spans="1:22" customHeight="1" ht="12"/>
    <row r="266" spans="1:22" customHeight="1" ht="12"/>
    <row r="267" spans="1:22" customHeight="1" ht="12"/>
    <row r="268" spans="1:22" customHeight="1" ht="12"/>
    <row r="269" spans="1:22" customHeight="1" ht="12"/>
    <row r="270" spans="1:22" customHeight="1" ht="12"/>
    <row r="271" spans="1:22" customHeight="1" ht="12"/>
    <row r="272" spans="1:22" customHeight="1" ht="12"/>
    <row r="273" spans="1:22" customHeight="1" ht="12"/>
    <row r="274" spans="1:22" customHeight="1" ht="12"/>
    <row r="275" spans="1:22" customHeight="1" ht="12"/>
    <row r="276" spans="1:22" customHeight="1" ht="12"/>
    <row r="277" spans="1:22" customHeight="1" ht="12"/>
    <row r="278" spans="1:22" customHeight="1" ht="12"/>
    <row r="279" spans="1:22" customHeight="1" ht="12"/>
    <row r="280" spans="1:22" customHeight="1" ht="12"/>
    <row r="281" spans="1:22" customHeight="1" ht="12"/>
    <row r="282" spans="1:22" customHeight="1" ht="12"/>
    <row r="283" spans="1:22" customHeight="1" ht="12"/>
    <row r="284" spans="1:22" customHeight="1" ht="12"/>
    <row r="285" spans="1:22" customHeight="1" ht="12"/>
    <row r="286" spans="1:22" customHeight="1" ht="12"/>
    <row r="287" spans="1:22" customHeight="1" ht="12"/>
    <row r="288" spans="1:22" customHeight="1" ht="12"/>
    <row r="289" spans="1:22" customHeight="1" ht="12"/>
    <row r="290" spans="1:22" customHeight="1" ht="12"/>
    <row r="291" spans="1:22" customHeight="1" ht="12"/>
    <row r="292" spans="1:22" customHeight="1" ht="12"/>
    <row r="293" spans="1:22" customHeight="1" ht="12"/>
    <row r="294" spans="1:22" customHeight="1" ht="12"/>
    <row r="295" spans="1:22" customHeight="1" ht="12"/>
    <row r="296" spans="1:22" customHeight="1" ht="12"/>
    <row r="297" spans="1:22" customHeight="1" ht="12"/>
    <row r="298" spans="1:22" customHeight="1" ht="12"/>
    <row r="299" spans="1:22" customHeight="1" ht="12"/>
    <row r="300" spans="1:22" customHeight="1" ht="12"/>
    <row r="301" spans="1:22" customHeight="1" ht="12"/>
    <row r="302" spans="1:22" customHeight="1" ht="12"/>
    <row r="303" spans="1:22" customHeight="1" ht="12"/>
    <row r="304" spans="1:22" customHeight="1" ht="12"/>
    <row r="305" spans="1:22" customHeight="1" ht="12"/>
    <row r="306" spans="1:22" customHeight="1" ht="12"/>
    <row r="307" spans="1:22" customHeight="1" ht="12"/>
    <row r="308" spans="1:22" customHeight="1" ht="12"/>
    <row r="309" spans="1:22" customHeight="1" ht="12"/>
    <row r="310" spans="1:22" customHeight="1" ht="12"/>
    <row r="311" spans="1:22" customHeight="1" ht="12"/>
    <row r="312" spans="1:22" customHeight="1" ht="12"/>
    <row r="313" spans="1:22" customHeight="1" ht="12"/>
    <row r="314" spans="1:22" customHeight="1" ht="12"/>
    <row r="315" spans="1:22" customHeight="1" ht="12"/>
    <row r="316" spans="1:22" customHeight="1" ht="12"/>
    <row r="317" spans="1:22" customHeight="1" ht="12"/>
    <row r="318" spans="1:22" customHeight="1" ht="12"/>
    <row r="319" spans="1:22" customHeight="1" ht="12"/>
    <row r="320" spans="1:22" customHeight="1" ht="12"/>
    <row r="321" spans="1:22" customHeight="1" ht="12"/>
    <row r="322" spans="1:22" customHeight="1" ht="12"/>
    <row r="323" spans="1:22" customHeight="1" ht="12"/>
    <row r="324" spans="1:22" customHeight="1" ht="12"/>
    <row r="325" spans="1:22" customHeight="1" ht="12"/>
    <row r="326" spans="1:22" customHeight="1" ht="12"/>
    <row r="327" spans="1:22" customHeight="1" ht="12"/>
    <row r="328" spans="1:22" customHeight="1" ht="12"/>
    <row r="329" spans="1:22" customHeight="1" ht="12"/>
    <row r="330" spans="1:22" customHeight="1" ht="12"/>
    <row r="331" spans="1:22" customHeight="1" ht="12"/>
    <row r="332" spans="1:22" customHeight="1" ht="12"/>
    <row r="333" spans="1:22" customHeight="1" ht="12"/>
    <row r="334" spans="1:22" customHeight="1" ht="12"/>
    <row r="335" spans="1:22" customHeight="1" ht="12"/>
    <row r="336" spans="1:22" customHeight="1" ht="12"/>
    <row r="337" spans="1:22" customHeight="1" ht="12"/>
    <row r="338" spans="1:22" customHeight="1" ht="12"/>
    <row r="339" spans="1:22" customHeight="1" ht="12"/>
    <row r="340" spans="1:22" customHeight="1" ht="12"/>
    <row r="341" spans="1:22" customHeight="1" ht="12"/>
    <row r="342" spans="1:22" customHeight="1" ht="12"/>
    <row r="343" spans="1:22" customHeight="1" ht="12"/>
    <row r="344" spans="1:22" customHeight="1" ht="12"/>
    <row r="345" spans="1:22" customHeight="1" ht="12"/>
    <row r="346" spans="1:22" customHeight="1" ht="12"/>
    <row r="347" spans="1:22" customHeight="1" ht="12"/>
    <row r="348" spans="1:22" customHeight="1" ht="12"/>
    <row r="349" spans="1:22" customHeight="1" ht="12"/>
    <row r="350" spans="1:22" customHeight="1" ht="12"/>
    <row r="351" spans="1:22" customHeight="1" ht="12"/>
    <row r="352" spans="1:22" customHeight="1" ht="12"/>
    <row r="353" spans="1:22" customHeight="1" ht="12"/>
    <row r="354" spans="1:22" customHeight="1" ht="12"/>
    <row r="355" spans="1:22" customHeight="1" ht="12"/>
    <row r="356" spans="1:22" customHeight="1" ht="12"/>
    <row r="357" spans="1:22" customHeight="1" ht="12"/>
    <row r="358" spans="1:22" customHeight="1" ht="12"/>
    <row r="359" spans="1:22" customHeight="1" ht="12"/>
    <row r="360" spans="1:22" customHeight="1" ht="12"/>
    <row r="361" spans="1:22" customHeight="1" ht="12"/>
    <row r="362" spans="1:22" customHeight="1" ht="12"/>
    <row r="363" spans="1:22" customHeight="1" ht="12"/>
    <row r="364" spans="1:22" customHeight="1" ht="12"/>
    <row r="365" spans="1:22" customHeight="1" ht="12"/>
    <row r="366" spans="1:22" customHeight="1" ht="12"/>
    <row r="367" spans="1:22" customHeight="1" ht="12"/>
    <row r="368" spans="1:22" customHeight="1" ht="12"/>
    <row r="369" spans="1:22" customHeight="1" ht="12"/>
    <row r="370" spans="1:22" customHeight="1" ht="12"/>
    <row r="371" spans="1:22" customHeight="1" ht="12"/>
    <row r="372" spans="1:22" customHeight="1" ht="12"/>
    <row r="373" spans="1:22" customHeight="1" ht="12"/>
    <row r="374" spans="1:22" customHeight="1" ht="12"/>
    <row r="375" spans="1:22" customHeight="1" ht="12"/>
    <row r="376" spans="1:22" customHeight="1" ht="12"/>
    <row r="377" spans="1:22" customHeight="1" ht="12"/>
    <row r="378" spans="1:22" customHeight="1" ht="12"/>
    <row r="379" spans="1:22" customHeight="1" ht="12"/>
    <row r="380" spans="1:22" customHeight="1" ht="12"/>
    <row r="381" spans="1:22" customHeight="1" ht="12"/>
    <row r="382" spans="1:22" customHeight="1" ht="12"/>
    <row r="383" spans="1:22" customHeight="1" ht="12"/>
    <row r="384" spans="1:22" customHeight="1" ht="12"/>
    <row r="385" spans="1:22" customHeight="1" ht="12"/>
    <row r="386" spans="1:22" customHeight="1" ht="12"/>
    <row r="387" spans="1:22" customHeight="1" ht="12"/>
    <row r="388" spans="1:22" customHeight="1" ht="12"/>
    <row r="389" spans="1:22" customHeight="1" ht="12"/>
    <row r="390" spans="1:22" customHeight="1" ht="12"/>
    <row r="391" spans="1:22" customHeight="1" ht="12"/>
    <row r="392" spans="1:22" customHeight="1" ht="12"/>
    <row r="393" spans="1:22" customHeight="1" ht="12"/>
    <row r="394" spans="1:22" customHeight="1" ht="12"/>
    <row r="395" spans="1:22" customHeight="1" ht="12"/>
    <row r="396" spans="1:22" customHeight="1" ht="12"/>
    <row r="397" spans="1:22" customHeight="1" ht="12"/>
    <row r="398" spans="1:22" customHeight="1" ht="12"/>
    <row r="399" spans="1:22" customHeight="1" ht="12"/>
    <row r="400" spans="1:22" customHeight="1" ht="12"/>
    <row r="401" spans="1:22" customHeight="1" ht="12"/>
    <row r="402" spans="1:22" customHeight="1" ht="12"/>
    <row r="403" spans="1:22" customHeight="1" ht="12"/>
    <row r="404" spans="1:22" customHeight="1" ht="12"/>
    <row r="405" spans="1:22" customHeight="1" ht="12"/>
    <row r="406" spans="1:22" customHeight="1" ht="12"/>
    <row r="407" spans="1:22" customHeight="1" ht="12"/>
    <row r="408" spans="1:22" customHeight="1" ht="12"/>
    <row r="409" spans="1:22" customHeight="1" ht="12"/>
    <row r="410" spans="1:22" customHeight="1" ht="12"/>
    <row r="411" spans="1:22" customHeight="1" ht="12"/>
    <row r="412" spans="1:22" customHeight="1" ht="12"/>
    <row r="413" spans="1:22" customHeight="1" ht="12"/>
    <row r="414" spans="1:22" customHeight="1" ht="12"/>
    <row r="415" spans="1:22" customHeight="1" ht="12"/>
    <row r="416" spans="1:22" customHeight="1" ht="12"/>
    <row r="417" spans="1:22" customHeight="1" ht="12"/>
    <row r="418" spans="1:22" customHeight="1" ht="12"/>
    <row r="419" spans="1:22" customHeight="1" ht="12"/>
    <row r="420" spans="1:22" customHeight="1" ht="12"/>
    <row r="421" spans="1:22" customHeight="1" ht="12"/>
    <row r="422" spans="1:22" customHeight="1" ht="12"/>
    <row r="423" spans="1:22" customHeight="1" ht="12"/>
    <row r="424" spans="1:22" customHeight="1" ht="12"/>
    <row r="425" spans="1:22" customHeight="1" ht="12"/>
    <row r="426" spans="1:22" customHeight="1" ht="12"/>
    <row r="427" spans="1:22" customHeight="1" ht="12"/>
    <row r="428" spans="1:22" customHeight="1" ht="12"/>
    <row r="429" spans="1:22" customHeight="1" ht="12"/>
    <row r="430" spans="1:22" customHeight="1" ht="12"/>
    <row r="431" spans="1:22" customHeight="1" ht="12"/>
    <row r="432" spans="1:22" customHeight="1" ht="12"/>
    <row r="433" spans="1:22" customHeight="1" ht="12"/>
    <row r="434" spans="1:22" customHeight="1" ht="12"/>
    <row r="435" spans="1:22" customHeight="1" ht="12"/>
    <row r="436" spans="1:22" customHeight="1" ht="12"/>
    <row r="437" spans="1:22" customHeight="1" ht="12"/>
    <row r="438" spans="1:22" customHeight="1" ht="12"/>
    <row r="439" spans="1:22" customHeight="1" ht="12"/>
    <row r="440" spans="1:22" customHeight="1" ht="12"/>
    <row r="441" spans="1:22" customHeight="1" ht="12"/>
    <row r="442" spans="1:22" customHeight="1" ht="12"/>
    <row r="443" spans="1:22" customHeight="1" ht="12"/>
    <row r="444" spans="1:22" customHeight="1" ht="12"/>
    <row r="445" spans="1:22" customHeight="1" ht="12"/>
    <row r="446" spans="1:22" customHeight="1" ht="12"/>
    <row r="447" spans="1:22" customHeight="1" ht="12"/>
    <row r="448" spans="1:22" customHeight="1" ht="12"/>
    <row r="449" spans="1:22" customHeight="1" ht="12"/>
    <row r="450" spans="1:22" customHeight="1" ht="12"/>
    <row r="451" spans="1:22" customHeight="1" ht="12"/>
    <row r="452" spans="1:22" customHeight="1" ht="12"/>
    <row r="453" spans="1:22" customHeight="1" ht="12"/>
    <row r="454" spans="1:22" customHeight="1" ht="12"/>
    <row r="455" spans="1:22" customHeight="1" ht="12"/>
    <row r="456" spans="1:22" customHeight="1" ht="12"/>
    <row r="457" spans="1:22" customHeight="1" ht="12"/>
    <row r="458" spans="1:22" customHeight="1" ht="12"/>
    <row r="459" spans="1:22" customHeight="1" ht="12"/>
    <row r="460" spans="1:22" customHeight="1" ht="12"/>
    <row r="461" spans="1:22" customHeight="1" ht="12"/>
    <row r="462" spans="1:22" customHeight="1" ht="12"/>
    <row r="463" spans="1:22" customHeight="1" ht="12"/>
    <row r="464" spans="1:22" customHeight="1" ht="12"/>
    <row r="465" spans="1:22" customHeight="1" ht="12"/>
    <row r="466" spans="1:22" customHeight="1" ht="12"/>
    <row r="467" spans="1:22" customHeight="1" ht="12"/>
    <row r="468" spans="1:22" customHeight="1" ht="12"/>
    <row r="469" spans="1:22" customHeight="1" ht="12"/>
    <row r="470" spans="1:22" customHeight="1" ht="12"/>
    <row r="471" spans="1:22" customHeight="1" ht="12"/>
    <row r="472" spans="1:22" customHeight="1" ht="12"/>
    <row r="473" spans="1:22" customHeight="1" ht="12"/>
    <row r="474" spans="1:22" customHeight="1" ht="12"/>
    <row r="475" spans="1:22" customHeight="1" ht="12"/>
    <row r="476" spans="1:22" customHeight="1" ht="12"/>
    <row r="477" spans="1:22" customHeight="1" ht="12"/>
    <row r="478" spans="1:22" customHeight="1" ht="12"/>
    <row r="479" spans="1:22" customHeight="1" ht="12"/>
    <row r="480" spans="1:22" customHeight="1" ht="12"/>
    <row r="481" spans="1:22" customHeight="1" ht="12"/>
    <row r="482" spans="1:22" customHeight="1" ht="12"/>
    <row r="483" spans="1:22" customHeight="1" ht="12"/>
    <row r="484" spans="1:22" customHeight="1" ht="12"/>
    <row r="485" spans="1:22" customHeight="1" ht="12"/>
    <row r="486" spans="1:22" customHeight="1" ht="12"/>
    <row r="487" spans="1:22" customHeight="1" ht="12"/>
    <row r="488" spans="1:22" customHeight="1" ht="12"/>
    <row r="489" spans="1:22" customHeight="1" ht="12"/>
    <row r="490" spans="1:22" customHeight="1" ht="12"/>
    <row r="491" spans="1:22" customHeight="1" ht="12"/>
    <row r="492" spans="1:22" customHeight="1" ht="12"/>
    <row r="493" spans="1:22" customHeight="1" ht="12"/>
    <row r="494" spans="1:22" customHeight="1" ht="12"/>
    <row r="495" spans="1:22" customHeight="1" ht="12"/>
    <row r="496" spans="1:22" customHeight="1" ht="12"/>
    <row r="497" spans="1:22" customHeight="1" ht="12"/>
    <row r="498" spans="1:22" customHeight="1" ht="12"/>
    <row r="499" spans="1:22" customHeight="1" ht="12"/>
    <row r="500" spans="1:22" customHeight="1" ht="12"/>
    <row r="501" spans="1:22" customHeight="1" ht="12"/>
    <row r="502" spans="1:22" customHeight="1" ht="12"/>
    <row r="503" spans="1:22" customHeight="1" ht="12"/>
    <row r="504" spans="1:22" customHeight="1" ht="12"/>
    <row r="505" spans="1:22" customHeight="1" ht="12"/>
    <row r="506" spans="1:22" customHeight="1" ht="12"/>
    <row r="507" spans="1:22" customHeight="1" ht="12"/>
    <row r="508" spans="1:22" customHeight="1" ht="12"/>
    <row r="509" spans="1:22" customHeight="1" ht="12"/>
    <row r="510" spans="1:22" customHeight="1" ht="12"/>
    <row r="511" spans="1:22" customHeight="1" ht="12"/>
    <row r="512" spans="1:22" customHeight="1" ht="12"/>
    <row r="513" spans="1:22" customHeight="1" ht="12"/>
    <row r="514" spans="1:22" customHeight="1" ht="12"/>
    <row r="515" spans="1:22" customHeight="1" ht="12"/>
    <row r="516" spans="1:22" customHeight="1" ht="12"/>
    <row r="517" spans="1:22" customHeight="1" ht="12"/>
    <row r="518" spans="1:22" customHeight="1" ht="12"/>
    <row r="519" spans="1:22" customHeight="1" ht="12"/>
    <row r="520" spans="1:22" customHeight="1" ht="12"/>
    <row r="521" spans="1:22" customHeight="1" ht="12"/>
    <row r="522" spans="1:22" customHeight="1" ht="12"/>
    <row r="523" spans="1:22" customHeight="1" ht="12"/>
    <row r="524" spans="1:22" customHeight="1" ht="12"/>
    <row r="525" spans="1:22" customHeight="1" ht="12"/>
    <row r="526" spans="1:22" customHeight="1" ht="12"/>
    <row r="527" spans="1:22" customHeight="1" ht="12"/>
    <row r="528" spans="1:22" customHeight="1" ht="12"/>
    <row r="529" spans="1:22" customHeight="1" ht="12"/>
    <row r="530" spans="1:22" customHeight="1" ht="12"/>
    <row r="531" spans="1:22" customHeight="1" ht="12"/>
    <row r="532" spans="1:22" customHeight="1" ht="12"/>
    <row r="533" spans="1:22" customHeight="1" ht="12"/>
    <row r="534" spans="1:22" customHeight="1" ht="12"/>
    <row r="535" spans="1:22" customHeight="1" ht="12"/>
    <row r="536" spans="1:22" customHeight="1" ht="12"/>
    <row r="537" spans="1:22" customHeight="1" ht="12"/>
    <row r="538" spans="1:22" customHeight="1" ht="12"/>
    <row r="539" spans="1:22" customHeight="1" ht="12"/>
    <row r="540" spans="1:22" customHeight="1" ht="12"/>
    <row r="541" spans="1:22" customHeight="1" ht="12"/>
    <row r="542" spans="1:22" customHeight="1" ht="12"/>
    <row r="543" spans="1:22" customHeight="1" ht="12"/>
    <row r="544" spans="1:22" customHeight="1" ht="12"/>
    <row r="545" spans="1:22" customHeight="1" ht="12"/>
    <row r="546" spans="1:22" customHeight="1" ht="12"/>
    <row r="547" spans="1:22" customHeight="1" ht="12"/>
    <row r="548" spans="1:22" customHeight="1" ht="12"/>
    <row r="549" spans="1:22" customHeight="1" ht="12"/>
    <row r="550" spans="1:22" customHeight="1" ht="12"/>
    <row r="551" spans="1:22" customHeight="1" ht="12"/>
    <row r="552" spans="1:22" customHeight="1" ht="12"/>
    <row r="553" spans="1:22" customHeight="1" ht="12"/>
    <row r="554" spans="1:22" customHeight="1" ht="12"/>
    <row r="555" spans="1:22" customHeight="1" ht="12"/>
    <row r="556" spans="1:22" customHeight="1" ht="12"/>
    <row r="557" spans="1:22" customHeight="1" ht="12"/>
    <row r="558" spans="1:22" customHeight="1" ht="12"/>
    <row r="559" spans="1:22" customHeight="1" ht="12"/>
    <row r="560" spans="1:22" customHeight="1" ht="12"/>
    <row r="561" spans="1:22" customHeight="1" ht="12"/>
    <row r="562" spans="1:22" customHeight="1" ht="12"/>
    <row r="563" spans="1:22" customHeight="1" ht="12"/>
    <row r="564" spans="1:22" customHeight="1" ht="12"/>
    <row r="565" spans="1:22" customHeight="1" ht="12"/>
    <row r="566" spans="1:22" customHeight="1" ht="12"/>
    <row r="567" spans="1:22" customHeight="1" ht="12"/>
    <row r="568" spans="1:22" customHeight="1" ht="12"/>
    <row r="569" spans="1:22" customHeight="1" ht="12"/>
    <row r="570" spans="1:22" customHeight="1" ht="12"/>
    <row r="571" spans="1:22" customHeight="1" ht="12"/>
    <row r="572" spans="1:22" customHeight="1" ht="12"/>
    <row r="573" spans="1:22" customHeight="1" ht="12"/>
    <row r="574" spans="1:22" customHeight="1" ht="12"/>
    <row r="575" spans="1:22" customHeight="1" ht="12"/>
    <row r="576" spans="1:22" customHeight="1" ht="12"/>
    <row r="577" spans="1:22" customHeight="1" ht="12"/>
    <row r="578" spans="1:22" customHeight="1" ht="12"/>
    <row r="579" spans="1:22" customHeight="1" ht="12"/>
    <row r="580" spans="1:22" customHeight="1" ht="12"/>
    <row r="581" spans="1:22" customHeight="1" ht="12"/>
    <row r="582" spans="1:22" customHeight="1" ht="12"/>
    <row r="583" spans="1:22" customHeight="1" ht="12"/>
    <row r="584" spans="1:22" customHeight="1" ht="12"/>
    <row r="585" spans="1:22" customHeight="1" ht="12"/>
    <row r="586" spans="1:22" customHeight="1" ht="12"/>
    <row r="587" spans="1:22" customHeight="1" ht="12"/>
    <row r="588" spans="1:22" customHeight="1" ht="12"/>
    <row r="589" spans="1:22" customHeight="1" ht="12"/>
    <row r="590" spans="1:22" customHeight="1" ht="12"/>
    <row r="591" spans="1:22" customHeight="1" ht="12"/>
    <row r="592" spans="1:22" customHeight="1" ht="12"/>
    <row r="593" spans="1:22" customHeight="1" ht="12"/>
    <row r="594" spans="1:22" customHeight="1" ht="12"/>
    <row r="595" spans="1:22" customHeight="1" ht="12"/>
    <row r="596" spans="1:22" customHeight="1" ht="12"/>
    <row r="597" spans="1:22" customHeight="1" ht="12"/>
    <row r="598" spans="1:22" customHeight="1" ht="12"/>
    <row r="599" spans="1:22" customHeight="1" ht="12"/>
    <row r="600" spans="1:22" customHeight="1" ht="12"/>
    <row r="601" spans="1:22" customHeight="1" ht="12"/>
    <row r="602" spans="1:22" customHeight="1" ht="12"/>
    <row r="603" spans="1:22" customHeight="1" ht="12"/>
    <row r="604" spans="1:22" customHeight="1" ht="12"/>
    <row r="605" spans="1:22" customHeight="1" ht="12"/>
    <row r="606" spans="1:22" customHeight="1" ht="12"/>
    <row r="607" spans="1:22" customHeight="1" ht="12"/>
    <row r="608" spans="1:22" customHeight="1" ht="12"/>
    <row r="609" spans="1:22" customHeight="1" ht="12"/>
    <row r="610" spans="1:22" customHeight="1" ht="12"/>
    <row r="611" spans="1:22" customHeight="1" ht="12"/>
    <row r="612" spans="1:22" customHeight="1" ht="12"/>
    <row r="613" spans="1:22" customHeight="1" ht="12"/>
    <row r="614" spans="1:22" customHeight="1" ht="12"/>
    <row r="615" spans="1:22" customHeight="1" ht="12"/>
    <row r="616" spans="1:22" customHeight="1" ht="12"/>
    <row r="617" spans="1:22" customHeight="1" ht="12"/>
    <row r="618" spans="1:22" customHeight="1" ht="12"/>
    <row r="619" spans="1:22" customHeight="1" ht="12"/>
    <row r="620" spans="1:22" customHeight="1" ht="12"/>
    <row r="621" spans="1:22" customHeight="1" ht="12"/>
    <row r="622" spans="1:22" customHeight="1" ht="12"/>
    <row r="623" spans="1:22" customHeight="1" ht="12"/>
    <row r="624" spans="1:22" customHeight="1" ht="12"/>
    <row r="625" spans="1:22" customHeight="1" ht="12"/>
    <row r="626" spans="1:22" customHeight="1" ht="12"/>
    <row r="627" spans="1:22" customHeight="1" ht="12"/>
    <row r="628" spans="1:22" customHeight="1" ht="12"/>
    <row r="629" spans="1:22" customHeight="1" ht="12"/>
    <row r="630" spans="1:22" customHeight="1" ht="12"/>
    <row r="631" spans="1:22" customHeight="1" ht="12"/>
    <row r="632" spans="1:22" customHeight="1" ht="12"/>
    <row r="633" spans="1:22" customHeight="1" ht="12"/>
    <row r="634" spans="1:22" customHeight="1" ht="12"/>
    <row r="635" spans="1:22" customHeight="1" ht="12"/>
    <row r="636" spans="1:22" customHeight="1" ht="12"/>
    <row r="637" spans="1:22" customHeight="1" ht="12"/>
    <row r="638" spans="1:22" customHeight="1" ht="12"/>
    <row r="639" spans="1:22" customHeight="1" ht="12"/>
    <row r="640" spans="1:22" customHeight="1" ht="12"/>
    <row r="641" spans="1:22" customHeight="1" ht="12"/>
    <row r="642" spans="1:22" customHeight="1" ht="12"/>
    <row r="643" spans="1:22" customHeight="1" ht="12"/>
    <row r="644" spans="1:22" customHeight="1" ht="12"/>
    <row r="645" spans="1:22" customHeight="1" ht="12"/>
    <row r="646" spans="1:22" customHeight="1" ht="12"/>
    <row r="647" spans="1:22" customHeight="1" ht="12"/>
    <row r="648" spans="1:22" customHeight="1" ht="12"/>
    <row r="649" spans="1:22" customHeight="1" ht="12"/>
    <row r="650" spans="1:22" customHeight="1" ht="12"/>
    <row r="651" spans="1:22" customHeight="1" ht="12"/>
    <row r="652" spans="1:22" customHeight="1" ht="12"/>
    <row r="653" spans="1:22" customHeight="1" ht="12"/>
    <row r="654" spans="1:22" customHeight="1" ht="12"/>
    <row r="655" spans="1:22" customHeight="1" ht="12"/>
    <row r="656" spans="1:22" customHeight="1" ht="12"/>
    <row r="657" spans="1:22" customHeight="1" ht="12"/>
    <row r="658" spans="1:22" customHeight="1" ht="12"/>
    <row r="659" spans="1:22" customHeight="1" ht="12"/>
    <row r="660" spans="1:22" customHeight="1" ht="12"/>
    <row r="661" spans="1:22" customHeight="1" ht="12"/>
    <row r="662" spans="1:22" customHeight="1" ht="12"/>
    <row r="663" spans="1:22" customHeight="1" ht="12"/>
    <row r="664" spans="1:22" customHeight="1" ht="12"/>
    <row r="665" spans="1:22" customHeight="1" ht="12"/>
    <row r="666" spans="1:22" customHeight="1" ht="12"/>
    <row r="667" spans="1:22" customHeight="1" ht="12"/>
    <row r="668" spans="1:22" customHeight="1" ht="12"/>
    <row r="669" spans="1:22" customHeight="1" ht="12"/>
    <row r="670" spans="1:22" customHeight="1" ht="12"/>
    <row r="671" spans="1:22" customHeight="1" ht="12"/>
    <row r="672" spans="1:22" customHeight="1" ht="12"/>
    <row r="673" spans="1:22" customHeight="1" ht="12"/>
    <row r="674" spans="1:22" customHeight="1" ht="12"/>
    <row r="675" spans="1:22" customHeight="1" ht="12"/>
    <row r="676" spans="1:22" customHeight="1" ht="12"/>
    <row r="677" spans="1:22" customHeight="1" ht="12"/>
    <row r="678" spans="1:22" customHeight="1" ht="12"/>
    <row r="679" spans="1:22" customHeight="1" ht="12"/>
    <row r="680" spans="1:22" customHeight="1" ht="12"/>
    <row r="681" spans="1:22" customHeight="1" ht="12"/>
    <row r="682" spans="1:22" customHeight="1" ht="12"/>
    <row r="683" spans="1:22" customHeight="1" ht="12"/>
    <row r="684" spans="1:22" customHeight="1" ht="12"/>
    <row r="685" spans="1:22" customHeight="1" ht="12"/>
    <row r="686" spans="1:22" customHeight="1" ht="12"/>
    <row r="687" spans="1:22" customHeight="1" ht="12"/>
    <row r="688" spans="1:22" customHeight="1" ht="12"/>
    <row r="689" spans="1:22" customHeight="1" ht="12"/>
    <row r="690" spans="1:22" customHeight="1" ht="12"/>
    <row r="691" spans="1:22" customHeight="1" ht="12"/>
    <row r="692" spans="1:22" customHeight="1" ht="12"/>
    <row r="693" spans="1:22" customHeight="1" ht="12"/>
    <row r="694" spans="1:22" customHeight="1" ht="12"/>
    <row r="695" spans="1:22" customHeight="1" ht="12"/>
    <row r="696" spans="1:22" customHeight="1" ht="12"/>
    <row r="697" spans="1:22" customHeight="1" ht="12"/>
    <row r="698" spans="1:22" customHeight="1" ht="12"/>
    <row r="699" spans="1:22" customHeight="1" ht="12"/>
    <row r="700" spans="1:22" customHeight="1" ht="12"/>
    <row r="701" spans="1:22" customHeight="1" ht="12"/>
    <row r="702" spans="1:22" customHeight="1" ht="12"/>
    <row r="703" spans="1:22" customHeight="1" ht="12"/>
    <row r="704" spans="1:22" customHeight="1" ht="12"/>
    <row r="705" spans="1:22" customHeight="1" ht="12"/>
    <row r="706" spans="1:22" customHeight="1" ht="12"/>
    <row r="707" spans="1:22" customHeight="1" ht="12"/>
    <row r="708" spans="1:22" customHeight="1" ht="12"/>
    <row r="709" spans="1:22" customHeight="1" ht="12"/>
    <row r="710" spans="1:22" customHeight="1" ht="12"/>
    <row r="711" spans="1:22" customHeight="1" ht="12"/>
    <row r="712" spans="1:22" customHeight="1" ht="12"/>
    <row r="713" spans="1:22" customHeight="1" ht="12"/>
    <row r="714" spans="1:22" customHeight="1" ht="12"/>
    <row r="715" spans="1:22" customHeight="1" ht="12"/>
    <row r="716" spans="1:22" customHeight="1" ht="12"/>
    <row r="717" spans="1:22" customHeight="1" ht="12"/>
    <row r="718" spans="1:22" customHeight="1" ht="12"/>
    <row r="719" spans="1:22" customHeight="1" ht="12"/>
    <row r="720" spans="1:22" customHeight="1" ht="12"/>
    <row r="721" spans="1:22" customHeight="1" ht="12"/>
    <row r="722" spans="1:22" customHeight="1" ht="12"/>
    <row r="723" spans="1:22" customHeight="1" ht="12"/>
    <row r="724" spans="1:22" customHeight="1" ht="12"/>
    <row r="725" spans="1:22" customHeight="1" ht="12"/>
    <row r="726" spans="1:22" customHeight="1" ht="12"/>
    <row r="727" spans="1:22" customHeight="1" ht="12"/>
    <row r="728" spans="1:22" customHeight="1" ht="12"/>
    <row r="729" spans="1:22" customHeight="1" ht="12"/>
    <row r="730" spans="1:22" customHeight="1" ht="12"/>
    <row r="731" spans="1:22" customHeight="1" ht="12"/>
    <row r="732" spans="1:22" customHeight="1" ht="12"/>
    <row r="733" spans="1:22" customHeight="1" ht="12"/>
    <row r="734" spans="1:22" customHeight="1" ht="12"/>
    <row r="735" spans="1:22" customHeight="1" ht="12"/>
    <row r="736" spans="1:22" customHeight="1" ht="12"/>
    <row r="737" spans="1:22" customHeight="1" ht="12"/>
    <row r="738" spans="1:22" customHeight="1" ht="12"/>
    <row r="739" spans="1:22" customHeight="1" ht="12"/>
    <row r="740" spans="1:22" customHeight="1" ht="12"/>
    <row r="741" spans="1:22" customHeight="1" ht="12"/>
    <row r="742" spans="1:22" customHeight="1" ht="12"/>
    <row r="743" spans="1:22" customHeight="1" ht="12"/>
    <row r="744" spans="1:22" customHeight="1" ht="12"/>
    <row r="745" spans="1:22" customHeight="1" ht="12"/>
    <row r="746" spans="1:22" customHeight="1" ht="12"/>
    <row r="747" spans="1:22" customHeight="1" ht="12"/>
    <row r="748" spans="1:22" customHeight="1" ht="12"/>
    <row r="749" spans="1:22" customHeight="1" ht="12"/>
    <row r="750" spans="1:22" customHeight="1" ht="12"/>
    <row r="751" spans="1:22" customHeight="1" ht="12"/>
    <row r="752" spans="1:22" customHeight="1" ht="12"/>
    <row r="753" spans="1:22" customHeight="1" ht="12"/>
    <row r="754" spans="1:22" customHeight="1" ht="12"/>
    <row r="755" spans="1:22" customHeight="1" ht="12"/>
    <row r="756" spans="1:22" customHeight="1" ht="12"/>
    <row r="757" spans="1:22" customHeight="1" ht="12"/>
    <row r="758" spans="1:22" customHeight="1" ht="12"/>
    <row r="759" spans="1:22" customHeight="1" ht="12"/>
    <row r="760" spans="1:22" customHeight="1" ht="12"/>
    <row r="761" spans="1:22" customHeight="1" ht="12"/>
    <row r="762" spans="1:22" customHeight="1" ht="12"/>
    <row r="763" spans="1:22" customHeight="1" ht="12"/>
    <row r="764" spans="1:22" customHeight="1" ht="12"/>
    <row r="765" spans="1:22" customHeight="1" ht="12"/>
    <row r="766" spans="1:22" customHeight="1" ht="12"/>
    <row r="767" spans="1:22" customHeight="1" ht="12"/>
    <row r="768" spans="1:22" customHeight="1" ht="12"/>
    <row r="769" spans="1:22" customHeight="1" ht="12"/>
    <row r="770" spans="1:22" customHeight="1" ht="12"/>
    <row r="771" spans="1:22" customHeight="1" ht="12"/>
    <row r="772" spans="1:22" customHeight="1" ht="12"/>
    <row r="773" spans="1:22" customHeight="1" ht="12"/>
    <row r="774" spans="1:22" customHeight="1" ht="12"/>
    <row r="775" spans="1:22" customHeight="1" ht="12"/>
    <row r="776" spans="1:22" customHeight="1" ht="12"/>
    <row r="777" spans="1:22" customHeight="1" ht="12"/>
    <row r="778" spans="1:22" customHeight="1" ht="12"/>
    <row r="779" spans="1:22" customHeight="1" ht="12"/>
    <row r="780" spans="1:22" customHeight="1" ht="12"/>
    <row r="781" spans="1:22" customHeight="1" ht="12"/>
    <row r="782" spans="1:22" customHeight="1" ht="12"/>
    <row r="783" spans="1:22" customHeight="1" ht="12"/>
    <row r="784" spans="1:22" customHeight="1" ht="12"/>
    <row r="785" spans="1:22" customHeight="1" ht="12"/>
    <row r="786" spans="1:22" customHeight="1" ht="12"/>
    <row r="787" spans="1:22" customHeight="1" ht="12"/>
    <row r="788" spans="1:22" customHeight="1" ht="12"/>
    <row r="789" spans="1:22" customHeight="1" ht="12"/>
    <row r="790" spans="1:22" customHeight="1" ht="12"/>
    <row r="791" spans="1:22" customHeight="1" ht="12"/>
    <row r="792" spans="1:22" customHeight="1" ht="12"/>
    <row r="793" spans="1:22" customHeight="1" ht="12"/>
    <row r="794" spans="1:22" customHeight="1" ht="12"/>
    <row r="795" spans="1:22" customHeight="1" ht="12"/>
    <row r="796" spans="1:22" customHeight="1" ht="12"/>
    <row r="797" spans="1:22" customHeight="1" ht="12"/>
    <row r="798" spans="1:22" customHeight="1" ht="12"/>
    <row r="799" spans="1:22" customHeight="1" ht="12"/>
    <row r="800" spans="1:22" customHeight="1" ht="12"/>
    <row r="801" spans="1:22" customHeight="1" ht="12"/>
    <row r="802" spans="1:22" customHeight="1" ht="12"/>
    <row r="803" spans="1:22" customHeight="1" ht="12"/>
    <row r="804" spans="1:22" customHeight="1" ht="12"/>
    <row r="805" spans="1:22" customHeight="1" ht="12"/>
    <row r="806" spans="1:22" customHeight="1" ht="12"/>
    <row r="807" spans="1:22" customHeight="1" ht="12"/>
    <row r="808" spans="1:22" customHeight="1" ht="12"/>
    <row r="809" spans="1:22" customHeight="1" ht="12"/>
    <row r="810" spans="1:22" customHeight="1" ht="12"/>
    <row r="811" spans="1:22" customHeight="1" ht="12"/>
    <row r="812" spans="1:22" customHeight="1" ht="12"/>
    <row r="813" spans="1:22" customHeight="1" ht="12"/>
    <row r="814" spans="1:22" customHeight="1" ht="12"/>
    <row r="815" spans="1:22" customHeight="1" ht="12"/>
    <row r="816" spans="1:22" customHeight="1" ht="12"/>
    <row r="817" spans="1:22" customHeight="1" ht="12"/>
    <row r="818" spans="1:22" customHeight="1" ht="12"/>
    <row r="819" spans="1:22" customHeight="1" ht="12"/>
    <row r="820" spans="1:22" customHeight="1" ht="12"/>
    <row r="821" spans="1:22" customHeight="1" ht="12"/>
    <row r="822" spans="1:22" customHeight="1" ht="12"/>
    <row r="823" spans="1:22" customHeight="1" ht="12"/>
    <row r="824" spans="1:22" customHeight="1" ht="12"/>
    <row r="825" spans="1:22" customHeight="1" ht="12"/>
    <row r="826" spans="1:22" customHeight="1" ht="12"/>
    <row r="827" spans="1:22" customHeight="1" ht="12"/>
    <row r="828" spans="1:22" customHeight="1" ht="12"/>
    <row r="829" spans="1:22" customHeight="1" ht="12"/>
    <row r="830" spans="1:22" customHeight="1" ht="12"/>
    <row r="831" spans="1:22" customHeight="1" ht="12"/>
    <row r="832" spans="1:22" customHeight="1" ht="12"/>
    <row r="833" spans="1:22" customHeight="1" ht="12"/>
    <row r="834" spans="1:22" customHeight="1" ht="12"/>
    <row r="835" spans="1:22" customHeight="1" ht="12"/>
    <row r="836" spans="1:22" customHeight="1" ht="12"/>
    <row r="837" spans="1:22" customHeight="1" ht="12"/>
    <row r="838" spans="1:22" customHeight="1" ht="12"/>
    <row r="839" spans="1:22" customHeight="1" ht="12"/>
    <row r="840" spans="1:22" customHeight="1" ht="12"/>
    <row r="841" spans="1:22" customHeight="1" ht="12"/>
    <row r="842" spans="1:22" customHeight="1" ht="12"/>
    <row r="843" spans="1:22" customHeight="1" ht="12"/>
    <row r="844" spans="1:22" customHeight="1" ht="12"/>
    <row r="845" spans="1:22" customHeight="1" ht="12"/>
    <row r="846" spans="1:22" customHeight="1" ht="12"/>
    <row r="847" spans="1:22" customHeight="1" ht="12"/>
    <row r="848" spans="1:22" customHeight="1" ht="12"/>
    <row r="849" spans="1:22" customHeight="1" ht="12"/>
    <row r="850" spans="1:22" customHeight="1" ht="12"/>
    <row r="851" spans="1:22" customHeight="1" ht="12"/>
    <row r="852" spans="1:22" customHeight="1" ht="12"/>
    <row r="853" spans="1:22" customHeight="1" ht="12"/>
    <row r="854" spans="1:22" customHeight="1" ht="12"/>
    <row r="855" spans="1:22" customHeight="1" ht="12"/>
    <row r="856" spans="1:22" customHeight="1" ht="12"/>
    <row r="857" spans="1:22" customHeight="1" ht="12"/>
    <row r="858" spans="1:22" customHeight="1" ht="12"/>
    <row r="859" spans="1:22" customHeight="1" ht="12"/>
    <row r="860" spans="1:22" customHeight="1" ht="12"/>
    <row r="861" spans="1:22" customHeight="1" ht="12"/>
    <row r="862" spans="1:22" customHeight="1" ht="12"/>
    <row r="863" spans="1:22" customHeight="1" ht="12"/>
    <row r="864" spans="1:22" customHeight="1" ht="12"/>
    <row r="865" spans="1:22" customHeight="1" ht="12"/>
    <row r="866" spans="1:22" customHeight="1" ht="12"/>
    <row r="867" spans="1:22" customHeight="1" ht="12"/>
    <row r="868" spans="1:22" customHeight="1" ht="12"/>
    <row r="869" spans="1:22" customHeight="1" ht="12"/>
    <row r="870" spans="1:22" customHeight="1" ht="12"/>
    <row r="871" spans="1:22" customHeight="1" ht="12"/>
    <row r="872" spans="1:22" customHeight="1" ht="12"/>
    <row r="873" spans="1:22" customHeight="1" ht="12"/>
    <row r="874" spans="1:22" customHeight="1" ht="12"/>
    <row r="875" spans="1:22" customHeight="1" ht="12"/>
    <row r="876" spans="1:22" customHeight="1" ht="12"/>
    <row r="877" spans="1:22" customHeight="1" ht="12"/>
    <row r="878" spans="1:22" customHeight="1" ht="12"/>
    <row r="879" spans="1:22" customHeight="1" ht="12"/>
    <row r="880" spans="1:22" customHeight="1" ht="12"/>
    <row r="881" spans="1:22" customHeight="1" ht="12"/>
    <row r="882" spans="1:22" customHeight="1" ht="12"/>
    <row r="883" spans="1:22" customHeight="1" ht="12"/>
    <row r="884" spans="1:22" customHeight="1" ht="12"/>
    <row r="885" spans="1:22" customHeight="1" ht="12"/>
    <row r="886" spans="1:22" customHeight="1" ht="12"/>
    <row r="887" spans="1:22" customHeight="1" ht="12"/>
    <row r="888" spans="1:22" customHeight="1" ht="12"/>
    <row r="889" spans="1:22" customHeight="1" ht="12"/>
    <row r="890" spans="1:22" customHeight="1" ht="12"/>
    <row r="891" spans="1:22" customHeight="1" ht="12"/>
    <row r="892" spans="1:22" customHeight="1" ht="12"/>
    <row r="893" spans="1:22" customHeight="1" ht="12"/>
    <row r="894" spans="1:22" customHeight="1" ht="12"/>
    <row r="895" spans="1:22" customHeight="1" ht="12"/>
    <row r="896" spans="1:22" customHeight="1" ht="12"/>
    <row r="897" spans="1:22" customHeight="1" ht="12"/>
    <row r="898" spans="1:22" customHeight="1" ht="12"/>
    <row r="899" spans="1:22" customHeight="1" ht="12"/>
    <row r="900" spans="1:22" customHeight="1" ht="12"/>
    <row r="901" spans="1:22" customHeight="1" ht="12"/>
    <row r="902" spans="1:22" customHeight="1" ht="12"/>
    <row r="903" spans="1:22" customHeight="1" ht="12"/>
    <row r="904" spans="1:22" customHeight="1" ht="12"/>
    <row r="905" spans="1:22" customHeight="1" ht="12"/>
    <row r="906" spans="1:22" customHeight="1" ht="12"/>
    <row r="907" spans="1:22" customHeight="1" ht="12"/>
    <row r="908" spans="1:22" customHeight="1" ht="12"/>
    <row r="909" spans="1:22" customHeight="1" ht="12"/>
    <row r="910" spans="1:22" customHeight="1" ht="12"/>
    <row r="911" spans="1:22" customHeight="1" ht="12"/>
    <row r="912" spans="1:22" customHeight="1" ht="12"/>
    <row r="913" spans="1:22" customHeight="1" ht="12"/>
    <row r="914" spans="1:22" customHeight="1" ht="12"/>
    <row r="915" spans="1:22" customHeight="1" ht="12"/>
    <row r="916" spans="1:22" customHeight="1" ht="12"/>
    <row r="917" spans="1:22" customHeight="1" ht="12"/>
    <row r="918" spans="1:22" customHeight="1" ht="12"/>
    <row r="919" spans="1:22" customHeight="1" ht="12"/>
    <row r="920" spans="1:22" customHeight="1" ht="12"/>
    <row r="921" spans="1:22" customHeight="1" ht="12"/>
    <row r="922" spans="1:22" customHeight="1" ht="12"/>
    <row r="923" spans="1:22" customHeight="1" ht="12"/>
    <row r="924" spans="1:22" customHeight="1" ht="12"/>
    <row r="925" spans="1:22" customHeight="1" ht="12"/>
    <row r="926" spans="1:22" customHeight="1" ht="12"/>
    <row r="927" spans="1:22" customHeight="1" ht="12"/>
    <row r="928" spans="1:22" customHeight="1" ht="12"/>
    <row r="929" spans="1:22" customHeight="1" ht="12"/>
    <row r="930" spans="1:22" customHeight="1" ht="12"/>
    <row r="931" spans="1:22" customHeight="1" ht="12"/>
    <row r="932" spans="1:22" customHeight="1" ht="12"/>
    <row r="933" spans="1:22" customHeight="1" ht="12"/>
    <row r="934" spans="1:22" customHeight="1" ht="12"/>
    <row r="935" spans="1:22" customHeight="1" ht="12"/>
    <row r="936" spans="1:22" customHeight="1" ht="12"/>
    <row r="937" spans="1:22" customHeight="1" ht="12"/>
    <row r="938" spans="1:22" customHeight="1" ht="12"/>
    <row r="939" spans="1:22" customHeight="1" ht="12"/>
    <row r="940" spans="1:22" customHeight="1" ht="12"/>
    <row r="941" spans="1:22" customHeight="1" ht="12"/>
    <row r="942" spans="1:22" customHeight="1" ht="12"/>
    <row r="943" spans="1:22" customHeight="1" ht="12"/>
    <row r="944" spans="1:22" customHeight="1" ht="12"/>
    <row r="945" spans="1:22" customHeight="1" ht="12"/>
    <row r="946" spans="1:22" customHeight="1" ht="12"/>
    <row r="947" spans="1:22" customHeight="1" ht="12"/>
    <row r="948" spans="1:22" customHeight="1" ht="12"/>
    <row r="949" spans="1:22" customHeight="1" ht="12"/>
    <row r="950" spans="1:22" customHeight="1" ht="12"/>
    <row r="951" spans="1:22" customHeight="1" ht="12"/>
    <row r="952" spans="1:22" customHeight="1" ht="12"/>
    <row r="953" spans="1:22" customHeight="1" ht="12"/>
    <row r="954" spans="1:22" customHeight="1" ht="12"/>
    <row r="955" spans="1:22" customHeight="1" ht="12"/>
    <row r="956" spans="1:22" customHeight="1" ht="12"/>
    <row r="957" spans="1:22" customHeight="1" ht="12"/>
    <row r="958" spans="1:22" customHeight="1" ht="12"/>
    <row r="959" spans="1:22" customHeight="1" ht="12"/>
    <row r="960" spans="1:22" customHeight="1" ht="12"/>
    <row r="961" spans="1:22" customHeight="1" ht="12"/>
    <row r="962" spans="1:22" customHeight="1" ht="12"/>
    <row r="963" spans="1:22" customHeight="1" ht="12"/>
    <row r="964" spans="1:22" customHeight="1" ht="12"/>
    <row r="965" spans="1:22" customHeight="1" ht="12"/>
    <row r="966" spans="1:22" customHeight="1" ht="12"/>
    <row r="967" spans="1:22" customHeight="1" ht="12"/>
    <row r="968" spans="1:22" customHeight="1" ht="12"/>
    <row r="969" spans="1:22" customHeight="1" ht="12"/>
    <row r="970" spans="1:22" customHeight="1" ht="12"/>
    <row r="971" spans="1:22" customHeight="1" ht="12"/>
    <row r="972" spans="1:22" customHeight="1" ht="12"/>
    <row r="973" spans="1:22" customHeight="1" ht="12"/>
    <row r="974" spans="1:22" customHeight="1" ht="12"/>
    <row r="975" spans="1:22" customHeight="1" ht="12"/>
    <row r="976" spans="1:22" customHeight="1" ht="12"/>
    <row r="977" spans="1:22" customHeight="1" ht="12"/>
    <row r="978" spans="1:22" customHeight="1" ht="12"/>
    <row r="979" spans="1:22" customHeight="1" ht="12"/>
    <row r="980" spans="1:22" customHeight="1" ht="12"/>
    <row r="981" spans="1:22" customHeight="1" ht="12"/>
    <row r="982" spans="1:22" customHeight="1" ht="12"/>
    <row r="983" spans="1:22" customHeight="1" ht="12"/>
    <row r="984" spans="1:22" customHeight="1" ht="12"/>
    <row r="985" spans="1:22" customHeight="1" ht="12"/>
    <row r="986" spans="1:22" customHeight="1" ht="12"/>
    <row r="987" spans="1:22" customHeight="1" ht="12"/>
    <row r="988" spans="1:22" customHeight="1" ht="12"/>
    <row r="989" spans="1:22" customHeight="1" ht="12"/>
    <row r="990" spans="1:22" customHeight="1" ht="12"/>
    <row r="991" spans="1:22" customHeight="1" ht="12"/>
    <row r="992" spans="1:22" customHeight="1" ht="12"/>
    <row r="993" spans="1:22" customHeight="1" ht="12"/>
    <row r="994" spans="1:22" customHeight="1" ht="12"/>
    <row r="995" spans="1:22" customHeight="1" ht="12"/>
    <row r="996" spans="1:22" customHeight="1" ht="12"/>
    <row r="997" spans="1:22" customHeight="1" ht="12"/>
    <row r="998" spans="1:22" customHeight="1" ht="12"/>
    <row r="999" spans="1:22" customHeight="1" ht="12"/>
    <row r="1000" spans="1:22" customHeight="1" ht="12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V1000"/>
  <sheetViews>
    <sheetView topLeftCell="N1" workbookViewId="0">
      <selection activeCell="V23" sqref="V23"/>
    </sheetView>
  </sheetViews>
  <sheetFormatPr defaultRowHeight="15"/>
  <cols>
    <col min="1" max="2" style="0" width="9.99939903846154" customWidth="1"/>
    <col min="3" max="13" style="0" width="9.142307692307693"/>
    <col min="14" max="14" style="0" width="9.856550480769231" customWidth="1"/>
    <col min="15" max="16" style="0" width="28.141165865384618" bestFit="1" customWidth="1"/>
    <col min="17" max="17" style="0" width="29.712500000000002" bestFit="1" customWidth="1"/>
    <col min="18" max="18" style="0" width="28.141165865384618" bestFit="1" customWidth="1"/>
    <col min="19" max="19" style="0" width="24.28425480769231" bestFit="1" customWidth="1"/>
    <col min="20" max="20" style="0" width="29.712500000000002" bestFit="1" customWidth="1"/>
    <col min="21" max="21" style="0" width="28.141165865384618" bestFit="1" customWidth="1"/>
    <col min="22" max="256" style="0" width="9.142307692307693"/>
  </cols>
  <sheetData>
    <row r="1" spans="1:22" customHeight="1" ht="1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  <c r="K1" t="s">
        <v>1</v>
      </c>
      <c r="L1" t="s">
        <v>2</v>
      </c>
      <c r="N1"/>
      <c r="S1" t="s">
        <v>7</v>
      </c>
    </row>
    <row r="2" spans="1:22" customHeight="1" ht="12">
      <c r="B2" s="1">
        <v>3500</v>
      </c>
      <c r="C2" s="1">
        <v>28</v>
      </c>
      <c r="E2" s="2">
        <v>3500</v>
      </c>
      <c r="F2" s="2">
        <v>21</v>
      </c>
      <c r="H2" s="2">
        <v>3500</v>
      </c>
      <c r="I2" s="2">
        <v>1</v>
      </c>
      <c r="K2" s="2">
        <v>3500</v>
      </c>
      <c r="L2" s="2">
        <v>4</v>
      </c>
      <c r="N2">
        <f>LOG(K2)</f>
        <v>3.5440680443502757</v>
      </c>
      <c r="O2">
        <f>SUM(C2:C$89)/SUM(C$2:C$89)</f>
        <v>1</v>
      </c>
      <c r="P2">
        <f>SUM(F2:F$89)/SUM(F$2:F$89)</f>
        <v>1</v>
      </c>
      <c r="Q2">
        <f>SUM(I2:I$69)/SUM(I$2:I$69)</f>
        <v>1</v>
      </c>
      <c r="R2">
        <f>SUM(L2:L$89)/SUM(L$2:L$89)</f>
        <v>1</v>
      </c>
      <c r="S2" t="s">
        <v>8</v>
      </c>
      <c r="T2">
        <f>Q2/$S$9</f>
        <v>1</v>
      </c>
      <c r="U2">
        <f>$S$3*(N2^(-($S$6-1)))</f>
        <v>403.64749882708145</v>
      </c>
    </row>
    <row r="3" spans="1:22" customHeight="1" ht="12">
      <c r="B3" s="1">
        <v>3750</v>
      </c>
      <c r="C3" s="1">
        <v>11</v>
      </c>
      <c r="E3" s="2">
        <v>3750</v>
      </c>
      <c r="F3" s="2">
        <v>11</v>
      </c>
      <c r="H3" s="2">
        <v>3750</v>
      </c>
      <c r="I3" s="2">
        <v>0</v>
      </c>
      <c r="K3" s="2">
        <v>3750</v>
      </c>
      <c r="L3" s="2">
        <v>6</v>
      </c>
      <c r="N3">
        <f>LOG(K3)</f>
        <v>3.5740312677277188</v>
      </c>
      <c r="O3">
        <f>SUM(C3:C$89)/SUM(C$2:C$89)</f>
        <v>0.99895681979061879</v>
      </c>
      <c r="P3">
        <f>SUM(F3:F$89)/SUM(F$2:F$89)</f>
        <v>0.99892539146453796</v>
      </c>
      <c r="Q3">
        <f>SUM(I3:I$69)/SUM(I$2:I$69)</f>
        <v>0.99987011300168849</v>
      </c>
      <c r="R3">
        <f>SUM(L3:L$89)/SUM(L$2:L$89)</f>
        <v>0.99981910274963826</v>
      </c>
      <c r="S3">
        <v>3.0000000000000002e+34</v>
      </c>
      <c r="T3">
        <f>Q3/$S$9</f>
        <v>0.99987011300168849</v>
      </c>
      <c r="U3">
        <f>$S$3*(N3^(-($S$6-1)))</f>
        <v>247.70632209715075</v>
      </c>
    </row>
    <row r="4" spans="1:22" customHeight="1" ht="12">
      <c r="B4" s="1">
        <v>4000</v>
      </c>
      <c r="C4" s="1">
        <v>11</v>
      </c>
      <c r="E4" s="2">
        <v>4000</v>
      </c>
      <c r="F4" s="2">
        <v>19</v>
      </c>
      <c r="H4" s="2">
        <v>4000</v>
      </c>
      <c r="I4" s="2">
        <v>0</v>
      </c>
      <c r="K4" s="2">
        <v>4000</v>
      </c>
      <c r="L4" s="2">
        <v>2</v>
      </c>
      <c r="N4">
        <f>LOG(K4)</f>
        <v>3.6020599913279625</v>
      </c>
      <c r="O4">
        <f>SUM(C4:C$89)/SUM(C$2:C$89)</f>
        <v>0.99854699899407617</v>
      </c>
      <c r="P4">
        <f>SUM(F4:F$89)/SUM(F$2:F$89)</f>
        <v>0.99836250127929582</v>
      </c>
      <c r="Q4">
        <f>SUM(I4:I$69)/SUM(I$2:I$69)</f>
        <v>0.99987011300168849</v>
      </c>
      <c r="R4">
        <f>SUM(L4:L$89)/SUM(L$2:L$89)</f>
        <v>0.99954775687409547</v>
      </c>
      <c r="T4">
        <f>Q4/$S$9</f>
        <v>0.99987011300168849</v>
      </c>
      <c r="U4">
        <f>$S$3*(N4^(-($S$6-1)))</f>
        <v>157.45869288996613</v>
      </c>
    </row>
    <row r="5" spans="1:22" customHeight="1" ht="12">
      <c r="B5" s="1">
        <v>4250</v>
      </c>
      <c r="C5" s="1">
        <v>9</v>
      </c>
      <c r="E5" s="2">
        <v>4250</v>
      </c>
      <c r="F5" s="2">
        <v>21</v>
      </c>
      <c r="H5" s="2">
        <v>4250</v>
      </c>
      <c r="I5" s="2">
        <v>4</v>
      </c>
      <c r="K5" s="2">
        <v>4250</v>
      </c>
      <c r="L5" s="2">
        <v>7</v>
      </c>
      <c r="N5">
        <f>LOG(K5)</f>
        <v>3.6283889300503116</v>
      </c>
      <c r="O5">
        <f>SUM(C5:C$89)/SUM(C$2:C$89)</f>
        <v>0.99813717819753367</v>
      </c>
      <c r="P5">
        <f>SUM(F5:F$89)/SUM(F$2:F$89)</f>
        <v>0.99739023641387781</v>
      </c>
      <c r="Q5">
        <f>SUM(I5:I$69)/SUM(I$2:I$69)</f>
        <v>0.99987011300168849</v>
      </c>
      <c r="R5">
        <f>SUM(L5:L$89)/SUM(L$2:L$89)</f>
        <v>0.99945730824891466</v>
      </c>
      <c r="S5" t="s">
        <v>9</v>
      </c>
      <c r="T5">
        <f>Q5/$S$9</f>
        <v>0.99987011300168849</v>
      </c>
      <c r="U5">
        <f>$S$3*(N5^(-($S$6-1)))</f>
        <v>103.2093219518536</v>
      </c>
    </row>
    <row r="6" spans="1:22" customHeight="1" ht="12">
      <c r="B6" s="1">
        <v>4500</v>
      </c>
      <c r="C6" s="1">
        <v>3</v>
      </c>
      <c r="E6" s="2">
        <v>4500</v>
      </c>
      <c r="F6" s="2">
        <v>37</v>
      </c>
      <c r="H6" s="2">
        <v>4500</v>
      </c>
      <c r="I6" s="2">
        <v>17</v>
      </c>
      <c r="K6" s="2">
        <v>4500</v>
      </c>
      <c r="L6" s="2">
        <v>14</v>
      </c>
      <c r="N6">
        <f>LOG(K6)</f>
        <v>3.6532125137753435</v>
      </c>
      <c r="O6">
        <f>SUM(C6:C$89)/SUM(C$2:C$89)</f>
        <v>0.99780187027308964</v>
      </c>
      <c r="P6">
        <f>SUM(F6:F$89)/SUM(F$2:F$89)</f>
        <v>0.99631562787841577</v>
      </c>
      <c r="Q6">
        <f>SUM(I6:I$69)/SUM(I$2:I$69)</f>
        <v>0.99935056500844266</v>
      </c>
      <c r="R6">
        <f>SUM(L6:L$89)/SUM(L$2:L$89)</f>
        <v>0.99914073806078152</v>
      </c>
      <c r="S6">
        <v>59</v>
      </c>
      <c r="T6">
        <f>Q6/$S$9</f>
        <v>0.99935056500844266</v>
      </c>
      <c r="U6">
        <f>$S$3*(N6^(-($S$6-1)))</f>
        <v>69.498419930637567</v>
      </c>
    </row>
    <row r="7" spans="1:22" customHeight="1" ht="12">
      <c r="B7" s="1">
        <v>4750</v>
      </c>
      <c r="C7" s="1">
        <v>4</v>
      </c>
      <c r="E7" s="2">
        <v>4750</v>
      </c>
      <c r="F7" s="2">
        <v>26</v>
      </c>
      <c r="H7" s="2">
        <v>4750</v>
      </c>
      <c r="I7" s="2">
        <v>180</v>
      </c>
      <c r="K7" s="2">
        <v>4750</v>
      </c>
      <c r="L7" s="2">
        <v>53</v>
      </c>
      <c r="N7">
        <f>LOG(K7)</f>
        <v>3.6766936096248664</v>
      </c>
      <c r="O7">
        <f>SUM(C7:C$89)/SUM(C$2:C$89)</f>
        <v>0.99769010096494171</v>
      </c>
      <c r="P7">
        <f>SUM(F7:F$89)/SUM(F$2:F$89)</f>
        <v>0.99442226998260153</v>
      </c>
      <c r="Q7">
        <f>SUM(I7:I$69)/SUM(I$2:I$69)</f>
        <v>0.99714248603714772</v>
      </c>
      <c r="R7">
        <f>SUM(L7:L$89)/SUM(L$2:L$89)</f>
        <v>0.99850759768451525</v>
      </c>
      <c r="T7">
        <f>Q7/$S$9</f>
        <v>0.99714248603714772</v>
      </c>
      <c r="U7">
        <f>$S$3*(N7^(-($S$6-1)))</f>
        <v>47.928045587101032</v>
      </c>
    </row>
    <row r="8" spans="1:22" customHeight="1" ht="12">
      <c r="B8" s="1">
        <v>5000</v>
      </c>
      <c r="C8" s="1">
        <v>9</v>
      </c>
      <c r="E8" s="2">
        <v>5000</v>
      </c>
      <c r="F8" s="2">
        <v>33</v>
      </c>
      <c r="H8" s="2">
        <v>5000</v>
      </c>
      <c r="I8" s="2">
        <v>147</v>
      </c>
      <c r="K8" s="2">
        <v>5000</v>
      </c>
      <c r="L8" s="2">
        <v>164</v>
      </c>
      <c r="N8">
        <f>LOG(K8)</f>
        <v>3.6989700043360187</v>
      </c>
      <c r="O8">
        <f>SUM(C8:C$89)/SUM(C$2:C$89)</f>
        <v>0.99754107522074442</v>
      </c>
      <c r="P8">
        <f>SUM(F8:F$89)/SUM(F$2:F$89)</f>
        <v>0.99309180227202942</v>
      </c>
      <c r="Q8">
        <f>SUM(I8:I$69)/SUM(I$2:I$69)</f>
        <v>0.97376282634108324</v>
      </c>
      <c r="R8">
        <f>SUM(L8:L$89)/SUM(L$2:L$89)</f>
        <v>0.99611070911722144</v>
      </c>
      <c r="S8" t="s">
        <v>10</v>
      </c>
      <c r="T8">
        <f>Q8/$S$9</f>
        <v>0.97376282634108324</v>
      </c>
      <c r="U8">
        <f>$S$3*(N8^(-($S$6-1)))</f>
        <v>33.762476952099455</v>
      </c>
    </row>
    <row r="9" spans="1:22" customHeight="1" ht="12">
      <c r="B9" s="1">
        <v>5250</v>
      </c>
      <c r="C9" s="1">
        <v>18</v>
      </c>
      <c r="E9" s="2">
        <v>5250</v>
      </c>
      <c r="F9" s="2">
        <v>58</v>
      </c>
      <c r="H9" s="2">
        <v>5250</v>
      </c>
      <c r="I9" s="2">
        <v>143</v>
      </c>
      <c r="K9" s="2">
        <v>5250</v>
      </c>
      <c r="L9" s="2">
        <v>324</v>
      </c>
      <c r="N9">
        <f>LOG(K9)</f>
        <v>3.720159303405957</v>
      </c>
      <c r="O9">
        <f>SUM(C9:C$89)/SUM(C$2:C$89)</f>
        <v>0.99720576729630039</v>
      </c>
      <c r="P9">
        <f>SUM(F9:F$89)/SUM(F$2:F$89)</f>
        <v>0.99140313171630334</v>
      </c>
      <c r="Q9">
        <f>SUM(I9:I$69)/SUM(I$2:I$69)</f>
        <v>0.95466943758929734</v>
      </c>
      <c r="R9">
        <f>SUM(L9:L$89)/SUM(L$2:L$89)</f>
        <v>0.9886939218523878</v>
      </c>
      <c r="S9">
        <v>1</v>
      </c>
      <c r="T9">
        <f>Q9/$S$9</f>
        <v>0.95466943758929734</v>
      </c>
      <c r="U9">
        <f>$S$3*(N9^(-($S$6-1)))</f>
        <v>24.24108644006937</v>
      </c>
    </row>
    <row r="10" spans="1:22" customHeight="1" ht="12">
      <c r="B10" s="1">
        <v>5500</v>
      </c>
      <c r="C10" s="1">
        <v>95</v>
      </c>
      <c r="E10" s="2">
        <v>5500</v>
      </c>
      <c r="F10" s="2">
        <v>52</v>
      </c>
      <c r="H10" s="2">
        <v>5500</v>
      </c>
      <c r="I10" s="2">
        <v>88</v>
      </c>
      <c r="K10" s="2">
        <v>5500</v>
      </c>
      <c r="L10" s="2">
        <v>353</v>
      </c>
      <c r="N10">
        <f>LOG(K10)</f>
        <v>3.7403626894942437</v>
      </c>
      <c r="O10">
        <f>SUM(C10:C$89)/SUM(C$2:C$89)</f>
        <v>0.99653515144741256</v>
      </c>
      <c r="P10">
        <f>SUM(F10:F$89)/SUM(F$2:F$89)</f>
        <v>0.98843516528502717</v>
      </c>
      <c r="Q10">
        <f>SUM(I10:I$69)/SUM(I$2:I$69)</f>
        <v>0.93609559683075727</v>
      </c>
      <c r="R10">
        <f>SUM(L10:L$89)/SUM(L$2:L$89)</f>
        <v>0.9740412445730825</v>
      </c>
      <c r="T10">
        <f>Q10/$S$9</f>
        <v>0.93609559683075727</v>
      </c>
      <c r="U10">
        <f>$S$3*(N10^(-($S$6-1)))</f>
        <v>17.706214222926683</v>
      </c>
    </row>
    <row r="11" spans="1:22" customHeight="1" ht="12">
      <c r="B11" s="1">
        <v>5750</v>
      </c>
      <c r="C11" s="1">
        <v>113</v>
      </c>
      <c r="E11" s="2">
        <v>5750</v>
      </c>
      <c r="F11" s="2">
        <v>114</v>
      </c>
      <c r="H11" s="2">
        <v>5750</v>
      </c>
      <c r="I11" s="2">
        <v>110</v>
      </c>
      <c r="K11" s="2">
        <v>5750</v>
      </c>
      <c r="L11" s="2">
        <v>507</v>
      </c>
      <c r="N11">
        <f>LOG(K11)</f>
        <v>3.7596678446896306</v>
      </c>
      <c r="O11">
        <f>SUM(C11:C$89)/SUM(C$2:C$89)</f>
        <v>0.99299579002272642</v>
      </c>
      <c r="P11">
        <f>SUM(F11:F$89)/SUM(F$2:F$89)</f>
        <v>0.98577422986388297</v>
      </c>
      <c r="Q11">
        <f>SUM(I11:I$69)/SUM(I$2:I$69)</f>
        <v>0.92466554097934794</v>
      </c>
      <c r="R11">
        <f>SUM(L11:L$89)/SUM(L$2:L$89)</f>
        <v>0.95807706222865407</v>
      </c>
      <c r="T11">
        <f>Q11/$S$9</f>
        <v>0.92466554097934794</v>
      </c>
      <c r="U11">
        <f>$S$3*(N11^(-($S$6-1)))</f>
        <v>13.135648841524866</v>
      </c>
    </row>
    <row r="12" spans="1:22" customHeight="1" ht="12">
      <c r="B12" s="1">
        <v>6000</v>
      </c>
      <c r="C12" s="1">
        <v>164</v>
      </c>
      <c r="E12" s="2">
        <v>6000</v>
      </c>
      <c r="F12" s="2">
        <v>377</v>
      </c>
      <c r="H12" s="2">
        <v>6000</v>
      </c>
      <c r="I12" s="2">
        <v>137</v>
      </c>
      <c r="K12" s="2">
        <v>6000</v>
      </c>
      <c r="L12" s="2">
        <v>575</v>
      </c>
      <c r="N12">
        <f>LOG(K12)</f>
        <v>3.7781512503836439</v>
      </c>
      <c r="O12">
        <f>SUM(C12:C$89)/SUM(C$2:C$89)</f>
        <v>0.98878581274915245</v>
      </c>
      <c r="P12">
        <f>SUM(F12:F$89)/SUM(F$2:F$89)</f>
        <v>0.97994064067137443</v>
      </c>
      <c r="Q12">
        <f>SUM(I12:I$69)/SUM(I$2:I$69)</f>
        <v>0.91037797116508634</v>
      </c>
      <c r="R12">
        <f>SUM(L12:L$89)/SUM(L$2:L$89)</f>
        <v>0.93514833574529665</v>
      </c>
      <c r="T12">
        <f>Q12/$S$9</f>
        <v>0.91037797116508634</v>
      </c>
      <c r="U12">
        <f>$S$3*(N12^(-($S$6-1)))</f>
        <v>9.8836995365322338</v>
      </c>
    </row>
    <row r="13" spans="1:22" customHeight="1" ht="12">
      <c r="B13" s="1">
        <v>6250</v>
      </c>
      <c r="C13" s="1">
        <v>608</v>
      </c>
      <c r="E13" s="2">
        <v>6250</v>
      </c>
      <c r="F13" s="2">
        <v>851</v>
      </c>
      <c r="H13" s="2">
        <v>6250</v>
      </c>
      <c r="I13" s="2">
        <v>151</v>
      </c>
      <c r="K13" s="2">
        <v>6250</v>
      </c>
      <c r="L13" s="2">
        <v>572</v>
      </c>
      <c r="N13">
        <f>LOG(K13)</f>
        <v>3.7958800173440754</v>
      </c>
      <c r="O13">
        <f>SUM(C13:C$89)/SUM(C$2:C$89)</f>
        <v>0.98267575723706269</v>
      </c>
      <c r="P13">
        <f>SUM(F13:F$89)/SUM(F$2:F$89)</f>
        <v>0.96064885886807905</v>
      </c>
      <c r="Q13">
        <f>SUM(I13:I$69)/SUM(I$2:I$69)</f>
        <v>0.89258345239641512</v>
      </c>
      <c r="R13">
        <f>SUM(L13:L$89)/SUM(L$2:L$89)</f>
        <v>0.90914435600578869</v>
      </c>
      <c r="T13">
        <f>Q13/$S$9</f>
        <v>0.89258345239641512</v>
      </c>
      <c r="U13">
        <f>$S$3*(N13^(-($S$6-1)))</f>
        <v>7.5335143043694854</v>
      </c>
    </row>
    <row r="14" spans="1:22" customHeight="1" ht="12">
      <c r="B14" s="1">
        <v>6500</v>
      </c>
      <c r="C14" s="1">
        <v>603</v>
      </c>
      <c r="E14" s="2">
        <v>6500</v>
      </c>
      <c r="F14" s="2">
        <v>1043</v>
      </c>
      <c r="H14" s="2">
        <v>6500</v>
      </c>
      <c r="I14" s="2">
        <v>150</v>
      </c>
      <c r="K14" s="2">
        <v>6500</v>
      </c>
      <c r="L14" s="2">
        <v>871</v>
      </c>
      <c r="N14">
        <f>LOG(K14)</f>
        <v>3.8129133566428557</v>
      </c>
      <c r="O14">
        <f>SUM(C14:C$89)/SUM(C$2:C$89)</f>
        <v>0.9600238441190716</v>
      </c>
      <c r="P14">
        <f>SUM(F14:F$89)/SUM(F$2:F$89)</f>
        <v>0.91710162726435374</v>
      </c>
      <c r="Q14">
        <f>SUM(I14:I$69)/SUM(I$2:I$69)</f>
        <v>0.87297051565138328</v>
      </c>
      <c r="R14">
        <f>SUM(L14:L$89)/SUM(L$2:L$89)</f>
        <v>0.88327604920405212</v>
      </c>
      <c r="T14">
        <f>Q14/$S$9</f>
        <v>0.87297051565138328</v>
      </c>
      <c r="U14">
        <f>$S$3*(N14^(-($S$6-1)))</f>
        <v>5.8105725821644612</v>
      </c>
    </row>
    <row r="15" spans="1:22" customHeight="1" ht="12">
      <c r="B15" s="1">
        <v>6750</v>
      </c>
      <c r="C15" s="1">
        <v>614</v>
      </c>
      <c r="E15" s="2">
        <v>6750</v>
      </c>
      <c r="F15" s="2">
        <v>1306</v>
      </c>
      <c r="H15" s="2">
        <v>6750</v>
      </c>
      <c r="I15" s="2">
        <v>165</v>
      </c>
      <c r="K15" s="2">
        <v>6750</v>
      </c>
      <c r="L15" s="2">
        <v>1566</v>
      </c>
      <c r="N15">
        <f>LOG(K15)</f>
        <v>3.8293037728310249</v>
      </c>
      <c r="O15">
        <f>SUM(C15:C$89)/SUM(C$2:C$89)</f>
        <v>0.93755821318132704</v>
      </c>
      <c r="P15">
        <f>SUM(F15:F$89)/SUM(F$2:F$89)</f>
        <v>0.86372940333640369</v>
      </c>
      <c r="Q15">
        <f>SUM(I15:I$69)/SUM(I$2:I$69)</f>
        <v>0.85348746590466296</v>
      </c>
      <c r="R15">
        <f>SUM(L15:L$89)/SUM(L$2:L$89)</f>
        <v>0.84388567293777139</v>
      </c>
      <c r="T15">
        <f>Q15/$S$9</f>
        <v>0.85348746590466296</v>
      </c>
      <c r="U15">
        <f>$S$3*(N15^(-($S$6-1)))</f>
        <v>4.5307668677793229</v>
      </c>
    </row>
    <row r="16" spans="1:22" customHeight="1" ht="12">
      <c r="B16" s="1">
        <v>7000</v>
      </c>
      <c r="C16" s="1">
        <v>667</v>
      </c>
      <c r="E16" s="2">
        <v>7000</v>
      </c>
      <c r="F16" s="2">
        <v>1419</v>
      </c>
      <c r="H16" s="2">
        <v>7000</v>
      </c>
      <c r="I16" s="2">
        <v>170</v>
      </c>
      <c r="K16" s="2">
        <v>7000</v>
      </c>
      <c r="L16" s="2">
        <v>1264</v>
      </c>
      <c r="N16">
        <f>LOG(K16)</f>
        <v>3.8450980400142569</v>
      </c>
      <c r="O16">
        <f>SUM(C16:C$89)/SUM(C$2:C$89)</f>
        <v>0.91468276144703997</v>
      </c>
      <c r="P16">
        <f>SUM(F16:F$89)/SUM(F$2:F$89)</f>
        <v>0.79689898679766658</v>
      </c>
      <c r="Q16">
        <f>SUM(I16:I$69)/SUM(I$2:I$69)</f>
        <v>0.83205611118327061</v>
      </c>
      <c r="R16">
        <f>SUM(L16:L$89)/SUM(L$2:L$89)</f>
        <v>0.77306439942112881</v>
      </c>
      <c r="T16">
        <f>Q16/$S$9</f>
        <v>0.83205611118327061</v>
      </c>
      <c r="U16">
        <f>$S$3*(N16^(-($S$6-1)))</f>
        <v>3.5685437902899166</v>
      </c>
    </row>
    <row r="17" spans="1:22" customHeight="1" ht="12">
      <c r="B17" s="1">
        <v>7250</v>
      </c>
      <c r="C17" s="1">
        <v>1624</v>
      </c>
      <c r="E17" s="2">
        <v>7250</v>
      </c>
      <c r="F17" s="2">
        <v>1225</v>
      </c>
      <c r="H17" s="2">
        <v>7250</v>
      </c>
      <c r="I17" s="2">
        <v>151</v>
      </c>
      <c r="K17" s="2">
        <v>7250</v>
      </c>
      <c r="L17" s="2">
        <v>1446</v>
      </c>
      <c r="N17">
        <f>LOG(K17)</f>
        <v>3.8603380065709936</v>
      </c>
      <c r="O17">
        <f>SUM(C17:C$89)/SUM(C$2:C$89)</f>
        <v>0.88983271860213853</v>
      </c>
      <c r="P17">
        <f>SUM(F17:F$89)/SUM(F$2:F$89)</f>
        <v>0.72428615290144305</v>
      </c>
      <c r="Q17">
        <f>SUM(I17:I$69)/SUM(I$2:I$69)</f>
        <v>0.80997532147032081</v>
      </c>
      <c r="R17">
        <f>SUM(L17:L$89)/SUM(L$2:L$89)</f>
        <v>0.71590086830680177</v>
      </c>
      <c r="T17">
        <f>Q17/$S$9</f>
        <v>0.80997532147032081</v>
      </c>
      <c r="U17">
        <f>$S$3*(N17^(-($S$6-1)))</f>
        <v>2.8369518285233619</v>
      </c>
    </row>
    <row r="18" spans="1:22" customHeight="1" ht="12">
      <c r="B18" s="1">
        <v>7500</v>
      </c>
      <c r="C18" s="1">
        <v>2105</v>
      </c>
      <c r="E18" s="2">
        <v>7500</v>
      </c>
      <c r="F18" s="2">
        <v>993</v>
      </c>
      <c r="H18" s="2">
        <v>7500</v>
      </c>
      <c r="I18" s="2">
        <v>167</v>
      </c>
      <c r="K18" s="2">
        <v>7500</v>
      </c>
      <c r="L18" s="2">
        <v>1157</v>
      </c>
      <c r="N18">
        <f>LOG(K18)</f>
        <v>3.8750612633917001</v>
      </c>
      <c r="O18">
        <f>SUM(C18:C$89)/SUM(C$2:C$89)</f>
        <v>0.82932826645803059</v>
      </c>
      <c r="P18">
        <f>SUM(F18:F$89)/SUM(F$2:F$89)</f>
        <v>0.66160065499948828</v>
      </c>
      <c r="Q18">
        <f>SUM(I18:I$69)/SUM(I$2:I$69)</f>
        <v>0.79036238472528897</v>
      </c>
      <c r="R18">
        <f>SUM(L18:L$89)/SUM(L$2:L$89)</f>
        <v>0.65050651230101297</v>
      </c>
      <c r="T18">
        <f>Q18/$S$9</f>
        <v>0.79036238472528897</v>
      </c>
      <c r="U18">
        <f>$S$3*(N18^(-($S$6-1)))</f>
        <v>2.2749089744443061</v>
      </c>
    </row>
    <row r="19" spans="1:22" customHeight="1" ht="12">
      <c r="B19" s="1">
        <v>7750</v>
      </c>
      <c r="C19" s="1">
        <v>1507</v>
      </c>
      <c r="E19" s="2">
        <v>7750</v>
      </c>
      <c r="F19" s="2">
        <v>900</v>
      </c>
      <c r="H19" s="2">
        <v>7750</v>
      </c>
      <c r="I19" s="2">
        <v>157</v>
      </c>
      <c r="K19" s="2">
        <v>7750</v>
      </c>
      <c r="L19" s="2">
        <v>1071</v>
      </c>
      <c r="N19">
        <f>LOG(K19)</f>
        <v>3.8893017025063101</v>
      </c>
      <c r="O19">
        <f>SUM(C19:C$89)/SUM(C$2:C$89)</f>
        <v>0.75090346857419621</v>
      </c>
      <c r="P19">
        <f>SUM(F19:F$89)/SUM(F$2:F$89)</f>
        <v>0.61078702282263841</v>
      </c>
      <c r="Q19">
        <f>SUM(I19:I$69)/SUM(I$2:I$69)</f>
        <v>0.76867125600727371</v>
      </c>
      <c r="R19">
        <f>SUM(L19:L$89)/SUM(L$2:L$89)</f>
        <v>0.59818198263386402</v>
      </c>
      <c r="T19">
        <f>Q19/$S$9</f>
        <v>0.76867125600727371</v>
      </c>
      <c r="U19">
        <f>$S$3*(N19^(-($S$6-1)))</f>
        <v>1.8389355082794057</v>
      </c>
    </row>
    <row r="20" spans="1:22" customHeight="1" ht="12">
      <c r="B20" s="1">
        <v>8000</v>
      </c>
      <c r="C20" s="1">
        <v>1768</v>
      </c>
      <c r="E20" s="2">
        <v>8000</v>
      </c>
      <c r="F20" s="2">
        <v>747</v>
      </c>
      <c r="H20" s="2">
        <v>8000</v>
      </c>
      <c r="I20" s="2">
        <v>174</v>
      </c>
      <c r="K20" s="2">
        <v>8000</v>
      </c>
      <c r="L20" s="2">
        <v>995</v>
      </c>
      <c r="N20">
        <f>LOG(K20)</f>
        <v>3.9030899869919438</v>
      </c>
      <c r="O20">
        <f>SUM(C20:C$89)/SUM(C$2:C$89)</f>
        <v>0.69475801944785964</v>
      </c>
      <c r="P20">
        <f>SUM(F20:F$89)/SUM(F$2:F$89)</f>
        <v>0.56473237130283493</v>
      </c>
      <c r="Q20">
        <f>SUM(I20:I$69)/SUM(I$2:I$69)</f>
        <v>0.74827899727237301</v>
      </c>
      <c r="R20">
        <f>SUM(L20:L$89)/SUM(L$2:L$89)</f>
        <v>0.54974674384949351</v>
      </c>
      <c r="T20">
        <f>Q20/$S$9</f>
        <v>0.74827899727237301</v>
      </c>
      <c r="U20">
        <f>$S$3*(N20^(-($S$6-1)))</f>
        <v>1.4976989709508981</v>
      </c>
    </row>
    <row r="21" spans="1:22" customHeight="1" ht="12">
      <c r="B21" s="1">
        <v>8250</v>
      </c>
      <c r="C21" s="1">
        <v>1179</v>
      </c>
      <c r="E21" s="2">
        <v>8250</v>
      </c>
      <c r="F21" s="2">
        <v>749</v>
      </c>
      <c r="H21" s="2">
        <v>8250</v>
      </c>
      <c r="I21" s="2">
        <v>187</v>
      </c>
      <c r="K21" s="2">
        <v>8250</v>
      </c>
      <c r="L21" s="2">
        <v>839</v>
      </c>
      <c r="N21">
        <f>LOG(K21)</f>
        <v>3.916453948549925</v>
      </c>
      <c r="O21">
        <f>SUM(C21:C$89)/SUM(C$2:C$89)</f>
        <v>0.62888864051264859</v>
      </c>
      <c r="P21">
        <f>SUM(F21:F$89)/SUM(F$2:F$89)</f>
        <v>0.52650701054139804</v>
      </c>
      <c r="Q21">
        <f>SUM(I21:I$69)/SUM(I$2:I$69)</f>
        <v>0.72567865956617739</v>
      </c>
      <c r="R21">
        <f>SUM(L21:L$89)/SUM(L$2:L$89)</f>
        <v>0.50474855282199715</v>
      </c>
      <c r="T21">
        <f>Q21/$S$9</f>
        <v>0.72567865956617739</v>
      </c>
      <c r="U21">
        <f>$S$3*(N21^(-($S$6-1)))</f>
        <v>1.2283605118009708</v>
      </c>
    </row>
    <row r="22" spans="1:22" customHeight="1" ht="12">
      <c r="B22" s="1">
        <v>8500</v>
      </c>
      <c r="C22" s="1">
        <v>1372</v>
      </c>
      <c r="E22" s="2">
        <v>8500</v>
      </c>
      <c r="F22" s="2">
        <v>853</v>
      </c>
      <c r="H22" s="2">
        <v>8500</v>
      </c>
      <c r="I22" s="2">
        <v>158</v>
      </c>
      <c r="K22" s="2">
        <v>8500</v>
      </c>
      <c r="L22" s="2">
        <v>912</v>
      </c>
      <c r="N22">
        <f>LOG(K22)</f>
        <v>3.9294189257142929</v>
      </c>
      <c r="O22">
        <f>SUM(C22:C$89)/SUM(C$2:C$89)</f>
        <v>0.58496330241049144</v>
      </c>
      <c r="P22">
        <f>SUM(F22:F$89)/SUM(F$2:F$89)</f>
        <v>0.48817930610991711</v>
      </c>
      <c r="Q22">
        <f>SUM(I22:I$69)/SUM(I$2:I$69)</f>
        <v>0.70138979088193276</v>
      </c>
      <c r="R22">
        <f>SUM(L22:L$89)/SUM(L$2:L$89)</f>
        <v>0.46680535455861072</v>
      </c>
      <c r="T22">
        <f>Q22/$S$9</f>
        <v>0.70138979088193276</v>
      </c>
      <c r="U22">
        <f>$S$3*(N22^(-($S$6-1)))</f>
        <v>1.0140934233813559</v>
      </c>
      <c r="V22" t="inlineStr">
        <is>
          <t>Passes 1.0 around 8500 sqft.  The minimum lot size is 9000.</t>
        </is>
      </c>
    </row>
    <row r="23" spans="1:22" customHeight="1" ht="12">
      <c r="B23" s="1">
        <v>8750</v>
      </c>
      <c r="C23" s="1">
        <v>2449</v>
      </c>
      <c r="E23" s="2">
        <v>8750</v>
      </c>
      <c r="F23" s="2">
        <v>790</v>
      </c>
      <c r="H23" s="2">
        <v>8750</v>
      </c>
      <c r="I23" s="2">
        <v>221</v>
      </c>
      <c r="K23" s="2">
        <v>8750</v>
      </c>
      <c r="L23" s="2">
        <v>795</v>
      </c>
      <c r="N23">
        <f>LOG(K23)</f>
        <v>3.9420080530223132</v>
      </c>
      <c r="O23">
        <f>SUM(C23:C$89)/SUM(C$2:C$89)</f>
        <v>0.53384747215081407</v>
      </c>
      <c r="P23">
        <f>SUM(F23:F$89)/SUM(F$2:F$89)</f>
        <v>0.44452973083614777</v>
      </c>
      <c r="Q23">
        <f>SUM(I23:I$69)/SUM(I$2:I$69)</f>
        <v>0.68086764514872067</v>
      </c>
      <c r="R23">
        <f>SUM(L23:L$89)/SUM(L$2:L$89)</f>
        <v>0.42556078147612159</v>
      </c>
      <c r="T23">
        <f>Q23/$S$9</f>
        <v>0.68086764514872067</v>
      </c>
      <c r="U23">
        <f>$S$3*(N23^(-($S$6-1)))</f>
        <v>0.84237571858699101</v>
      </c>
    </row>
    <row r="24" spans="1:22" customHeight="1" ht="12">
      <c r="B24" s="1">
        <v>9000</v>
      </c>
      <c r="C24" s="1">
        <v>1840</v>
      </c>
      <c r="E24" s="2">
        <v>9000</v>
      </c>
      <c r="F24" s="2">
        <v>651</v>
      </c>
      <c r="H24" s="2">
        <v>9000</v>
      </c>
      <c r="I24" s="2">
        <v>437</v>
      </c>
      <c r="K24" s="2">
        <v>9000</v>
      </c>
      <c r="L24" s="2">
        <v>668</v>
      </c>
      <c r="N24">
        <f>LOG(K24)</f>
        <v>3.9542425094393248</v>
      </c>
      <c r="O24">
        <f>SUM(C24:C$89)/SUM(C$2:C$89)</f>
        <v>0.44260646026601097</v>
      </c>
      <c r="P24">
        <f>SUM(F24:F$89)/SUM(F$2:F$89)</f>
        <v>0.40410398116876473</v>
      </c>
      <c r="Q24">
        <f>SUM(I24:I$69)/SUM(I$2:I$69)</f>
        <v>0.65216261852188595</v>
      </c>
      <c r="R24">
        <f>SUM(L24:L$89)/SUM(L$2:L$89)</f>
        <v>0.3896074529667149</v>
      </c>
      <c r="T24">
        <f>Q24/$S$9</f>
        <v>0.65216261852188595</v>
      </c>
      <c r="U24">
        <f>$S$3*(N24^(-($S$6-1)))</f>
        <v>0.70380090259935069</v>
      </c>
    </row>
    <row r="25" spans="1:22" customHeight="1" ht="12">
      <c r="B25" s="1">
        <v>9250</v>
      </c>
      <c r="C25" s="1">
        <v>1081</v>
      </c>
      <c r="E25" s="2">
        <v>9250</v>
      </c>
      <c r="F25" s="2">
        <v>570</v>
      </c>
      <c r="H25" s="2">
        <v>9250</v>
      </c>
      <c r="I25" s="2">
        <v>1269</v>
      </c>
      <c r="K25" s="2">
        <v>9250</v>
      </c>
      <c r="L25" s="2">
        <v>587</v>
      </c>
      <c r="N25">
        <f>LOG(K25)</f>
        <v>3.9661417327390325</v>
      </c>
      <c r="O25">
        <f>SUM(C25:C$89)/SUM(C$2:C$89)</f>
        <v>0.3740546179352483</v>
      </c>
      <c r="P25">
        <f>SUM(F25:F$89)/SUM(F$2:F$89)</f>
        <v>0.37079111656944019</v>
      </c>
      <c r="Q25">
        <f>SUM(I25:I$69)/SUM(I$2:I$69)</f>
        <v>0.59540200025977397</v>
      </c>
      <c r="R25">
        <f>SUM(L25:L$89)/SUM(L$2:L$89)</f>
        <v>0.35939761215629523</v>
      </c>
      <c r="T25">
        <f>Q25/$S$9</f>
        <v>0.59540200025977397</v>
      </c>
      <c r="U25">
        <f>$S$3*(N25^(-($S$6-1)))</f>
        <v>0.59124014866555197</v>
      </c>
    </row>
    <row r="26" spans="1:22" customHeight="1" ht="12">
      <c r="B26" s="1">
        <v>9500</v>
      </c>
      <c r="C26" s="1">
        <v>1056</v>
      </c>
      <c r="E26" s="2">
        <v>9500</v>
      </c>
      <c r="F26" s="2">
        <v>435</v>
      </c>
      <c r="H26" s="2">
        <v>9500</v>
      </c>
      <c r="I26" s="2">
        <v>523</v>
      </c>
      <c r="K26" s="2">
        <v>9500</v>
      </c>
      <c r="L26" s="2">
        <v>527</v>
      </c>
      <c r="N26">
        <f>LOG(K26)</f>
        <v>3.9777236052888476</v>
      </c>
      <c r="O26">
        <f>SUM(C26:C$89)/SUM(C$2:C$89)</f>
        <v>0.33378041056592528</v>
      </c>
      <c r="P26">
        <f>SUM(F26:F$89)/SUM(F$2:F$89)</f>
        <v>0.34162317060689795</v>
      </c>
      <c r="Q26">
        <f>SUM(I26:I$69)/SUM(I$2:I$69)</f>
        <v>0.43057539940251982</v>
      </c>
      <c r="R26">
        <f>SUM(L26:L$89)/SUM(L$2:L$89)</f>
        <v>0.33285094066570187</v>
      </c>
      <c r="T26">
        <f>Q26/$S$9</f>
        <v>0.43057539940251982</v>
      </c>
      <c r="U26">
        <f>$S$3*(N26^(-($S$6-1)))</f>
        <v>0.49924566643348955</v>
      </c>
    </row>
    <row r="27" spans="1:22" customHeight="1" ht="12">
      <c r="B27" s="1">
        <v>9750</v>
      </c>
      <c r="C27" s="1">
        <v>835</v>
      </c>
      <c r="E27" s="2">
        <v>9750</v>
      </c>
      <c r="F27" s="2">
        <v>447</v>
      </c>
      <c r="H27" s="2">
        <v>9750</v>
      </c>
      <c r="I27" s="2">
        <v>329</v>
      </c>
      <c r="K27" s="2">
        <v>9750</v>
      </c>
      <c r="L27" s="2">
        <v>475</v>
      </c>
      <c r="N27">
        <f>LOG(K27)</f>
        <v>3.989004615698537</v>
      </c>
      <c r="O27">
        <f>SUM(C27:C$89)/SUM(C$2:C$89)</f>
        <v>0.29443761409783542</v>
      </c>
      <c r="P27">
        <f>SUM(F27:F$89)/SUM(F$2:F$89)</f>
        <v>0.31936342237232629</v>
      </c>
      <c r="Q27">
        <f>SUM(I27:I$69)/SUM(I$2:I$69)</f>
        <v>0.36264449928562154</v>
      </c>
      <c r="R27">
        <f>SUM(L27:L$89)/SUM(L$2:L$89)</f>
        <v>0.30901772793053545</v>
      </c>
      <c r="T27">
        <f>Q27/$S$9</f>
        <v>0.36264449928562154</v>
      </c>
      <c r="U27">
        <f>$S$3*(N27^(-($S$6-1)))</f>
        <v>0.42362150842193519</v>
      </c>
    </row>
    <row r="28" spans="1:22" customHeight="1" ht="12">
      <c r="B28" s="1">
        <v>10000</v>
      </c>
      <c r="C28" s="1">
        <v>836</v>
      </c>
      <c r="E28" s="2">
        <v>10000</v>
      </c>
      <c r="F28" s="2">
        <v>449</v>
      </c>
      <c r="H28" s="2">
        <v>10000</v>
      </c>
      <c r="I28" s="2">
        <v>329</v>
      </c>
      <c r="K28" s="2">
        <v>10000</v>
      </c>
      <c r="L28" s="2">
        <v>419</v>
      </c>
      <c r="N28">
        <f>LOG(K28)</f>
        <v>4</v>
      </c>
      <c r="O28">
        <f>SUM(C28:C$89)/SUM(C$2:C$89)</f>
        <v>0.26332848999664693</v>
      </c>
      <c r="P28">
        <f>SUM(F28:F$89)/SUM(F$2:F$89)</f>
        <v>0.29648961211749053</v>
      </c>
      <c r="Q28">
        <f>SUM(I28:I$69)/SUM(I$2:I$69)</f>
        <v>0.31991167684114818</v>
      </c>
      <c r="R28">
        <f>SUM(L28:L$89)/SUM(L$2:L$89)</f>
        <v>0.28753617945007237</v>
      </c>
      <c r="T28">
        <f>Q28/$S$9</f>
        <v>0.31991167684114818</v>
      </c>
      <c r="U28">
        <f>$S$3*(N28^(-($S$6-1)))</f>
        <v>0.36111186457260674</v>
      </c>
    </row>
    <row r="29" spans="1:22" customHeight="1" ht="12">
      <c r="B29" s="1">
        <v>10250</v>
      </c>
      <c r="C29" s="1">
        <v>615</v>
      </c>
      <c r="E29" s="2">
        <v>10250</v>
      </c>
      <c r="F29" s="2">
        <v>410</v>
      </c>
      <c r="H29" s="2">
        <v>10250</v>
      </c>
      <c r="I29" s="2">
        <v>227</v>
      </c>
      <c r="K29" s="2">
        <v>10250</v>
      </c>
      <c r="L29" s="2">
        <v>443</v>
      </c>
      <c r="N29">
        <f>LOG(K29)</f>
        <v>4.0107238653917729</v>
      </c>
      <c r="O29">
        <f>SUM(C29:C$89)/SUM(C$2:C$89)</f>
        <v>0.23218210945940912</v>
      </c>
      <c r="P29">
        <f>SUM(F29:F$89)/SUM(F$2:F$89)</f>
        <v>0.2735134581926108</v>
      </c>
      <c r="Q29">
        <f>SUM(I29:I$69)/SUM(I$2:I$69)</f>
        <v>0.27717885439667489</v>
      </c>
      <c r="R29">
        <f>SUM(L29:L$89)/SUM(L$2:L$89)</f>
        <v>0.26858719247467439</v>
      </c>
      <c r="T29">
        <f>Q29/$S$9</f>
        <v>0.27717885439667489</v>
      </c>
      <c r="U29">
        <f>$S$3*(N29^(-($S$6-1)))</f>
        <v>0.30917263318855048</v>
      </c>
    </row>
    <row r="30" spans="1:22" customHeight="1" ht="12">
      <c r="B30" s="1">
        <v>10500</v>
      </c>
      <c r="C30" s="1">
        <v>544</v>
      </c>
      <c r="E30" s="2">
        <v>10500</v>
      </c>
      <c r="F30" s="2">
        <v>264</v>
      </c>
      <c r="H30" s="2">
        <v>10500</v>
      </c>
      <c r="I30" s="2">
        <v>242</v>
      </c>
      <c r="K30" s="2">
        <v>10500</v>
      </c>
      <c r="L30" s="2">
        <v>393</v>
      </c>
      <c r="N30">
        <f>LOG(K30)</f>
        <v>4.0211892990699383</v>
      </c>
      <c r="O30">
        <f>SUM(C30:C$89)/SUM(C$2:C$89)</f>
        <v>0.20926940128907268</v>
      </c>
      <c r="P30">
        <f>SUM(F30:F$89)/SUM(F$2:F$89)</f>
        <v>0.25253300583358917</v>
      </c>
      <c r="Q30">
        <f>SUM(I30:I$69)/SUM(I$2:I$69)</f>
        <v>0.24769450577997143</v>
      </c>
      <c r="R30">
        <f>SUM(L30:L$89)/SUM(L$2:L$89)</f>
        <v>0.24855282199710566</v>
      </c>
      <c r="T30">
        <f>Q30/$S$9</f>
        <v>0.24769450577997143</v>
      </c>
      <c r="U30">
        <f>$S$3*(N30^(-($S$6-1)))</f>
        <v>0.26580258544374746</v>
      </c>
    </row>
    <row r="31" spans="1:22" customHeight="1" ht="12">
      <c r="B31" s="1">
        <v>10750</v>
      </c>
      <c r="C31" s="1">
        <v>519</v>
      </c>
      <c r="E31" s="2">
        <v>10750</v>
      </c>
      <c r="F31" s="2">
        <v>263</v>
      </c>
      <c r="H31" s="2">
        <v>10750</v>
      </c>
      <c r="I31" s="2">
        <v>213</v>
      </c>
      <c r="K31" s="2">
        <v>10750</v>
      </c>
      <c r="L31" s="2">
        <v>329</v>
      </c>
      <c r="N31">
        <f>LOG(K31)</f>
        <v>4.0314084642516246</v>
      </c>
      <c r="O31">
        <f>SUM(C31:C$89)/SUM(C$2:C$89)</f>
        <v>0.18900190007823853</v>
      </c>
      <c r="P31">
        <f>SUM(F31:F$89)/SUM(F$2:F$89)</f>
        <v>0.23902364138778018</v>
      </c>
      <c r="Q31">
        <f>SUM(I31:I$69)/SUM(I$2:I$69)</f>
        <v>0.21626185218859592</v>
      </c>
      <c r="R31">
        <f>SUM(L31:L$89)/SUM(L$2:L$89)</f>
        <v>0.23077966714905934</v>
      </c>
      <c r="T31">
        <f>Q31/$S$9</f>
        <v>0.21626185218859592</v>
      </c>
      <c r="U31">
        <f>$S$3*(N31^(-($S$6-1)))</f>
        <v>0.22941756335137636</v>
      </c>
    </row>
    <row r="32" spans="1:22" customHeight="1" ht="12">
      <c r="B32" s="1">
        <v>11000</v>
      </c>
      <c r="C32" s="1">
        <v>399</v>
      </c>
      <c r="E32" s="2">
        <v>11000</v>
      </c>
      <c r="F32" s="2">
        <v>247</v>
      </c>
      <c r="H32" s="2">
        <v>11000</v>
      </c>
      <c r="I32" s="2">
        <v>224</v>
      </c>
      <c r="K32" s="2">
        <v>11000</v>
      </c>
      <c r="L32" s="2">
        <v>330</v>
      </c>
      <c r="N32">
        <f>LOG(K32)</f>
        <v>4.0413926851582254</v>
      </c>
      <c r="O32">
        <f>SUM(C32:C$89)/SUM(C$2:C$89)</f>
        <v>0.16966580976863754</v>
      </c>
      <c r="P32">
        <f>SUM(F32:F$89)/SUM(F$2:F$89)</f>
        <v>0.22556544877699314</v>
      </c>
      <c r="Q32">
        <f>SUM(I32:I$69)/SUM(I$2:I$69)</f>
        <v>0.18859592154825303</v>
      </c>
      <c r="R32">
        <f>SUM(L32:L$89)/SUM(L$2:L$89)</f>
        <v>0.21590086830680175</v>
      </c>
      <c r="T32">
        <f>Q32/$S$9</f>
        <v>0.18859592154825303</v>
      </c>
      <c r="U32">
        <f>$S$3*(N32^(-($S$6-1)))</f>
        <v>0.19875602063489067</v>
      </c>
    </row>
    <row r="33" spans="1:22" customHeight="1" ht="12">
      <c r="B33" s="1">
        <v>11250</v>
      </c>
      <c r="C33" s="1">
        <v>392</v>
      </c>
      <c r="E33" s="2">
        <v>11250</v>
      </c>
      <c r="F33" s="2">
        <v>190</v>
      </c>
      <c r="H33" s="2">
        <v>11250</v>
      </c>
      <c r="I33" s="2">
        <v>167</v>
      </c>
      <c r="K33" s="2">
        <v>11250</v>
      </c>
      <c r="L33" s="2">
        <v>309</v>
      </c>
      <c r="N33">
        <f>LOG(K33)</f>
        <v>4.0511525224473814</v>
      </c>
      <c r="O33">
        <f>SUM(C33:C$89)/SUM(C$2:C$89)</f>
        <v>0.15480049178495586</v>
      </c>
      <c r="P33">
        <f>SUM(F33:F$89)/SUM(F$2:F$89)</f>
        <v>0.21292600552655819</v>
      </c>
      <c r="Q33">
        <f>SUM(I33:I$69)/SUM(I$2:I$69)</f>
        <v>0.15950123392648397</v>
      </c>
      <c r="R33">
        <f>SUM(L33:L$89)/SUM(L$2:L$89)</f>
        <v>0.20097684515195369</v>
      </c>
      <c r="T33">
        <f>Q33/$S$9</f>
        <v>0.15950123392648397</v>
      </c>
      <c r="U33">
        <f>$S$3*(N33^(-($S$6-1)))</f>
        <v>0.17280757856963427</v>
      </c>
    </row>
    <row r="34" spans="1:22" customHeight="1" ht="12">
      <c r="B34" s="1">
        <v>11500</v>
      </c>
      <c r="C34" s="1">
        <v>284</v>
      </c>
      <c r="E34" s="2">
        <v>11500</v>
      </c>
      <c r="F34" s="2">
        <v>177</v>
      </c>
      <c r="H34" s="2">
        <v>11500</v>
      </c>
      <c r="I34" s="2">
        <v>137</v>
      </c>
      <c r="K34" s="2">
        <v>11500</v>
      </c>
      <c r="L34" s="2">
        <v>267</v>
      </c>
      <c r="N34">
        <f>LOG(K34)</f>
        <v>4.0606978403536118</v>
      </c>
      <c r="O34">
        <f>SUM(C34:C$89)/SUM(C$2:C$89)</f>
        <v>0.14019596885361946</v>
      </c>
      <c r="P34">
        <f>SUM(F34:F$89)/SUM(F$2:F$89)</f>
        <v>0.20320335687237745</v>
      </c>
      <c r="Q34">
        <f>SUM(I34:I$69)/SUM(I$2:I$69)</f>
        <v>0.13781010520846862</v>
      </c>
      <c r="R34">
        <f>SUM(L34:L$89)/SUM(L$2:L$89)</f>
        <v>0.18700253256150506</v>
      </c>
      <c r="T34">
        <f>Q34/$S$9</f>
        <v>0.13781010520846862</v>
      </c>
      <c r="U34">
        <f>$S$3*(N34^(-($S$6-1)))</f>
        <v>0.15075861304583063</v>
      </c>
    </row>
    <row r="35" spans="1:22" customHeight="1" ht="12">
      <c r="B35" s="1">
        <v>11750</v>
      </c>
      <c r="C35" s="1">
        <v>460</v>
      </c>
      <c r="E35" s="2">
        <v>11750</v>
      </c>
      <c r="F35" s="2">
        <v>151</v>
      </c>
      <c r="H35" s="2">
        <v>11750</v>
      </c>
      <c r="I35" s="2">
        <v>124</v>
      </c>
      <c r="K35" s="2">
        <v>11750</v>
      </c>
      <c r="L35" s="2">
        <v>235</v>
      </c>
      <c r="N35">
        <f>LOG(K35)</f>
        <v>4.0700378666077555</v>
      </c>
      <c r="O35">
        <f>SUM(C35:C$89)/SUM(C$2:C$89)</f>
        <v>0.12961514101561045</v>
      </c>
      <c r="P35">
        <f>SUM(F35:F$89)/SUM(F$2:F$89)</f>
        <v>0.19414594207348276</v>
      </c>
      <c r="Q35">
        <f>SUM(I35:I$69)/SUM(I$2:I$69)</f>
        <v>0.12001558643979737</v>
      </c>
      <c r="R35">
        <f>SUM(L35:L$89)/SUM(L$2:L$89)</f>
        <v>0.17492764109985529</v>
      </c>
      <c r="T35">
        <f>Q35/$S$9</f>
        <v>0.12001558643979737</v>
      </c>
      <c r="U35">
        <f>$S$3*(N35^(-($S$6-1)))</f>
        <v>0.13195053812320509</v>
      </c>
    </row>
    <row r="36" spans="1:22" customHeight="1" ht="12">
      <c r="B36" s="1">
        <v>12000</v>
      </c>
      <c r="C36" s="1">
        <v>246</v>
      </c>
      <c r="E36" s="2">
        <v>12000</v>
      </c>
      <c r="F36" s="2">
        <v>131</v>
      </c>
      <c r="H36" s="2">
        <v>12000</v>
      </c>
      <c r="I36" s="2">
        <v>103</v>
      </c>
      <c r="K36" s="2">
        <v>12000</v>
      </c>
      <c r="L36" s="2">
        <v>219</v>
      </c>
      <c r="N36">
        <f>LOG(K36)</f>
        <v>4.0791812460476251</v>
      </c>
      <c r="O36">
        <f>SUM(C36:C$89)/SUM(C$2:C$89)</f>
        <v>0.11247718043291979</v>
      </c>
      <c r="P36">
        <f>SUM(F36:F$89)/SUM(F$2:F$89)</f>
        <v>0.18641899498516018</v>
      </c>
      <c r="Q36">
        <f>SUM(I36:I$69)/SUM(I$2:I$69)</f>
        <v>0.10390959864917522</v>
      </c>
      <c r="R36">
        <f>SUM(L36:L$89)/SUM(L$2:L$89)</f>
        <v>0.16429992764109985</v>
      </c>
      <c r="T36">
        <f>Q36/$S$9</f>
        <v>0.10390959864917522</v>
      </c>
      <c r="U36">
        <f>$S$3*(N36^(-($S$6-1)))</f>
        <v>0.11584762136437499</v>
      </c>
    </row>
    <row r="37" spans="1:22" customHeight="1" ht="12">
      <c r="B37" s="1">
        <v>12250</v>
      </c>
      <c r="C37" s="1">
        <v>304</v>
      </c>
      <c r="E37" s="2">
        <v>12250</v>
      </c>
      <c r="F37" s="2">
        <v>105</v>
      </c>
      <c r="H37" s="2">
        <v>12250</v>
      </c>
      <c r="I37" s="2">
        <v>86</v>
      </c>
      <c r="K37" s="2">
        <v>12250</v>
      </c>
      <c r="L37" s="2">
        <v>216</v>
      </c>
      <c r="N37">
        <f>LOG(K37)</f>
        <v>4.0881360887005513</v>
      </c>
      <c r="O37">
        <f>SUM(C37:C$89)/SUM(C$2:C$89)</f>
        <v>0.10331209716478522</v>
      </c>
      <c r="P37">
        <f>SUM(F37:F$89)/SUM(F$2:F$89)</f>
        <v>0.17971548459727765</v>
      </c>
      <c r="Q37">
        <f>SUM(I37:I$69)/SUM(I$2:I$69)</f>
        <v>0.090531237823093913</v>
      </c>
      <c r="R37">
        <f>SUM(L37:L$89)/SUM(L$2:L$89)</f>
        <v>0.15439580318379162</v>
      </c>
      <c r="T37">
        <f>Q37/$S$9</f>
        <v>0.090531237823093913</v>
      </c>
      <c r="U37">
        <f>$S$3*(N37^(-($S$6-1)))</f>
        <v>0.10201200321407307</v>
      </c>
    </row>
    <row r="38" spans="1:22" customHeight="1" ht="12">
      <c r="B38" s="1">
        <v>12500</v>
      </c>
      <c r="C38" s="1">
        <v>280</v>
      </c>
      <c r="E38" s="2">
        <v>12500</v>
      </c>
      <c r="F38" s="2">
        <v>89</v>
      </c>
      <c r="H38" s="2">
        <v>12500</v>
      </c>
      <c r="I38" s="2">
        <v>65</v>
      </c>
      <c r="K38" s="2">
        <v>12500</v>
      </c>
      <c r="L38" s="2">
        <v>237</v>
      </c>
      <c r="N38">
        <f>LOG(K38)</f>
        <v>4.0969100130080562</v>
      </c>
      <c r="O38">
        <f>SUM(C38:C$89)/SUM(C$2:C$89)</f>
        <v>0.091986140605789649</v>
      </c>
      <c r="P38">
        <f>SUM(F38:F$89)/SUM(F$2:F$89)</f>
        <v>0.17434244191996726</v>
      </c>
      <c r="Q38">
        <f>SUM(I38:I$69)/SUM(I$2:I$69)</f>
        <v>0.07936095596830757</v>
      </c>
      <c r="R38">
        <f>SUM(L38:L$89)/SUM(L$2:L$89)</f>
        <v>0.14462735166425469</v>
      </c>
      <c r="T38">
        <f>Q38/$S$9</f>
        <v>0.07936095596830757</v>
      </c>
      <c r="U38">
        <f>$S$3*(N38^(-($S$6-1)))</f>
        <v>0.090084196127122415</v>
      </c>
    </row>
    <row r="39" spans="1:22" customHeight="1" ht="12">
      <c r="B39" s="1">
        <v>12750</v>
      </c>
      <c r="C39" s="1">
        <v>224</v>
      </c>
      <c r="E39" s="2">
        <v>12750</v>
      </c>
      <c r="F39" s="2">
        <v>88</v>
      </c>
      <c r="H39" s="2">
        <v>12750</v>
      </c>
      <c r="I39" s="2">
        <v>47</v>
      </c>
      <c r="K39" s="2">
        <v>12750</v>
      </c>
      <c r="L39" s="2">
        <v>183</v>
      </c>
      <c r="N39">
        <f>LOG(K39)</f>
        <v>4.1055101847699742</v>
      </c>
      <c r="O39">
        <f>SUM(C39:C$89)/SUM(C$2:C$89)</f>
        <v>0.08155433851197795</v>
      </c>
      <c r="P39">
        <f>SUM(F39:F$89)/SUM(F$2:F$89)</f>
        <v>0.16978814860300889</v>
      </c>
      <c r="Q39">
        <f>SUM(I39:I$69)/SUM(I$2:I$69)</f>
        <v>0.070918301078062088</v>
      </c>
      <c r="R39">
        <f>SUM(L39:L$89)/SUM(L$2:L$89)</f>
        <v>0.13390918958031839</v>
      </c>
      <c r="T39">
        <f>Q39/$S$9</f>
        <v>0.070918301078062088</v>
      </c>
      <c r="U39">
        <f>$S$3*(N39^(-($S$6-1)))</f>
        <v>0.079767777464536421</v>
      </c>
    </row>
    <row r="40" spans="1:22" customHeight="1" ht="12">
      <c r="B40" s="1">
        <v>13000</v>
      </c>
      <c r="C40" s="1">
        <v>173</v>
      </c>
      <c r="E40" s="2">
        <v>13000</v>
      </c>
      <c r="F40" s="2">
        <v>80</v>
      </c>
      <c r="H40" s="2">
        <v>13000</v>
      </c>
      <c r="I40" s="2">
        <v>48</v>
      </c>
      <c r="K40" s="2">
        <v>13000</v>
      </c>
      <c r="L40" s="2">
        <v>168</v>
      </c>
      <c r="N40">
        <f>LOG(K40)</f>
        <v>4.1139433523068369</v>
      </c>
      <c r="O40">
        <f>SUM(C40:C$89)/SUM(C$2:C$89)</f>
        <v>0.073208896836928578</v>
      </c>
      <c r="P40">
        <f>SUM(F40:F$89)/SUM(F$2:F$89)</f>
        <v>0.16528502712107257</v>
      </c>
      <c r="Q40">
        <f>SUM(I40:I$69)/SUM(I$2:I$69)</f>
        <v>0.064813612157423039</v>
      </c>
      <c r="R40">
        <f>SUM(L40:L$89)/SUM(L$2:L$89)</f>
        <v>0.12563314037626627</v>
      </c>
      <c r="T40">
        <f>Q40/$S$9</f>
        <v>0.064813612157423039</v>
      </c>
      <c r="U40">
        <f>$S$3*(N40^(-($S$6-1)))</f>
        <v>0.070817310835592007</v>
      </c>
    </row>
    <row r="41" spans="1:22" customHeight="1" ht="12">
      <c r="B41" s="1">
        <v>13250</v>
      </c>
      <c r="C41" s="1">
        <v>145</v>
      </c>
      <c r="E41" s="2">
        <v>13250</v>
      </c>
      <c r="F41" s="2">
        <v>94</v>
      </c>
      <c r="H41" s="2">
        <v>13250</v>
      </c>
      <c r="I41" s="2">
        <v>67</v>
      </c>
      <c r="K41" s="2">
        <v>13250</v>
      </c>
      <c r="L41" s="2">
        <v>133</v>
      </c>
      <c r="N41">
        <f>LOG(K41)</f>
        <v>4.1222158782728267</v>
      </c>
      <c r="O41">
        <f>SUM(C41:C$89)/SUM(C$2:C$89)</f>
        <v>0.066763533400394912</v>
      </c>
      <c r="P41">
        <f>SUM(F41:F$89)/SUM(F$2:F$89)</f>
        <v>0.16119128031931226</v>
      </c>
      <c r="Q41">
        <f>SUM(I41:I$69)/SUM(I$2:I$69)</f>
        <v>0.058579036238472527</v>
      </c>
      <c r="R41">
        <f>SUM(L41:L$89)/SUM(L$2:L$89)</f>
        <v>0.11803545586107091</v>
      </c>
      <c r="T41">
        <f>Q41/$S$9</f>
        <v>0.058579036238472527</v>
      </c>
      <c r="U41">
        <f>$S$3*(N41^(-($S$6-1)))</f>
        <v>0.063028766754263735</v>
      </c>
    </row>
    <row r="42" spans="1:22" customHeight="1" ht="12">
      <c r="B42" s="1">
        <v>13500</v>
      </c>
      <c r="C42" s="1">
        <v>129</v>
      </c>
      <c r="E42" s="2">
        <v>13500</v>
      </c>
      <c r="F42" s="2">
        <v>59</v>
      </c>
      <c r="H42" s="2">
        <v>13500</v>
      </c>
      <c r="I42" s="2">
        <v>45</v>
      </c>
      <c r="K42" s="2">
        <v>13500</v>
      </c>
      <c r="L42" s="2">
        <v>133</v>
      </c>
      <c r="N42">
        <f>LOG(K42)</f>
        <v>4.1303337684950066</v>
      </c>
      <c r="O42">
        <f>SUM(C42:C$89)/SUM(C$2:C$89)</f>
        <v>0.061361350173242429</v>
      </c>
      <c r="P42">
        <f>SUM(F42:F$89)/SUM(F$2:F$89)</f>
        <v>0.15638112782724389</v>
      </c>
      <c r="Q42">
        <f>SUM(I42:I$69)/SUM(I$2:I$69)</f>
        <v>0.049876607351604103</v>
      </c>
      <c r="R42">
        <f>SUM(L42:L$89)/SUM(L$2:L$89)</f>
        <v>0.11202062228654125</v>
      </c>
      <c r="T42">
        <f>Q42/$S$9</f>
        <v>0.049876607351604103</v>
      </c>
      <c r="U42">
        <f>$S$3*(N42^(-($S$6-1)))</f>
        <v>0.056231888593054356</v>
      </c>
    </row>
    <row r="43" spans="1:22" customHeight="1" ht="12">
      <c r="B43" s="1">
        <v>13750</v>
      </c>
      <c r="C43" s="1">
        <v>122</v>
      </c>
      <c r="E43" s="2">
        <v>13750</v>
      </c>
      <c r="F43" s="2">
        <v>73</v>
      </c>
      <c r="H43" s="2">
        <v>13750</v>
      </c>
      <c r="I43" s="2">
        <v>40</v>
      </c>
      <c r="K43" s="2">
        <v>13750</v>
      </c>
      <c r="L43" s="2">
        <v>116</v>
      </c>
      <c r="N43">
        <f>LOG(K43)</f>
        <v>4.1383026981662816</v>
      </c>
      <c r="O43">
        <f>SUM(C43:C$89)/SUM(C$2:C$89)</f>
        <v>0.056555269922879174</v>
      </c>
      <c r="P43">
        <f>SUM(F43:F$89)/SUM(F$2:F$89)</f>
        <v>0.15336198956094566</v>
      </c>
      <c r="Q43">
        <f>SUM(I43:I$69)/SUM(I$2:I$69)</f>
        <v>0.044031692427587997</v>
      </c>
      <c r="R43">
        <f>SUM(L43:L$89)/SUM(L$2:L$89)</f>
        <v>0.10600578871201158</v>
      </c>
      <c r="T43">
        <f>Q43/$S$9</f>
        <v>0.044031692427587997</v>
      </c>
      <c r="U43">
        <f>$S$3*(N43^(-($S$6-1)))</f>
        <v>0.050284080465963124</v>
      </c>
    </row>
    <row r="44" spans="1:22" customHeight="1" ht="12">
      <c r="B44" s="1">
        <v>14000</v>
      </c>
      <c r="C44" s="1">
        <v>113</v>
      </c>
      <c r="E44" s="2">
        <v>14000</v>
      </c>
      <c r="F44" s="2">
        <v>69</v>
      </c>
      <c r="H44" s="2">
        <v>14000</v>
      </c>
      <c r="I44" s="2">
        <v>38</v>
      </c>
      <c r="K44" s="2">
        <v>14000</v>
      </c>
      <c r="L44" s="2">
        <v>111</v>
      </c>
      <c r="N44">
        <f>LOG(K44)</f>
        <v>4.1461280356782382</v>
      </c>
      <c r="O44">
        <f>SUM(C44:C$89)/SUM(C$2:C$89)</f>
        <v>0.052009984724861222</v>
      </c>
      <c r="P44">
        <f>SUM(F44:F$89)/SUM(F$2:F$89)</f>
        <v>0.14962644560433938</v>
      </c>
      <c r="Q44">
        <f>SUM(I44:I$69)/SUM(I$2:I$69)</f>
        <v>0.038836212495129238</v>
      </c>
      <c r="R44">
        <f>SUM(L44:L$89)/SUM(L$2:L$89)</f>
        <v>0.10075976845151954</v>
      </c>
      <c r="T44">
        <f>Q44/$S$9</f>
        <v>0.038836212495129238</v>
      </c>
      <c r="U44">
        <f>$S$3*(N44^(-($S$6-1)))</f>
        <v>0.045065491734323802</v>
      </c>
    </row>
    <row r="45" spans="1:22" customHeight="1" ht="12">
      <c r="B45" s="1">
        <v>14250</v>
      </c>
      <c r="C45" s="1">
        <v>81</v>
      </c>
      <c r="E45" s="2">
        <v>14250</v>
      </c>
      <c r="F45" s="2">
        <v>61</v>
      </c>
      <c r="H45" s="2">
        <v>14250</v>
      </c>
      <c r="I45" s="2">
        <v>29</v>
      </c>
      <c r="K45" s="2">
        <v>14250</v>
      </c>
      <c r="L45" s="2">
        <v>102</v>
      </c>
      <c r="N45">
        <f>LOG(K45)</f>
        <v>4.153814864344529</v>
      </c>
      <c r="O45">
        <f>SUM(C45:C$89)/SUM(C$2:C$89)</f>
        <v>0.047800007451287208</v>
      </c>
      <c r="P45">
        <f>SUM(F45:F$89)/SUM(F$2:F$89)</f>
        <v>0.1460955889878211</v>
      </c>
      <c r="Q45">
        <f>SUM(I45:I$69)/SUM(I$2:I$69)</f>
        <v>0.033900506559293414</v>
      </c>
      <c r="R45">
        <f>SUM(L45:L$89)/SUM(L$2:L$89)</f>
        <v>0.095739869753979745</v>
      </c>
      <c r="T45">
        <f>Q45/$S$9</f>
        <v>0.033900506559293414</v>
      </c>
      <c r="U45">
        <f>$S$3*(N45^(-($S$6-1)))</f>
        <v>0.04047504685887085</v>
      </c>
    </row>
    <row r="46" spans="1:22" customHeight="1" ht="12">
      <c r="B46" s="1">
        <v>14500</v>
      </c>
      <c r="C46" s="1">
        <v>72</v>
      </c>
      <c r="E46" s="2">
        <v>14500</v>
      </c>
      <c r="F46" s="2">
        <v>65</v>
      </c>
      <c r="H46" s="2">
        <v>14500</v>
      </c>
      <c r="I46" s="2">
        <v>21</v>
      </c>
      <c r="K46" s="2">
        <v>14500</v>
      </c>
      <c r="L46" s="2">
        <v>100</v>
      </c>
      <c r="N46">
        <f>LOG(K46)</f>
        <v>4.1613680022349753</v>
      </c>
      <c r="O46">
        <f>SUM(C46:C$89)/SUM(C$2:C$89)</f>
        <v>0.044782236131291682</v>
      </c>
      <c r="P46">
        <f>SUM(F46:F$89)/SUM(F$2:F$89)</f>
        <v>0.14297410705147887</v>
      </c>
      <c r="Q46">
        <f>SUM(I46:I$69)/SUM(I$2:I$69)</f>
        <v>0.030133783608260814</v>
      </c>
      <c r="R46">
        <f>SUM(L46:L$89)/SUM(L$2:L$89)</f>
        <v>0.091126989869753983</v>
      </c>
      <c r="T46">
        <f>Q46/$S$9</f>
        <v>0.030133783608260814</v>
      </c>
      <c r="U46">
        <f>$S$3*(N46^(-($S$6-1)))</f>
        <v>0.036427225519495746</v>
      </c>
    </row>
    <row r="47" spans="1:22" customHeight="1" ht="12">
      <c r="B47" s="1">
        <v>14750</v>
      </c>
      <c r="C47" s="1">
        <v>68</v>
      </c>
      <c r="E47" s="2">
        <v>14750</v>
      </c>
      <c r="F47" s="2">
        <v>58</v>
      </c>
      <c r="H47" s="2">
        <v>14750</v>
      </c>
      <c r="I47" s="2">
        <v>25</v>
      </c>
      <c r="K47" s="2">
        <v>14750</v>
      </c>
      <c r="L47" s="2">
        <v>88</v>
      </c>
      <c r="N47">
        <f>LOG(K47)</f>
        <v>4.1687920203141822</v>
      </c>
      <c r="O47">
        <f>SUM(C47:C$89)/SUM(C$2:C$89)</f>
        <v>0.042099772735740101</v>
      </c>
      <c r="P47">
        <f>SUM(F47:F$89)/SUM(F$2:F$89)</f>
        <v>0.13964793777504861</v>
      </c>
      <c r="Q47">
        <f>SUM(I47:I$69)/SUM(I$2:I$69)</f>
        <v>0.027406156643719964</v>
      </c>
      <c r="R47">
        <f>SUM(L47:L$89)/SUM(L$2:L$89)</f>
        <v>0.08660455861070912</v>
      </c>
      <c r="T47">
        <f>Q47/$S$9</f>
        <v>0.027406156643719964</v>
      </c>
      <c r="U47">
        <f>$S$3*(N47^(-($S$6-1)))</f>
        <v>0.032849440814361433</v>
      </c>
    </row>
    <row r="48" spans="1:22" customHeight="1" ht="12">
      <c r="B48" s="1">
        <v>15000</v>
      </c>
      <c r="C48" s="1">
        <v>52</v>
      </c>
      <c r="E48" s="2">
        <v>15000</v>
      </c>
      <c r="F48" s="2">
        <v>76</v>
      </c>
      <c r="H48" s="2">
        <v>15000</v>
      </c>
      <c r="I48" s="2">
        <v>17</v>
      </c>
      <c r="K48" s="2">
        <v>15000</v>
      </c>
      <c r="L48" s="2">
        <v>87</v>
      </c>
      <c r="N48">
        <f>LOG(K48)</f>
        <v>4.1760912590556813</v>
      </c>
      <c r="O48">
        <f>SUM(C48:C$89)/SUM(C$2:C$89)</f>
        <v>0.039566335084385826</v>
      </c>
      <c r="P48">
        <f>SUM(F48:F$89)/SUM(F$2:F$89)</f>
        <v>0.13667997134377238</v>
      </c>
      <c r="Q48">
        <f>SUM(I48:I$69)/SUM(I$2:I$69)</f>
        <v>0.024158981685933237</v>
      </c>
      <c r="R48">
        <f>SUM(L48:L$89)/SUM(L$2:L$89)</f>
        <v>0.082624819102749644</v>
      </c>
      <c r="T48">
        <f>Q48/$S$9</f>
        <v>0.024158981685933237</v>
      </c>
      <c r="U48">
        <f>$S$3*(N48^(-($S$6-1)))</f>
        <v>0.029679896252367471</v>
      </c>
    </row>
    <row r="49" spans="1:22" customHeight="1" ht="12">
      <c r="B49" s="1">
        <v>15250</v>
      </c>
      <c r="C49" s="1">
        <v>55</v>
      </c>
      <c r="E49" s="2">
        <v>15250</v>
      </c>
      <c r="F49" s="2">
        <v>64</v>
      </c>
      <c r="H49" s="2">
        <v>15250</v>
      </c>
      <c r="I49" s="2">
        <v>20</v>
      </c>
      <c r="K49" s="2">
        <v>15250</v>
      </c>
      <c r="L49" s="2">
        <v>66</v>
      </c>
      <c r="N49">
        <f>LOG(K49)</f>
        <v>4.1832698436828046</v>
      </c>
      <c r="O49">
        <f>SUM(C49:C$89)/SUM(C$2:C$89)</f>
        <v>0.037629000409820798</v>
      </c>
      <c r="P49">
        <f>SUM(F49:F$89)/SUM(F$2:F$89)</f>
        <v>0.1327909118821001</v>
      </c>
      <c r="Q49">
        <f>SUM(I49:I$69)/SUM(I$2:I$69)</f>
        <v>0.021950902714638263</v>
      </c>
      <c r="R49">
        <f>SUM(L49:L$89)/SUM(L$2:L$89)</f>
        <v>0.078690303907380604</v>
      </c>
      <c r="T49">
        <f>Q49/$S$9</f>
        <v>0.021950902714638263</v>
      </c>
      <c r="U49">
        <f>$S$3*(N49^(-($S$6-1)))</f>
        <v>0.026865827618648037</v>
      </c>
    </row>
    <row r="50" spans="1:22" customHeight="1" ht="12">
      <c r="B50" s="1">
        <v>15500</v>
      </c>
      <c r="C50" s="1">
        <v>54</v>
      </c>
      <c r="E50" s="2">
        <v>15500</v>
      </c>
      <c r="F50" s="2">
        <v>71</v>
      </c>
      <c r="H50" s="2">
        <v>15500</v>
      </c>
      <c r="I50" s="2">
        <v>10</v>
      </c>
      <c r="K50" s="2">
        <v>15500</v>
      </c>
      <c r="L50" s="2">
        <v>67</v>
      </c>
      <c r="N50">
        <f>LOG(K50)</f>
        <v>4.1903316981702918</v>
      </c>
      <c r="O50">
        <f>SUM(C50:C$89)/SUM(C$2:C$89)</f>
        <v>0.035579896427107779</v>
      </c>
      <c r="P50">
        <f>SUM(F50:F$89)/SUM(F$2:F$89)</f>
        <v>0.12951591444069185</v>
      </c>
      <c r="Q50">
        <f>SUM(I50:I$69)/SUM(I$2:I$69)</f>
        <v>0.019353162748408884</v>
      </c>
      <c r="R50">
        <f>SUM(L50:L$89)/SUM(L$2:L$89)</f>
        <v>0.075705499276411001</v>
      </c>
      <c r="T50">
        <f>Q50/$S$9</f>
        <v>0.019353162748408884</v>
      </c>
      <c r="U50">
        <f>$S$3*(N50^(-($S$6-1)))</f>
        <v>0.024362055441717493</v>
      </c>
    </row>
    <row r="51" spans="1:22" customHeight="1" ht="12">
      <c r="B51" s="1">
        <v>15750</v>
      </c>
      <c r="C51" s="1">
        <v>65</v>
      </c>
      <c r="E51" s="2">
        <v>15750</v>
      </c>
      <c r="F51" s="2">
        <v>60</v>
      </c>
      <c r="H51" s="2">
        <v>15750</v>
      </c>
      <c r="I51" s="2">
        <v>12</v>
      </c>
      <c r="K51" s="2">
        <v>15750</v>
      </c>
      <c r="L51" s="2">
        <v>67</v>
      </c>
      <c r="N51">
        <f>LOG(K51)</f>
        <v>4.1972805581256196</v>
      </c>
      <c r="O51">
        <f>SUM(C51:C$89)/SUM(C$2:C$89)</f>
        <v>0.033568048880444096</v>
      </c>
      <c r="P51">
        <f>SUM(F51:F$89)/SUM(F$2:F$89)</f>
        <v>0.12588271415412958</v>
      </c>
      <c r="Q51">
        <f>SUM(I51:I$69)/SUM(I$2:I$69)</f>
        <v>0.018054292765294196</v>
      </c>
      <c r="R51">
        <f>SUM(L51:L$89)/SUM(L$2:L$89)</f>
        <v>0.072675470332850947</v>
      </c>
      <c r="T51">
        <f>Q51/$S$9</f>
        <v>0.018054292765294196</v>
      </c>
      <c r="U51">
        <f>$S$3*(N51^(-($S$6-1)))</f>
        <v>0.022129789081726053</v>
      </c>
    </row>
    <row r="52" spans="1:22" customHeight="1" ht="12">
      <c r="B52" s="1">
        <v>16000</v>
      </c>
      <c r="C52" s="1">
        <v>61</v>
      </c>
      <c r="E52" s="2">
        <v>16000</v>
      </c>
      <c r="F52" s="2">
        <v>39</v>
      </c>
      <c r="H52" s="2">
        <v>16000</v>
      </c>
      <c r="I52" s="2">
        <v>7</v>
      </c>
      <c r="K52" s="2">
        <v>16000</v>
      </c>
      <c r="L52" s="2">
        <v>64</v>
      </c>
      <c r="N52">
        <f>LOG(K52)</f>
        <v>4.204119982655925</v>
      </c>
      <c r="O52">
        <f>SUM(C52:C$89)/SUM(C$2:C$89)</f>
        <v>0.031146380537237808</v>
      </c>
      <c r="P52">
        <f>SUM(F52:F$89)/SUM(F$2:F$89)</f>
        <v>0.12281240405280934</v>
      </c>
      <c r="Q52">
        <f>SUM(I52:I$69)/SUM(I$2:I$69)</f>
        <v>0.016495648785556566</v>
      </c>
      <c r="R52">
        <f>SUM(L52:L$89)/SUM(L$2:L$89)</f>
        <v>0.06964544138929088</v>
      </c>
      <c r="T52">
        <f>Q52/$S$9</f>
        <v>0.016495648785556566</v>
      </c>
      <c r="U52">
        <f>$S$3*(N52^(-($S$6-1)))</f>
        <v>0.020135635411644367</v>
      </c>
    </row>
    <row r="53" spans="1:22" customHeight="1" ht="12">
      <c r="B53" s="1">
        <v>16250</v>
      </c>
      <c r="C53" s="1">
        <v>47</v>
      </c>
      <c r="E53" s="2">
        <v>16250</v>
      </c>
      <c r="F53" s="2">
        <v>40</v>
      </c>
      <c r="H53" s="2">
        <v>16250</v>
      </c>
      <c r="I53" s="2">
        <v>10</v>
      </c>
      <c r="K53" s="2">
        <v>16250</v>
      </c>
      <c r="L53" s="2">
        <v>61</v>
      </c>
      <c r="N53">
        <f>LOG(K53)</f>
        <v>4.2108533653148932</v>
      </c>
      <c r="O53">
        <f>SUM(C53:C$89)/SUM(C$2:C$89)</f>
        <v>0.028873737938228828</v>
      </c>
      <c r="P53">
        <f>SUM(F53:F$89)/SUM(F$2:F$89)</f>
        <v>0.12081670248695119</v>
      </c>
      <c r="Q53">
        <f>SUM(I53:I$69)/SUM(I$2:I$69)</f>
        <v>0.015586439797376282</v>
      </c>
      <c r="R53">
        <f>SUM(L53:L$89)/SUM(L$2:L$89)</f>
        <v>0.066751085383502176</v>
      </c>
      <c r="T53">
        <f>Q53/$S$9</f>
        <v>0.015586439797376282</v>
      </c>
      <c r="U53">
        <f>$S$3*(N53^(-($S$6-1)))</f>
        <v>0.018350774446151224</v>
      </c>
    </row>
    <row r="54" spans="1:22" customHeight="1" ht="12">
      <c r="B54" s="1">
        <v>16500</v>
      </c>
      <c r="C54" s="1">
        <v>31</v>
      </c>
      <c r="E54" s="2">
        <v>16500</v>
      </c>
      <c r="F54" s="2">
        <v>60</v>
      </c>
      <c r="H54" s="2">
        <v>16500</v>
      </c>
      <c r="I54" s="2">
        <v>9</v>
      </c>
      <c r="K54" s="2">
        <v>16500</v>
      </c>
      <c r="L54" s="2">
        <v>44</v>
      </c>
      <c r="N54">
        <f>LOG(K54)</f>
        <v>4.2174839442139067</v>
      </c>
      <c r="O54">
        <f>SUM(C54:C$89)/SUM(C$2:C$89)</f>
        <v>0.027122685443910437</v>
      </c>
      <c r="P54">
        <f>SUM(F54:F$89)/SUM(F$2:F$89)</f>
        <v>0.11876982908607103</v>
      </c>
      <c r="Q54">
        <f>SUM(I54:I$69)/SUM(I$2:I$69)</f>
        <v>0.014287569814261592</v>
      </c>
      <c r="R54">
        <f>SUM(L54:L$89)/SUM(L$2:L$89)</f>
        <v>0.063992402315484809</v>
      </c>
      <c r="T54">
        <f>Q54/$S$9</f>
        <v>0.014287569814261592</v>
      </c>
      <c r="U54">
        <f>$S$3*(N54^(-($S$6-1)))</f>
        <v>0.016750271669493208</v>
      </c>
    </row>
    <row r="55" spans="1:22" customHeight="1" ht="12">
      <c r="B55" s="1">
        <v>16750</v>
      </c>
      <c r="C55" s="1">
        <v>38</v>
      </c>
      <c r="E55" s="2">
        <v>16750</v>
      </c>
      <c r="F55" s="2">
        <v>26</v>
      </c>
      <c r="H55" s="2">
        <v>16750</v>
      </c>
      <c r="I55" s="2">
        <v>3</v>
      </c>
      <c r="K55" s="2">
        <v>16750</v>
      </c>
      <c r="L55" s="2">
        <v>40</v>
      </c>
      <c r="N55">
        <f>LOG(K55)</f>
        <v>4.2240148113728644</v>
      </c>
      <c r="O55">
        <f>SUM(C55:C$89)/SUM(C$2:C$89)</f>
        <v>0.025967735926381283</v>
      </c>
      <c r="P55">
        <f>SUM(F55:F$89)/SUM(F$2:F$89)</f>
        <v>0.1156995189847508</v>
      </c>
      <c r="Q55">
        <f>SUM(I55:I$69)/SUM(I$2:I$69)</f>
        <v>0.013118586829458372</v>
      </c>
      <c r="R55">
        <f>SUM(L55:L$89)/SUM(L$2:L$89)</f>
        <v>0.062002532561505064</v>
      </c>
      <c r="T55">
        <f>Q55/$S$9</f>
        <v>0.013118586829458372</v>
      </c>
      <c r="U55">
        <f>$S$3*(N55^(-($S$6-1)))</f>
        <v>0.015312502667610152</v>
      </c>
    </row>
    <row r="56" spans="1:22" customHeight="1" ht="12">
      <c r="B56" s="1">
        <v>17000</v>
      </c>
      <c r="C56" s="1">
        <v>28</v>
      </c>
      <c r="E56" s="2">
        <v>17000</v>
      </c>
      <c r="F56" s="2">
        <v>22</v>
      </c>
      <c r="H56" s="2">
        <v>17000</v>
      </c>
      <c r="I56" s="2">
        <v>15</v>
      </c>
      <c r="K56" s="2">
        <v>17000</v>
      </c>
      <c r="L56" s="2">
        <v>60</v>
      </c>
      <c r="N56">
        <f>LOG(K56)</f>
        <v>4.2304489213782741</v>
      </c>
      <c r="O56">
        <f>SUM(C56:C$89)/SUM(C$2:C$89)</f>
        <v>0.024551991356506837</v>
      </c>
      <c r="P56">
        <f>SUM(F56:F$89)/SUM(F$2:F$89)</f>
        <v>0.11436905127417869</v>
      </c>
      <c r="Q56">
        <f>SUM(I56:I$69)/SUM(I$2:I$69)</f>
        <v>0.012728925834523964</v>
      </c>
      <c r="R56">
        <f>SUM(L56:L$89)/SUM(L$2:L$89)</f>
        <v>0.060193560057887119</v>
      </c>
      <c r="T56">
        <f>Q56/$S$9</f>
        <v>0.012728925834523964</v>
      </c>
      <c r="U56">
        <f>$S$3*(N56^(-($S$6-1)))</f>
        <v>0.014018670321032435</v>
      </c>
    </row>
    <row r="57" spans="1:22" customHeight="1" ht="12">
      <c r="B57" s="1">
        <v>17250</v>
      </c>
      <c r="C57" s="1">
        <v>24</v>
      </c>
      <c r="E57" s="2">
        <v>17250</v>
      </c>
      <c r="F57" s="2">
        <v>25</v>
      </c>
      <c r="H57" s="2">
        <v>17250</v>
      </c>
      <c r="I57" s="2">
        <v>6</v>
      </c>
      <c r="K57" s="2">
        <v>17250</v>
      </c>
      <c r="L57" s="2">
        <v>38</v>
      </c>
      <c r="N57">
        <f>LOG(K57)</f>
        <v>4.2367890994092932</v>
      </c>
      <c r="O57">
        <f>SUM(C57:C$89)/SUM(C$2:C$89)</f>
        <v>0.023508811147125667</v>
      </c>
      <c r="P57">
        <f>SUM(F57:F$89)/SUM(F$2:F$89)</f>
        <v>0.11324327090369461</v>
      </c>
      <c r="Q57">
        <f>SUM(I57:I$69)/SUM(I$2:I$69)</f>
        <v>0.010780620859851929</v>
      </c>
      <c r="R57">
        <f>SUM(L57:L$89)/SUM(L$2:L$89)</f>
        <v>0.057480101302460201</v>
      </c>
      <c r="T57">
        <f>Q57/$S$9</f>
        <v>0.010780620859851929</v>
      </c>
      <c r="U57">
        <f>$S$3*(N57^(-($S$6-1)))</f>
        <v>0.012852398524510582</v>
      </c>
    </row>
    <row r="58" spans="1:22" customHeight="1" ht="12">
      <c r="B58" s="1">
        <v>17500</v>
      </c>
      <c r="C58" s="1">
        <v>19</v>
      </c>
      <c r="E58" s="2">
        <v>17500</v>
      </c>
      <c r="F58" s="2">
        <v>20</v>
      </c>
      <c r="H58" s="2">
        <v>17500</v>
      </c>
      <c r="I58" s="2">
        <v>8</v>
      </c>
      <c r="K58" s="2">
        <v>17500</v>
      </c>
      <c r="L58" s="2">
        <v>38</v>
      </c>
      <c r="N58">
        <f>LOG(K58)</f>
        <v>4.2430380486862944</v>
      </c>
      <c r="O58">
        <f>SUM(C58:C$89)/SUM(C$2:C$89)</f>
        <v>0.022614656681941805</v>
      </c>
      <c r="P58">
        <f>SUM(F58:F$89)/SUM(F$2:F$89)</f>
        <v>0.11196397502814451</v>
      </c>
      <c r="Q58">
        <f>SUM(I58:I$69)/SUM(I$2:I$69)</f>
        <v>0.010001298869983116</v>
      </c>
      <c r="R58">
        <f>SUM(L58:L$89)/SUM(L$2:L$89)</f>
        <v>0.055761577424023157</v>
      </c>
      <c r="T58">
        <f>Q58/$S$9</f>
        <v>0.010001298869983116</v>
      </c>
      <c r="U58">
        <f>$S$3*(N58^(-($S$6-1)))</f>
        <v>0.011799389368474533</v>
      </c>
    </row>
    <row r="59" spans="1:22" customHeight="1" ht="12">
      <c r="B59" s="1">
        <v>17750</v>
      </c>
      <c r="C59" s="1">
        <v>29</v>
      </c>
      <c r="E59" s="2">
        <v>17750</v>
      </c>
      <c r="F59" s="2">
        <v>47</v>
      </c>
      <c r="H59" s="2">
        <v>17750</v>
      </c>
      <c r="I59" s="2">
        <v>6</v>
      </c>
      <c r="K59" s="2">
        <v>17750</v>
      </c>
      <c r="L59" s="2">
        <v>17</v>
      </c>
      <c r="N59">
        <f>LOG(K59)</f>
        <v>4.249198357391113</v>
      </c>
      <c r="O59">
        <f>SUM(C59:C$89)/SUM(C$2:C$89)</f>
        <v>0.021906784397004584</v>
      </c>
      <c r="P59">
        <f>SUM(F59:F$89)/SUM(F$2:F$89)</f>
        <v>0.11094053832770444</v>
      </c>
      <c r="Q59">
        <f>SUM(I59:I$69)/SUM(I$2:I$69)</f>
        <v>0.0089622028834913624</v>
      </c>
      <c r="R59">
        <f>SUM(L59:L$89)/SUM(L$2:L$89)</f>
        <v>0.054043053545586105</v>
      </c>
      <c r="T59">
        <f>Q59/$S$9</f>
        <v>0.0089622028834913624</v>
      </c>
      <c r="U59">
        <f>$S$3*(N59^(-($S$6-1)))</f>
        <v>0.010847133102387579</v>
      </c>
    </row>
    <row r="60" spans="1:22" customHeight="1" ht="12">
      <c r="B60" s="1">
        <v>18000</v>
      </c>
      <c r="C60" s="1">
        <v>19</v>
      </c>
      <c r="E60" s="2">
        <v>18000</v>
      </c>
      <c r="F60" s="2">
        <v>53</v>
      </c>
      <c r="H60" s="2">
        <v>18000</v>
      </c>
      <c r="I60" s="2">
        <v>4</v>
      </c>
      <c r="K60" s="2">
        <v>18000</v>
      </c>
      <c r="L60" s="2">
        <v>36</v>
      </c>
      <c r="N60">
        <f>LOG(K60)</f>
        <v>4.2552725051033065</v>
      </c>
      <c r="O60">
        <f>SUM(C60:C$89)/SUM(C$2:C$89)</f>
        <v>0.020826347751574083</v>
      </c>
      <c r="P60">
        <f>SUM(F60:F$89)/SUM(F$2:F$89)</f>
        <v>0.10853546208167025</v>
      </c>
      <c r="Q60">
        <f>SUM(I60:I$69)/SUM(I$2:I$69)</f>
        <v>0.0081828808936225492</v>
      </c>
      <c r="R60">
        <f>SUM(L60:L$89)/SUM(L$2:L$89)</f>
        <v>0.053274240231548482</v>
      </c>
      <c r="T60">
        <f>Q60/$S$9</f>
        <v>0.0081828808936225492</v>
      </c>
      <c r="U60">
        <f>$S$3*(N60^(-($S$6-1)))</f>
        <v>0.0099846621223392551</v>
      </c>
    </row>
    <row r="61" spans="1:22" customHeight="1" ht="12">
      <c r="B61" s="1">
        <v>18250</v>
      </c>
      <c r="C61" s="1">
        <v>19</v>
      </c>
      <c r="E61" s="2">
        <v>18250</v>
      </c>
      <c r="F61" s="2">
        <v>41</v>
      </c>
      <c r="H61" s="2">
        <v>18250</v>
      </c>
      <c r="I61" s="2">
        <v>6</v>
      </c>
      <c r="K61" s="2">
        <v>18250</v>
      </c>
      <c r="L61" s="2">
        <v>30</v>
      </c>
      <c r="N61">
        <f>LOG(K61)</f>
        <v>4.2612628687924934</v>
      </c>
      <c r="O61">
        <f>SUM(C61:C$89)/SUM(C$2:C$89)</f>
        <v>0.020118475466636861</v>
      </c>
      <c r="P61">
        <f>SUM(F61:F$89)/SUM(F$2:F$89)</f>
        <v>0.10582335482550405</v>
      </c>
      <c r="Q61">
        <f>SUM(I61:I$69)/SUM(I$2:I$69)</f>
        <v>0.0076633329003766727</v>
      </c>
      <c r="R61">
        <f>SUM(L61:L$89)/SUM(L$2:L$89)</f>
        <v>0.05164616497829233</v>
      </c>
      <c r="T61">
        <f>Q61/$S$9</f>
        <v>0.0076633329003766727</v>
      </c>
      <c r="U61">
        <f>$S$3*(N61^(-($S$6-1)))</f>
        <v>0.0092023417797109479</v>
      </c>
    </row>
    <row r="62" spans="1:22" customHeight="1" ht="12">
      <c r="B62" s="1">
        <v>18500</v>
      </c>
      <c r="C62" s="1">
        <v>17</v>
      </c>
      <c r="E62" s="2">
        <v>18500</v>
      </c>
      <c r="F62" s="2">
        <v>33</v>
      </c>
      <c r="H62" s="2">
        <v>18500</v>
      </c>
      <c r="I62" s="2">
        <v>3</v>
      </c>
      <c r="K62" s="2">
        <v>18500</v>
      </c>
      <c r="L62" s="2">
        <v>32</v>
      </c>
      <c r="N62">
        <f>LOG(K62)</f>
        <v>4.2671717284030137</v>
      </c>
      <c r="O62">
        <f>SUM(C62:C$89)/SUM(C$2:C$89)</f>
        <v>0.01941060318169964</v>
      </c>
      <c r="P62">
        <f>SUM(F62:F$89)/SUM(F$2:F$89)</f>
        <v>0.10372530958960188</v>
      </c>
      <c r="Q62">
        <f>SUM(I62:I$69)/SUM(I$2:I$69)</f>
        <v>0.0068840109105078578</v>
      </c>
      <c r="R62">
        <f>SUM(L62:L$89)/SUM(L$2:L$89)</f>
        <v>0.050289435600578872</v>
      </c>
      <c r="T62">
        <f>Q62/$S$9</f>
        <v>0.0068840109105078578</v>
      </c>
      <c r="U62">
        <f>$S$3*(N62^(-($S$6-1)))</f>
        <v>0.0084916920688669541</v>
      </c>
    </row>
    <row r="63" spans="1:22" customHeight="1" ht="12">
      <c r="B63" s="1">
        <v>18750</v>
      </c>
      <c r="C63" s="1">
        <v>9</v>
      </c>
      <c r="E63" s="2">
        <v>18750</v>
      </c>
      <c r="F63" s="2">
        <v>32</v>
      </c>
      <c r="H63" s="2">
        <v>18750</v>
      </c>
      <c r="I63" s="2">
        <v>2</v>
      </c>
      <c r="K63" s="2">
        <v>18750</v>
      </c>
      <c r="L63" s="2">
        <v>30</v>
      </c>
      <c r="N63">
        <f>LOG(K63)</f>
        <v>4.2730012720637376</v>
      </c>
      <c r="O63">
        <f>SUM(C63:C$89)/SUM(C$2:C$89)</f>
        <v>0.018777243768861071</v>
      </c>
      <c r="P63">
        <f>SUM(F63:F$89)/SUM(F$2:F$89)</f>
        <v>0.10203663903387575</v>
      </c>
      <c r="Q63">
        <f>SUM(I63:I$69)/SUM(I$2:I$69)</f>
        <v>0.0064943499155734512</v>
      </c>
      <c r="R63">
        <f>SUM(L63:L$89)/SUM(L$2:L$89)</f>
        <v>0.048842257597684513</v>
      </c>
      <c r="T63">
        <f>Q63/$S$9</f>
        <v>0.0064943499155734512</v>
      </c>
      <c r="U63">
        <f>$S$3*(N63^(-($S$6-1)))</f>
        <v>0.0078452352781327433</v>
      </c>
    </row>
    <row r="64" spans="1:22" customHeight="1" ht="12">
      <c r="B64" s="1">
        <v>19000</v>
      </c>
      <c r="C64" s="1">
        <v>13</v>
      </c>
      <c r="E64" s="2">
        <v>19000</v>
      </c>
      <c r="F64" s="2">
        <v>44</v>
      </c>
      <c r="H64" s="2">
        <v>19000</v>
      </c>
      <c r="I64" s="2">
        <v>7</v>
      </c>
      <c r="K64" s="2">
        <v>19000</v>
      </c>
      <c r="L64" s="2">
        <v>31</v>
      </c>
      <c r="N64">
        <f>LOG(K64)</f>
        <v>4.2787536009528289</v>
      </c>
      <c r="O64">
        <f>SUM(C64:C$89)/SUM(C$2:C$89)</f>
        <v>0.018441935844417123</v>
      </c>
      <c r="P64">
        <f>SUM(F64:F$89)/SUM(F$2:F$89)</f>
        <v>0.10039914031317163</v>
      </c>
      <c r="Q64">
        <f>SUM(I64:I$69)/SUM(I$2:I$69)</f>
        <v>0.0062345759189505129</v>
      </c>
      <c r="R64">
        <f>SUM(L64:L$89)/SUM(L$2:L$89)</f>
        <v>0.047485528219971054</v>
      </c>
      <c r="T64">
        <f>Q64/$S$9</f>
        <v>0.0062345759189505129</v>
      </c>
      <c r="U64">
        <f>$S$3*(N64^(-($S$6-1)))</f>
        <v>0.0072563655260686911</v>
      </c>
    </row>
    <row r="65" spans="1:22" customHeight="1" ht="12">
      <c r="B65" s="1">
        <v>19250</v>
      </c>
      <c r="C65" s="1">
        <v>15</v>
      </c>
      <c r="E65" s="2">
        <v>19250</v>
      </c>
      <c r="F65" s="2">
        <v>23</v>
      </c>
      <c r="H65" s="2">
        <v>19250</v>
      </c>
      <c r="I65" s="2">
        <v>2</v>
      </c>
      <c r="K65" s="2">
        <v>19250</v>
      </c>
      <c r="L65" s="2">
        <v>27</v>
      </c>
      <c r="N65">
        <f>LOG(K65)</f>
        <v>4.2844307338445198</v>
      </c>
      <c r="O65">
        <f>SUM(C65:C$89)/SUM(C$2:C$89)</f>
        <v>0.017957602175775866</v>
      </c>
      <c r="P65">
        <f>SUM(F65:F$89)/SUM(F$2:F$89)</f>
        <v>0.098147579572203464</v>
      </c>
      <c r="Q65">
        <f>SUM(I65:I$69)/SUM(I$2:I$69)</f>
        <v>0.0053253669307702298</v>
      </c>
      <c r="R65">
        <f>SUM(L65:L$89)/SUM(L$2:L$89)</f>
        <v>0.046083574529667146</v>
      </c>
      <c r="T65">
        <f>Q65/$S$9</f>
        <v>0.0053253669307702298</v>
      </c>
      <c r="U65">
        <f>$S$3*(N65^(-($S$6-1)))</f>
        <v>0.0067192367909009671</v>
      </c>
    </row>
    <row r="66" spans="1:22" customHeight="1" ht="12">
      <c r="B66" s="1">
        <v>19500</v>
      </c>
      <c r="C66" s="1">
        <v>16</v>
      </c>
      <c r="E66" s="2">
        <v>19500</v>
      </c>
      <c r="F66" s="2">
        <v>53</v>
      </c>
      <c r="H66" s="2">
        <v>19500</v>
      </c>
      <c r="I66" s="2">
        <v>3</v>
      </c>
      <c r="K66" s="2">
        <v>19500</v>
      </c>
      <c r="L66" s="2">
        <v>32</v>
      </c>
      <c r="N66">
        <f>LOG(K66)</f>
        <v>4.2900346113625183</v>
      </c>
      <c r="O66">
        <f>SUM(C66:C$89)/SUM(C$2:C$89)</f>
        <v>0.017398755635035953</v>
      </c>
      <c r="P66">
        <f>SUM(F66:F$89)/SUM(F$2:F$89)</f>
        <v>0.096970627366697371</v>
      </c>
      <c r="Q66">
        <f>SUM(I66:I$69)/SUM(I$2:I$69)</f>
        <v>0.0050655929341472915</v>
      </c>
      <c r="R66">
        <f>SUM(L66:L$89)/SUM(L$2:L$89)</f>
        <v>0.044862518089725037</v>
      </c>
      <c r="T66">
        <f>Q66/$S$9</f>
        <v>0.0050655929341472915</v>
      </c>
      <c r="U66">
        <f>$S$3*(N66^(-($S$6-1)))</f>
        <v>0.0062286666040697125</v>
      </c>
    </row>
    <row r="67" spans="1:22" customHeight="1" ht="12">
      <c r="B67" s="1">
        <v>19750</v>
      </c>
      <c r="C67" s="1">
        <v>7</v>
      </c>
      <c r="E67" s="2">
        <v>19750</v>
      </c>
      <c r="F67" s="2">
        <v>31</v>
      </c>
      <c r="H67" s="2">
        <v>19750</v>
      </c>
      <c r="I67" s="2">
        <v>2</v>
      </c>
      <c r="K67" s="2">
        <v>19750</v>
      </c>
      <c r="L67" s="2">
        <v>56</v>
      </c>
      <c r="N67">
        <f>LOG(K67)</f>
        <v>4.2955670999624793</v>
      </c>
      <c r="O67">
        <f>SUM(C67:C$89)/SUM(C$2:C$89)</f>
        <v>0.016802652658246712</v>
      </c>
      <c r="P67">
        <f>SUM(F67:F$89)/SUM(F$2:F$89)</f>
        <v>0.094258520110531166</v>
      </c>
      <c r="Q67">
        <f>SUM(I67:I$69)/SUM(I$2:I$69)</f>
        <v>0.0046759319392128849</v>
      </c>
      <c r="R67">
        <f>SUM(L67:L$89)/SUM(L$2:L$89)</f>
        <v>0.043415340086830678</v>
      </c>
      <c r="T67">
        <f>Q67/$S$9</f>
        <v>0.0046759319392128849</v>
      </c>
      <c r="U67">
        <f>$S$3*(N67^(-($S$6-1)))</f>
        <v>0.0057800530424610679</v>
      </c>
    </row>
    <row r="68" spans="1:22" customHeight="1" ht="12">
      <c r="B68" s="1">
        <v>20000</v>
      </c>
      <c r="C68" s="1">
        <v>9</v>
      </c>
      <c r="E68" s="2">
        <v>20000</v>
      </c>
      <c r="F68" s="2">
        <v>23</v>
      </c>
      <c r="H68" s="2">
        <v>20000</v>
      </c>
      <c r="I68" s="2">
        <v>3</v>
      </c>
      <c r="K68" s="2">
        <v>20000</v>
      </c>
      <c r="L68" s="2">
        <v>55</v>
      </c>
      <c r="N68">
        <f>LOG(K68)</f>
        <v>4.3010299956639813</v>
      </c>
      <c r="O68">
        <f>SUM(C68:C$89)/SUM(C$2:C$89)</f>
        <v>0.016541857605901419</v>
      </c>
      <c r="P68">
        <f>SUM(F68:F$89)/SUM(F$2:F$89)</f>
        <v>0.092672193224849042</v>
      </c>
      <c r="Q68">
        <f>SUM(I68:I$69)/SUM(I$2:I$69)</f>
        <v>0.0044161579425899466</v>
      </c>
      <c r="R68">
        <f>SUM(L68:L$89)/SUM(L$2:L$89)</f>
        <v>0.040882778581765554</v>
      </c>
      <c r="T68">
        <f>Q68/$S$9</f>
        <v>0.0044161579425899466</v>
      </c>
      <c r="U68">
        <f>$S$3*(N68^(-($S$6-1)))</f>
        <v>0.0053693030366168586</v>
      </c>
    </row>
    <row r="69" spans="1:22" customHeight="1" ht="12">
      <c r="B69" s="1">
        <v>20250</v>
      </c>
      <c r="C69" s="1">
        <v>6</v>
      </c>
      <c r="E69" s="2">
        <v>20250</v>
      </c>
      <c r="F69" s="2">
        <v>48</v>
      </c>
      <c r="H69" s="2" t="s">
        <v>6</v>
      </c>
      <c r="I69" s="2">
        <v>31</v>
      </c>
      <c r="K69" s="2">
        <v>20250</v>
      </c>
      <c r="L69" s="2">
        <v>38</v>
      </c>
      <c r="N69">
        <f>LOG(K69)</f>
        <v>4.306425027550687</v>
      </c>
      <c r="O69">
        <f>SUM(C69:C$89)/SUM(C$2:C$89)</f>
        <v>0.016206549681457471</v>
      </c>
      <c r="P69">
        <f>SUM(F69:F$89)/SUM(F$2:F$89)</f>
        <v>0.091495241019342949</v>
      </c>
      <c r="Q69">
        <f>SUM(I69:I$69)/SUM(I$2:I$69)</f>
        <v>0.00402649694765554</v>
      </c>
      <c r="R69">
        <f>SUM(L69:L$89)/SUM(L$2:L$89)</f>
        <v>0.03839544138929088</v>
      </c>
      <c r="T69">
        <f>Q69/$S$9</f>
        <v>0.00402649694765554</v>
      </c>
      <c r="U69">
        <f>$S$3*(N69^(-($S$6-1)))</f>
        <v>0.004992770329002404</v>
      </c>
    </row>
    <row r="70" spans="1:22" customHeight="1" ht="12">
      <c r="B70" s="1">
        <v>20500</v>
      </c>
      <c r="C70" s="1">
        <v>12</v>
      </c>
      <c r="E70" s="2">
        <v>20500</v>
      </c>
      <c r="F70" s="2">
        <v>20</v>
      </c>
      <c r="K70" s="2">
        <v>20500</v>
      </c>
      <c r="L70" s="2">
        <v>33</v>
      </c>
      <c r="N70">
        <f>LOG(K70)</f>
        <v>4.3117538610557542</v>
      </c>
      <c r="O70">
        <f>SUM(C70:C$89)/SUM(C$2:C$89)</f>
        <v>0.015983011065161506</v>
      </c>
      <c r="P70">
        <f>SUM(F70:F$89)/SUM(F$2:F$89)</f>
        <v>0.089038992938286765</v>
      </c>
      <c r="R70">
        <f>SUM(L70:L$89)/SUM(L$2:L$89)</f>
        <v>0.036676917510853835</v>
      </c>
    </row>
    <row r="71" spans="1:22" customHeight="1" ht="12">
      <c r="B71" s="1">
        <v>20750</v>
      </c>
      <c r="C71" s="1">
        <v>10</v>
      </c>
      <c r="E71" s="2">
        <v>20750</v>
      </c>
      <c r="F71" s="2">
        <v>39</v>
      </c>
      <c r="K71" s="2">
        <v>20750</v>
      </c>
      <c r="L71" s="2">
        <v>36</v>
      </c>
      <c r="N71">
        <f>LOG(K71)</f>
        <v>4.3170181010481112</v>
      </c>
      <c r="O71">
        <f>SUM(C71:C$89)/SUM(C$2:C$89)</f>
        <v>0.015535933832569576</v>
      </c>
      <c r="P71">
        <f>SUM(F71:F$89)/SUM(F$2:F$89)</f>
        <v>0.088015556237846695</v>
      </c>
      <c r="R71">
        <f>SUM(L71:L$89)/SUM(L$2:L$89)</f>
        <v>0.035184515195369033</v>
      </c>
    </row>
    <row r="72" spans="1:22" customHeight="1" ht="12">
      <c r="B72" s="1">
        <v>21000</v>
      </c>
      <c r="C72" s="1">
        <v>10</v>
      </c>
      <c r="E72" s="2">
        <v>21000</v>
      </c>
      <c r="F72" s="2">
        <v>19</v>
      </c>
      <c r="K72" s="2">
        <v>21000</v>
      </c>
      <c r="L72" s="2">
        <v>23</v>
      </c>
      <c r="N72">
        <f>LOG(K72)</f>
        <v>4.3222192947339195</v>
      </c>
      <c r="O72">
        <f>SUM(C72:C$89)/SUM(C$2:C$89)</f>
        <v>0.015163369472076301</v>
      </c>
      <c r="P72">
        <f>SUM(F72:F$89)/SUM(F$2:F$89)</f>
        <v>0.086019854671988541</v>
      </c>
      <c r="R72">
        <f>SUM(L72:L$89)/SUM(L$2:L$89)</f>
        <v>0.033556439942112881</v>
      </c>
    </row>
    <row r="73" spans="1:22" customHeight="1" ht="12">
      <c r="B73" s="1">
        <v>21250</v>
      </c>
      <c r="C73" s="1">
        <v>4</v>
      </c>
      <c r="E73" s="2">
        <v>21250</v>
      </c>
      <c r="F73" s="2">
        <v>18</v>
      </c>
      <c r="K73" s="2">
        <v>21250</v>
      </c>
      <c r="L73" s="2">
        <v>17</v>
      </c>
      <c r="N73">
        <f>LOG(K73)</f>
        <v>4.3273589343863303</v>
      </c>
      <c r="O73">
        <f>SUM(C73:C$89)/SUM(C$2:C$89)</f>
        <v>0.014790805111583026</v>
      </c>
      <c r="P73">
        <f>SUM(F73:F$89)/SUM(F$2:F$89)</f>
        <v>0.08504758980657047</v>
      </c>
      <c r="R73">
        <f>SUM(L73:L$89)/SUM(L$2:L$89)</f>
        <v>0.032516280752532559</v>
      </c>
    </row>
    <row r="74" spans="1:22" customHeight="1" ht="12">
      <c r="B74" s="1">
        <v>21500</v>
      </c>
      <c r="C74" s="1">
        <v>11</v>
      </c>
      <c r="E74" s="2">
        <v>21500</v>
      </c>
      <c r="F74" s="2">
        <v>21</v>
      </c>
      <c r="K74" s="2">
        <v>21500</v>
      </c>
      <c r="L74" s="2">
        <v>35</v>
      </c>
      <c r="N74">
        <f>LOG(K74)</f>
        <v>4.3324384599156049</v>
      </c>
      <c r="O74">
        <f>SUM(C74:C$89)/SUM(C$2:C$89)</f>
        <v>0.014641779367385716</v>
      </c>
      <c r="P74">
        <f>SUM(F74:F$89)/SUM(F$2:F$89)</f>
        <v>0.084126496776174398</v>
      </c>
      <c r="R74">
        <f>SUM(L74:L$89)/SUM(L$2:L$89)</f>
        <v>0.031747467438494936</v>
      </c>
    </row>
    <row r="75" spans="1:22" customHeight="1" ht="12">
      <c r="B75" s="1">
        <v>21750</v>
      </c>
      <c r="C75" s="1">
        <v>10</v>
      </c>
      <c r="E75" s="2">
        <v>21750</v>
      </c>
      <c r="F75" s="2">
        <v>22</v>
      </c>
      <c r="K75" s="2">
        <v>21750</v>
      </c>
      <c r="L75" s="2">
        <v>32</v>
      </c>
      <c r="N75">
        <f>LOG(K75)</f>
        <v>4.3374592612906557</v>
      </c>
      <c r="O75">
        <f>SUM(C75:C$89)/SUM(C$2:C$89)</f>
        <v>0.014231958570843114</v>
      </c>
      <c r="P75">
        <f>SUM(F75:F$89)/SUM(F$2:F$89)</f>
        <v>0.083051888240712315</v>
      </c>
      <c r="R75">
        <f>SUM(L75:L$89)/SUM(L$2:L$89)</f>
        <v>0.030164616497829234</v>
      </c>
    </row>
    <row r="76" spans="1:22" customHeight="1" ht="12">
      <c r="B76" s="1">
        <v>22000</v>
      </c>
      <c r="C76" s="1">
        <v>4</v>
      </c>
      <c r="E76" s="2">
        <v>22000</v>
      </c>
      <c r="F76" s="2">
        <v>13</v>
      </c>
      <c r="K76" s="2">
        <v>22000</v>
      </c>
      <c r="L76" s="2">
        <v>34</v>
      </c>
      <c r="N76">
        <f>LOG(K76)</f>
        <v>4.3424226808222066</v>
      </c>
      <c r="O76">
        <f>SUM(C76:C$89)/SUM(C$2:C$89)</f>
        <v>0.013859394210349837</v>
      </c>
      <c r="P76">
        <f>SUM(F76:F$89)/SUM(F$2:F$89)</f>
        <v>0.081926107870228221</v>
      </c>
      <c r="R76">
        <f>SUM(L76:L$89)/SUM(L$2:L$89)</f>
        <v>0.028717438494934876</v>
      </c>
    </row>
    <row r="77" spans="1:22" customHeight="1" ht="12">
      <c r="B77" s="1">
        <v>22250</v>
      </c>
      <c r="C77" s="1">
        <v>7</v>
      </c>
      <c r="E77" s="2">
        <v>22250</v>
      </c>
      <c r="F77" s="2">
        <v>21</v>
      </c>
      <c r="K77" s="2">
        <v>22250</v>
      </c>
      <c r="L77" s="2">
        <v>26</v>
      </c>
      <c r="N77">
        <f>LOG(K77)</f>
        <v>4.3473300153169507</v>
      </c>
      <c r="O77">
        <f>SUM(C77:C$89)/SUM(C$2:C$89)</f>
        <v>0.013710368466152529</v>
      </c>
      <c r="P77">
        <f>SUM(F77:F$89)/SUM(F$2:F$89)</f>
        <v>0.081260874014942169</v>
      </c>
      <c r="R77">
        <f>SUM(L77:L$89)/SUM(L$2:L$89)</f>
        <v>0.027179811866859624</v>
      </c>
    </row>
    <row r="78" spans="1:22" customHeight="1" ht="12">
      <c r="B78" s="1">
        <v>22500</v>
      </c>
      <c r="C78" s="1">
        <v>1</v>
      </c>
      <c r="E78" s="2">
        <v>22500</v>
      </c>
      <c r="F78" s="2">
        <v>27</v>
      </c>
      <c r="K78" s="2">
        <v>22500</v>
      </c>
      <c r="L78" s="2">
        <v>20</v>
      </c>
      <c r="N78">
        <f>LOG(K78)</f>
        <v>4.3521825181113627</v>
      </c>
      <c r="O78">
        <f>SUM(C78:C$89)/SUM(C$2:C$89)</f>
        <v>0.013449573413807234</v>
      </c>
      <c r="P78">
        <f>SUM(F78:F$89)/SUM(F$2:F$89)</f>
        <v>0.080186265479480101</v>
      </c>
      <c r="R78">
        <f>SUM(L78:L$89)/SUM(L$2:L$89)</f>
        <v>0.026003979739507958</v>
      </c>
    </row>
    <row r="79" spans="1:22" customHeight="1" ht="12">
      <c r="B79" s="1">
        <v>22750</v>
      </c>
      <c r="C79" s="1">
        <v>3</v>
      </c>
      <c r="E79" s="2">
        <v>22750</v>
      </c>
      <c r="F79" s="2">
        <v>13</v>
      </c>
      <c r="K79" s="2">
        <v>22750</v>
      </c>
      <c r="L79" s="2">
        <v>31</v>
      </c>
      <c r="N79">
        <f>LOG(K79)</f>
        <v>4.3569814009931314</v>
      </c>
      <c r="O79">
        <f>SUM(C79:C$89)/SUM(C$2:C$89)</f>
        <v>0.013412316977757908</v>
      </c>
      <c r="P79">
        <f>SUM(F79:F$89)/SUM(F$2:F$89)</f>
        <v>0.078804625933885986</v>
      </c>
      <c r="R79">
        <f>SUM(L79:L$89)/SUM(L$2:L$89)</f>
        <v>0.025099493487698986</v>
      </c>
    </row>
    <row r="80" spans="1:22" customHeight="1" ht="12">
      <c r="B80" s="1">
        <v>23000</v>
      </c>
      <c r="C80" s="1">
        <v>6</v>
      </c>
      <c r="E80" s="2">
        <v>23000</v>
      </c>
      <c r="F80" s="2">
        <v>8</v>
      </c>
      <c r="K80" s="2">
        <v>23000</v>
      </c>
      <c r="L80" s="2">
        <v>11</v>
      </c>
      <c r="N80">
        <f>LOG(K80)</f>
        <v>4.3617278360175931</v>
      </c>
      <c r="O80">
        <f>SUM(C80:C$89)/SUM(C$2:C$89)</f>
        <v>0.013300547669609926</v>
      </c>
      <c r="P80">
        <f>SUM(F80:F$89)/SUM(F$2:F$89)</f>
        <v>0.078139392078599934</v>
      </c>
      <c r="R80">
        <f>SUM(L80:L$89)/SUM(L$2:L$89)</f>
        <v>0.023697539797395081</v>
      </c>
    </row>
    <row r="81" spans="1:22" customHeight="1" ht="12">
      <c r="B81" s="1">
        <v>23250</v>
      </c>
      <c r="C81" s="1">
        <v>4</v>
      </c>
      <c r="E81" s="2">
        <v>23250</v>
      </c>
      <c r="F81" s="2">
        <v>10</v>
      </c>
      <c r="K81" s="2">
        <v>23250</v>
      </c>
      <c r="L81" s="2">
        <v>23</v>
      </c>
      <c r="N81">
        <f>LOG(K81)</f>
        <v>4.3664229572259732</v>
      </c>
      <c r="O81">
        <f>SUM(C81:C$89)/SUM(C$2:C$89)</f>
        <v>0.01307700905331396</v>
      </c>
      <c r="P81">
        <f>SUM(F81:F$89)/SUM(F$2:F$89)</f>
        <v>0.077730017398423903</v>
      </c>
      <c r="R81">
        <f>SUM(L81:L$89)/SUM(L$2:L$89)</f>
        <v>0.023200072358900144</v>
      </c>
    </row>
    <row r="82" spans="1:22" customHeight="1" ht="12">
      <c r="B82" s="1">
        <v>23500</v>
      </c>
      <c r="C82" s="1">
        <v>3</v>
      </c>
      <c r="E82" s="2">
        <v>23500</v>
      </c>
      <c r="F82" s="2">
        <v>17</v>
      </c>
      <c r="K82" s="2">
        <v>23500</v>
      </c>
      <c r="L82" s="2">
        <v>13</v>
      </c>
      <c r="N82">
        <f>LOG(K82)</f>
        <v>4.3710678622717367</v>
      </c>
      <c r="O82">
        <f>SUM(C82:C$89)/SUM(C$2:C$89)</f>
        <v>0.012927983309116649</v>
      </c>
      <c r="P82">
        <f>SUM(F82:F$89)/SUM(F$2:F$89)</f>
        <v>0.077218299048203862</v>
      </c>
      <c r="R82">
        <f>SUM(L82:L$89)/SUM(L$2:L$89)</f>
        <v>0.022159913169319825</v>
      </c>
    </row>
    <row r="83" spans="1:22" customHeight="1" ht="12">
      <c r="B83" s="1">
        <v>23750</v>
      </c>
      <c r="C83" s="1">
        <v>3</v>
      </c>
      <c r="E83" s="2">
        <v>23750</v>
      </c>
      <c r="F83" s="2">
        <v>13</v>
      </c>
      <c r="K83" s="2">
        <v>23750</v>
      </c>
      <c r="L83" s="2">
        <v>5</v>
      </c>
      <c r="N83">
        <f>LOG(K83)</f>
        <v>4.3756636139608851</v>
      </c>
      <c r="O83">
        <f>SUM(C83:C$89)/SUM(C$2:C$89)</f>
        <v>0.012816214000968667</v>
      </c>
      <c r="P83">
        <f>SUM(F83:F$89)/SUM(F$2:F$89)</f>
        <v>0.076348377852829802</v>
      </c>
      <c r="R83">
        <f>SUM(L83:L$89)/SUM(L$2:L$89)</f>
        <v>0.021571997105643993</v>
      </c>
    </row>
    <row r="84" spans="1:22" customHeight="1" ht="12">
      <c r="B84" s="1">
        <v>24000</v>
      </c>
      <c r="C84" s="1">
        <v>4</v>
      </c>
      <c r="E84" s="2">
        <v>24000</v>
      </c>
      <c r="F84" s="2">
        <v>16</v>
      </c>
      <c r="K84" s="2">
        <v>24000</v>
      </c>
      <c r="L84" s="2">
        <v>10</v>
      </c>
      <c r="N84">
        <f>LOG(K84)</f>
        <v>4.3802112417116064</v>
      </c>
      <c r="O84">
        <f>SUM(C84:C$89)/SUM(C$2:C$89)</f>
        <v>0.012704444692820685</v>
      </c>
      <c r="P84">
        <f>SUM(F84:F$89)/SUM(F$2:F$89)</f>
        <v>0.07568314399754375</v>
      </c>
      <c r="R84">
        <f>SUM(L84:L$89)/SUM(L$2:L$89)</f>
        <v>0.021345875542691749</v>
      </c>
    </row>
    <row r="85" spans="1:22" customHeight="1" ht="12">
      <c r="B85" s="1">
        <v>24250</v>
      </c>
      <c r="C85" s="1">
        <v>7</v>
      </c>
      <c r="E85" s="2">
        <v>24250</v>
      </c>
      <c r="F85" s="2">
        <v>22</v>
      </c>
      <c r="K85" s="2">
        <v>24250</v>
      </c>
      <c r="L85" s="2">
        <v>10</v>
      </c>
      <c r="N85">
        <f>LOG(K85)</f>
        <v>4.3847117429382827</v>
      </c>
      <c r="O85">
        <f>SUM(C85:C$89)/SUM(C$2:C$89)</f>
        <v>0.012555418948623375</v>
      </c>
      <c r="P85">
        <f>SUM(F85:F$89)/SUM(F$2:F$89)</f>
        <v>0.074864394637191689</v>
      </c>
      <c r="R85">
        <f>SUM(L85:L$89)/SUM(L$2:L$89)</f>
        <v>0.020893632416787263</v>
      </c>
    </row>
    <row r="86" spans="1:22" customHeight="1" ht="12">
      <c r="B86" s="1">
        <v>24500</v>
      </c>
      <c r="C86" s="1">
        <v>5</v>
      </c>
      <c r="E86" s="2">
        <v>24500</v>
      </c>
      <c r="F86" s="2">
        <v>17</v>
      </c>
      <c r="K86" s="2">
        <v>24500</v>
      </c>
      <c r="L86" s="2">
        <v>6</v>
      </c>
      <c r="N86">
        <f>LOG(K86)</f>
        <v>4.3891660843645326</v>
      </c>
      <c r="O86">
        <f>SUM(C86:C$89)/SUM(C$2:C$89)</f>
        <v>0.012294623896278082</v>
      </c>
      <c r="P86">
        <f>SUM(F86:F$89)/SUM(F$2:F$89)</f>
        <v>0.073738614266707608</v>
      </c>
      <c r="R86">
        <f>SUM(L86:L$89)/SUM(L$2:L$89)</f>
        <v>0.020441389290882777</v>
      </c>
    </row>
    <row r="87" spans="1:22" customHeight="1" ht="12">
      <c r="B87" s="1">
        <v>24750</v>
      </c>
      <c r="C87" s="1">
        <v>2</v>
      </c>
      <c r="E87" s="2">
        <v>24750</v>
      </c>
      <c r="F87" s="2">
        <v>19</v>
      </c>
      <c r="K87" s="2">
        <v>24750</v>
      </c>
      <c r="L87" s="2">
        <v>10</v>
      </c>
      <c r="N87">
        <f>LOG(K87)</f>
        <v>4.3935752032695872</v>
      </c>
      <c r="O87">
        <f>SUM(C87:C$89)/SUM(C$2:C$89)</f>
        <v>0.012108341716031444</v>
      </c>
      <c r="P87">
        <f>SUM(F87:F$89)/SUM(F$2:F$89)</f>
        <v>0.072868693071333535</v>
      </c>
      <c r="R87">
        <f>SUM(L87:L$89)/SUM(L$2:L$89)</f>
        <v>0.020170043415340087</v>
      </c>
    </row>
    <row r="88" spans="1:22" customHeight="1" ht="12">
      <c r="B88" s="1">
        <v>25000</v>
      </c>
      <c r="C88" s="1">
        <v>1</v>
      </c>
      <c r="E88" s="2">
        <v>25000</v>
      </c>
      <c r="F88" s="2">
        <v>14</v>
      </c>
      <c r="K88" s="2">
        <v>25000</v>
      </c>
      <c r="L88" s="2">
        <v>11</v>
      </c>
      <c r="N88">
        <f>LOG(K88)</f>
        <v>4.3979400086720375</v>
      </c>
      <c r="O88">
        <f>SUM(C88:C$89)/SUM(C$2:C$89)</f>
        <v>0.01203382884393279</v>
      </c>
      <c r="P88">
        <f>SUM(F88:F$89)/SUM(F$2:F$89)</f>
        <v>0.071896428205915464</v>
      </c>
      <c r="R88">
        <f>SUM(L88:L$89)/SUM(L$2:L$89)</f>
        <v>0.019717800289435601</v>
      </c>
    </row>
    <row r="89" spans="1:22" customHeight="1" ht="12">
      <c r="B89" s="1" t="s">
        <v>6</v>
      </c>
      <c r="C89" s="1">
        <v>322</v>
      </c>
      <c r="E89" s="2" t="s">
        <v>6</v>
      </c>
      <c r="F89" s="2">
        <v>1391</v>
      </c>
      <c r="K89" s="2" t="s">
        <v>6</v>
      </c>
      <c r="L89" s="2">
        <v>425</v>
      </c>
      <c r="N89" t="e">
        <f>LOG(K89)</f>
        <v>#VALUE!</v>
      </c>
      <c r="O89">
        <f>SUM(C89:C$89)/SUM(C$2:C$89)</f>
        <v>0.011996572407883462</v>
      </c>
      <c r="P89">
        <f>SUM(F89:F$89)/SUM(F$2:F$89)</f>
        <v>0.071180022515607413</v>
      </c>
      <c r="R89">
        <f>SUM(L89:L$89)/SUM(L$2:L$89)</f>
        <v>0.019220332850940665</v>
      </c>
    </row>
    <row r="90" spans="1:22" customHeight="1" ht="12"/>
    <row r="91" spans="1:22" customHeight="1" ht="12"/>
    <row r="92" spans="1:22" customHeight="1" ht="12"/>
    <row r="93" spans="1:22" customHeight="1" ht="12"/>
    <row r="94" spans="1:22" customHeight="1" ht="12"/>
    <row r="95" spans="1:22" customHeight="1" ht="12"/>
    <row r="96" spans="1:22" customHeight="1" ht="12"/>
    <row r="97" spans="1:22" customHeight="1" ht="12"/>
    <row r="98" spans="1:22" customHeight="1" ht="12"/>
    <row r="99" spans="1:22" customHeight="1" ht="12"/>
    <row r="100" spans="1:22" customHeight="1" ht="12"/>
    <row r="101" spans="1:22" customHeight="1" ht="12"/>
    <row r="102" spans="1:22" customHeight="1" ht="12"/>
    <row r="103" spans="1:22" customHeight="1" ht="12"/>
    <row r="104" spans="1:22" customHeight="1" ht="12"/>
    <row r="105" spans="1:22" customHeight="1" ht="12"/>
    <row r="106" spans="1:22" customHeight="1" ht="12"/>
    <row r="107" spans="1:22" customHeight="1" ht="12"/>
    <row r="108" spans="1:22" customHeight="1" ht="12"/>
    <row r="109" spans="1:22" customHeight="1" ht="12"/>
    <row r="110" spans="1:22" customHeight="1" ht="12"/>
    <row r="111" spans="1:22" customHeight="1" ht="12"/>
    <row r="112" spans="1:22" customHeight="1" ht="12"/>
    <row r="113" spans="1:22" customHeight="1" ht="12"/>
    <row r="114" spans="1:22" customHeight="1" ht="12"/>
    <row r="115" spans="1:22" customHeight="1" ht="12"/>
    <row r="116" spans="1:22" customHeight="1" ht="12"/>
    <row r="117" spans="1:22" customHeight="1" ht="12"/>
    <row r="118" spans="1:22" customHeight="1" ht="12"/>
    <row r="119" spans="1:22" customHeight="1" ht="12"/>
    <row r="120" spans="1:22" customHeight="1" ht="12"/>
    <row r="121" spans="1:22" customHeight="1" ht="12"/>
    <row r="122" spans="1:22" customHeight="1" ht="12"/>
    <row r="123" spans="1:22" customHeight="1" ht="12"/>
    <row r="124" spans="1:22" customHeight="1" ht="12"/>
    <row r="125" spans="1:22" customHeight="1" ht="12"/>
    <row r="126" spans="1:22" customHeight="1" ht="12"/>
    <row r="127" spans="1:22" customHeight="1" ht="12"/>
    <row r="128" spans="1:22" customHeight="1" ht="12"/>
    <row r="129" spans="1:22" customHeight="1" ht="12"/>
    <row r="130" spans="1:22" customHeight="1" ht="12"/>
    <row r="131" spans="1:22" customHeight="1" ht="12"/>
    <row r="132" spans="1:22" customHeight="1" ht="12"/>
    <row r="133" spans="1:22" customHeight="1" ht="12"/>
    <row r="134" spans="1:22" customHeight="1" ht="12"/>
    <row r="135" spans="1:22" customHeight="1" ht="12"/>
    <row r="136" spans="1:22" customHeight="1" ht="12"/>
    <row r="137" spans="1:22" customHeight="1" ht="12"/>
    <row r="138" spans="1:22" customHeight="1" ht="12"/>
    <row r="139" spans="1:22" customHeight="1" ht="12"/>
    <row r="140" spans="1:22" customHeight="1" ht="12"/>
    <row r="141" spans="1:22" customHeight="1" ht="12"/>
    <row r="142" spans="1:22" customHeight="1" ht="12"/>
    <row r="143" spans="1:22" customHeight="1" ht="12"/>
    <row r="144" spans="1:22" customHeight="1" ht="12"/>
    <row r="145" spans="1:22" customHeight="1" ht="12"/>
    <row r="146" spans="1:22" customHeight="1" ht="12"/>
    <row r="147" spans="1:22" customHeight="1" ht="12"/>
    <row r="148" spans="1:22" customHeight="1" ht="12"/>
    <row r="149" spans="1:22" customHeight="1" ht="12"/>
    <row r="150" spans="1:22" customHeight="1" ht="12"/>
    <row r="151" spans="1:22" customHeight="1" ht="12"/>
    <row r="152" spans="1:22" customHeight="1" ht="12"/>
    <row r="153" spans="1:22" customHeight="1" ht="12"/>
    <row r="154" spans="1:22" customHeight="1" ht="12"/>
    <row r="155" spans="1:22" customHeight="1" ht="12"/>
    <row r="156" spans="1:22" customHeight="1" ht="12"/>
    <row r="157" spans="1:22" customHeight="1" ht="12"/>
    <row r="158" spans="1:22" customHeight="1" ht="12"/>
    <row r="159" spans="1:22" customHeight="1" ht="12"/>
    <row r="160" spans="1:22" customHeight="1" ht="12"/>
    <row r="161" spans="1:22" customHeight="1" ht="12"/>
    <row r="162" spans="1:22" customHeight="1" ht="12"/>
    <row r="163" spans="1:22" customHeight="1" ht="12"/>
    <row r="164" spans="1:22" customHeight="1" ht="12"/>
    <row r="165" spans="1:22" customHeight="1" ht="12"/>
    <row r="166" spans="1:22" customHeight="1" ht="12"/>
    <row r="167" spans="1:22" customHeight="1" ht="12"/>
    <row r="168" spans="1:22" customHeight="1" ht="12"/>
    <row r="169" spans="1:22" customHeight="1" ht="12"/>
    <row r="170" spans="1:22" customHeight="1" ht="12"/>
    <row r="171" spans="1:22" customHeight="1" ht="12"/>
    <row r="172" spans="1:22" customHeight="1" ht="12"/>
    <row r="173" spans="1:22" customHeight="1" ht="12"/>
    <row r="174" spans="1:22" customHeight="1" ht="12"/>
    <row r="175" spans="1:22" customHeight="1" ht="12"/>
    <row r="176" spans="1:22" customHeight="1" ht="12"/>
    <row r="177" spans="1:22" customHeight="1" ht="12"/>
    <row r="178" spans="1:22" customHeight="1" ht="12"/>
    <row r="179" spans="1:22" customHeight="1" ht="12"/>
    <row r="180" spans="1:22" customHeight="1" ht="12"/>
    <row r="181" spans="1:22" customHeight="1" ht="12"/>
    <row r="182" spans="1:22" customHeight="1" ht="12"/>
    <row r="183" spans="1:22" customHeight="1" ht="12"/>
    <row r="184" spans="1:22" customHeight="1" ht="12"/>
    <row r="185" spans="1:22" customHeight="1" ht="12"/>
    <row r="186" spans="1:22" customHeight="1" ht="12"/>
    <row r="187" spans="1:22" customHeight="1" ht="12"/>
    <row r="188" spans="1:22" customHeight="1" ht="12"/>
    <row r="189" spans="1:22" customHeight="1" ht="12"/>
    <row r="190" spans="1:22" customHeight="1" ht="12"/>
    <row r="191" spans="1:22" customHeight="1" ht="12"/>
    <row r="192" spans="1:22" customHeight="1" ht="12"/>
    <row r="193" spans="1:22" customHeight="1" ht="12"/>
    <row r="194" spans="1:22" customHeight="1" ht="12"/>
    <row r="195" spans="1:22" customHeight="1" ht="12"/>
    <row r="196" spans="1:22" customHeight="1" ht="12"/>
    <row r="197" spans="1:22" customHeight="1" ht="12"/>
    <row r="198" spans="1:22" customHeight="1" ht="12"/>
    <row r="199" spans="1:22" customHeight="1" ht="12"/>
    <row r="200" spans="1:22" customHeight="1" ht="12"/>
    <row r="201" spans="1:22" customHeight="1" ht="12"/>
    <row r="202" spans="1:22" customHeight="1" ht="12"/>
    <row r="203" spans="1:22" customHeight="1" ht="12"/>
    <row r="204" spans="1:22" customHeight="1" ht="12"/>
    <row r="205" spans="1:22" customHeight="1" ht="12"/>
    <row r="206" spans="1:22" customHeight="1" ht="12"/>
    <row r="207" spans="1:22" customHeight="1" ht="12"/>
    <row r="208" spans="1:22" customHeight="1" ht="12"/>
    <row r="209" spans="1:22" customHeight="1" ht="12"/>
    <row r="210" spans="1:22" customHeight="1" ht="12"/>
    <row r="211" spans="1:22" customHeight="1" ht="12"/>
    <row r="212" spans="1:22" customHeight="1" ht="12"/>
    <row r="213" spans="1:22" customHeight="1" ht="12"/>
    <row r="214" spans="1:22" customHeight="1" ht="12"/>
    <row r="215" spans="1:22" customHeight="1" ht="12"/>
    <row r="216" spans="1:22" customHeight="1" ht="12"/>
    <row r="217" spans="1:22" customHeight="1" ht="12"/>
    <row r="218" spans="1:22" customHeight="1" ht="12"/>
    <row r="219" spans="1:22" customHeight="1" ht="12"/>
    <row r="220" spans="1:22" customHeight="1" ht="12"/>
    <row r="221" spans="1:22" customHeight="1" ht="12"/>
    <row r="222" spans="1:22" customHeight="1" ht="12"/>
    <row r="223" spans="1:22" customHeight="1" ht="12"/>
    <row r="224" spans="1:22" customHeight="1" ht="12"/>
    <row r="225" spans="1:22" customHeight="1" ht="12"/>
    <row r="226" spans="1:22" customHeight="1" ht="12"/>
    <row r="227" spans="1:22" customHeight="1" ht="12"/>
    <row r="228" spans="1:22" customHeight="1" ht="12"/>
    <row r="229" spans="1:22" customHeight="1" ht="12"/>
    <row r="230" spans="1:22" customHeight="1" ht="12"/>
    <row r="231" spans="1:22" customHeight="1" ht="12"/>
    <row r="232" spans="1:22" customHeight="1" ht="12"/>
    <row r="233" spans="1:22" customHeight="1" ht="12"/>
    <row r="234" spans="1:22" customHeight="1" ht="12"/>
    <row r="235" spans="1:22" customHeight="1" ht="12"/>
    <row r="236" spans="1:22" customHeight="1" ht="12"/>
    <row r="237" spans="1:22" customHeight="1" ht="12"/>
    <row r="238" spans="1:22" customHeight="1" ht="12"/>
    <row r="239" spans="1:22" customHeight="1" ht="12"/>
    <row r="240" spans="1:22" customHeight="1" ht="12"/>
    <row r="241" spans="1:22" customHeight="1" ht="12"/>
    <row r="242" spans="1:22" customHeight="1" ht="12"/>
    <row r="243" spans="1:22" customHeight="1" ht="12"/>
    <row r="244" spans="1:22" customHeight="1" ht="12"/>
    <row r="245" spans="1:22" customHeight="1" ht="12"/>
    <row r="246" spans="1:22" customHeight="1" ht="12"/>
    <row r="247" spans="1:22" customHeight="1" ht="12"/>
    <row r="248" spans="1:22" customHeight="1" ht="12"/>
    <row r="249" spans="1:22" customHeight="1" ht="12"/>
    <row r="250" spans="1:22" customHeight="1" ht="12"/>
    <row r="251" spans="1:22" customHeight="1" ht="12"/>
    <row r="252" spans="1:22" customHeight="1" ht="12"/>
    <row r="253" spans="1:22" customHeight="1" ht="12"/>
    <row r="254" spans="1:22" customHeight="1" ht="12"/>
    <row r="255" spans="1:22" customHeight="1" ht="12"/>
    <row r="256" spans="1:22" customHeight="1" ht="12"/>
    <row r="257" spans="1:22" customHeight="1" ht="12"/>
    <row r="258" spans="1:22" customHeight="1" ht="12"/>
    <row r="259" spans="1:22" customHeight="1" ht="12"/>
    <row r="260" spans="1:22" customHeight="1" ht="12"/>
    <row r="261" spans="1:22" customHeight="1" ht="12"/>
    <row r="262" spans="1:22" customHeight="1" ht="12"/>
    <row r="263" spans="1:22" customHeight="1" ht="12"/>
    <row r="264" spans="1:22" customHeight="1" ht="12"/>
    <row r="265" spans="1:22" customHeight="1" ht="12"/>
    <row r="266" spans="1:22" customHeight="1" ht="12"/>
    <row r="267" spans="1:22" customHeight="1" ht="12"/>
    <row r="268" spans="1:22" customHeight="1" ht="12"/>
    <row r="269" spans="1:22" customHeight="1" ht="12"/>
    <row r="270" spans="1:22" customHeight="1" ht="12"/>
    <row r="271" spans="1:22" customHeight="1" ht="12"/>
    <row r="272" spans="1:22" customHeight="1" ht="12"/>
    <row r="273" spans="1:22" customHeight="1" ht="12"/>
    <row r="274" spans="1:22" customHeight="1" ht="12"/>
    <row r="275" spans="1:22" customHeight="1" ht="12"/>
    <row r="276" spans="1:22" customHeight="1" ht="12"/>
    <row r="277" spans="1:22" customHeight="1" ht="12"/>
    <row r="278" spans="1:22" customHeight="1" ht="12"/>
    <row r="279" spans="1:22" customHeight="1" ht="12"/>
    <row r="280" spans="1:22" customHeight="1" ht="12"/>
    <row r="281" spans="1:22" customHeight="1" ht="12"/>
    <row r="282" spans="1:22" customHeight="1" ht="12"/>
    <row r="283" spans="1:22" customHeight="1" ht="12"/>
    <row r="284" spans="1:22" customHeight="1" ht="12"/>
    <row r="285" spans="1:22" customHeight="1" ht="12"/>
    <row r="286" spans="1:22" customHeight="1" ht="12"/>
    <row r="287" spans="1:22" customHeight="1" ht="12"/>
    <row r="288" spans="1:22" customHeight="1" ht="12"/>
    <row r="289" spans="1:22" customHeight="1" ht="12"/>
    <row r="290" spans="1:22" customHeight="1" ht="12"/>
    <row r="291" spans="1:22" customHeight="1" ht="12"/>
    <row r="292" spans="1:22" customHeight="1" ht="12"/>
    <row r="293" spans="1:22" customHeight="1" ht="12"/>
    <row r="294" spans="1:22" customHeight="1" ht="12"/>
    <row r="295" spans="1:22" customHeight="1" ht="12"/>
    <row r="296" spans="1:22" customHeight="1" ht="12"/>
    <row r="297" spans="1:22" customHeight="1" ht="12"/>
    <row r="298" spans="1:22" customHeight="1" ht="12"/>
    <row r="299" spans="1:22" customHeight="1" ht="12"/>
    <row r="300" spans="1:22" customHeight="1" ht="12"/>
    <row r="301" spans="1:22" customHeight="1" ht="12"/>
    <row r="302" spans="1:22" customHeight="1" ht="12"/>
    <row r="303" spans="1:22" customHeight="1" ht="12"/>
    <row r="304" spans="1:22" customHeight="1" ht="12"/>
    <row r="305" spans="1:22" customHeight="1" ht="12"/>
    <row r="306" spans="1:22" customHeight="1" ht="12"/>
    <row r="307" spans="1:22" customHeight="1" ht="12"/>
    <row r="308" spans="1:22" customHeight="1" ht="12"/>
    <row r="309" spans="1:22" customHeight="1" ht="12"/>
    <row r="310" spans="1:22" customHeight="1" ht="12"/>
    <row r="311" spans="1:22" customHeight="1" ht="12"/>
    <row r="312" spans="1:22" customHeight="1" ht="12"/>
    <row r="313" spans="1:22" customHeight="1" ht="12"/>
    <row r="314" spans="1:22" customHeight="1" ht="12"/>
    <row r="315" spans="1:22" customHeight="1" ht="12"/>
    <row r="316" spans="1:22" customHeight="1" ht="12"/>
    <row r="317" spans="1:22" customHeight="1" ht="12"/>
    <row r="318" spans="1:22" customHeight="1" ht="12"/>
    <row r="319" spans="1:22" customHeight="1" ht="12"/>
    <row r="320" spans="1:22" customHeight="1" ht="12"/>
    <row r="321" spans="1:22" customHeight="1" ht="12"/>
    <row r="322" spans="1:22" customHeight="1" ht="12"/>
    <row r="323" spans="1:22" customHeight="1" ht="12"/>
    <row r="324" spans="1:22" customHeight="1" ht="12"/>
    <row r="325" spans="1:22" customHeight="1" ht="12"/>
    <row r="326" spans="1:22" customHeight="1" ht="12"/>
    <row r="327" spans="1:22" customHeight="1" ht="12"/>
    <row r="328" spans="1:22" customHeight="1" ht="12"/>
    <row r="329" spans="1:22" customHeight="1" ht="12"/>
    <row r="330" spans="1:22" customHeight="1" ht="12"/>
    <row r="331" spans="1:22" customHeight="1" ht="12"/>
    <row r="332" spans="1:22" customHeight="1" ht="12"/>
    <row r="333" spans="1:22" customHeight="1" ht="12"/>
    <row r="334" spans="1:22" customHeight="1" ht="12"/>
    <row r="335" spans="1:22" customHeight="1" ht="12"/>
    <row r="336" spans="1:22" customHeight="1" ht="12"/>
    <row r="337" spans="1:22" customHeight="1" ht="12"/>
    <row r="338" spans="1:22" customHeight="1" ht="12"/>
    <row r="339" spans="1:22" customHeight="1" ht="12"/>
    <row r="340" spans="1:22" customHeight="1" ht="12"/>
    <row r="341" spans="1:22" customHeight="1" ht="12"/>
    <row r="342" spans="1:22" customHeight="1" ht="12"/>
    <row r="343" spans="1:22" customHeight="1" ht="12"/>
    <row r="344" spans="1:22" customHeight="1" ht="12"/>
    <row r="345" spans="1:22" customHeight="1" ht="12"/>
    <row r="346" spans="1:22" customHeight="1" ht="12"/>
    <row r="347" spans="1:22" customHeight="1" ht="12"/>
    <row r="348" spans="1:22" customHeight="1" ht="12"/>
    <row r="349" spans="1:22" customHeight="1" ht="12"/>
    <row r="350" spans="1:22" customHeight="1" ht="12"/>
    <row r="351" spans="1:22" customHeight="1" ht="12"/>
    <row r="352" spans="1:22" customHeight="1" ht="12"/>
    <row r="353" spans="1:22" customHeight="1" ht="12"/>
    <row r="354" spans="1:22" customHeight="1" ht="12"/>
    <row r="355" spans="1:22" customHeight="1" ht="12"/>
    <row r="356" spans="1:22" customHeight="1" ht="12"/>
    <row r="357" spans="1:22" customHeight="1" ht="12"/>
    <row r="358" spans="1:22" customHeight="1" ht="12"/>
    <row r="359" spans="1:22" customHeight="1" ht="12"/>
    <row r="360" spans="1:22" customHeight="1" ht="12"/>
    <row r="361" spans="1:22" customHeight="1" ht="12"/>
    <row r="362" spans="1:22" customHeight="1" ht="12"/>
    <row r="363" spans="1:22" customHeight="1" ht="12"/>
    <row r="364" spans="1:22" customHeight="1" ht="12"/>
    <row r="365" spans="1:22" customHeight="1" ht="12"/>
    <row r="366" spans="1:22" customHeight="1" ht="12"/>
    <row r="367" spans="1:22" customHeight="1" ht="12"/>
    <row r="368" spans="1:22" customHeight="1" ht="12"/>
    <row r="369" spans="1:22" customHeight="1" ht="12"/>
    <row r="370" spans="1:22" customHeight="1" ht="12"/>
    <row r="371" spans="1:22" customHeight="1" ht="12"/>
    <row r="372" spans="1:22" customHeight="1" ht="12"/>
    <row r="373" spans="1:22" customHeight="1" ht="12"/>
    <row r="374" spans="1:22" customHeight="1" ht="12"/>
    <row r="375" spans="1:22" customHeight="1" ht="12"/>
    <row r="376" spans="1:22" customHeight="1" ht="12"/>
    <row r="377" spans="1:22" customHeight="1" ht="12"/>
    <row r="378" spans="1:22" customHeight="1" ht="12"/>
    <row r="379" spans="1:22" customHeight="1" ht="12"/>
    <row r="380" spans="1:22" customHeight="1" ht="12"/>
    <row r="381" spans="1:22" customHeight="1" ht="12"/>
    <row r="382" spans="1:22" customHeight="1" ht="12"/>
    <row r="383" spans="1:22" customHeight="1" ht="12"/>
    <row r="384" spans="1:22" customHeight="1" ht="12"/>
    <row r="385" spans="1:22" customHeight="1" ht="12"/>
    <row r="386" spans="1:22" customHeight="1" ht="12"/>
    <row r="387" spans="1:22" customHeight="1" ht="12"/>
    <row r="388" spans="1:22" customHeight="1" ht="12"/>
    <row r="389" spans="1:22" customHeight="1" ht="12"/>
    <row r="390" spans="1:22" customHeight="1" ht="12"/>
    <row r="391" spans="1:22" customHeight="1" ht="12"/>
    <row r="392" spans="1:22" customHeight="1" ht="12"/>
    <row r="393" spans="1:22" customHeight="1" ht="12"/>
    <row r="394" spans="1:22" customHeight="1" ht="12"/>
    <row r="395" spans="1:22" customHeight="1" ht="12"/>
    <row r="396" spans="1:22" customHeight="1" ht="12"/>
    <row r="397" spans="1:22" customHeight="1" ht="12"/>
    <row r="398" spans="1:22" customHeight="1" ht="12"/>
    <row r="399" spans="1:22" customHeight="1" ht="12"/>
    <row r="400" spans="1:22" customHeight="1" ht="12"/>
    <row r="401" spans="1:22" customHeight="1" ht="12"/>
    <row r="402" spans="1:22" customHeight="1" ht="12"/>
    <row r="403" spans="1:22" customHeight="1" ht="12"/>
    <row r="404" spans="1:22" customHeight="1" ht="12"/>
    <row r="405" spans="1:22" customHeight="1" ht="12"/>
    <row r="406" spans="1:22" customHeight="1" ht="12"/>
    <row r="407" spans="1:22" customHeight="1" ht="12"/>
    <row r="408" spans="1:22" customHeight="1" ht="12"/>
    <row r="409" spans="1:22" customHeight="1" ht="12"/>
    <row r="410" spans="1:22" customHeight="1" ht="12"/>
    <row r="411" spans="1:22" customHeight="1" ht="12"/>
    <row r="412" spans="1:22" customHeight="1" ht="12"/>
    <row r="413" spans="1:22" customHeight="1" ht="12"/>
    <row r="414" spans="1:22" customHeight="1" ht="12"/>
    <row r="415" spans="1:22" customHeight="1" ht="12"/>
    <row r="416" spans="1:22" customHeight="1" ht="12"/>
    <row r="417" spans="1:22" customHeight="1" ht="12"/>
    <row r="418" spans="1:22" customHeight="1" ht="12"/>
    <row r="419" spans="1:22" customHeight="1" ht="12"/>
    <row r="420" spans="1:22" customHeight="1" ht="12"/>
    <row r="421" spans="1:22" customHeight="1" ht="12"/>
    <row r="422" spans="1:22" customHeight="1" ht="12"/>
    <row r="423" spans="1:22" customHeight="1" ht="12"/>
    <row r="424" spans="1:22" customHeight="1" ht="12"/>
    <row r="425" spans="1:22" customHeight="1" ht="12"/>
    <row r="426" spans="1:22" customHeight="1" ht="12"/>
    <row r="427" spans="1:22" customHeight="1" ht="12"/>
    <row r="428" spans="1:22" customHeight="1" ht="12"/>
    <row r="429" spans="1:22" customHeight="1" ht="12"/>
    <row r="430" spans="1:22" customHeight="1" ht="12"/>
    <row r="431" spans="1:22" customHeight="1" ht="12"/>
    <row r="432" spans="1:22" customHeight="1" ht="12"/>
    <row r="433" spans="1:22" customHeight="1" ht="12"/>
    <row r="434" spans="1:22" customHeight="1" ht="12"/>
    <row r="435" spans="1:22" customHeight="1" ht="12"/>
    <row r="436" spans="1:22" customHeight="1" ht="12"/>
    <row r="437" spans="1:22" customHeight="1" ht="12"/>
    <row r="438" spans="1:22" customHeight="1" ht="12"/>
    <row r="439" spans="1:22" customHeight="1" ht="12"/>
    <row r="440" spans="1:22" customHeight="1" ht="12"/>
    <row r="441" spans="1:22" customHeight="1" ht="12"/>
    <row r="442" spans="1:22" customHeight="1" ht="12"/>
    <row r="443" spans="1:22" customHeight="1" ht="12"/>
    <row r="444" spans="1:22" customHeight="1" ht="12"/>
    <row r="445" spans="1:22" customHeight="1" ht="12"/>
    <row r="446" spans="1:22" customHeight="1" ht="12"/>
    <row r="447" spans="1:22" customHeight="1" ht="12"/>
    <row r="448" spans="1:22" customHeight="1" ht="12"/>
    <row r="449" spans="1:22" customHeight="1" ht="12"/>
    <row r="450" spans="1:22" customHeight="1" ht="12"/>
    <row r="451" spans="1:22" customHeight="1" ht="12"/>
    <row r="452" spans="1:22" customHeight="1" ht="12"/>
    <row r="453" spans="1:22" customHeight="1" ht="12"/>
    <row r="454" spans="1:22" customHeight="1" ht="12"/>
    <row r="455" spans="1:22" customHeight="1" ht="12"/>
    <row r="456" spans="1:22" customHeight="1" ht="12"/>
    <row r="457" spans="1:22" customHeight="1" ht="12"/>
    <row r="458" spans="1:22" customHeight="1" ht="12"/>
    <row r="459" spans="1:22" customHeight="1" ht="12"/>
    <row r="460" spans="1:22" customHeight="1" ht="12"/>
    <row r="461" spans="1:22" customHeight="1" ht="12"/>
    <row r="462" spans="1:22" customHeight="1" ht="12"/>
    <row r="463" spans="1:22" customHeight="1" ht="12"/>
    <row r="464" spans="1:22" customHeight="1" ht="12"/>
    <row r="465" spans="1:22" customHeight="1" ht="12"/>
    <row r="466" spans="1:22" customHeight="1" ht="12"/>
    <row r="467" spans="1:22" customHeight="1" ht="12"/>
    <row r="468" spans="1:22" customHeight="1" ht="12"/>
    <row r="469" spans="1:22" customHeight="1" ht="12"/>
    <row r="470" spans="1:22" customHeight="1" ht="12"/>
    <row r="471" spans="1:22" customHeight="1" ht="12"/>
    <row r="472" spans="1:22" customHeight="1" ht="12"/>
    <row r="473" spans="1:22" customHeight="1" ht="12"/>
    <row r="474" spans="1:22" customHeight="1" ht="12"/>
    <row r="475" spans="1:22" customHeight="1" ht="12"/>
    <row r="476" spans="1:22" customHeight="1" ht="12"/>
    <row r="477" spans="1:22" customHeight="1" ht="12"/>
    <row r="478" spans="1:22" customHeight="1" ht="12"/>
    <row r="479" spans="1:22" customHeight="1" ht="12"/>
    <row r="480" spans="1:22" customHeight="1" ht="12"/>
    <row r="481" spans="1:22" customHeight="1" ht="12"/>
    <row r="482" spans="1:22" customHeight="1" ht="12"/>
    <row r="483" spans="1:22" customHeight="1" ht="12"/>
    <row r="484" spans="1:22" customHeight="1" ht="12"/>
    <row r="485" spans="1:22" customHeight="1" ht="12"/>
    <row r="486" spans="1:22" customHeight="1" ht="12"/>
    <row r="487" spans="1:22" customHeight="1" ht="12"/>
    <row r="488" spans="1:22" customHeight="1" ht="12"/>
    <row r="489" spans="1:22" customHeight="1" ht="12"/>
    <row r="490" spans="1:22" customHeight="1" ht="12"/>
    <row r="491" spans="1:22" customHeight="1" ht="12"/>
    <row r="492" spans="1:22" customHeight="1" ht="12"/>
    <row r="493" spans="1:22" customHeight="1" ht="12"/>
    <row r="494" spans="1:22" customHeight="1" ht="12"/>
    <row r="495" spans="1:22" customHeight="1" ht="12"/>
    <row r="496" spans="1:22" customHeight="1" ht="12"/>
    <row r="497" spans="1:22" customHeight="1" ht="12"/>
    <row r="498" spans="1:22" customHeight="1" ht="12"/>
    <row r="499" spans="1:22" customHeight="1" ht="12"/>
    <row r="500" spans="1:22" customHeight="1" ht="12"/>
    <row r="501" spans="1:22" customHeight="1" ht="12"/>
    <row r="502" spans="1:22" customHeight="1" ht="12"/>
    <row r="503" spans="1:22" customHeight="1" ht="12"/>
    <row r="504" spans="1:22" customHeight="1" ht="12"/>
    <row r="505" spans="1:22" customHeight="1" ht="12"/>
    <row r="506" spans="1:22" customHeight="1" ht="12"/>
    <row r="507" spans="1:22" customHeight="1" ht="12"/>
    <row r="508" spans="1:22" customHeight="1" ht="12"/>
    <row r="509" spans="1:22" customHeight="1" ht="12"/>
    <row r="510" spans="1:22" customHeight="1" ht="12"/>
    <row r="511" spans="1:22" customHeight="1" ht="12"/>
    <row r="512" spans="1:22" customHeight="1" ht="12"/>
    <row r="513" spans="1:22" customHeight="1" ht="12"/>
    <row r="514" spans="1:22" customHeight="1" ht="12"/>
    <row r="515" spans="1:22" customHeight="1" ht="12"/>
    <row r="516" spans="1:22" customHeight="1" ht="12"/>
    <row r="517" spans="1:22" customHeight="1" ht="12"/>
    <row r="518" spans="1:22" customHeight="1" ht="12"/>
    <row r="519" spans="1:22" customHeight="1" ht="12"/>
    <row r="520" spans="1:22" customHeight="1" ht="12"/>
    <row r="521" spans="1:22" customHeight="1" ht="12"/>
    <row r="522" spans="1:22" customHeight="1" ht="12"/>
    <row r="523" spans="1:22" customHeight="1" ht="12"/>
    <row r="524" spans="1:22" customHeight="1" ht="12"/>
    <row r="525" spans="1:22" customHeight="1" ht="12"/>
    <row r="526" spans="1:22" customHeight="1" ht="12"/>
    <row r="527" spans="1:22" customHeight="1" ht="12"/>
    <row r="528" spans="1:22" customHeight="1" ht="12"/>
    <row r="529" spans="1:22" customHeight="1" ht="12"/>
    <row r="530" spans="1:22" customHeight="1" ht="12"/>
    <row r="531" spans="1:22" customHeight="1" ht="12"/>
    <row r="532" spans="1:22" customHeight="1" ht="12"/>
    <row r="533" spans="1:22" customHeight="1" ht="12"/>
    <row r="534" spans="1:22" customHeight="1" ht="12"/>
    <row r="535" spans="1:22" customHeight="1" ht="12"/>
    <row r="536" spans="1:22" customHeight="1" ht="12"/>
    <row r="537" spans="1:22" customHeight="1" ht="12"/>
    <row r="538" spans="1:22" customHeight="1" ht="12"/>
    <row r="539" spans="1:22" customHeight="1" ht="12"/>
    <row r="540" spans="1:22" customHeight="1" ht="12"/>
    <row r="541" spans="1:22" customHeight="1" ht="12"/>
    <row r="542" spans="1:22" customHeight="1" ht="12"/>
    <row r="543" spans="1:22" customHeight="1" ht="12"/>
    <row r="544" spans="1:22" customHeight="1" ht="12"/>
    <row r="545" spans="1:22" customHeight="1" ht="12"/>
    <row r="546" spans="1:22" customHeight="1" ht="12"/>
    <row r="547" spans="1:22" customHeight="1" ht="12"/>
    <row r="548" spans="1:22" customHeight="1" ht="12"/>
    <row r="549" spans="1:22" customHeight="1" ht="12"/>
    <row r="550" spans="1:22" customHeight="1" ht="12"/>
    <row r="551" spans="1:22" customHeight="1" ht="12"/>
    <row r="552" spans="1:22" customHeight="1" ht="12"/>
    <row r="553" spans="1:22" customHeight="1" ht="12"/>
    <row r="554" spans="1:22" customHeight="1" ht="12"/>
    <row r="555" spans="1:22" customHeight="1" ht="12"/>
    <row r="556" spans="1:22" customHeight="1" ht="12"/>
    <row r="557" spans="1:22" customHeight="1" ht="12"/>
    <row r="558" spans="1:22" customHeight="1" ht="12"/>
    <row r="559" spans="1:22" customHeight="1" ht="12"/>
    <row r="560" spans="1:22" customHeight="1" ht="12"/>
    <row r="561" spans="1:22" customHeight="1" ht="12"/>
    <row r="562" spans="1:22" customHeight="1" ht="12"/>
    <row r="563" spans="1:22" customHeight="1" ht="12"/>
    <row r="564" spans="1:22" customHeight="1" ht="12"/>
    <row r="565" spans="1:22" customHeight="1" ht="12"/>
    <row r="566" spans="1:22" customHeight="1" ht="12"/>
    <row r="567" spans="1:22" customHeight="1" ht="12"/>
    <row r="568" spans="1:22" customHeight="1" ht="12"/>
    <row r="569" spans="1:22" customHeight="1" ht="12"/>
    <row r="570" spans="1:22" customHeight="1" ht="12"/>
    <row r="571" spans="1:22" customHeight="1" ht="12"/>
    <row r="572" spans="1:22" customHeight="1" ht="12"/>
    <row r="573" spans="1:22" customHeight="1" ht="12"/>
    <row r="574" spans="1:22" customHeight="1" ht="12"/>
    <row r="575" spans="1:22" customHeight="1" ht="12"/>
    <row r="576" spans="1:22" customHeight="1" ht="12"/>
    <row r="577" spans="1:22" customHeight="1" ht="12"/>
    <row r="578" spans="1:22" customHeight="1" ht="12"/>
    <row r="579" spans="1:22" customHeight="1" ht="12"/>
    <row r="580" spans="1:22" customHeight="1" ht="12"/>
    <row r="581" spans="1:22" customHeight="1" ht="12"/>
    <row r="582" spans="1:22" customHeight="1" ht="12"/>
    <row r="583" spans="1:22" customHeight="1" ht="12"/>
    <row r="584" spans="1:22" customHeight="1" ht="12"/>
    <row r="585" spans="1:22" customHeight="1" ht="12"/>
    <row r="586" spans="1:22" customHeight="1" ht="12"/>
    <row r="587" spans="1:22" customHeight="1" ht="12"/>
    <row r="588" spans="1:22" customHeight="1" ht="12"/>
    <row r="589" spans="1:22" customHeight="1" ht="12"/>
    <row r="590" spans="1:22" customHeight="1" ht="12"/>
    <row r="591" spans="1:22" customHeight="1" ht="12"/>
    <row r="592" spans="1:22" customHeight="1" ht="12"/>
    <row r="593" spans="1:22" customHeight="1" ht="12"/>
    <row r="594" spans="1:22" customHeight="1" ht="12"/>
    <row r="595" spans="1:22" customHeight="1" ht="12"/>
    <row r="596" spans="1:22" customHeight="1" ht="12"/>
    <row r="597" spans="1:22" customHeight="1" ht="12"/>
    <row r="598" spans="1:22" customHeight="1" ht="12"/>
    <row r="599" spans="1:22" customHeight="1" ht="12"/>
    <row r="600" spans="1:22" customHeight="1" ht="12"/>
    <row r="601" spans="1:22" customHeight="1" ht="12"/>
    <row r="602" spans="1:22" customHeight="1" ht="12"/>
    <row r="603" spans="1:22" customHeight="1" ht="12"/>
    <row r="604" spans="1:22" customHeight="1" ht="12"/>
    <row r="605" spans="1:22" customHeight="1" ht="12"/>
    <row r="606" spans="1:22" customHeight="1" ht="12"/>
    <row r="607" spans="1:22" customHeight="1" ht="12"/>
    <row r="608" spans="1:22" customHeight="1" ht="12"/>
    <row r="609" spans="1:22" customHeight="1" ht="12"/>
    <row r="610" spans="1:22" customHeight="1" ht="12"/>
    <row r="611" spans="1:22" customHeight="1" ht="12"/>
    <row r="612" spans="1:22" customHeight="1" ht="12"/>
    <row r="613" spans="1:22" customHeight="1" ht="12"/>
    <row r="614" spans="1:22" customHeight="1" ht="12"/>
    <row r="615" spans="1:22" customHeight="1" ht="12"/>
    <row r="616" spans="1:22" customHeight="1" ht="12"/>
    <row r="617" spans="1:22" customHeight="1" ht="12"/>
    <row r="618" spans="1:22" customHeight="1" ht="12"/>
    <row r="619" spans="1:22" customHeight="1" ht="12"/>
    <row r="620" spans="1:22" customHeight="1" ht="12"/>
    <row r="621" spans="1:22" customHeight="1" ht="12"/>
    <row r="622" spans="1:22" customHeight="1" ht="12"/>
    <row r="623" spans="1:22" customHeight="1" ht="12"/>
    <row r="624" spans="1:22" customHeight="1" ht="12"/>
    <row r="625" spans="1:22" customHeight="1" ht="12"/>
    <row r="626" spans="1:22" customHeight="1" ht="12"/>
    <row r="627" spans="1:22" customHeight="1" ht="12"/>
    <row r="628" spans="1:22" customHeight="1" ht="12"/>
    <row r="629" spans="1:22" customHeight="1" ht="12"/>
    <row r="630" spans="1:22" customHeight="1" ht="12"/>
    <row r="631" spans="1:22" customHeight="1" ht="12"/>
    <row r="632" spans="1:22" customHeight="1" ht="12"/>
    <row r="633" spans="1:22" customHeight="1" ht="12"/>
    <row r="634" spans="1:22" customHeight="1" ht="12"/>
    <row r="635" spans="1:22" customHeight="1" ht="12"/>
    <row r="636" spans="1:22" customHeight="1" ht="12"/>
    <row r="637" spans="1:22" customHeight="1" ht="12"/>
    <row r="638" spans="1:22" customHeight="1" ht="12"/>
    <row r="639" spans="1:22" customHeight="1" ht="12"/>
    <row r="640" spans="1:22" customHeight="1" ht="12"/>
    <row r="641" spans="1:22" customHeight="1" ht="12"/>
    <row r="642" spans="1:22" customHeight="1" ht="12"/>
    <row r="643" spans="1:22" customHeight="1" ht="12"/>
    <row r="644" spans="1:22" customHeight="1" ht="12"/>
    <row r="645" spans="1:22" customHeight="1" ht="12"/>
    <row r="646" spans="1:22" customHeight="1" ht="12"/>
    <row r="647" spans="1:22" customHeight="1" ht="12"/>
    <row r="648" spans="1:22" customHeight="1" ht="12"/>
    <row r="649" spans="1:22" customHeight="1" ht="12"/>
    <row r="650" spans="1:22" customHeight="1" ht="12"/>
    <row r="651" spans="1:22" customHeight="1" ht="12"/>
    <row r="652" spans="1:22" customHeight="1" ht="12"/>
    <row r="653" spans="1:22" customHeight="1" ht="12"/>
    <row r="654" spans="1:22" customHeight="1" ht="12"/>
    <row r="655" spans="1:22" customHeight="1" ht="12"/>
    <row r="656" spans="1:22" customHeight="1" ht="12"/>
    <row r="657" spans="1:22" customHeight="1" ht="12"/>
    <row r="658" spans="1:22" customHeight="1" ht="12"/>
    <row r="659" spans="1:22" customHeight="1" ht="12"/>
    <row r="660" spans="1:22" customHeight="1" ht="12"/>
    <row r="661" spans="1:22" customHeight="1" ht="12"/>
    <row r="662" spans="1:22" customHeight="1" ht="12"/>
    <row r="663" spans="1:22" customHeight="1" ht="12"/>
    <row r="664" spans="1:22" customHeight="1" ht="12"/>
    <row r="665" spans="1:22" customHeight="1" ht="12"/>
    <row r="666" spans="1:22" customHeight="1" ht="12"/>
    <row r="667" spans="1:22" customHeight="1" ht="12"/>
    <row r="668" spans="1:22" customHeight="1" ht="12"/>
    <row r="669" spans="1:22" customHeight="1" ht="12"/>
    <row r="670" spans="1:22" customHeight="1" ht="12"/>
    <row r="671" spans="1:22" customHeight="1" ht="12"/>
    <row r="672" spans="1:22" customHeight="1" ht="12"/>
    <row r="673" spans="1:22" customHeight="1" ht="12"/>
    <row r="674" spans="1:22" customHeight="1" ht="12"/>
    <row r="675" spans="1:22" customHeight="1" ht="12"/>
    <row r="676" spans="1:22" customHeight="1" ht="12"/>
    <row r="677" spans="1:22" customHeight="1" ht="12"/>
    <row r="678" spans="1:22" customHeight="1" ht="12"/>
    <row r="679" spans="1:22" customHeight="1" ht="12"/>
    <row r="680" spans="1:22" customHeight="1" ht="12"/>
    <row r="681" spans="1:22" customHeight="1" ht="12"/>
    <row r="682" spans="1:22" customHeight="1" ht="12"/>
    <row r="683" spans="1:22" customHeight="1" ht="12"/>
    <row r="684" spans="1:22" customHeight="1" ht="12"/>
    <row r="685" spans="1:22" customHeight="1" ht="12"/>
    <row r="686" spans="1:22" customHeight="1" ht="12"/>
    <row r="687" spans="1:22" customHeight="1" ht="12"/>
    <row r="688" spans="1:22" customHeight="1" ht="12"/>
    <row r="689" spans="1:22" customHeight="1" ht="12"/>
    <row r="690" spans="1:22" customHeight="1" ht="12"/>
    <row r="691" spans="1:22" customHeight="1" ht="12"/>
    <row r="692" spans="1:22" customHeight="1" ht="12"/>
    <row r="693" spans="1:22" customHeight="1" ht="12"/>
    <row r="694" spans="1:22" customHeight="1" ht="12"/>
    <row r="695" spans="1:22" customHeight="1" ht="12"/>
    <row r="696" spans="1:22" customHeight="1" ht="12"/>
    <row r="697" spans="1:22" customHeight="1" ht="12"/>
    <row r="698" spans="1:22" customHeight="1" ht="12"/>
    <row r="699" spans="1:22" customHeight="1" ht="12"/>
    <row r="700" spans="1:22" customHeight="1" ht="12"/>
    <row r="701" spans="1:22" customHeight="1" ht="12"/>
    <row r="702" spans="1:22" customHeight="1" ht="12"/>
    <row r="703" spans="1:22" customHeight="1" ht="12"/>
    <row r="704" spans="1:22" customHeight="1" ht="12"/>
    <row r="705" spans="1:22" customHeight="1" ht="12"/>
    <row r="706" spans="1:22" customHeight="1" ht="12"/>
    <row r="707" spans="1:22" customHeight="1" ht="12"/>
    <row r="708" spans="1:22" customHeight="1" ht="12"/>
    <row r="709" spans="1:22" customHeight="1" ht="12"/>
    <row r="710" spans="1:22" customHeight="1" ht="12"/>
    <row r="711" spans="1:22" customHeight="1" ht="12"/>
    <row r="712" spans="1:22" customHeight="1" ht="12"/>
    <row r="713" spans="1:22" customHeight="1" ht="12"/>
    <row r="714" spans="1:22" customHeight="1" ht="12"/>
    <row r="715" spans="1:22" customHeight="1" ht="12"/>
    <row r="716" spans="1:22" customHeight="1" ht="12"/>
    <row r="717" spans="1:22" customHeight="1" ht="12"/>
    <row r="718" spans="1:22" customHeight="1" ht="12"/>
    <row r="719" spans="1:22" customHeight="1" ht="12"/>
    <row r="720" spans="1:22" customHeight="1" ht="12"/>
    <row r="721" spans="1:22" customHeight="1" ht="12"/>
    <row r="722" spans="1:22" customHeight="1" ht="12"/>
    <row r="723" spans="1:22" customHeight="1" ht="12"/>
    <row r="724" spans="1:22" customHeight="1" ht="12"/>
    <row r="725" spans="1:22" customHeight="1" ht="12"/>
    <row r="726" spans="1:22" customHeight="1" ht="12"/>
    <row r="727" spans="1:22" customHeight="1" ht="12"/>
    <row r="728" spans="1:22" customHeight="1" ht="12"/>
    <row r="729" spans="1:22" customHeight="1" ht="12"/>
    <row r="730" spans="1:22" customHeight="1" ht="12"/>
    <row r="731" spans="1:22" customHeight="1" ht="12"/>
    <row r="732" spans="1:22" customHeight="1" ht="12"/>
    <row r="733" spans="1:22" customHeight="1" ht="12"/>
    <row r="734" spans="1:22" customHeight="1" ht="12"/>
    <row r="735" spans="1:22" customHeight="1" ht="12"/>
    <row r="736" spans="1:22" customHeight="1" ht="12"/>
    <row r="737" spans="1:22" customHeight="1" ht="12"/>
    <row r="738" spans="1:22" customHeight="1" ht="12"/>
    <row r="739" spans="1:22" customHeight="1" ht="12"/>
    <row r="740" spans="1:22" customHeight="1" ht="12"/>
    <row r="741" spans="1:22" customHeight="1" ht="12"/>
    <row r="742" spans="1:22" customHeight="1" ht="12"/>
    <row r="743" spans="1:22" customHeight="1" ht="12"/>
    <row r="744" spans="1:22" customHeight="1" ht="12"/>
    <row r="745" spans="1:22" customHeight="1" ht="12"/>
    <row r="746" spans="1:22" customHeight="1" ht="12"/>
    <row r="747" spans="1:22" customHeight="1" ht="12"/>
    <row r="748" spans="1:22" customHeight="1" ht="12"/>
    <row r="749" spans="1:22" customHeight="1" ht="12"/>
    <row r="750" spans="1:22" customHeight="1" ht="12"/>
    <row r="751" spans="1:22" customHeight="1" ht="12"/>
    <row r="752" spans="1:22" customHeight="1" ht="12"/>
    <row r="753" spans="1:22" customHeight="1" ht="12"/>
    <row r="754" spans="1:22" customHeight="1" ht="12"/>
    <row r="755" spans="1:22" customHeight="1" ht="12"/>
    <row r="756" spans="1:22" customHeight="1" ht="12"/>
    <row r="757" spans="1:22" customHeight="1" ht="12"/>
    <row r="758" spans="1:22" customHeight="1" ht="12"/>
    <row r="759" spans="1:22" customHeight="1" ht="12"/>
    <row r="760" spans="1:22" customHeight="1" ht="12"/>
    <row r="761" spans="1:22" customHeight="1" ht="12"/>
    <row r="762" spans="1:22" customHeight="1" ht="12"/>
    <row r="763" spans="1:22" customHeight="1" ht="12"/>
    <row r="764" spans="1:22" customHeight="1" ht="12"/>
    <row r="765" spans="1:22" customHeight="1" ht="12"/>
    <row r="766" spans="1:22" customHeight="1" ht="12"/>
    <row r="767" spans="1:22" customHeight="1" ht="12"/>
    <row r="768" spans="1:22" customHeight="1" ht="12"/>
    <row r="769" spans="1:22" customHeight="1" ht="12"/>
    <row r="770" spans="1:22" customHeight="1" ht="12"/>
    <row r="771" spans="1:22" customHeight="1" ht="12"/>
    <row r="772" spans="1:22" customHeight="1" ht="12"/>
    <row r="773" spans="1:22" customHeight="1" ht="12"/>
    <row r="774" spans="1:22" customHeight="1" ht="12"/>
    <row r="775" spans="1:22" customHeight="1" ht="12"/>
    <row r="776" spans="1:22" customHeight="1" ht="12"/>
    <row r="777" spans="1:22" customHeight="1" ht="12"/>
    <row r="778" spans="1:22" customHeight="1" ht="12"/>
    <row r="779" spans="1:22" customHeight="1" ht="12"/>
    <row r="780" spans="1:22" customHeight="1" ht="12"/>
    <row r="781" spans="1:22" customHeight="1" ht="12"/>
    <row r="782" spans="1:22" customHeight="1" ht="12"/>
    <row r="783" spans="1:22" customHeight="1" ht="12"/>
    <row r="784" spans="1:22" customHeight="1" ht="12"/>
    <row r="785" spans="1:22" customHeight="1" ht="12"/>
    <row r="786" spans="1:22" customHeight="1" ht="12"/>
    <row r="787" spans="1:22" customHeight="1" ht="12"/>
    <row r="788" spans="1:22" customHeight="1" ht="12"/>
    <row r="789" spans="1:22" customHeight="1" ht="12"/>
    <row r="790" spans="1:22" customHeight="1" ht="12"/>
    <row r="791" spans="1:22" customHeight="1" ht="12"/>
    <row r="792" spans="1:22" customHeight="1" ht="12"/>
    <row r="793" spans="1:22" customHeight="1" ht="12"/>
    <row r="794" spans="1:22" customHeight="1" ht="12"/>
    <row r="795" spans="1:22" customHeight="1" ht="12"/>
    <row r="796" spans="1:22" customHeight="1" ht="12"/>
    <row r="797" spans="1:22" customHeight="1" ht="12"/>
    <row r="798" spans="1:22" customHeight="1" ht="12"/>
    <row r="799" spans="1:22" customHeight="1" ht="12"/>
    <row r="800" spans="1:22" customHeight="1" ht="12"/>
    <row r="801" spans="1:22" customHeight="1" ht="12"/>
    <row r="802" spans="1:22" customHeight="1" ht="12"/>
    <row r="803" spans="1:22" customHeight="1" ht="12"/>
    <row r="804" spans="1:22" customHeight="1" ht="12"/>
    <row r="805" spans="1:22" customHeight="1" ht="12"/>
    <row r="806" spans="1:22" customHeight="1" ht="12"/>
    <row r="807" spans="1:22" customHeight="1" ht="12"/>
    <row r="808" spans="1:22" customHeight="1" ht="12"/>
    <row r="809" spans="1:22" customHeight="1" ht="12"/>
    <row r="810" spans="1:22" customHeight="1" ht="12"/>
    <row r="811" spans="1:22" customHeight="1" ht="12"/>
    <row r="812" spans="1:22" customHeight="1" ht="12"/>
    <row r="813" spans="1:22" customHeight="1" ht="12"/>
    <row r="814" spans="1:22" customHeight="1" ht="12"/>
    <row r="815" spans="1:22" customHeight="1" ht="12"/>
    <row r="816" spans="1:22" customHeight="1" ht="12"/>
    <row r="817" spans="1:22" customHeight="1" ht="12"/>
    <row r="818" spans="1:22" customHeight="1" ht="12"/>
    <row r="819" spans="1:22" customHeight="1" ht="12"/>
    <row r="820" spans="1:22" customHeight="1" ht="12"/>
    <row r="821" spans="1:22" customHeight="1" ht="12"/>
    <row r="822" spans="1:22" customHeight="1" ht="12"/>
    <row r="823" spans="1:22" customHeight="1" ht="12"/>
    <row r="824" spans="1:22" customHeight="1" ht="12"/>
    <row r="825" spans="1:22" customHeight="1" ht="12"/>
    <row r="826" spans="1:22" customHeight="1" ht="12"/>
    <row r="827" spans="1:22" customHeight="1" ht="12"/>
    <row r="828" spans="1:22" customHeight="1" ht="12"/>
    <row r="829" spans="1:22" customHeight="1" ht="12"/>
    <row r="830" spans="1:22" customHeight="1" ht="12"/>
    <row r="831" spans="1:22" customHeight="1" ht="12"/>
    <row r="832" spans="1:22" customHeight="1" ht="12"/>
    <row r="833" spans="1:22" customHeight="1" ht="12"/>
    <row r="834" spans="1:22" customHeight="1" ht="12"/>
    <row r="835" spans="1:22" customHeight="1" ht="12"/>
    <row r="836" spans="1:22" customHeight="1" ht="12"/>
    <row r="837" spans="1:22" customHeight="1" ht="12"/>
    <row r="838" spans="1:22" customHeight="1" ht="12"/>
    <row r="839" spans="1:22" customHeight="1" ht="12"/>
    <row r="840" spans="1:22" customHeight="1" ht="12"/>
    <row r="841" spans="1:22" customHeight="1" ht="12"/>
    <row r="842" spans="1:22" customHeight="1" ht="12"/>
    <row r="843" spans="1:22" customHeight="1" ht="12"/>
    <row r="844" spans="1:22" customHeight="1" ht="12"/>
    <row r="845" spans="1:22" customHeight="1" ht="12"/>
    <row r="846" spans="1:22" customHeight="1" ht="12"/>
    <row r="847" spans="1:22" customHeight="1" ht="12"/>
    <row r="848" spans="1:22" customHeight="1" ht="12"/>
    <row r="849" spans="1:22" customHeight="1" ht="12"/>
    <row r="850" spans="1:22" customHeight="1" ht="12"/>
    <row r="851" spans="1:22" customHeight="1" ht="12"/>
    <row r="852" spans="1:22" customHeight="1" ht="12"/>
    <row r="853" spans="1:22" customHeight="1" ht="12"/>
    <row r="854" spans="1:22" customHeight="1" ht="12"/>
    <row r="855" spans="1:22" customHeight="1" ht="12"/>
    <row r="856" spans="1:22" customHeight="1" ht="12"/>
    <row r="857" spans="1:22" customHeight="1" ht="12"/>
    <row r="858" spans="1:22" customHeight="1" ht="12"/>
    <row r="859" spans="1:22" customHeight="1" ht="12"/>
    <row r="860" spans="1:22" customHeight="1" ht="12"/>
    <row r="861" spans="1:22" customHeight="1" ht="12"/>
    <row r="862" spans="1:22" customHeight="1" ht="12"/>
    <row r="863" spans="1:22" customHeight="1" ht="12"/>
    <row r="864" spans="1:22" customHeight="1" ht="12"/>
    <row r="865" spans="1:22" customHeight="1" ht="12"/>
    <row r="866" spans="1:22" customHeight="1" ht="12"/>
    <row r="867" spans="1:22" customHeight="1" ht="12"/>
    <row r="868" spans="1:22" customHeight="1" ht="12"/>
    <row r="869" spans="1:22" customHeight="1" ht="12"/>
    <row r="870" spans="1:22" customHeight="1" ht="12"/>
    <row r="871" spans="1:22" customHeight="1" ht="12"/>
    <row r="872" spans="1:22" customHeight="1" ht="12"/>
    <row r="873" spans="1:22" customHeight="1" ht="12"/>
    <row r="874" spans="1:22" customHeight="1" ht="12"/>
    <row r="875" spans="1:22" customHeight="1" ht="12"/>
    <row r="876" spans="1:22" customHeight="1" ht="12"/>
    <row r="877" spans="1:22" customHeight="1" ht="12"/>
    <row r="878" spans="1:22" customHeight="1" ht="12"/>
    <row r="879" spans="1:22" customHeight="1" ht="12"/>
    <row r="880" spans="1:22" customHeight="1" ht="12"/>
    <row r="881" spans="1:22" customHeight="1" ht="12"/>
    <row r="882" spans="1:22" customHeight="1" ht="12"/>
    <row r="883" spans="1:22" customHeight="1" ht="12"/>
    <row r="884" spans="1:22" customHeight="1" ht="12"/>
    <row r="885" spans="1:22" customHeight="1" ht="12"/>
    <row r="886" spans="1:22" customHeight="1" ht="12"/>
    <row r="887" spans="1:22" customHeight="1" ht="12"/>
    <row r="888" spans="1:22" customHeight="1" ht="12"/>
    <row r="889" spans="1:22" customHeight="1" ht="12"/>
    <row r="890" spans="1:22" customHeight="1" ht="12"/>
    <row r="891" spans="1:22" customHeight="1" ht="12"/>
    <row r="892" spans="1:22" customHeight="1" ht="12"/>
    <row r="893" spans="1:22" customHeight="1" ht="12"/>
    <row r="894" spans="1:22" customHeight="1" ht="12"/>
    <row r="895" spans="1:22" customHeight="1" ht="12"/>
    <row r="896" spans="1:22" customHeight="1" ht="12"/>
    <row r="897" spans="1:22" customHeight="1" ht="12"/>
    <row r="898" spans="1:22" customHeight="1" ht="12"/>
    <row r="899" spans="1:22" customHeight="1" ht="12"/>
    <row r="900" spans="1:22" customHeight="1" ht="12"/>
    <row r="901" spans="1:22" customHeight="1" ht="12"/>
    <row r="902" spans="1:22" customHeight="1" ht="12"/>
    <row r="903" spans="1:22" customHeight="1" ht="12"/>
    <row r="904" spans="1:22" customHeight="1" ht="12"/>
    <row r="905" spans="1:22" customHeight="1" ht="12"/>
    <row r="906" spans="1:22" customHeight="1" ht="12"/>
    <row r="907" spans="1:22" customHeight="1" ht="12"/>
    <row r="908" spans="1:22" customHeight="1" ht="12"/>
    <row r="909" spans="1:22" customHeight="1" ht="12"/>
    <row r="910" spans="1:22" customHeight="1" ht="12"/>
    <row r="911" spans="1:22" customHeight="1" ht="12"/>
    <row r="912" spans="1:22" customHeight="1" ht="12"/>
    <row r="913" spans="1:22" customHeight="1" ht="12"/>
    <row r="914" spans="1:22" customHeight="1" ht="12"/>
    <row r="915" spans="1:22" customHeight="1" ht="12"/>
    <row r="916" spans="1:22" customHeight="1" ht="12"/>
    <row r="917" spans="1:22" customHeight="1" ht="12"/>
    <row r="918" spans="1:22" customHeight="1" ht="12"/>
    <row r="919" spans="1:22" customHeight="1" ht="12"/>
    <row r="920" spans="1:22" customHeight="1" ht="12"/>
    <row r="921" spans="1:22" customHeight="1" ht="12"/>
    <row r="922" spans="1:22" customHeight="1" ht="12"/>
    <row r="923" spans="1:22" customHeight="1" ht="12"/>
    <row r="924" spans="1:22" customHeight="1" ht="12"/>
    <row r="925" spans="1:22" customHeight="1" ht="12"/>
    <row r="926" spans="1:22" customHeight="1" ht="12"/>
    <row r="927" spans="1:22" customHeight="1" ht="12"/>
    <row r="928" spans="1:22" customHeight="1" ht="12"/>
    <row r="929" spans="1:22" customHeight="1" ht="12"/>
    <row r="930" spans="1:22" customHeight="1" ht="12"/>
    <row r="931" spans="1:22" customHeight="1" ht="12"/>
    <row r="932" spans="1:22" customHeight="1" ht="12"/>
    <row r="933" spans="1:22" customHeight="1" ht="12"/>
    <row r="934" spans="1:22" customHeight="1" ht="12"/>
    <row r="935" spans="1:22" customHeight="1" ht="12"/>
    <row r="936" spans="1:22" customHeight="1" ht="12"/>
    <row r="937" spans="1:22" customHeight="1" ht="12"/>
    <row r="938" spans="1:22" customHeight="1" ht="12"/>
    <row r="939" spans="1:22" customHeight="1" ht="12"/>
    <row r="940" spans="1:22" customHeight="1" ht="12"/>
    <row r="941" spans="1:22" customHeight="1" ht="12"/>
    <row r="942" spans="1:22" customHeight="1" ht="12"/>
    <row r="943" spans="1:22" customHeight="1" ht="12"/>
    <row r="944" spans="1:22" customHeight="1" ht="12"/>
    <row r="945" spans="1:22" customHeight="1" ht="12"/>
    <row r="946" spans="1:22" customHeight="1" ht="12"/>
    <row r="947" spans="1:22" customHeight="1" ht="12"/>
    <row r="948" spans="1:22" customHeight="1" ht="12"/>
    <row r="949" spans="1:22" customHeight="1" ht="12"/>
    <row r="950" spans="1:22" customHeight="1" ht="12"/>
    <row r="951" spans="1:22" customHeight="1" ht="12"/>
    <row r="952" spans="1:22" customHeight="1" ht="12"/>
    <row r="953" spans="1:22" customHeight="1" ht="12"/>
    <row r="954" spans="1:22" customHeight="1" ht="12"/>
    <row r="955" spans="1:22" customHeight="1" ht="12"/>
    <row r="956" spans="1:22" customHeight="1" ht="12"/>
    <row r="957" spans="1:22" customHeight="1" ht="12"/>
    <row r="958" spans="1:22" customHeight="1" ht="12"/>
    <row r="959" spans="1:22" customHeight="1" ht="12"/>
    <row r="960" spans="1:22" customHeight="1" ht="12"/>
    <row r="961" spans="1:22" customHeight="1" ht="12"/>
    <row r="962" spans="1:22" customHeight="1" ht="12"/>
    <row r="963" spans="1:22" customHeight="1" ht="12"/>
    <row r="964" spans="1:22" customHeight="1" ht="12"/>
    <row r="965" spans="1:22" customHeight="1" ht="12"/>
    <row r="966" spans="1:22" customHeight="1" ht="12"/>
    <row r="967" spans="1:22" customHeight="1" ht="12"/>
    <row r="968" spans="1:22" customHeight="1" ht="12"/>
    <row r="969" spans="1:22" customHeight="1" ht="12"/>
    <row r="970" spans="1:22" customHeight="1" ht="12"/>
    <row r="971" spans="1:22" customHeight="1" ht="12"/>
    <row r="972" spans="1:22" customHeight="1" ht="12"/>
    <row r="973" spans="1:22" customHeight="1" ht="12"/>
    <row r="974" spans="1:22" customHeight="1" ht="12"/>
    <row r="975" spans="1:22" customHeight="1" ht="12"/>
    <row r="976" spans="1:22" customHeight="1" ht="12"/>
    <row r="977" spans="1:22" customHeight="1" ht="12"/>
    <row r="978" spans="1:22" customHeight="1" ht="12"/>
    <row r="979" spans="1:22" customHeight="1" ht="12"/>
    <row r="980" spans="1:22" customHeight="1" ht="12"/>
    <row r="981" spans="1:22" customHeight="1" ht="12"/>
    <row r="982" spans="1:22" customHeight="1" ht="12"/>
    <row r="983" spans="1:22" customHeight="1" ht="12"/>
    <row r="984" spans="1:22" customHeight="1" ht="12"/>
    <row r="985" spans="1:22" customHeight="1" ht="12"/>
    <row r="986" spans="1:22" customHeight="1" ht="12"/>
    <row r="987" spans="1:22" customHeight="1" ht="12"/>
    <row r="988" spans="1:22" customHeight="1" ht="12"/>
    <row r="989" spans="1:22" customHeight="1" ht="12"/>
    <row r="990" spans="1:22" customHeight="1" ht="12"/>
    <row r="991" spans="1:22" customHeight="1" ht="12"/>
    <row r="992" spans="1:22" customHeight="1" ht="12"/>
    <row r="993" spans="1:22" customHeight="1" ht="12"/>
    <row r="994" spans="1:22" customHeight="1" ht="12"/>
    <row r="995" spans="1:22" customHeight="1" ht="12"/>
    <row r="996" spans="1:22" customHeight="1" ht="12"/>
    <row r="997" spans="1:22" customHeight="1" ht="12"/>
    <row r="998" spans="1:22" customHeight="1" ht="12"/>
    <row r="999" spans="1:22" customHeight="1" ht="12"/>
    <row r="1000" spans="1:22" customHeight="1" ht="12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Y1000"/>
  <sheetViews>
    <sheetView topLeftCell="R1" workbookViewId="0" tabSelected="1">
      <selection activeCell="A1" sqref="A1"/>
    </sheetView>
  </sheetViews>
  <sheetFormatPr defaultRowHeight="15"/>
  <cols>
    <col min="1" max="2" style="0" width="9.99939903846154" customWidth="1"/>
    <col min="3" max="13" style="0" width="9.142307692307693"/>
    <col min="14" max="14" style="0" width="9.856550480769231" customWidth="1"/>
    <col min="15" max="16" style="0" width="28.141165865384618" bestFit="1" customWidth="1"/>
    <col min="17" max="17" style="0" width="29.712500000000002" bestFit="1" customWidth="1"/>
    <col min="18" max="18" style="0" width="28.141165865384618" bestFit="1" customWidth="1"/>
    <col min="19" max="19" style="0" width="13.427764423076924" customWidth="1"/>
    <col min="20" max="20" style="0" width="28.141165865384618" bestFit="1" customWidth="1"/>
    <col min="21" max="21" style="0" width="31.71237980769231" bestFit="1" customWidth="1"/>
    <col min="22" max="22" style="0" width="24.28425480769231" bestFit="1" customWidth="1"/>
    <col min="23" max="24" style="0" width="28.141165865384618" bestFit="1" customWidth="1"/>
    <col min="25" max="256" style="0" width="9.142307692307693"/>
  </cols>
  <sheetData>
    <row r="1" spans="1:25" customHeight="1" ht="1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1</v>
      </c>
      <c r="I1" t="s">
        <v>2</v>
      </c>
      <c r="J1" t="s">
        <v>5</v>
      </c>
      <c r="K1" t="s">
        <v>1</v>
      </c>
      <c r="L1" t="s">
        <v>2</v>
      </c>
      <c r="S1" t="inlineStr">
        <is>
          <t>Log Normal</t>
        </is>
      </c>
      <c r="V1" t="s">
        <v>7</v>
      </c>
    </row>
    <row r="2" spans="1:25" customHeight="1" ht="12">
      <c r="B2" s="1">
        <v>3500</v>
      </c>
      <c r="C2" s="1">
        <v>28</v>
      </c>
      <c r="E2" s="2">
        <v>3500</v>
      </c>
      <c r="F2" s="2">
        <v>21</v>
      </c>
      <c r="H2" s="2">
        <v>3500</v>
      </c>
      <c r="I2" s="2">
        <v>1</v>
      </c>
      <c r="K2" s="2">
        <v>3500</v>
      </c>
      <c r="L2" s="2">
        <v>4</v>
      </c>
      <c r="N2">
        <f>LOG(K2)</f>
        <v>3.5440680443502757</v>
      </c>
      <c r="O2">
        <f>SUM(C2:C$89)/SUM(C$2:C$89)</f>
        <v>1</v>
      </c>
      <c r="P2">
        <f>SUM(F2:F$89)/SUM(F$2:F$89)</f>
        <v>1</v>
      </c>
      <c r="Q2">
        <f>SUM(I2:I$69)/SUM(I$2:I$69)</f>
        <v>1</v>
      </c>
      <c r="R2">
        <f>SUM(L2:L$89)/SUM(L$2:L$89)</f>
        <v>1</v>
      </c>
      <c r="S2" t="inlineStr">
        <is>
          <t>log mean</t>
        </is>
      </c>
      <c r="T2">
        <f>R2/$S$9</f>
        <v>0.55555555555555558</v>
      </c>
      <c r="U2">
        <f>1-_xlfn.NORM.DIST(N2,$S$3,$S$6,TRUE)</f>
        <v>0.83752917670358273</v>
      </c>
      <c r="V2" t="s">
        <v>8</v>
      </c>
      <c r="W2">
        <f>R2/$V$9</f>
        <v>1</v>
      </c>
      <c r="X2">
        <f>$V$3*(N2^(-($V$6-1)))</f>
        <v>7.2847493423516019</v>
      </c>
    </row>
    <row r="3" spans="1:25" customHeight="1" ht="12">
      <c r="B3" s="1">
        <v>3750</v>
      </c>
      <c r="C3" s="1">
        <v>11</v>
      </c>
      <c r="E3" s="2">
        <v>3750</v>
      </c>
      <c r="F3" s="2">
        <v>11</v>
      </c>
      <c r="H3" s="2">
        <v>3750</v>
      </c>
      <c r="I3" s="2">
        <v>0</v>
      </c>
      <c r="K3" s="2">
        <v>3750</v>
      </c>
      <c r="L3" s="2">
        <v>6</v>
      </c>
      <c r="N3">
        <f>LOG(K3)</f>
        <v>3.5740312677277188</v>
      </c>
      <c r="O3">
        <f>SUM(C3:C$89)/SUM(C$2:C$89)</f>
        <v>0.99895681979061879</v>
      </c>
      <c r="P3">
        <f>SUM(F3:F$89)/SUM(F$2:F$89)</f>
        <v>0.99892539146453796</v>
      </c>
      <c r="Q3">
        <f>SUM(I3:I$69)/SUM(I$2:I$69)</f>
        <v>0.99987011300168849</v>
      </c>
      <c r="R3">
        <f>SUM(L3:L$89)/SUM(L$2:L$89)</f>
        <v>0.99981910274963826</v>
      </c>
      <c r="S3">
        <v>3.7999999999999998</v>
      </c>
      <c r="T3">
        <f>R3/$S$9</f>
        <v>0.55545505708313236</v>
      </c>
      <c r="U3">
        <f>1-_xlfn.NORM.DIST(N3,$S$3,$S$6,TRUE)</f>
        <v>0.80760665532842679</v>
      </c>
      <c r="V3">
        <v>5000000000000000</v>
      </c>
      <c r="W3">
        <f>R3/$V$9</f>
        <v>0.99981910274963826</v>
      </c>
      <c r="X3">
        <f>$V$3*(N3^(-($V$6-1)))</f>
        <v>5.8035618580871349</v>
      </c>
    </row>
    <row r="4" spans="1:25" customHeight="1" ht="12">
      <c r="B4" s="1">
        <v>4000</v>
      </c>
      <c r="C4" s="1">
        <v>11</v>
      </c>
      <c r="E4" s="2">
        <v>4000</v>
      </c>
      <c r="F4" s="2">
        <v>19</v>
      </c>
      <c r="H4" s="2">
        <v>4000</v>
      </c>
      <c r="I4" s="2">
        <v>0</v>
      </c>
      <c r="K4" s="2">
        <v>4000</v>
      </c>
      <c r="L4" s="2">
        <v>2</v>
      </c>
      <c r="N4">
        <f>LOG(K4)</f>
        <v>3.6020599913279625</v>
      </c>
      <c r="O4">
        <f>SUM(C4:C$89)/SUM(C$2:C$89)</f>
        <v>0.99854699899407617</v>
      </c>
      <c r="P4">
        <f>SUM(F4:F$89)/SUM(F$2:F$89)</f>
        <v>0.99836250127929582</v>
      </c>
      <c r="Q4">
        <f>SUM(I4:I$69)/SUM(I$2:I$69)</f>
        <v>0.99987011300168849</v>
      </c>
      <c r="R4">
        <f>SUM(L4:L$89)/SUM(L$2:L$89)</f>
        <v>0.99954775687409547</v>
      </c>
      <c r="T4">
        <f>R4/$S$9</f>
        <v>0.55530430937449748</v>
      </c>
      <c r="U4">
        <f>1-_xlfn.NORM.DIST(N4,$S$3,$S$6,TRUE)</f>
        <v>0.77676335640609728</v>
      </c>
      <c r="W4">
        <f>R4/$V$9</f>
        <v>0.99954775687409547</v>
      </c>
      <c r="X4">
        <f>$V$3*(N4^(-($V$6-1)))</f>
        <v>4.6999645381036421</v>
      </c>
    </row>
    <row r="5" spans="1:25" customHeight="1" ht="12">
      <c r="B5" s="1">
        <v>4250</v>
      </c>
      <c r="C5" s="1">
        <v>9</v>
      </c>
      <c r="E5" s="2">
        <v>4250</v>
      </c>
      <c r="F5" s="2">
        <v>21</v>
      </c>
      <c r="H5" s="2">
        <v>4250</v>
      </c>
      <c r="I5" s="2">
        <v>4</v>
      </c>
      <c r="K5" s="2">
        <v>4250</v>
      </c>
      <c r="L5" s="2">
        <v>7</v>
      </c>
      <c r="N5">
        <f>LOG(K5)</f>
        <v>3.6283889300503116</v>
      </c>
      <c r="O5">
        <f>SUM(C5:C$89)/SUM(C$2:C$89)</f>
        <v>0.99813717819753367</v>
      </c>
      <c r="P5">
        <f>SUM(F5:F$89)/SUM(F$2:F$89)</f>
        <v>0.99739023641387781</v>
      </c>
      <c r="Q5">
        <f>SUM(I5:I$69)/SUM(I$2:I$69)</f>
        <v>0.99987011300168849</v>
      </c>
      <c r="R5">
        <f>SUM(L5:L$89)/SUM(L$2:L$89)</f>
        <v>0.99945730824891466</v>
      </c>
      <c r="S5" t="inlineStr">
        <is>
          <t>log stdev</t>
        </is>
      </c>
      <c r="T5">
        <f>R5/$S$9</f>
        <v>0.55525406013828593</v>
      </c>
      <c r="U5">
        <f>1-_xlfn.NORM.DIST(N5,$S$3,$S$6,TRUE)</f>
        <v>0.74538674646811742</v>
      </c>
      <c r="V5" t="s">
        <v>9</v>
      </c>
      <c r="W5">
        <f>R5/$V$9</f>
        <v>0.99945730824891466</v>
      </c>
      <c r="X5">
        <f>$V$3*(N5^(-($V$6-1)))</f>
        <v>3.8609707008429384</v>
      </c>
    </row>
    <row r="6" spans="1:25" customHeight="1" ht="12">
      <c r="B6" s="1">
        <v>4500</v>
      </c>
      <c r="C6" s="1">
        <v>3</v>
      </c>
      <c r="E6" s="2">
        <v>4500</v>
      </c>
      <c r="F6" s="2">
        <v>37</v>
      </c>
      <c r="H6" s="2">
        <v>4500</v>
      </c>
      <c r="I6" s="2">
        <v>17</v>
      </c>
      <c r="K6" s="2">
        <v>4500</v>
      </c>
      <c r="L6" s="2">
        <v>14</v>
      </c>
      <c r="N6">
        <f>LOG(K6)</f>
        <v>3.6532125137753435</v>
      </c>
      <c r="O6">
        <f>SUM(C6:C$89)/SUM(C$2:C$89)</f>
        <v>0.99780187027308964</v>
      </c>
      <c r="P6">
        <f>SUM(F6:F$89)/SUM(F$2:F$89)</f>
        <v>0.99631562787841577</v>
      </c>
      <c r="Q6">
        <f>SUM(I6:I$69)/SUM(I$2:I$69)</f>
        <v>0.99935056500844266</v>
      </c>
      <c r="R6">
        <f>SUM(L6:L$89)/SUM(L$2:L$89)</f>
        <v>0.99914073806078152</v>
      </c>
      <c r="S6">
        <v>0.26000000000000001</v>
      </c>
      <c r="T6">
        <f>R6/$S$9</f>
        <v>0.55507818781154528</v>
      </c>
      <c r="U6">
        <f>1-_xlfn.NORM.DIST(N6,$S$3,$S$6,TRUE)</f>
        <v>0.7138159284650698</v>
      </c>
      <c r="V6">
        <v>28</v>
      </c>
      <c r="W6">
        <f>R6/$V$9</f>
        <v>0.99914073806078152</v>
      </c>
      <c r="X6">
        <f>$V$3*(N6^(-($V$6-1)))</f>
        <v>3.2117868500613898</v>
      </c>
    </row>
    <row r="7" spans="1:25" customHeight="1" ht="12">
      <c r="B7" s="1">
        <v>4750</v>
      </c>
      <c r="C7" s="1">
        <v>4</v>
      </c>
      <c r="E7" s="2">
        <v>4750</v>
      </c>
      <c r="F7" s="2">
        <v>26</v>
      </c>
      <c r="H7" s="2">
        <v>4750</v>
      </c>
      <c r="I7" s="2">
        <v>180</v>
      </c>
      <c r="K7" s="2">
        <v>4750</v>
      </c>
      <c r="L7" s="2">
        <v>53</v>
      </c>
      <c r="N7">
        <f>LOG(K7)</f>
        <v>3.6766936096248664</v>
      </c>
      <c r="O7">
        <f>SUM(C7:C$89)/SUM(C$2:C$89)</f>
        <v>0.99769010096494171</v>
      </c>
      <c r="P7">
        <f>SUM(F7:F$89)/SUM(F$2:F$89)</f>
        <v>0.99442226998260153</v>
      </c>
      <c r="Q7">
        <f>SUM(I7:I$69)/SUM(I$2:I$69)</f>
        <v>0.99714248603714772</v>
      </c>
      <c r="R7">
        <f>SUM(L7:L$89)/SUM(L$2:L$89)</f>
        <v>0.99850759768451525</v>
      </c>
      <c r="T7">
        <f>R7/$S$9</f>
        <v>0.55472644315806396</v>
      </c>
      <c r="U7">
        <f>1-_xlfn.NORM.DIST(N7,$S$3,$S$6,TRUE)</f>
        <v>0.68234108545061689</v>
      </c>
      <c r="W7">
        <f>R7/$V$9</f>
        <v>0.99850759768451525</v>
      </c>
      <c r="X7">
        <f>$V$3*(N7^(-($V$6-1)))</f>
        <v>2.7015879922814197</v>
      </c>
    </row>
    <row r="8" spans="1:25" customHeight="1" ht="12">
      <c r="B8" s="1">
        <v>5000</v>
      </c>
      <c r="C8" s="1">
        <v>9</v>
      </c>
      <c r="E8" s="2">
        <v>5000</v>
      </c>
      <c r="F8" s="2">
        <v>33</v>
      </c>
      <c r="H8" s="2">
        <v>5000</v>
      </c>
      <c r="I8" s="2">
        <v>147</v>
      </c>
      <c r="K8" s="2">
        <v>5000</v>
      </c>
      <c r="L8" s="2">
        <v>164</v>
      </c>
      <c r="N8">
        <f>LOG(K8)</f>
        <v>3.6989700043360187</v>
      </c>
      <c r="O8">
        <f>SUM(C8:C$89)/SUM(C$2:C$89)</f>
        <v>0.99754107522074442</v>
      </c>
      <c r="P8">
        <f>SUM(F8:F$89)/SUM(F$2:F$89)</f>
        <v>0.99309180227202942</v>
      </c>
      <c r="Q8">
        <f>SUM(I8:I$69)/SUM(I$2:I$69)</f>
        <v>0.97376282634108324</v>
      </c>
      <c r="R8">
        <f>SUM(L8:L$89)/SUM(L$2:L$89)</f>
        <v>0.99611070911722144</v>
      </c>
      <c r="S8" t="s">
        <v>10</v>
      </c>
      <c r="T8">
        <f>R8/$S$9</f>
        <v>0.55339483839845638</v>
      </c>
      <c r="U8">
        <f>1-_xlfn.NORM.DIST(N8,$S$3,$S$6,TRUE)</f>
        <v>0.65120542357530009</v>
      </c>
      <c r="V8" t="s">
        <v>10</v>
      </c>
      <c r="W8">
        <f>R8/$V$9</f>
        <v>0.99611070911722144</v>
      </c>
      <c r="X8">
        <f>$V$3*(N8^(-($V$6-1)))</f>
        <v>2.2950288350519878</v>
      </c>
    </row>
    <row r="9" spans="1:25" customHeight="1" ht="12">
      <c r="B9" s="1">
        <v>5250</v>
      </c>
      <c r="C9" s="1">
        <v>18</v>
      </c>
      <c r="E9" s="2">
        <v>5250</v>
      </c>
      <c r="F9" s="2">
        <v>58</v>
      </c>
      <c r="H9" s="2">
        <v>5250</v>
      </c>
      <c r="I9" s="2">
        <v>143</v>
      </c>
      <c r="K9" s="2">
        <v>5250</v>
      </c>
      <c r="L9" s="2">
        <v>324</v>
      </c>
      <c r="N9">
        <f>LOG(K9)</f>
        <v>3.720159303405957</v>
      </c>
      <c r="O9">
        <f>SUM(C9:C$89)/SUM(C$2:C$89)</f>
        <v>0.99720576729630039</v>
      </c>
      <c r="P9">
        <f>SUM(F9:F$89)/SUM(F$2:F$89)</f>
        <v>0.99140313171630334</v>
      </c>
      <c r="Q9">
        <f>SUM(I9:I$69)/SUM(I$2:I$69)</f>
        <v>0.95466943758929734</v>
      </c>
      <c r="R9">
        <f>SUM(L9:L$89)/SUM(L$2:L$89)</f>
        <v>0.9886939218523878</v>
      </c>
      <c r="S9">
        <v>1.8</v>
      </c>
      <c r="T9">
        <f>R9/$S$9</f>
        <v>0.5492744010291043</v>
      </c>
      <c r="U9">
        <f>1-_xlfn.NORM.DIST(N9,$S$3,$S$6,TRUE)</f>
        <v>0.62060860843108423</v>
      </c>
      <c r="V9">
        <v>1</v>
      </c>
      <c r="W9">
        <f>R9/$V$9</f>
        <v>0.9886939218523878</v>
      </c>
      <c r="X9">
        <f>$V$3*(N9^(-($V$6-1)))</f>
        <v>1.9670187153064305</v>
      </c>
    </row>
    <row r="10" spans="1:25" customHeight="1" ht="12">
      <c r="B10" s="1">
        <v>5500</v>
      </c>
      <c r="C10" s="1">
        <v>95</v>
      </c>
      <c r="E10" s="2">
        <v>5500</v>
      </c>
      <c r="F10" s="2">
        <v>52</v>
      </c>
      <c r="H10" s="2">
        <v>5500</v>
      </c>
      <c r="I10" s="2">
        <v>88</v>
      </c>
      <c r="K10" s="2">
        <v>5500</v>
      </c>
      <c r="L10" s="2">
        <v>353</v>
      </c>
      <c r="N10">
        <f>LOG(K10)</f>
        <v>3.7403626894942437</v>
      </c>
      <c r="O10">
        <f>SUM(C10:C$89)/SUM(C$2:C$89)</f>
        <v>0.99653515144741256</v>
      </c>
      <c r="P10">
        <f>SUM(F10:F$89)/SUM(F$2:F$89)</f>
        <v>0.98843516528502717</v>
      </c>
      <c r="Q10">
        <f>SUM(I10:I$69)/SUM(I$2:I$69)</f>
        <v>0.93609559683075727</v>
      </c>
      <c r="R10">
        <f>SUM(L10:L$89)/SUM(L$2:L$89)</f>
        <v>0.9740412445730825</v>
      </c>
      <c r="T10">
        <f>R10/$S$9</f>
        <v>0.54113402476282357</v>
      </c>
      <c r="U10">
        <f>1-_xlfn.NORM.DIST(N10,$S$3,$S$6,TRUE)</f>
        <v>0.59071098412808531</v>
      </c>
      <c r="W10">
        <f>R10/$V$9</f>
        <v>0.9740412445730825</v>
      </c>
      <c r="X10">
        <f>$V$3*(N10^(-($V$6-1)))</f>
        <v>1.6994158581564733</v>
      </c>
    </row>
    <row r="11" spans="1:25" customHeight="1" ht="12">
      <c r="B11" s="1">
        <v>5750</v>
      </c>
      <c r="C11" s="1">
        <v>113</v>
      </c>
      <c r="E11" s="2">
        <v>5750</v>
      </c>
      <c r="F11" s="2">
        <v>114</v>
      </c>
      <c r="H11" s="2">
        <v>5750</v>
      </c>
      <c r="I11" s="2">
        <v>110</v>
      </c>
      <c r="K11" s="2">
        <v>5750</v>
      </c>
      <c r="L11" s="2">
        <v>507</v>
      </c>
      <c r="N11">
        <f>LOG(K11)</f>
        <v>3.7596678446896306</v>
      </c>
      <c r="O11">
        <f>SUM(C11:C$89)/SUM(C$2:C$89)</f>
        <v>0.99299579002272642</v>
      </c>
      <c r="P11">
        <f>SUM(F11:F$89)/SUM(F$2:F$89)</f>
        <v>0.98577422986388297</v>
      </c>
      <c r="Q11">
        <f>SUM(I11:I$69)/SUM(I$2:I$69)</f>
        <v>0.92466554097934794</v>
      </c>
      <c r="R11">
        <f>SUM(L11:L$89)/SUM(L$2:L$89)</f>
        <v>0.95807706222865407</v>
      </c>
      <c r="T11">
        <f>R11/$S$9</f>
        <v>0.53226503457147445</v>
      </c>
      <c r="U11">
        <f>1-_xlfn.NORM.DIST(N11,$S$3,$S$6,TRUE)</f>
        <v>0.56163809063754244</v>
      </c>
      <c r="W11">
        <f>R11/$V$9</f>
        <v>0.95807706222865407</v>
      </c>
      <c r="X11">
        <f>$V$3*(N11^(-($V$6-1)))</f>
        <v>1.47888395768522</v>
      </c>
    </row>
    <row r="12" spans="1:25" customHeight="1" ht="12">
      <c r="B12" s="1">
        <v>6000</v>
      </c>
      <c r="C12" s="1">
        <v>164</v>
      </c>
      <c r="E12" s="2">
        <v>6000</v>
      </c>
      <c r="F12" s="2">
        <v>377</v>
      </c>
      <c r="H12" s="2">
        <v>6000</v>
      </c>
      <c r="I12" s="2">
        <v>137</v>
      </c>
      <c r="K12" s="2">
        <v>6000</v>
      </c>
      <c r="L12" s="2">
        <v>575</v>
      </c>
      <c r="N12">
        <f>LOG(K12)</f>
        <v>3.7781512503836439</v>
      </c>
      <c r="O12">
        <f>SUM(C12:C$89)/SUM(C$2:C$89)</f>
        <v>0.98878581274915245</v>
      </c>
      <c r="P12">
        <f>SUM(F12:F$89)/SUM(F$2:F$89)</f>
        <v>0.97994064067137443</v>
      </c>
      <c r="Q12">
        <f>SUM(I12:I$69)/SUM(I$2:I$69)</f>
        <v>0.91037797116508634</v>
      </c>
      <c r="R12">
        <f>SUM(L12:L$89)/SUM(L$2:L$89)</f>
        <v>0.93514833574529665</v>
      </c>
      <c r="T12">
        <f>R12/$S$9</f>
        <v>0.51952685319183145</v>
      </c>
      <c r="U12">
        <f>1-_xlfn.NORM.DIST(N12,$S$3,$S$6,TRUE)</f>
        <v>0.53348516216844977</v>
      </c>
      <c r="W12">
        <f>R12/$V$9</f>
        <v>0.93514833574529665</v>
      </c>
      <c r="X12">
        <f>$V$3*(N12^(-($V$6-1)))</f>
        <v>1.295471384036148</v>
      </c>
    </row>
    <row r="13" spans="1:25" customHeight="1" ht="12">
      <c r="B13" s="1">
        <v>6250</v>
      </c>
      <c r="C13" s="1">
        <v>608</v>
      </c>
      <c r="E13" s="2">
        <v>6250</v>
      </c>
      <c r="F13" s="2">
        <v>851</v>
      </c>
      <c r="H13" s="2">
        <v>6250</v>
      </c>
      <c r="I13" s="2">
        <v>151</v>
      </c>
      <c r="K13" s="2">
        <v>6250</v>
      </c>
      <c r="L13" s="2">
        <v>572</v>
      </c>
      <c r="N13">
        <f>LOG(K13)</f>
        <v>3.7958800173440754</v>
      </c>
      <c r="O13">
        <f>SUM(C13:C$89)/SUM(C$2:C$89)</f>
        <v>0.98267575723706269</v>
      </c>
      <c r="P13">
        <f>SUM(F13:F$89)/SUM(F$2:F$89)</f>
        <v>0.96064885886807905</v>
      </c>
      <c r="Q13">
        <f>SUM(I13:I$69)/SUM(I$2:I$69)</f>
        <v>0.89258345239641512</v>
      </c>
      <c r="R13">
        <f>SUM(L13:L$89)/SUM(L$2:L$89)</f>
        <v>0.90914435600578869</v>
      </c>
      <c r="T13">
        <f>R13/$S$9</f>
        <v>0.50508019778099367</v>
      </c>
      <c r="U13">
        <f>1-_xlfn.NORM.DIST(N13,$S$3,$S$6,TRUE)</f>
        <v>0.50632140958784722</v>
      </c>
      <c r="W13">
        <f>R13/$V$9</f>
        <v>0.90914435600578869</v>
      </c>
      <c r="X13">
        <f>$V$3*(N13^(-($V$6-1)))</f>
        <v>1.1416504143196156</v>
      </c>
    </row>
    <row r="14" spans="1:25" customHeight="1" ht="12">
      <c r="B14" s="1">
        <v>6500</v>
      </c>
      <c r="C14" s="1">
        <v>603</v>
      </c>
      <c r="E14" s="2">
        <v>6500</v>
      </c>
      <c r="F14" s="2">
        <v>1043</v>
      </c>
      <c r="H14" s="2">
        <v>6500</v>
      </c>
      <c r="I14" s="2">
        <v>150</v>
      </c>
      <c r="K14" s="2">
        <v>6500</v>
      </c>
      <c r="L14" s="2">
        <v>871</v>
      </c>
      <c r="N14">
        <f>LOG(K14)</f>
        <v>3.8129133566428557</v>
      </c>
      <c r="O14">
        <f>SUM(C14:C$89)/SUM(C$2:C$89)</f>
        <v>0.9600238441190716</v>
      </c>
      <c r="P14">
        <f>SUM(F14:F$89)/SUM(F$2:F$89)</f>
        <v>0.91710162726435374</v>
      </c>
      <c r="Q14">
        <f>SUM(I14:I$69)/SUM(I$2:I$69)</f>
        <v>0.87297051565138328</v>
      </c>
      <c r="R14">
        <f>SUM(L14:L$89)/SUM(L$2:L$89)</f>
        <v>0.88327604920405212</v>
      </c>
      <c r="T14">
        <f>R14/$S$9</f>
        <v>0.49070891622447338</v>
      </c>
      <c r="U14">
        <f>1-_xlfn.NORM.DIST(N14,$S$3,$S$6,TRUE)</f>
        <v>0.48019397418210341</v>
      </c>
      <c r="W14">
        <f>R14/$V$9</f>
        <v>0.88327604920405212</v>
      </c>
      <c r="X14">
        <f>$V$3*(N14^(-($V$6-1)))</f>
        <v>1.011655659578607</v>
      </c>
      <c r="Y14" t="s">
        <v>11</v>
      </c>
    </row>
    <row r="15" spans="1:25" customHeight="1" ht="12">
      <c r="B15" s="1">
        <v>6750</v>
      </c>
      <c r="C15" s="1">
        <v>614</v>
      </c>
      <c r="E15" s="2">
        <v>6750</v>
      </c>
      <c r="F15" s="2">
        <v>1306</v>
      </c>
      <c r="H15" s="2">
        <v>6750</v>
      </c>
      <c r="I15" s="2">
        <v>165</v>
      </c>
      <c r="K15" s="2">
        <v>6750</v>
      </c>
      <c r="L15" s="2">
        <v>1566</v>
      </c>
      <c r="N15">
        <f>LOG(K15)</f>
        <v>3.8293037728310249</v>
      </c>
      <c r="O15">
        <f>SUM(C15:C$89)/SUM(C$2:C$89)</f>
        <v>0.93755821318132704</v>
      </c>
      <c r="P15">
        <f>SUM(F15:F$89)/SUM(F$2:F$89)</f>
        <v>0.86372940333640369</v>
      </c>
      <c r="Q15">
        <f>SUM(I15:I$69)/SUM(I$2:I$69)</f>
        <v>0.85348746590466296</v>
      </c>
      <c r="R15">
        <f>SUM(L15:L$89)/SUM(L$2:L$89)</f>
        <v>0.84388567293777139</v>
      </c>
      <c r="T15">
        <f>R15/$S$9</f>
        <v>0.46882537385431744</v>
      </c>
      <c r="U15">
        <f>1-_xlfn.NORM.DIST(N15,$S$3,$S$6,TRUE)</f>
        <v>0.45513149762651517</v>
      </c>
      <c r="W15">
        <f>R15/$V$9</f>
        <v>0.84388567293777139</v>
      </c>
      <c r="X15">
        <f>$V$3*(N15^(-($V$6-1)))</f>
        <v>0.90102091925289218</v>
      </c>
    </row>
    <row r="16" spans="1:25" customHeight="1" ht="12">
      <c r="B16" s="1">
        <v>7000</v>
      </c>
      <c r="C16" s="1">
        <v>667</v>
      </c>
      <c r="E16" s="2">
        <v>7000</v>
      </c>
      <c r="F16" s="2">
        <v>1419</v>
      </c>
      <c r="H16" s="2">
        <v>7000</v>
      </c>
      <c r="I16" s="2">
        <v>170</v>
      </c>
      <c r="K16" s="2">
        <v>7000</v>
      </c>
      <c r="L16" s="2">
        <v>1264</v>
      </c>
      <c r="N16">
        <f>LOG(K16)</f>
        <v>3.8450980400142569</v>
      </c>
      <c r="O16">
        <f>SUM(C16:C$89)/SUM(C$2:C$89)</f>
        <v>0.91468276144703997</v>
      </c>
      <c r="P16">
        <f>SUM(F16:F$89)/SUM(F$2:F$89)</f>
        <v>0.79689898679766658</v>
      </c>
      <c r="Q16">
        <f>SUM(I16:I$69)/SUM(I$2:I$69)</f>
        <v>0.83205611118327061</v>
      </c>
      <c r="R16">
        <f>SUM(L16:L$89)/SUM(L$2:L$89)</f>
        <v>0.77306439942112881</v>
      </c>
      <c r="T16">
        <f>R16/$S$9</f>
        <v>0.42948022190062712</v>
      </c>
      <c r="U16">
        <f>1-_xlfn.NORM.DIST(N16,$S$3,$S$6,TRUE)</f>
        <v>0.4311472911958073</v>
      </c>
      <c r="W16">
        <f>R16/$V$9</f>
        <v>0.77306439942112881</v>
      </c>
      <c r="X16">
        <f>$V$3*(N16^(-($V$6-1)))</f>
        <v>0.80624999976144274</v>
      </c>
    </row>
    <row r="17" spans="1:25" customHeight="1" ht="12">
      <c r="B17" s="1">
        <v>7250</v>
      </c>
      <c r="C17" s="1">
        <v>1624</v>
      </c>
      <c r="E17" s="2">
        <v>7250</v>
      </c>
      <c r="F17" s="2">
        <v>1225</v>
      </c>
      <c r="H17" s="2">
        <v>7250</v>
      </c>
      <c r="I17" s="2">
        <v>151</v>
      </c>
      <c r="K17" s="2">
        <v>7250</v>
      </c>
      <c r="L17" s="2">
        <v>1446</v>
      </c>
      <c r="N17">
        <f>LOG(K17)</f>
        <v>3.8603380065709936</v>
      </c>
      <c r="O17">
        <f>SUM(C17:C$89)/SUM(C$2:C$89)</f>
        <v>0.88983271860213853</v>
      </c>
      <c r="P17">
        <f>SUM(F17:F$89)/SUM(F$2:F$89)</f>
        <v>0.72428615290144305</v>
      </c>
      <c r="Q17">
        <f>SUM(I17:I$69)/SUM(I$2:I$69)</f>
        <v>0.80997532147032081</v>
      </c>
      <c r="R17">
        <f>SUM(L17:L$89)/SUM(L$2:L$89)</f>
        <v>0.71590086830680177</v>
      </c>
      <c r="T17">
        <f>R17/$S$9</f>
        <v>0.39772270461488984</v>
      </c>
      <c r="U17">
        <f>1-_xlfn.NORM.DIST(N17,$S$3,$S$6,TRUE)</f>
        <v>0.4082421115935303</v>
      </c>
      <c r="W17">
        <f>R17/$V$9</f>
        <v>0.71590086830680177</v>
      </c>
      <c r="X17">
        <f>$V$3*(N17^(-($V$6-1)))</f>
        <v>0.72457946718249167</v>
      </c>
    </row>
    <row r="18" spans="1:25" customHeight="1" ht="12">
      <c r="B18" s="1">
        <v>7500</v>
      </c>
      <c r="C18" s="1">
        <v>2105</v>
      </c>
      <c r="E18" s="2">
        <v>7500</v>
      </c>
      <c r="F18" s="2">
        <v>993</v>
      </c>
      <c r="H18" s="2">
        <v>7500</v>
      </c>
      <c r="I18" s="2">
        <v>167</v>
      </c>
      <c r="K18" s="2">
        <v>7500</v>
      </c>
      <c r="L18" s="2">
        <v>1157</v>
      </c>
      <c r="N18">
        <f>LOG(K18)</f>
        <v>3.8750612633917001</v>
      </c>
      <c r="O18">
        <f>SUM(C18:C$89)/SUM(C$2:C$89)</f>
        <v>0.82932826645803059</v>
      </c>
      <c r="P18">
        <f>SUM(F18:F$89)/SUM(F$2:F$89)</f>
        <v>0.66160065499948828</v>
      </c>
      <c r="Q18">
        <f>SUM(I18:I$69)/SUM(I$2:I$69)</f>
        <v>0.79036238472528897</v>
      </c>
      <c r="R18">
        <f>SUM(L18:L$89)/SUM(L$2:L$89)</f>
        <v>0.65050651230101297</v>
      </c>
      <c r="T18">
        <f>R18/$S$9</f>
        <v>0.36139250683389607</v>
      </c>
      <c r="U18">
        <f>1-_xlfn.NORM.DIST(N18,$S$3,$S$6,TRUE)</f>
        <v>0.38640656546343166</v>
      </c>
      <c r="W18">
        <f>R18/$V$9</f>
        <v>0.65050651230101297</v>
      </c>
      <c r="X18">
        <f>$V$3*(N18^(-($V$6-1)))</f>
        <v>0.65380544759171932</v>
      </c>
    </row>
    <row r="19" spans="1:25" customHeight="1" ht="12">
      <c r="B19" s="1">
        <v>7750</v>
      </c>
      <c r="C19" s="1">
        <v>1507</v>
      </c>
      <c r="E19" s="2">
        <v>7750</v>
      </c>
      <c r="F19" s="2">
        <v>900</v>
      </c>
      <c r="H19" s="2">
        <v>7750</v>
      </c>
      <c r="I19" s="2">
        <v>157</v>
      </c>
      <c r="K19" s="2">
        <v>7750</v>
      </c>
      <c r="L19" s="2">
        <v>1071</v>
      </c>
      <c r="N19">
        <f>LOG(K19)</f>
        <v>3.8893017025063101</v>
      </c>
      <c r="O19">
        <f>SUM(C19:C$89)/SUM(C$2:C$89)</f>
        <v>0.75090346857419621</v>
      </c>
      <c r="P19">
        <f>SUM(F19:F$89)/SUM(F$2:F$89)</f>
        <v>0.61078702282263841</v>
      </c>
      <c r="Q19">
        <f>SUM(I19:I$69)/SUM(I$2:I$69)</f>
        <v>0.76867125600727371</v>
      </c>
      <c r="R19">
        <f>SUM(L19:L$89)/SUM(L$2:L$89)</f>
        <v>0.59818198263386402</v>
      </c>
      <c r="T19">
        <f>R19/$S$9</f>
        <v>0.33232332368548001</v>
      </c>
      <c r="U19">
        <f>1-_xlfn.NORM.DIST(N19,$S$3,$S$6,TRUE)</f>
        <v>0.36562317270963274</v>
      </c>
      <c r="W19">
        <f>R19/$V$9</f>
        <v>0.59818198263386402</v>
      </c>
      <c r="X19">
        <f>$V$3*(N19^(-($V$6-1)))</f>
        <v>0.59215567232769262</v>
      </c>
    </row>
    <row r="20" spans="1:25" customHeight="1" ht="12">
      <c r="B20" s="1">
        <v>8000</v>
      </c>
      <c r="C20" s="1">
        <v>1768</v>
      </c>
      <c r="E20" s="2">
        <v>8000</v>
      </c>
      <c r="F20" s="2">
        <v>747</v>
      </c>
      <c r="H20" s="2">
        <v>8000</v>
      </c>
      <c r="I20" s="2">
        <v>174</v>
      </c>
      <c r="K20" s="2">
        <v>8000</v>
      </c>
      <c r="L20" s="2">
        <v>995</v>
      </c>
      <c r="N20">
        <f>LOG(K20)</f>
        <v>3.9030899869919438</v>
      </c>
      <c r="O20">
        <f>SUM(C20:C$89)/SUM(C$2:C$89)</f>
        <v>0.69475801944785964</v>
      </c>
      <c r="P20">
        <f>SUM(F20:F$89)/SUM(F$2:F$89)</f>
        <v>0.56473237130283493</v>
      </c>
      <c r="Q20">
        <f>SUM(I20:I$69)/SUM(I$2:I$69)</f>
        <v>0.74827899727237301</v>
      </c>
      <c r="R20">
        <f>SUM(L20:L$89)/SUM(L$2:L$89)</f>
        <v>0.54974674384949351</v>
      </c>
      <c r="T20">
        <f>R20/$S$9</f>
        <v>0.30541485769416304</v>
      </c>
      <c r="U20">
        <f>1-_xlfn.NORM.DIST(N20,$S$3,$S$6,TRUE)</f>
        <v>0.34586812238004516</v>
      </c>
      <c r="W20">
        <f>R20/$V$9</f>
        <v>0.54974674384949351</v>
      </c>
      <c r="X20">
        <f>$V$3*(N20^(-($V$6-1)))</f>
        <v>0.53819389998769074</v>
      </c>
    </row>
    <row r="21" spans="1:25" customHeight="1" ht="12">
      <c r="B21" s="1">
        <v>8250</v>
      </c>
      <c r="C21" s="1">
        <v>1179</v>
      </c>
      <c r="E21" s="2">
        <v>8250</v>
      </c>
      <c r="F21" s="2">
        <v>749</v>
      </c>
      <c r="H21" s="2">
        <v>8250</v>
      </c>
      <c r="I21" s="2">
        <v>187</v>
      </c>
      <c r="K21" s="2">
        <v>8250</v>
      </c>
      <c r="L21" s="2">
        <v>839</v>
      </c>
      <c r="N21">
        <f>LOG(K21)</f>
        <v>3.916453948549925</v>
      </c>
      <c r="O21">
        <f>SUM(C21:C$89)/SUM(C$2:C$89)</f>
        <v>0.62888864051264859</v>
      </c>
      <c r="P21">
        <f>SUM(F21:F$89)/SUM(F$2:F$89)</f>
        <v>0.52650701054139804</v>
      </c>
      <c r="Q21">
        <f>SUM(I21:I$69)/SUM(I$2:I$69)</f>
        <v>0.72567865956617739</v>
      </c>
      <c r="R21">
        <f>SUM(L21:L$89)/SUM(L$2:L$89)</f>
        <v>0.50474855282199715</v>
      </c>
      <c r="T21">
        <f>R21/$S$9</f>
        <v>0.2804158626788873</v>
      </c>
      <c r="U21">
        <f>1-_xlfn.NORM.DIST(N21,$S$3,$S$6,TRUE)</f>
        <v>0.3271127556079525</v>
      </c>
      <c r="W21">
        <f>R21/$V$9</f>
        <v>0.50474855282199715</v>
      </c>
      <c r="X21">
        <f>$V$3*(N21^(-($V$6-1)))</f>
        <v>0.49074778590160778</v>
      </c>
    </row>
    <row r="22" spans="1:25" customHeight="1" ht="12">
      <c r="B22" s="1">
        <v>8500</v>
      </c>
      <c r="C22" s="1">
        <v>1372</v>
      </c>
      <c r="E22" s="2">
        <v>8500</v>
      </c>
      <c r="F22" s="2">
        <v>853</v>
      </c>
      <c r="H22" s="2">
        <v>8500</v>
      </c>
      <c r="I22" s="2">
        <v>158</v>
      </c>
      <c r="K22" s="2">
        <v>8500</v>
      </c>
      <c r="L22" s="2">
        <v>912</v>
      </c>
      <c r="N22">
        <f>LOG(K22)</f>
        <v>3.9294189257142929</v>
      </c>
      <c r="O22">
        <f>SUM(C22:C$89)/SUM(C$2:C$89)</f>
        <v>0.58496330241049144</v>
      </c>
      <c r="P22">
        <f>SUM(F22:F$89)/SUM(F$2:F$89)</f>
        <v>0.48817930610991711</v>
      </c>
      <c r="Q22">
        <f>SUM(I22:I$69)/SUM(I$2:I$69)</f>
        <v>0.70138979088193276</v>
      </c>
      <c r="R22">
        <f>SUM(L22:L$89)/SUM(L$2:L$89)</f>
        <v>0.46680535455861072</v>
      </c>
      <c r="T22">
        <f>R22/$S$9</f>
        <v>0.25933630808811708</v>
      </c>
      <c r="U22">
        <f>1-_xlfn.NORM.DIST(N22,$S$3,$S$6,TRUE)</f>
        <v>0.30932480904235859</v>
      </c>
      <c r="W22">
        <f>R22/$V$9</f>
        <v>0.46680535455861072</v>
      </c>
      <c r="X22">
        <f>$V$3*(N22^(-($V$6-1)))</f>
        <v>0.44885392292307724</v>
      </c>
    </row>
    <row r="23" spans="1:25" customHeight="1" ht="12">
      <c r="B23" s="1">
        <v>8750</v>
      </c>
      <c r="C23" s="1">
        <v>2449</v>
      </c>
      <c r="E23" s="2">
        <v>8750</v>
      </c>
      <c r="F23" s="2">
        <v>790</v>
      </c>
      <c r="H23" s="2">
        <v>8750</v>
      </c>
      <c r="I23" s="2">
        <v>221</v>
      </c>
      <c r="K23" s="2">
        <v>8750</v>
      </c>
      <c r="L23" s="2">
        <v>795</v>
      </c>
      <c r="N23">
        <f>LOG(K23)</f>
        <v>3.9420080530223132</v>
      </c>
      <c r="O23">
        <f>SUM(C23:C$89)/SUM(C$2:C$89)</f>
        <v>0.53384747215081407</v>
      </c>
      <c r="P23">
        <f>SUM(F23:F$89)/SUM(F$2:F$89)</f>
        <v>0.44452973083614777</v>
      </c>
      <c r="Q23">
        <f>SUM(I23:I$69)/SUM(I$2:I$69)</f>
        <v>0.68086764514872067</v>
      </c>
      <c r="R23">
        <f>SUM(L23:L$89)/SUM(L$2:L$89)</f>
        <v>0.42556078147612159</v>
      </c>
      <c r="T23">
        <f>R23/$S$9</f>
        <v>0.2364226563756231</v>
      </c>
      <c r="U23">
        <f>1-_xlfn.NORM.DIST(N23,$S$3,$S$6,TRUE)</f>
        <v>0.29246945007368241</v>
      </c>
      <c r="W23">
        <f>R23/$V$9</f>
        <v>0.42556078147612159</v>
      </c>
      <c r="X23">
        <f>$V$3*(N23^(-($V$6-1)))</f>
        <v>0.41171558898464777</v>
      </c>
    </row>
    <row r="24" spans="1:25" customHeight="1" ht="12">
      <c r="B24" s="1">
        <v>9000</v>
      </c>
      <c r="C24" s="1">
        <v>1840</v>
      </c>
      <c r="E24" s="2">
        <v>9000</v>
      </c>
      <c r="F24" s="2">
        <v>651</v>
      </c>
      <c r="H24" s="2">
        <v>9000</v>
      </c>
      <c r="I24" s="2">
        <v>437</v>
      </c>
      <c r="K24" s="2">
        <v>9000</v>
      </c>
      <c r="L24" s="2">
        <v>668</v>
      </c>
      <c r="N24">
        <f>LOG(K24)</f>
        <v>3.9542425094393248</v>
      </c>
      <c r="O24">
        <f>SUM(C24:C$89)/SUM(C$2:C$89)</f>
        <v>0.44260646026601097</v>
      </c>
      <c r="P24">
        <f>SUM(F24:F$89)/SUM(F$2:F$89)</f>
        <v>0.40410398116876473</v>
      </c>
      <c r="Q24">
        <f>SUM(I24:I$69)/SUM(I$2:I$69)</f>
        <v>0.65216261852188595</v>
      </c>
      <c r="R24">
        <f>SUM(L24:L$89)/SUM(L$2:L$89)</f>
        <v>0.3896074529667149</v>
      </c>
      <c r="T24">
        <f>R24/$S$9</f>
        <v>0.21644858498150826</v>
      </c>
      <c r="U24">
        <f>1-_xlfn.NORM.DIST(N24,$S$3,$S$6,TRUE)</f>
        <v>0.27651013248114942</v>
      </c>
      <c r="W24">
        <f>R24/$V$9</f>
        <v>0.3896074529667149</v>
      </c>
      <c r="X24">
        <f>$V$3*(N24^(-($V$6-1)))</f>
        <v>0.37866998977393851</v>
      </c>
    </row>
    <row r="25" spans="1:25" customHeight="1" ht="12">
      <c r="B25" s="1">
        <v>9250</v>
      </c>
      <c r="C25" s="1">
        <v>1081</v>
      </c>
      <c r="E25" s="2">
        <v>9250</v>
      </c>
      <c r="F25" s="2">
        <v>570</v>
      </c>
      <c r="H25" s="2">
        <v>9250</v>
      </c>
      <c r="I25" s="2">
        <v>1269</v>
      </c>
      <c r="K25" s="2">
        <v>9250</v>
      </c>
      <c r="L25" s="2">
        <v>587</v>
      </c>
      <c r="N25">
        <f>LOG(K25)</f>
        <v>3.9661417327390325</v>
      </c>
      <c r="O25">
        <f>SUM(C25:C$89)/SUM(C$2:C$89)</f>
        <v>0.3740546179352483</v>
      </c>
      <c r="P25">
        <f>SUM(F25:F$89)/SUM(F$2:F$89)</f>
        <v>0.37079111656944019</v>
      </c>
      <c r="Q25">
        <f>SUM(I25:I$69)/SUM(I$2:I$69)</f>
        <v>0.59540200025977397</v>
      </c>
      <c r="R25">
        <f>SUM(L25:L$89)/SUM(L$2:L$89)</f>
        <v>0.35939761215629523</v>
      </c>
      <c r="T25">
        <f>R25/$S$9</f>
        <v>0.19966534008683068</v>
      </c>
      <c r="U25">
        <f>1-_xlfn.NORM.DIST(N25,$S$3,$S$6,TRUE)</f>
        <v>0.26140929822491821</v>
      </c>
      <c r="W25">
        <f>R25/$V$9</f>
        <v>0.35939761215629523</v>
      </c>
      <c r="X25">
        <f>$V$3*(N25^(-($V$6-1)))</f>
        <v>0.34916266181292605</v>
      </c>
    </row>
    <row r="26" spans="1:25" customHeight="1" ht="12">
      <c r="B26" s="1">
        <v>9500</v>
      </c>
      <c r="C26" s="1">
        <v>1056</v>
      </c>
      <c r="E26" s="2">
        <v>9500</v>
      </c>
      <c r="F26" s="2">
        <v>435</v>
      </c>
      <c r="H26" s="2">
        <v>9500</v>
      </c>
      <c r="I26" s="2">
        <v>523</v>
      </c>
      <c r="K26" s="2">
        <v>9500</v>
      </c>
      <c r="L26" s="2">
        <v>527</v>
      </c>
      <c r="N26">
        <f>LOG(K26)</f>
        <v>3.9777236052888476</v>
      </c>
      <c r="O26">
        <f>SUM(C26:C$89)/SUM(C$2:C$89)</f>
        <v>0.33378041056592528</v>
      </c>
      <c r="P26">
        <f>SUM(F26:F$89)/SUM(F$2:F$89)</f>
        <v>0.34162317060689795</v>
      </c>
      <c r="Q26">
        <f>SUM(I26:I$69)/SUM(I$2:I$69)</f>
        <v>0.43057539940251982</v>
      </c>
      <c r="R26">
        <f>SUM(L26:L$89)/SUM(L$2:L$89)</f>
        <v>0.33285094066570187</v>
      </c>
      <c r="T26">
        <f>R26/$S$9</f>
        <v>0.18491718925872325</v>
      </c>
      <c r="U26">
        <f>1-_xlfn.NORM.DIST(N26,$S$3,$S$6,TRUE)</f>
        <v>0.24712894819301878</v>
      </c>
      <c r="W26">
        <f>R26/$V$9</f>
        <v>0.33285094066570187</v>
      </c>
      <c r="X26">
        <f>$V$3*(N26^(-($V$6-1)))</f>
        <v>0.32272732190302644</v>
      </c>
    </row>
    <row r="27" spans="1:25" customHeight="1" ht="12">
      <c r="B27" s="1">
        <v>9750</v>
      </c>
      <c r="C27" s="1">
        <v>835</v>
      </c>
      <c r="E27" s="2">
        <v>9750</v>
      </c>
      <c r="F27" s="2">
        <v>447</v>
      </c>
      <c r="H27" s="2">
        <v>9750</v>
      </c>
      <c r="I27" s="2">
        <v>329</v>
      </c>
      <c r="K27" s="2">
        <v>9750</v>
      </c>
      <c r="L27" s="2">
        <v>475</v>
      </c>
      <c r="N27">
        <f>LOG(K27)</f>
        <v>3.989004615698537</v>
      </c>
      <c r="O27">
        <f>SUM(C27:C$89)/SUM(C$2:C$89)</f>
        <v>0.29443761409783542</v>
      </c>
      <c r="P27">
        <f>SUM(F27:F$89)/SUM(F$2:F$89)</f>
        <v>0.31936342237232629</v>
      </c>
      <c r="Q27">
        <f>SUM(I27:I$69)/SUM(I$2:I$69)</f>
        <v>0.36264449928562154</v>
      </c>
      <c r="R27">
        <f>SUM(L27:L$89)/SUM(L$2:L$89)</f>
        <v>0.30901772793053545</v>
      </c>
      <c r="T27">
        <f>R27/$S$9</f>
        <v>0.17167651551696414</v>
      </c>
      <c r="U27">
        <f>1-_xlfn.NORM.DIST(N27,$S$3,$S$6,TRUE)</f>
        <v>0.23363110192169079</v>
      </c>
      <c r="W27">
        <f>R27/$V$9</f>
        <v>0.30901772793053545</v>
      </c>
      <c r="X27">
        <f>$V$3*(N27^(-($V$6-1)))</f>
        <v>0.29896989285746312</v>
      </c>
    </row>
    <row r="28" spans="1:25" customHeight="1" ht="12">
      <c r="B28" s="1">
        <v>10000</v>
      </c>
      <c r="C28" s="1">
        <v>836</v>
      </c>
      <c r="E28" s="2">
        <v>10000</v>
      </c>
      <c r="F28" s="2">
        <v>449</v>
      </c>
      <c r="H28" s="2">
        <v>10000</v>
      </c>
      <c r="I28" s="2">
        <v>329</v>
      </c>
      <c r="K28" s="2">
        <v>10000</v>
      </c>
      <c r="L28" s="2">
        <v>419</v>
      </c>
      <c r="N28">
        <f>LOG(K28)</f>
        <v>4</v>
      </c>
      <c r="O28">
        <f>SUM(C28:C$89)/SUM(C$2:C$89)</f>
        <v>0.26332848999664693</v>
      </c>
      <c r="P28">
        <f>SUM(F28:F$89)/SUM(F$2:F$89)</f>
        <v>0.29648961211749053</v>
      </c>
      <c r="Q28">
        <f>SUM(I28:I$69)/SUM(I$2:I$69)</f>
        <v>0.31991167684114818</v>
      </c>
      <c r="R28">
        <f>SUM(L28:L$89)/SUM(L$2:L$89)</f>
        <v>0.28753617945007237</v>
      </c>
      <c r="T28">
        <f>R28/$S$9</f>
        <v>0.15974232191670687</v>
      </c>
      <c r="U28">
        <f>1-_xlfn.NORM.DIST(N28,$S$3,$S$6,TRUE)</f>
        <v>0.2208781637124595</v>
      </c>
      <c r="W28">
        <f>R28/$V$9</f>
        <v>0.28753617945007237</v>
      </c>
      <c r="X28">
        <f>$V$3*(N28^(-($V$6-1)))</f>
        <v>0.27755575615628914</v>
      </c>
    </row>
    <row r="29" spans="1:25" customHeight="1" ht="12">
      <c r="B29" s="1">
        <v>10250</v>
      </c>
      <c r="C29" s="1">
        <v>615</v>
      </c>
      <c r="E29" s="2">
        <v>10250</v>
      </c>
      <c r="F29" s="2">
        <v>410</v>
      </c>
      <c r="H29" s="2">
        <v>10250</v>
      </c>
      <c r="I29" s="2">
        <v>227</v>
      </c>
      <c r="K29" s="2">
        <v>10250</v>
      </c>
      <c r="L29" s="2">
        <v>443</v>
      </c>
      <c r="N29">
        <f>LOG(K29)</f>
        <v>4.0107238653917729</v>
      </c>
      <c r="O29">
        <f>SUM(C29:C$89)/SUM(C$2:C$89)</f>
        <v>0.23218210945940912</v>
      </c>
      <c r="P29">
        <f>SUM(F29:F$89)/SUM(F$2:F$89)</f>
        <v>0.2735134581926108</v>
      </c>
      <c r="Q29">
        <f>SUM(I29:I$69)/SUM(I$2:I$69)</f>
        <v>0.27717885439667489</v>
      </c>
      <c r="R29">
        <f>SUM(L29:L$89)/SUM(L$2:L$89)</f>
        <v>0.26858719247467439</v>
      </c>
      <c r="T29">
        <f>R29/$S$9</f>
        <v>0.14921510693037465</v>
      </c>
      <c r="U29">
        <f>1-_xlfn.NORM.DIST(N29,$S$3,$S$6,TRUE)</f>
        <v>0.2088332102074193</v>
      </c>
      <c r="W29">
        <f>R29/$V$9</f>
        <v>0.26858719247467439</v>
      </c>
      <c r="X29">
        <f>$V$3*(N29^(-($V$6-1)))</f>
        <v>0.25819951601524915</v>
      </c>
    </row>
    <row r="30" spans="1:25" customHeight="1" ht="12">
      <c r="B30" s="1">
        <v>10500</v>
      </c>
      <c r="C30" s="1">
        <v>544</v>
      </c>
      <c r="E30" s="2">
        <v>10500</v>
      </c>
      <c r="F30" s="2">
        <v>264</v>
      </c>
      <c r="H30" s="2">
        <v>10500</v>
      </c>
      <c r="I30" s="2">
        <v>242</v>
      </c>
      <c r="K30" s="2">
        <v>10500</v>
      </c>
      <c r="L30" s="2">
        <v>393</v>
      </c>
      <c r="N30">
        <f>LOG(K30)</f>
        <v>4.0211892990699383</v>
      </c>
      <c r="O30">
        <f>SUM(C30:C$89)/SUM(C$2:C$89)</f>
        <v>0.20926940128907268</v>
      </c>
      <c r="P30">
        <f>SUM(F30:F$89)/SUM(F$2:F$89)</f>
        <v>0.25253300583358917</v>
      </c>
      <c r="Q30">
        <f>SUM(I30:I$69)/SUM(I$2:I$69)</f>
        <v>0.24769450577997143</v>
      </c>
      <c r="R30">
        <f>SUM(L30:L$89)/SUM(L$2:L$89)</f>
        <v>0.24855282199710566</v>
      </c>
      <c r="T30">
        <f>R30/$S$9</f>
        <v>0.13808490110950314</v>
      </c>
      <c r="U30">
        <f>1-_xlfn.NORM.DIST(N30,$S$3,$S$6,TRUE)</f>
        <v>0.19746021236831102</v>
      </c>
      <c r="W30">
        <f>R30/$V$9</f>
        <v>0.24855282199710566</v>
      </c>
      <c r="X30">
        <f>$V$3*(N30^(-($V$6-1)))</f>
        <v>0.24065673139166863</v>
      </c>
    </row>
    <row r="31" spans="1:25" customHeight="1" ht="12">
      <c r="B31" s="1">
        <v>10750</v>
      </c>
      <c r="C31" s="1">
        <v>519</v>
      </c>
      <c r="E31" s="2">
        <v>10750</v>
      </c>
      <c r="F31" s="2">
        <v>263</v>
      </c>
      <c r="H31" s="2">
        <v>10750</v>
      </c>
      <c r="I31" s="2">
        <v>213</v>
      </c>
      <c r="K31" s="2">
        <v>10750</v>
      </c>
      <c r="L31" s="2">
        <v>329</v>
      </c>
      <c r="N31">
        <f>LOG(K31)</f>
        <v>4.0314084642516246</v>
      </c>
      <c r="O31">
        <f>SUM(C31:C$89)/SUM(C$2:C$89)</f>
        <v>0.18900190007823853</v>
      </c>
      <c r="P31">
        <f>SUM(F31:F$89)/SUM(F$2:F$89)</f>
        <v>0.23902364138778018</v>
      </c>
      <c r="Q31">
        <f>SUM(I31:I$69)/SUM(I$2:I$69)</f>
        <v>0.21626185218859592</v>
      </c>
      <c r="R31">
        <f>SUM(L31:L$89)/SUM(L$2:L$89)</f>
        <v>0.23077966714905934</v>
      </c>
      <c r="T31">
        <f>R31/$S$9</f>
        <v>0.12821092619392185</v>
      </c>
      <c r="U31">
        <f>1-_xlfn.NORM.DIST(N31,$S$3,$S$6,TRUE)</f>
        <v>0.18672420293192882</v>
      </c>
      <c r="W31">
        <f>R31/$V$9</f>
        <v>0.23077966714905934</v>
      </c>
      <c r="X31">
        <f>$V$3*(N31^(-($V$6-1)))</f>
        <v>0.22471720006323531</v>
      </c>
    </row>
    <row r="32" spans="1:25" customHeight="1" ht="12">
      <c r="B32" s="1">
        <v>11000</v>
      </c>
      <c r="C32" s="1">
        <v>399</v>
      </c>
      <c r="E32" s="2">
        <v>11000</v>
      </c>
      <c r="F32" s="2">
        <v>247</v>
      </c>
      <c r="H32" s="2">
        <v>11000</v>
      </c>
      <c r="I32" s="2">
        <v>224</v>
      </c>
      <c r="K32" s="2">
        <v>11000</v>
      </c>
      <c r="L32" s="2">
        <v>330</v>
      </c>
      <c r="N32">
        <f>LOG(K32)</f>
        <v>4.0413926851582254</v>
      </c>
      <c r="O32">
        <f>SUM(C32:C$89)/SUM(C$2:C$89)</f>
        <v>0.16966580976863754</v>
      </c>
      <c r="P32">
        <f>SUM(F32:F$89)/SUM(F$2:F$89)</f>
        <v>0.22556544877699314</v>
      </c>
      <c r="Q32">
        <f>SUM(I32:I$69)/SUM(I$2:I$69)</f>
        <v>0.18859592154825303</v>
      </c>
      <c r="R32">
        <f>SUM(L32:L$89)/SUM(L$2:L$89)</f>
        <v>0.21590086830680175</v>
      </c>
      <c r="T32">
        <f>R32/$S$9</f>
        <v>0.11994492683711208</v>
      </c>
      <c r="U32">
        <f>1-_xlfn.NORM.DIST(N32,$S$3,$S$6,TRUE)</f>
        <v>0.1765913987718446</v>
      </c>
      <c r="W32">
        <f>R32/$V$9</f>
        <v>0.21590086830680175</v>
      </c>
      <c r="X32">
        <f>$V$3*(N32^(-($V$6-1)))</f>
        <v>0.21019947432958969</v>
      </c>
    </row>
    <row r="33" spans="1:25" customHeight="1" ht="12">
      <c r="B33" s="1">
        <v>11250</v>
      </c>
      <c r="C33" s="1">
        <v>392</v>
      </c>
      <c r="E33" s="2">
        <v>11250</v>
      </c>
      <c r="F33" s="2">
        <v>190</v>
      </c>
      <c r="H33" s="2">
        <v>11250</v>
      </c>
      <c r="I33" s="2">
        <v>167</v>
      </c>
      <c r="K33" s="2">
        <v>11250</v>
      </c>
      <c r="L33" s="2">
        <v>309</v>
      </c>
      <c r="N33">
        <f>LOG(K33)</f>
        <v>4.0511525224473814</v>
      </c>
      <c r="O33">
        <f>SUM(C33:C$89)/SUM(C$2:C$89)</f>
        <v>0.15480049178495586</v>
      </c>
      <c r="P33">
        <f>SUM(F33:F$89)/SUM(F$2:F$89)</f>
        <v>0.21292600552655819</v>
      </c>
      <c r="Q33">
        <f>SUM(I33:I$69)/SUM(I$2:I$69)</f>
        <v>0.15950123392648397</v>
      </c>
      <c r="R33">
        <f>SUM(L33:L$89)/SUM(L$2:L$89)</f>
        <v>0.20097684515195369</v>
      </c>
      <c r="T33">
        <f>R33/$S$9</f>
        <v>0.11165380286219649</v>
      </c>
      <c r="U33">
        <f>1-_xlfn.NORM.DIST(N33,$S$3,$S$6,TRUE)</f>
        <v>0.1670292861667354</v>
      </c>
      <c r="W33">
        <f>R33/$V$9</f>
        <v>0.20097684515195369</v>
      </c>
      <c r="X33">
        <f>$V$3*(N33^(-($V$6-1)))</f>
        <v>0.19694635976338742</v>
      </c>
    </row>
    <row r="34" spans="1:25" customHeight="1" ht="12">
      <c r="B34" s="1">
        <v>11500</v>
      </c>
      <c r="C34" s="1">
        <v>284</v>
      </c>
      <c r="E34" s="2">
        <v>11500</v>
      </c>
      <c r="F34" s="2">
        <v>177</v>
      </c>
      <c r="H34" s="2">
        <v>11500</v>
      </c>
      <c r="I34" s="2">
        <v>137</v>
      </c>
      <c r="K34" s="2">
        <v>11500</v>
      </c>
      <c r="L34" s="2">
        <v>267</v>
      </c>
      <c r="N34">
        <f>LOG(K34)</f>
        <v>4.0606978403536118</v>
      </c>
      <c r="O34">
        <f>SUM(C34:C$89)/SUM(C$2:C$89)</f>
        <v>0.14019596885361946</v>
      </c>
      <c r="P34">
        <f>SUM(F34:F$89)/SUM(F$2:F$89)</f>
        <v>0.20320335687237745</v>
      </c>
      <c r="Q34">
        <f>SUM(I34:I$69)/SUM(I$2:I$69)</f>
        <v>0.13781010520846862</v>
      </c>
      <c r="R34">
        <f>SUM(L34:L$89)/SUM(L$2:L$89)</f>
        <v>0.18700253256150506</v>
      </c>
      <c r="T34">
        <f>R34/$S$9</f>
        <v>0.10389029586750281</v>
      </c>
      <c r="U34">
        <f>1-_xlfn.NORM.DIST(N34,$S$3,$S$6,TRUE)</f>
        <v>0.15800667573872151</v>
      </c>
      <c r="W34">
        <f>R34/$V$9</f>
        <v>0.18700253256150506</v>
      </c>
      <c r="X34">
        <f>$V$3*(N34^(-($V$6-1)))</f>
        <v>0.18482120297053076</v>
      </c>
    </row>
    <row r="35" spans="1:25" customHeight="1" ht="12">
      <c r="B35" s="1">
        <v>11750</v>
      </c>
      <c r="C35" s="1">
        <v>460</v>
      </c>
      <c r="E35" s="2">
        <v>11750</v>
      </c>
      <c r="F35" s="2">
        <v>151</v>
      </c>
      <c r="H35" s="2">
        <v>11750</v>
      </c>
      <c r="I35" s="2">
        <v>124</v>
      </c>
      <c r="K35" s="2">
        <v>11750</v>
      </c>
      <c r="L35" s="2">
        <v>235</v>
      </c>
      <c r="N35">
        <f>LOG(K35)</f>
        <v>4.0700378666077555</v>
      </c>
      <c r="O35">
        <f>SUM(C35:C$89)/SUM(C$2:C$89)</f>
        <v>0.12961514101561045</v>
      </c>
      <c r="P35">
        <f>SUM(F35:F$89)/SUM(F$2:F$89)</f>
        <v>0.19414594207348276</v>
      </c>
      <c r="Q35">
        <f>SUM(I35:I$69)/SUM(I$2:I$69)</f>
        <v>0.12001558643979737</v>
      </c>
      <c r="R35">
        <f>SUM(L35:L$89)/SUM(L$2:L$89)</f>
        <v>0.17492764109985529</v>
      </c>
      <c r="T35">
        <f>R35/$S$9</f>
        <v>0.097182022833252932</v>
      </c>
      <c r="U35">
        <f>1-_xlfn.NORM.DIST(N35,$S$3,$S$6,TRUE)</f>
        <v>0.14949373276048417</v>
      </c>
      <c r="W35">
        <f>R35/$V$9</f>
        <v>0.17492764109985529</v>
      </c>
      <c r="X35">
        <f>$V$3*(N35^(-($V$6-1)))</f>
        <v>0.17370481597507254</v>
      </c>
    </row>
    <row r="36" spans="1:25" customHeight="1" ht="12">
      <c r="B36" s="1">
        <v>12000</v>
      </c>
      <c r="C36" s="1">
        <v>246</v>
      </c>
      <c r="E36" s="2">
        <v>12000</v>
      </c>
      <c r="F36" s="2">
        <v>131</v>
      </c>
      <c r="H36" s="2">
        <v>12000</v>
      </c>
      <c r="I36" s="2">
        <v>103</v>
      </c>
      <c r="K36" s="2">
        <v>12000</v>
      </c>
      <c r="L36" s="2">
        <v>219</v>
      </c>
      <c r="N36">
        <f>LOG(K36)</f>
        <v>4.0791812460476251</v>
      </c>
      <c r="O36">
        <f>SUM(C36:C$89)/SUM(C$2:C$89)</f>
        <v>0.11247718043291979</v>
      </c>
      <c r="P36">
        <f>SUM(F36:F$89)/SUM(F$2:F$89)</f>
        <v>0.18641899498516018</v>
      </c>
      <c r="Q36">
        <f>SUM(I36:I$69)/SUM(I$2:I$69)</f>
        <v>0.10390959864917522</v>
      </c>
      <c r="R36">
        <f>SUM(L36:L$89)/SUM(L$2:L$89)</f>
        <v>0.16429992764109985</v>
      </c>
      <c r="T36">
        <f>R36/$S$9</f>
        <v>0.091277737578388807</v>
      </c>
      <c r="U36">
        <f>1-_xlfn.NORM.DIST(N36,$S$3,$S$6,TRUE)</f>
        <v>0.14146198761744122</v>
      </c>
      <c r="W36">
        <f>R36/$V$9</f>
        <v>0.16429992764109985</v>
      </c>
      <c r="X36">
        <f>$V$3*(N36^(-($V$6-1)))</f>
        <v>0.16349291686980783</v>
      </c>
    </row>
    <row r="37" spans="1:25" customHeight="1" ht="12">
      <c r="B37" s="1">
        <v>12250</v>
      </c>
      <c r="C37" s="1">
        <v>304</v>
      </c>
      <c r="E37" s="2">
        <v>12250</v>
      </c>
      <c r="F37" s="2">
        <v>105</v>
      </c>
      <c r="H37" s="2">
        <v>12250</v>
      </c>
      <c r="I37" s="2">
        <v>86</v>
      </c>
      <c r="K37" s="2">
        <v>12250</v>
      </c>
      <c r="L37" s="2">
        <v>216</v>
      </c>
      <c r="N37">
        <f>LOG(K37)</f>
        <v>4.0881360887005513</v>
      </c>
      <c r="O37">
        <f>SUM(C37:C$89)/SUM(C$2:C$89)</f>
        <v>0.10331209716478522</v>
      </c>
      <c r="P37">
        <f>SUM(F37:F$89)/SUM(F$2:F$89)</f>
        <v>0.17971548459727765</v>
      </c>
      <c r="Q37">
        <f>SUM(I37:I$69)/SUM(I$2:I$69)</f>
        <v>0.090531237823093913</v>
      </c>
      <c r="R37">
        <f>SUM(L37:L$89)/SUM(L$2:L$89)</f>
        <v>0.15439580318379162</v>
      </c>
      <c r="T37">
        <f>R37/$S$9</f>
        <v>0.08577544621321756</v>
      </c>
      <c r="U37">
        <f>1-_xlfn.NORM.DIST(N37,$S$3,$S$6,TRUE)</f>
        <v>0.13388433043203518</v>
      </c>
      <c r="W37">
        <f>R37/$V$9</f>
        <v>0.15439580318379162</v>
      </c>
      <c r="X37">
        <f>$V$3*(N37^(-($V$6-1)))</f>
        <v>0.1540939911472545</v>
      </c>
    </row>
    <row r="38" spans="1:25" customHeight="1" ht="12">
      <c r="B38" s="1">
        <v>12500</v>
      </c>
      <c r="C38" s="1">
        <v>280</v>
      </c>
      <c r="E38" s="2">
        <v>12500</v>
      </c>
      <c r="F38" s="2">
        <v>89</v>
      </c>
      <c r="H38" s="2">
        <v>12500</v>
      </c>
      <c r="I38" s="2">
        <v>65</v>
      </c>
      <c r="K38" s="2">
        <v>12500</v>
      </c>
      <c r="L38" s="2">
        <v>237</v>
      </c>
      <c r="N38">
        <f>LOG(K38)</f>
        <v>4.0969100130080562</v>
      </c>
      <c r="O38">
        <f>SUM(C38:C$89)/SUM(C$2:C$89)</f>
        <v>0.091986140605789649</v>
      </c>
      <c r="P38">
        <f>SUM(F38:F$89)/SUM(F$2:F$89)</f>
        <v>0.17434244191996726</v>
      </c>
      <c r="Q38">
        <f>SUM(I38:I$69)/SUM(I$2:I$69)</f>
        <v>0.07936095596830757</v>
      </c>
      <c r="R38">
        <f>SUM(L38:L$89)/SUM(L$2:L$89)</f>
        <v>0.14462735166425469</v>
      </c>
      <c r="T38">
        <f>R38/$S$9</f>
        <v>0.080348528702363711</v>
      </c>
      <c r="U38">
        <f>1-_xlfn.NORM.DIST(N38,$S$3,$S$6,TRUE)</f>
        <v>0.12673499319390036</v>
      </c>
      <c r="W38">
        <f>R38/$V$9</f>
        <v>0.14462735166425469</v>
      </c>
      <c r="X38">
        <f>$V$3*(N38^(-($V$6-1)))</f>
        <v>0.14542749740269414</v>
      </c>
    </row>
    <row r="39" spans="1:25" customHeight="1" ht="12">
      <c r="B39" s="1">
        <v>12750</v>
      </c>
      <c r="C39" s="1">
        <v>224</v>
      </c>
      <c r="E39" s="2">
        <v>12750</v>
      </c>
      <c r="F39" s="2">
        <v>88</v>
      </c>
      <c r="H39" s="2">
        <v>12750</v>
      </c>
      <c r="I39" s="2">
        <v>47</v>
      </c>
      <c r="K39" s="2">
        <v>12750</v>
      </c>
      <c r="L39" s="2">
        <v>183</v>
      </c>
      <c r="N39">
        <f>LOG(K39)</f>
        <v>4.1055101847699742</v>
      </c>
      <c r="O39">
        <f>SUM(C39:C$89)/SUM(C$2:C$89)</f>
        <v>0.08155433851197795</v>
      </c>
      <c r="P39">
        <f>SUM(F39:F$89)/SUM(F$2:F$89)</f>
        <v>0.16978814860300889</v>
      </c>
      <c r="Q39">
        <f>SUM(I39:I$69)/SUM(I$2:I$69)</f>
        <v>0.070918301078062088</v>
      </c>
      <c r="R39">
        <f>SUM(L39:L$89)/SUM(L$2:L$89)</f>
        <v>0.13390918958031839</v>
      </c>
      <c r="T39">
        <f>R39/$S$9</f>
        <v>0.074393994211287992</v>
      </c>
      <c r="U39">
        <f>1-_xlfn.NORM.DIST(N39,$S$3,$S$6,TRUE)</f>
        <v>0.11998952217667214</v>
      </c>
      <c r="W39">
        <f>R39/$V$9</f>
        <v>0.13390918958031839</v>
      </c>
      <c r="X39">
        <f>$V$3*(N39^(-($V$6-1)))</f>
        <v>0.13742235618525997</v>
      </c>
    </row>
    <row r="40" spans="1:25" customHeight="1" ht="12">
      <c r="B40" s="1">
        <v>13000</v>
      </c>
      <c r="C40" s="1">
        <v>173</v>
      </c>
      <c r="E40" s="2">
        <v>13000</v>
      </c>
      <c r="F40" s="2">
        <v>80</v>
      </c>
      <c r="H40" s="2">
        <v>13000</v>
      </c>
      <c r="I40" s="2">
        <v>48</v>
      </c>
      <c r="K40" s="2">
        <v>13000</v>
      </c>
      <c r="L40" s="2">
        <v>168</v>
      </c>
      <c r="N40">
        <f>LOG(K40)</f>
        <v>4.1139433523068369</v>
      </c>
      <c r="O40">
        <f>SUM(C40:C$89)/SUM(C$2:C$89)</f>
        <v>0.073208896836928578</v>
      </c>
      <c r="P40">
        <f>SUM(F40:F$89)/SUM(F$2:F$89)</f>
        <v>0.16528502712107257</v>
      </c>
      <c r="Q40">
        <f>SUM(I40:I$69)/SUM(I$2:I$69)</f>
        <v>0.064813612157423039</v>
      </c>
      <c r="R40">
        <f>SUM(L40:L$89)/SUM(L$2:L$89)</f>
        <v>0.12563314037626627</v>
      </c>
      <c r="T40">
        <f>R40/$S$9</f>
        <v>0.069796189097925704</v>
      </c>
      <c r="U40">
        <f>1-_xlfn.NORM.DIST(N40,$S$3,$S$6,TRUE)</f>
        <v>0.11362474294557279</v>
      </c>
      <c r="W40">
        <f>R40/$V$9</f>
        <v>0.12563314037626627</v>
      </c>
      <c r="X40">
        <f>$V$3*(N40^(-($V$6-1)))</f>
        <v>0.13001567264024155</v>
      </c>
    </row>
    <row r="41" spans="1:25" customHeight="1" ht="12">
      <c r="B41" s="1">
        <v>13250</v>
      </c>
      <c r="C41" s="1">
        <v>145</v>
      </c>
      <c r="E41" s="2">
        <v>13250</v>
      </c>
      <c r="F41" s="2">
        <v>94</v>
      </c>
      <c r="H41" s="2">
        <v>13250</v>
      </c>
      <c r="I41" s="2">
        <v>67</v>
      </c>
      <c r="K41" s="2">
        <v>13250</v>
      </c>
      <c r="L41" s="2">
        <v>133</v>
      </c>
      <c r="N41">
        <f>LOG(K41)</f>
        <v>4.1222158782728267</v>
      </c>
      <c r="O41">
        <f>SUM(C41:C$89)/SUM(C$2:C$89)</f>
        <v>0.066763533400394912</v>
      </c>
      <c r="P41">
        <f>SUM(F41:F$89)/SUM(F$2:F$89)</f>
        <v>0.16119128031931226</v>
      </c>
      <c r="Q41">
        <f>SUM(I41:I$69)/SUM(I$2:I$69)</f>
        <v>0.058579036238472527</v>
      </c>
      <c r="R41">
        <f>SUM(L41:L$89)/SUM(L$2:L$89)</f>
        <v>0.11803545586107091</v>
      </c>
      <c r="T41">
        <f>R41/$S$9</f>
        <v>0.065575253256150504</v>
      </c>
      <c r="U41">
        <f>1-_xlfn.NORM.DIST(N41,$S$3,$S$6,TRUE)</f>
        <v>0.10761871985736182</v>
      </c>
      <c r="W41">
        <f>R41/$V$9</f>
        <v>0.11803545586107091</v>
      </c>
      <c r="X41">
        <f>$V$3*(N41^(-($V$6-1)))</f>
        <v>0.12315165297008686</v>
      </c>
    </row>
    <row r="42" spans="1:25" customHeight="1" ht="12">
      <c r="B42" s="1">
        <v>13500</v>
      </c>
      <c r="C42" s="1">
        <v>129</v>
      </c>
      <c r="E42" s="2">
        <v>13500</v>
      </c>
      <c r="F42" s="2">
        <v>59</v>
      </c>
      <c r="H42" s="2">
        <v>13500</v>
      </c>
      <c r="I42" s="2">
        <v>45</v>
      </c>
      <c r="K42" s="2">
        <v>13500</v>
      </c>
      <c r="L42" s="2">
        <v>133</v>
      </c>
      <c r="N42">
        <f>LOG(K42)</f>
        <v>4.1303337684950066</v>
      </c>
      <c r="O42">
        <f>SUM(C42:C$89)/SUM(C$2:C$89)</f>
        <v>0.061361350173242429</v>
      </c>
      <c r="P42">
        <f>SUM(F42:F$89)/SUM(F$2:F$89)</f>
        <v>0.15638112782724389</v>
      </c>
      <c r="Q42">
        <f>SUM(I42:I$69)/SUM(I$2:I$69)</f>
        <v>0.049876607351604103</v>
      </c>
      <c r="R42">
        <f>SUM(L42:L$89)/SUM(L$2:L$89)</f>
        <v>0.11202062228654125</v>
      </c>
      <c r="T42">
        <f>R42/$S$9</f>
        <v>0.062233679048078472</v>
      </c>
      <c r="U42">
        <f>1-_xlfn.NORM.DIST(N42,$S$3,$S$6,TRUE)</f>
        <v>0.10195071161506053</v>
      </c>
      <c r="W42">
        <f>R42/$V$9</f>
        <v>0.11202062228654125</v>
      </c>
      <c r="X42">
        <f>$V$3*(N42^(-($V$6-1)))</f>
        <v>0.11678068219922411</v>
      </c>
    </row>
    <row r="43" spans="1:25" customHeight="1" ht="12">
      <c r="B43" s="1">
        <v>13750</v>
      </c>
      <c r="C43" s="1">
        <v>122</v>
      </c>
      <c r="E43" s="2">
        <v>13750</v>
      </c>
      <c r="F43" s="2">
        <v>73</v>
      </c>
      <c r="H43" s="2">
        <v>13750</v>
      </c>
      <c r="I43" s="2">
        <v>40</v>
      </c>
      <c r="K43" s="2">
        <v>13750</v>
      </c>
      <c r="L43" s="2">
        <v>116</v>
      </c>
      <c r="N43">
        <f>LOG(K43)</f>
        <v>4.1383026981662816</v>
      </c>
      <c r="O43">
        <f>SUM(C43:C$89)/SUM(C$2:C$89)</f>
        <v>0.056555269922879174</v>
      </c>
      <c r="P43">
        <f>SUM(F43:F$89)/SUM(F$2:F$89)</f>
        <v>0.15336198956094566</v>
      </c>
      <c r="Q43">
        <f>SUM(I43:I$69)/SUM(I$2:I$69)</f>
        <v>0.044031692427587997</v>
      </c>
      <c r="R43">
        <f>SUM(L43:L$89)/SUM(L$2:L$89)</f>
        <v>0.10600578871201158</v>
      </c>
      <c r="T43">
        <f>R43/$S$9</f>
        <v>0.058892104840006433</v>
      </c>
      <c r="U43">
        <f>1-_xlfn.NORM.DIST(N43,$S$3,$S$6,TRUE)</f>
        <v>0.096601124154691242</v>
      </c>
      <c r="W43">
        <f>R43/$V$9</f>
        <v>0.10600578871201158</v>
      </c>
      <c r="X43">
        <f>$V$3*(N43^(-($V$6-1)))</f>
        <v>0.11085853668240774</v>
      </c>
    </row>
    <row r="44" spans="1:25" customHeight="1" ht="12">
      <c r="B44" s="1">
        <v>14000</v>
      </c>
      <c r="C44" s="1">
        <v>113</v>
      </c>
      <c r="E44" s="2">
        <v>14000</v>
      </c>
      <c r="F44" s="2">
        <v>69</v>
      </c>
      <c r="H44" s="2">
        <v>14000</v>
      </c>
      <c r="I44" s="2">
        <v>38</v>
      </c>
      <c r="K44" s="2">
        <v>14000</v>
      </c>
      <c r="L44" s="2">
        <v>111</v>
      </c>
      <c r="N44">
        <f>LOG(K44)</f>
        <v>4.1461280356782382</v>
      </c>
      <c r="O44">
        <f>SUM(C44:C$89)/SUM(C$2:C$89)</f>
        <v>0.052009984724861222</v>
      </c>
      <c r="P44">
        <f>SUM(F44:F$89)/SUM(F$2:F$89)</f>
        <v>0.14962644560433938</v>
      </c>
      <c r="Q44">
        <f>SUM(I44:I$69)/SUM(I$2:I$69)</f>
        <v>0.038836212495129238</v>
      </c>
      <c r="R44">
        <f>SUM(L44:L$89)/SUM(L$2:L$89)</f>
        <v>0.10075976845151954</v>
      </c>
      <c r="T44">
        <f>R44/$S$9</f>
        <v>0.055977649139733077</v>
      </c>
      <c r="U44">
        <f>1-_xlfn.NORM.DIST(N44,$S$3,$S$6,TRUE)</f>
        <v>0.09155146190205421</v>
      </c>
      <c r="W44">
        <f>R44/$V$9</f>
        <v>0.10075976845151954</v>
      </c>
      <c r="X44">
        <f>$V$3*(N44^(-($V$6-1)))</f>
        <v>0.1053457095724203</v>
      </c>
    </row>
    <row r="45" spans="1:25" customHeight="1" ht="12">
      <c r="B45" s="1">
        <v>14250</v>
      </c>
      <c r="C45" s="1">
        <v>81</v>
      </c>
      <c r="E45" s="2">
        <v>14250</v>
      </c>
      <c r="F45" s="2">
        <v>61</v>
      </c>
      <c r="H45" s="2">
        <v>14250</v>
      </c>
      <c r="I45" s="2">
        <v>29</v>
      </c>
      <c r="K45" s="2">
        <v>14250</v>
      </c>
      <c r="L45" s="2">
        <v>102</v>
      </c>
      <c r="N45">
        <f>LOG(K45)</f>
        <v>4.153814864344529</v>
      </c>
      <c r="O45">
        <f>SUM(C45:C$89)/SUM(C$2:C$89)</f>
        <v>0.047800007451287208</v>
      </c>
      <c r="P45">
        <f>SUM(F45:F$89)/SUM(F$2:F$89)</f>
        <v>0.1460955889878211</v>
      </c>
      <c r="Q45">
        <f>SUM(I45:I$69)/SUM(I$2:I$69)</f>
        <v>0.033900506559293414</v>
      </c>
      <c r="R45">
        <f>SUM(L45:L$89)/SUM(L$2:L$89)</f>
        <v>0.095739869753979745</v>
      </c>
      <c r="T45">
        <f>R45/$S$9</f>
        <v>0.053188816529988747</v>
      </c>
      <c r="U45">
        <f>1-_xlfn.NORM.DIST(N45,$S$3,$S$6,TRUE)</f>
        <v>0.08678427823738244</v>
      </c>
      <c r="W45">
        <f>R45/$V$9</f>
        <v>0.095739869753979745</v>
      </c>
      <c r="X45">
        <f>$V$3*(N45^(-($V$6-1)))</f>
        <v>0.10020683131062447</v>
      </c>
    </row>
    <row r="46" spans="1:25" customHeight="1" ht="12">
      <c r="B46" s="1">
        <v>14500</v>
      </c>
      <c r="C46" s="1">
        <v>72</v>
      </c>
      <c r="E46" s="2">
        <v>14500</v>
      </c>
      <c r="F46" s="2">
        <v>65</v>
      </c>
      <c r="H46" s="2">
        <v>14500</v>
      </c>
      <c r="I46" s="2">
        <v>21</v>
      </c>
      <c r="K46" s="2">
        <v>14500</v>
      </c>
      <c r="L46" s="2">
        <v>100</v>
      </c>
      <c r="N46">
        <f>LOG(K46)</f>
        <v>4.1613680022349753</v>
      </c>
      <c r="O46">
        <f>SUM(C46:C$89)/SUM(C$2:C$89)</f>
        <v>0.044782236131291682</v>
      </c>
      <c r="P46">
        <f>SUM(F46:F$89)/SUM(F$2:F$89)</f>
        <v>0.14297410705147887</v>
      </c>
      <c r="Q46">
        <f>SUM(I46:I$69)/SUM(I$2:I$69)</f>
        <v>0.030133783608260814</v>
      </c>
      <c r="R46">
        <f>SUM(L46:L$89)/SUM(L$2:L$89)</f>
        <v>0.091126989869753983</v>
      </c>
      <c r="T46">
        <f>R46/$S$9</f>
        <v>0.050626105483196654</v>
      </c>
      <c r="U46">
        <f>1-_xlfn.NORM.DIST(N46,$S$3,$S$6,TRUE)</f>
        <v>0.082283125838534477</v>
      </c>
      <c r="W46">
        <f>R46/$V$9</f>
        <v>0.091126989869753983</v>
      </c>
      <c r="X46">
        <f>$V$3*(N46^(-($V$6-1)))</f>
        <v>0.095410170316526863</v>
      </c>
    </row>
    <row r="47" spans="1:25" customHeight="1" ht="12">
      <c r="B47" s="1">
        <v>14750</v>
      </c>
      <c r="C47" s="1">
        <v>68</v>
      </c>
      <c r="E47" s="2">
        <v>14750</v>
      </c>
      <c r="F47" s="2">
        <v>58</v>
      </c>
      <c r="H47" s="2">
        <v>14750</v>
      </c>
      <c r="I47" s="2">
        <v>25</v>
      </c>
      <c r="K47" s="2">
        <v>14750</v>
      </c>
      <c r="L47" s="2">
        <v>88</v>
      </c>
      <c r="N47">
        <f>LOG(K47)</f>
        <v>4.1687920203141822</v>
      </c>
      <c r="O47">
        <f>SUM(C47:C$89)/SUM(C$2:C$89)</f>
        <v>0.042099772735740101</v>
      </c>
      <c r="P47">
        <f>SUM(F47:F$89)/SUM(F$2:F$89)</f>
        <v>0.13964793777504861</v>
      </c>
      <c r="Q47">
        <f>SUM(I47:I$69)/SUM(I$2:I$69)</f>
        <v>0.027406156643719964</v>
      </c>
      <c r="R47">
        <f>SUM(L47:L$89)/SUM(L$2:L$89)</f>
        <v>0.08660455861070912</v>
      </c>
      <c r="T47">
        <f>R47/$S$9</f>
        <v>0.048113643672616176</v>
      </c>
      <c r="U47">
        <f>1-_xlfn.NORM.DIST(N47,$S$3,$S$6,TRUE)</f>
        <v>0.078032507434192766</v>
      </c>
      <c r="W47">
        <f>R47/$V$9</f>
        <v>0.08660455861070912</v>
      </c>
      <c r="X47">
        <f>$V$3*(N47^(-($V$6-1)))</f>
        <v>0.090927201580845704</v>
      </c>
    </row>
    <row r="48" spans="1:25" customHeight="1" ht="12">
      <c r="B48" s="1">
        <v>15000</v>
      </c>
      <c r="C48" s="1">
        <v>52</v>
      </c>
      <c r="E48" s="2">
        <v>15000</v>
      </c>
      <c r="F48" s="2">
        <v>76</v>
      </c>
      <c r="H48" s="2">
        <v>15000</v>
      </c>
      <c r="I48" s="2">
        <v>17</v>
      </c>
      <c r="K48" s="2">
        <v>15000</v>
      </c>
      <c r="L48" s="2">
        <v>87</v>
      </c>
      <c r="N48">
        <f>LOG(K48)</f>
        <v>4.1760912590556813</v>
      </c>
      <c r="O48">
        <f>SUM(C48:C$89)/SUM(C$2:C$89)</f>
        <v>0.039566335084385826</v>
      </c>
      <c r="P48">
        <f>SUM(F48:F$89)/SUM(F$2:F$89)</f>
        <v>0.13667997134377238</v>
      </c>
      <c r="Q48">
        <f>SUM(I48:I$69)/SUM(I$2:I$69)</f>
        <v>0.024158981685933237</v>
      </c>
      <c r="R48">
        <f>SUM(L48:L$89)/SUM(L$2:L$89)</f>
        <v>0.082624819102749644</v>
      </c>
      <c r="T48">
        <f>R48/$S$9</f>
        <v>0.045902677279305359</v>
      </c>
      <c r="U48">
        <f>1-_xlfn.NORM.DIST(N48,$S$3,$S$6,TRUE)</f>
        <v>0.074017827382902079</v>
      </c>
      <c r="W48">
        <f>R48/$V$9</f>
        <v>0.082624819102749644</v>
      </c>
      <c r="X48">
        <f>$V$3*(N48^(-($V$6-1)))</f>
        <v>0.086732232928197608</v>
      </c>
    </row>
    <row r="49" spans="1:25" customHeight="1" ht="12">
      <c r="B49" s="1">
        <v>15250</v>
      </c>
      <c r="C49" s="1">
        <v>55</v>
      </c>
      <c r="E49" s="2">
        <v>15250</v>
      </c>
      <c r="F49" s="2">
        <v>64</v>
      </c>
      <c r="H49" s="2">
        <v>15250</v>
      </c>
      <c r="I49" s="2">
        <v>20</v>
      </c>
      <c r="K49" s="2">
        <v>15250</v>
      </c>
      <c r="L49" s="2">
        <v>66</v>
      </c>
      <c r="N49">
        <f>LOG(K49)</f>
        <v>4.1832698436828046</v>
      </c>
      <c r="O49">
        <f>SUM(C49:C$89)/SUM(C$2:C$89)</f>
        <v>0.037629000409820798</v>
      </c>
      <c r="P49">
        <f>SUM(F49:F$89)/SUM(F$2:F$89)</f>
        <v>0.1327909118821001</v>
      </c>
      <c r="Q49">
        <f>SUM(I49:I$69)/SUM(I$2:I$69)</f>
        <v>0.021950902714638263</v>
      </c>
      <c r="R49">
        <f>SUM(L49:L$89)/SUM(L$2:L$89)</f>
        <v>0.078690303907380604</v>
      </c>
      <c r="T49">
        <f>R49/$S$9</f>
        <v>0.043716835504100333</v>
      </c>
      <c r="U49">
        <f>1-_xlfn.NORM.DIST(N49,$S$3,$S$6,TRUE)</f>
        <v>0.070225344398066492</v>
      </c>
      <c r="W49">
        <f>R49/$V$9</f>
        <v>0.078690303907380604</v>
      </c>
      <c r="X49">
        <f>$V$3*(N49^(-($V$6-1)))</f>
        <v>0.082802080402953296</v>
      </c>
    </row>
    <row r="50" spans="1:25" customHeight="1" ht="12">
      <c r="B50" s="1">
        <v>15500</v>
      </c>
      <c r="C50" s="1">
        <v>54</v>
      </c>
      <c r="E50" s="2">
        <v>15500</v>
      </c>
      <c r="F50" s="2">
        <v>71</v>
      </c>
      <c r="H50" s="2">
        <v>15500</v>
      </c>
      <c r="I50" s="2">
        <v>10</v>
      </c>
      <c r="K50" s="2">
        <v>15500</v>
      </c>
      <c r="L50" s="2">
        <v>67</v>
      </c>
      <c r="N50">
        <f>LOG(K50)</f>
        <v>4.1903316981702918</v>
      </c>
      <c r="O50">
        <f>SUM(C50:C$89)/SUM(C$2:C$89)</f>
        <v>0.035579896427107779</v>
      </c>
      <c r="P50">
        <f>SUM(F50:F$89)/SUM(F$2:F$89)</f>
        <v>0.12951591444069185</v>
      </c>
      <c r="Q50">
        <f>SUM(I50:I$69)/SUM(I$2:I$69)</f>
        <v>0.019353162748408884</v>
      </c>
      <c r="R50">
        <f>SUM(L50:L$89)/SUM(L$2:L$89)</f>
        <v>0.075705499276411001</v>
      </c>
      <c r="T50">
        <f>R50/$S$9</f>
        <v>0.04205861070911722</v>
      </c>
      <c r="U50">
        <f>1-_xlfn.NORM.DIST(N50,$S$3,$S$6,TRUE)</f>
        <v>0.06664212566001515</v>
      </c>
      <c r="W50">
        <f>R50/$V$9</f>
        <v>0.075705499276411001</v>
      </c>
      <c r="X50">
        <f>$V$3*(N50^(-($V$6-1)))</f>
        <v>0.079115785617924692</v>
      </c>
    </row>
    <row r="51" spans="1:25" customHeight="1" ht="12">
      <c r="B51" s="1">
        <v>15750</v>
      </c>
      <c r="C51" s="1">
        <v>65</v>
      </c>
      <c r="E51" s="2">
        <v>15750</v>
      </c>
      <c r="F51" s="2">
        <v>60</v>
      </c>
      <c r="H51" s="2">
        <v>15750</v>
      </c>
      <c r="I51" s="2">
        <v>12</v>
      </c>
      <c r="K51" s="2">
        <v>15750</v>
      </c>
      <c r="L51" s="2">
        <v>67</v>
      </c>
      <c r="N51">
        <f>LOG(K51)</f>
        <v>4.1972805581256196</v>
      </c>
      <c r="O51">
        <f>SUM(C51:C$89)/SUM(C$2:C$89)</f>
        <v>0.033568048880444096</v>
      </c>
      <c r="P51">
        <f>SUM(F51:F$89)/SUM(F$2:F$89)</f>
        <v>0.12588271415412958</v>
      </c>
      <c r="Q51">
        <f>SUM(I51:I$69)/SUM(I$2:I$69)</f>
        <v>0.018054292765294196</v>
      </c>
      <c r="R51">
        <f>SUM(L51:L$89)/SUM(L$2:L$89)</f>
        <v>0.072675470332850947</v>
      </c>
      <c r="T51">
        <f>R51/$S$9</f>
        <v>0.040375261296028302</v>
      </c>
      <c r="U51">
        <f>1-_xlfn.NORM.DIST(N51,$S$3,$S$6,TRUE)</f>
        <v>0.063256002491325458</v>
      </c>
      <c r="W51">
        <f>R51/$V$9</f>
        <v>0.072675470332850947</v>
      </c>
      <c r="X51">
        <f>$V$3*(N51^(-($V$6-1)))</f>
        <v>0.075654369048151426</v>
      </c>
    </row>
    <row r="52" spans="1:25" customHeight="1" ht="12">
      <c r="B52" s="1">
        <v>16000</v>
      </c>
      <c r="C52" s="1">
        <v>61</v>
      </c>
      <c r="E52" s="2">
        <v>16000</v>
      </c>
      <c r="F52" s="2">
        <v>39</v>
      </c>
      <c r="H52" s="2">
        <v>16000</v>
      </c>
      <c r="I52" s="2">
        <v>7</v>
      </c>
      <c r="K52" s="2">
        <v>16000</v>
      </c>
      <c r="L52" s="2">
        <v>64</v>
      </c>
      <c r="N52">
        <f>LOG(K52)</f>
        <v>4.204119982655925</v>
      </c>
      <c r="O52">
        <f>SUM(C52:C$89)/SUM(C$2:C$89)</f>
        <v>0.031146380537237808</v>
      </c>
      <c r="P52">
        <f>SUM(F52:F$89)/SUM(F$2:F$89)</f>
        <v>0.12281240405280934</v>
      </c>
      <c r="Q52">
        <f>SUM(I52:I$69)/SUM(I$2:I$69)</f>
        <v>0.016495648785556566</v>
      </c>
      <c r="R52">
        <f>SUM(L52:L$89)/SUM(L$2:L$89)</f>
        <v>0.06964544138929088</v>
      </c>
      <c r="T52">
        <f>R52/$S$9</f>
        <v>0.038691911882939377</v>
      </c>
      <c r="U52">
        <f>1-_xlfn.NORM.DIST(N52,$S$3,$S$6,TRUE)</f>
        <v>0.060055527718447355</v>
      </c>
      <c r="W52">
        <f>R52/$V$9</f>
        <v>0.06964544138929088</v>
      </c>
      <c r="X52">
        <f>$V$3*(N52^(-($V$6-1)))</f>
        <v>0.072400614197089291</v>
      </c>
    </row>
    <row r="53" spans="1:25" customHeight="1" ht="12">
      <c r="B53" s="1">
        <v>16250</v>
      </c>
      <c r="C53" s="1">
        <v>47</v>
      </c>
      <c r="E53" s="2">
        <v>16250</v>
      </c>
      <c r="F53" s="2">
        <v>40</v>
      </c>
      <c r="H53" s="2">
        <v>16250</v>
      </c>
      <c r="I53" s="2">
        <v>10</v>
      </c>
      <c r="K53" s="2">
        <v>16250</v>
      </c>
      <c r="L53" s="2">
        <v>61</v>
      </c>
      <c r="N53">
        <f>LOG(K53)</f>
        <v>4.2108533653148932</v>
      </c>
      <c r="O53">
        <f>SUM(C53:C$89)/SUM(C$2:C$89)</f>
        <v>0.028873737938228828</v>
      </c>
      <c r="P53">
        <f>SUM(F53:F$89)/SUM(F$2:F$89)</f>
        <v>0.12081670248695119</v>
      </c>
      <c r="Q53">
        <f>SUM(I53:I$69)/SUM(I$2:I$69)</f>
        <v>0.015586439797376282</v>
      </c>
      <c r="R53">
        <f>SUM(L53:L$89)/SUM(L$2:L$89)</f>
        <v>0.066751085383502176</v>
      </c>
      <c r="T53">
        <f>R53/$S$9</f>
        <v>0.037083936324167878</v>
      </c>
      <c r="U53">
        <f>1-_xlfn.NORM.DIST(N53,$S$3,$S$6,TRUE)</f>
        <v>0.057029934799427418</v>
      </c>
      <c r="W53">
        <f>R53/$V$9</f>
        <v>0.066751085383502176</v>
      </c>
      <c r="X53">
        <f>$V$3*(N53^(-($V$6-1)))</f>
        <v>0.069338878346690114</v>
      </c>
    </row>
    <row r="54" spans="1:25" customHeight="1" ht="12">
      <c r="B54" s="1">
        <v>16500</v>
      </c>
      <c r="C54" s="1">
        <v>31</v>
      </c>
      <c r="E54" s="2">
        <v>16500</v>
      </c>
      <c r="F54" s="2">
        <v>60</v>
      </c>
      <c r="H54" s="2">
        <v>16500</v>
      </c>
      <c r="I54" s="2">
        <v>9</v>
      </c>
      <c r="K54" s="2">
        <v>16500</v>
      </c>
      <c r="L54" s="2">
        <v>44</v>
      </c>
      <c r="N54">
        <f>LOG(K54)</f>
        <v>4.2174839442139067</v>
      </c>
      <c r="O54">
        <f>SUM(C54:C$89)/SUM(C$2:C$89)</f>
        <v>0.027122685443910437</v>
      </c>
      <c r="P54">
        <f>SUM(F54:F$89)/SUM(F$2:F$89)</f>
        <v>0.11876982908607103</v>
      </c>
      <c r="Q54">
        <f>SUM(I54:I$69)/SUM(I$2:I$69)</f>
        <v>0.014287569814261592</v>
      </c>
      <c r="R54">
        <f>SUM(L54:L$89)/SUM(L$2:L$89)</f>
        <v>0.063992402315484809</v>
      </c>
      <c r="T54">
        <f>R54/$S$9</f>
        <v>0.035551334619713784</v>
      </c>
      <c r="U54">
        <f>1-_xlfn.NORM.DIST(N54,$S$3,$S$6,TRUE)</f>
        <v>0.054169098762523848</v>
      </c>
      <c r="W54">
        <f>R54/$V$9</f>
        <v>0.063992402315484809</v>
      </c>
      <c r="X54">
        <f>$V$3*(N54^(-($V$6-1)))</f>
        <v>0.066454926255605146</v>
      </c>
    </row>
    <row r="55" spans="1:25" customHeight="1" ht="12">
      <c r="B55" s="1">
        <v>16750</v>
      </c>
      <c r="C55" s="1">
        <v>38</v>
      </c>
      <c r="E55" s="2">
        <v>16750</v>
      </c>
      <c r="F55" s="2">
        <v>26</v>
      </c>
      <c r="H55" s="2">
        <v>16750</v>
      </c>
      <c r="I55" s="2">
        <v>3</v>
      </c>
      <c r="K55" s="2">
        <v>16750</v>
      </c>
      <c r="L55" s="2">
        <v>40</v>
      </c>
      <c r="N55">
        <f>LOG(K55)</f>
        <v>4.2240148113728644</v>
      </c>
      <c r="O55">
        <f>SUM(C55:C$89)/SUM(C$2:C$89)</f>
        <v>0.025967735926381283</v>
      </c>
      <c r="P55">
        <f>SUM(F55:F$89)/SUM(F$2:F$89)</f>
        <v>0.1156995189847508</v>
      </c>
      <c r="Q55">
        <f>SUM(I55:I$69)/SUM(I$2:I$69)</f>
        <v>0.013118586829458372</v>
      </c>
      <c r="R55">
        <f>SUM(L55:L$89)/SUM(L$2:L$89)</f>
        <v>0.062002532561505064</v>
      </c>
      <c r="T55">
        <f>R55/$S$9</f>
        <v>0.034445851423058366</v>
      </c>
      <c r="U55">
        <f>1-_xlfn.NORM.DIST(N55,$S$3,$S$6,TRUE)</f>
        <v>0.051463498972404875</v>
      </c>
      <c r="W55">
        <f>R55/$V$9</f>
        <v>0.062002532561505064</v>
      </c>
      <c r="X55">
        <f>$V$3*(N55^(-($V$6-1)))</f>
        <v>0.063735783714757244</v>
      </c>
    </row>
    <row r="56" spans="1:25" customHeight="1" ht="12">
      <c r="B56" s="1">
        <v>17000</v>
      </c>
      <c r="C56" s="1">
        <v>28</v>
      </c>
      <c r="E56" s="2">
        <v>17000</v>
      </c>
      <c r="F56" s="2">
        <v>22</v>
      </c>
      <c r="H56" s="2">
        <v>17000</v>
      </c>
      <c r="I56" s="2">
        <v>15</v>
      </c>
      <c r="K56" s="2">
        <v>17000</v>
      </c>
      <c r="L56" s="2">
        <v>60</v>
      </c>
      <c r="N56">
        <f>LOG(K56)</f>
        <v>4.2304489213782741</v>
      </c>
      <c r="O56">
        <f>SUM(C56:C$89)/SUM(C$2:C$89)</f>
        <v>0.024551991356506837</v>
      </c>
      <c r="P56">
        <f>SUM(F56:F$89)/SUM(F$2:F$89)</f>
        <v>0.11436905127417869</v>
      </c>
      <c r="Q56">
        <f>SUM(I56:I$69)/SUM(I$2:I$69)</f>
        <v>0.012728925834523964</v>
      </c>
      <c r="R56">
        <f>SUM(L56:L$89)/SUM(L$2:L$89)</f>
        <v>0.060193560057887119</v>
      </c>
      <c r="T56">
        <f>R56/$S$9</f>
        <v>0.033440866698826177</v>
      </c>
      <c r="U56">
        <f>1-_xlfn.NORM.DIST(N56,$S$3,$S$6,TRUE)</f>
        <v>0.048904183718245564</v>
      </c>
      <c r="W56">
        <f>R56/$V$9</f>
        <v>0.060193560057887119</v>
      </c>
      <c r="X56">
        <f>$V$3*(N56^(-($V$6-1)))</f>
        <v>0.061169608325900293</v>
      </c>
    </row>
    <row r="57" spans="1:25" customHeight="1" ht="12">
      <c r="B57" s="1">
        <v>17250</v>
      </c>
      <c r="C57" s="1">
        <v>24</v>
      </c>
      <c r="E57" s="2">
        <v>17250</v>
      </c>
      <c r="F57" s="2">
        <v>25</v>
      </c>
      <c r="H57" s="2">
        <v>17250</v>
      </c>
      <c r="I57" s="2">
        <v>6</v>
      </c>
      <c r="K57" s="2">
        <v>17250</v>
      </c>
      <c r="L57" s="2">
        <v>38</v>
      </c>
      <c r="N57">
        <f>LOG(K57)</f>
        <v>4.2367890994092932</v>
      </c>
      <c r="O57">
        <f>SUM(C57:C$89)/SUM(C$2:C$89)</f>
        <v>0.023508811147125667</v>
      </c>
      <c r="P57">
        <f>SUM(F57:F$89)/SUM(F$2:F$89)</f>
        <v>0.11324327090369461</v>
      </c>
      <c r="Q57">
        <f>SUM(I57:I$69)/SUM(I$2:I$69)</f>
        <v>0.010780620859851929</v>
      </c>
      <c r="R57">
        <f>SUM(L57:L$89)/SUM(L$2:L$89)</f>
        <v>0.057480101302460201</v>
      </c>
      <c r="T57">
        <f>R57/$S$9</f>
        <v>0.031933389612477887</v>
      </c>
      <c r="U57">
        <f>1-_xlfn.NORM.DIST(N57,$S$3,$S$6,TRUE)</f>
        <v>0.04648273660044</v>
      </c>
      <c r="W57">
        <f>R57/$V$9</f>
        <v>0.057480101302460201</v>
      </c>
      <c r="X57">
        <f>$V$3*(N57^(-($V$6-1)))</f>
        <v>0.058745575252058917</v>
      </c>
    </row>
    <row r="58" spans="1:25" customHeight="1" ht="12">
      <c r="B58" s="1">
        <v>17500</v>
      </c>
      <c r="C58" s="1">
        <v>19</v>
      </c>
      <c r="E58" s="2">
        <v>17500</v>
      </c>
      <c r="F58" s="2">
        <v>20</v>
      </c>
      <c r="H58" s="2">
        <v>17500</v>
      </c>
      <c r="I58" s="2">
        <v>8</v>
      </c>
      <c r="K58" s="2">
        <v>17500</v>
      </c>
      <c r="L58" s="2">
        <v>38</v>
      </c>
      <c r="N58">
        <f>LOG(K58)</f>
        <v>4.2430380486862944</v>
      </c>
      <c r="O58">
        <f>SUM(C58:C$89)/SUM(C$2:C$89)</f>
        <v>0.022614656681941805</v>
      </c>
      <c r="P58">
        <f>SUM(F58:F$89)/SUM(F$2:F$89)</f>
        <v>0.11196397502814451</v>
      </c>
      <c r="Q58">
        <f>SUM(I58:I$69)/SUM(I$2:I$69)</f>
        <v>0.010001298869983116</v>
      </c>
      <c r="R58">
        <f>SUM(L58:L$89)/SUM(L$2:L$89)</f>
        <v>0.055761577424023157</v>
      </c>
      <c r="T58">
        <f>R58/$S$9</f>
        <v>0.030978654124457307</v>
      </c>
      <c r="U58">
        <f>1-_xlfn.NORM.DIST(N58,$S$3,$S$6,TRUE)</f>
        <v>0.044191244678981056</v>
      </c>
      <c r="W58">
        <f>R58/$V$9</f>
        <v>0.055761577424023157</v>
      </c>
      <c r="X58">
        <f>$V$3*(N58^(-($V$6-1)))</f>
        <v>0.056453776011479086</v>
      </c>
    </row>
    <row r="59" spans="1:25" customHeight="1" ht="12">
      <c r="B59" s="1">
        <v>17750</v>
      </c>
      <c r="C59" s="1">
        <v>29</v>
      </c>
      <c r="E59" s="2">
        <v>17750</v>
      </c>
      <c r="F59" s="2">
        <v>47</v>
      </c>
      <c r="H59" s="2">
        <v>17750</v>
      </c>
      <c r="I59" s="2">
        <v>6</v>
      </c>
      <c r="K59" s="2">
        <v>17750</v>
      </c>
      <c r="L59" s="2">
        <v>17</v>
      </c>
      <c r="N59">
        <f>LOG(K59)</f>
        <v>4.249198357391113</v>
      </c>
      <c r="O59">
        <f>SUM(C59:C$89)/SUM(C$2:C$89)</f>
        <v>0.021906784397004584</v>
      </c>
      <c r="P59">
        <f>SUM(F59:F$89)/SUM(F$2:F$89)</f>
        <v>0.11094053832770444</v>
      </c>
      <c r="Q59">
        <f>SUM(I59:I$69)/SUM(I$2:I$69)</f>
        <v>0.0089622028834913624</v>
      </c>
      <c r="R59">
        <f>SUM(L59:L$89)/SUM(L$2:L$89)</f>
        <v>0.054043053545586105</v>
      </c>
      <c r="T59">
        <f>R59/$S$9</f>
        <v>0.030023918636436723</v>
      </c>
      <c r="U59">
        <f>1-_xlfn.NORM.DIST(N59,$S$3,$S$6,TRUE)</f>
        <v>0.042022268336160296</v>
      </c>
      <c r="W59">
        <f>R59/$V$9</f>
        <v>0.054043053545586105</v>
      </c>
      <c r="X59">
        <f>$V$3*(N59^(-($V$6-1)))</f>
        <v>0.054285128659237639</v>
      </c>
    </row>
    <row r="60" spans="1:25" customHeight="1" ht="12">
      <c r="B60" s="1">
        <v>18000</v>
      </c>
      <c r="C60" s="1">
        <v>19</v>
      </c>
      <c r="E60" s="2">
        <v>18000</v>
      </c>
      <c r="F60" s="2">
        <v>53</v>
      </c>
      <c r="H60" s="2">
        <v>18000</v>
      </c>
      <c r="I60" s="2">
        <v>4</v>
      </c>
      <c r="K60" s="2">
        <v>18000</v>
      </c>
      <c r="L60" s="2">
        <v>36</v>
      </c>
      <c r="N60">
        <f>LOG(K60)</f>
        <v>4.2552725051033065</v>
      </c>
      <c r="O60">
        <f>SUM(C60:C$89)/SUM(C$2:C$89)</f>
        <v>0.020826347751574083</v>
      </c>
      <c r="P60">
        <f>SUM(F60:F$89)/SUM(F$2:F$89)</f>
        <v>0.10853546208167025</v>
      </c>
      <c r="Q60">
        <f>SUM(I60:I$69)/SUM(I$2:I$69)</f>
        <v>0.0081828808936225492</v>
      </c>
      <c r="R60">
        <f>SUM(L60:L$89)/SUM(L$2:L$89)</f>
        <v>0.053274240231548482</v>
      </c>
      <c r="T60">
        <f>R60/$S$9</f>
        <v>0.029596800128638044</v>
      </c>
      <c r="U60">
        <f>1-_xlfn.NORM.DIST(N60,$S$3,$S$6,TRUE)</f>
        <v>0.039968812798526376</v>
      </c>
      <c r="W60">
        <f>R60/$V$9</f>
        <v>0.053274240231548482</v>
      </c>
      <c r="X60">
        <f>$V$3*(N60^(-($V$6-1)))</f>
        <v>0.052231297931358563</v>
      </c>
    </row>
    <row r="61" spans="1:25" customHeight="1" ht="12">
      <c r="B61" s="1">
        <v>18250</v>
      </c>
      <c r="C61" s="1">
        <v>19</v>
      </c>
      <c r="E61" s="2">
        <v>18250</v>
      </c>
      <c r="F61" s="2">
        <v>41</v>
      </c>
      <c r="H61" s="2">
        <v>18250</v>
      </c>
      <c r="I61" s="2">
        <v>6</v>
      </c>
      <c r="K61" s="2">
        <v>18250</v>
      </c>
      <c r="L61" s="2">
        <v>30</v>
      </c>
      <c r="N61">
        <f>LOG(K61)</f>
        <v>4.2612628687924934</v>
      </c>
      <c r="O61">
        <f>SUM(C61:C$89)/SUM(C$2:C$89)</f>
        <v>0.020118475466636861</v>
      </c>
      <c r="P61">
        <f>SUM(F61:F$89)/SUM(F$2:F$89)</f>
        <v>0.10582335482550405</v>
      </c>
      <c r="Q61">
        <f>SUM(I61:I$69)/SUM(I$2:I$69)</f>
        <v>0.0076633329003766727</v>
      </c>
      <c r="R61">
        <f>SUM(L61:L$89)/SUM(L$2:L$89)</f>
        <v>0.05164616497829233</v>
      </c>
      <c r="T61">
        <f>R61/$S$9</f>
        <v>0.028692313876829072</v>
      </c>
      <c r="U61">
        <f>1-_xlfn.NORM.DIST(N61,$S$3,$S$6,TRUE)</f>
        <v>0.03802430125751799</v>
      </c>
      <c r="W61">
        <f>R61/$V$9</f>
        <v>0.05164616497829233</v>
      </c>
      <c r="X61">
        <f>$V$3*(N61^(-($V$6-1)))</f>
        <v>0.050284624122068064</v>
      </c>
    </row>
    <row r="62" spans="1:25" customHeight="1" ht="12">
      <c r="B62" s="1">
        <v>18500</v>
      </c>
      <c r="C62" s="1">
        <v>17</v>
      </c>
      <c r="E62" s="2">
        <v>18500</v>
      </c>
      <c r="F62" s="2">
        <v>33</v>
      </c>
      <c r="H62" s="2">
        <v>18500</v>
      </c>
      <c r="I62" s="2">
        <v>3</v>
      </c>
      <c r="K62" s="2">
        <v>18500</v>
      </c>
      <c r="L62" s="2">
        <v>32</v>
      </c>
      <c r="N62">
        <f>LOG(K62)</f>
        <v>4.2671717284030137</v>
      </c>
      <c r="O62">
        <f>SUM(C62:C$89)/SUM(C$2:C$89)</f>
        <v>0.01941060318169964</v>
      </c>
      <c r="P62">
        <f>SUM(F62:F$89)/SUM(F$2:F$89)</f>
        <v>0.10372530958960188</v>
      </c>
      <c r="Q62">
        <f>SUM(I62:I$69)/SUM(I$2:I$69)</f>
        <v>0.0068840109105078578</v>
      </c>
      <c r="R62">
        <f>SUM(L62:L$89)/SUM(L$2:L$89)</f>
        <v>0.050289435600578872</v>
      </c>
      <c r="T62">
        <f>R62/$S$9</f>
        <v>0.027938575333654927</v>
      </c>
      <c r="U62">
        <f>1-_xlfn.NORM.DIST(N62,$S$3,$S$6,TRUE)</f>
        <v>0.036182549524458429</v>
      </c>
      <c r="W62">
        <f>R62/$V$9</f>
        <v>0.050289435600578872</v>
      </c>
      <c r="X62">
        <f>$V$3*(N62^(-($V$6-1)))</f>
        <v>0.04843805963139141</v>
      </c>
    </row>
    <row r="63" spans="1:25" customHeight="1" ht="12">
      <c r="B63" s="1">
        <v>18750</v>
      </c>
      <c r="C63" s="1">
        <v>9</v>
      </c>
      <c r="E63" s="2">
        <v>18750</v>
      </c>
      <c r="F63" s="2">
        <v>32</v>
      </c>
      <c r="H63" s="2">
        <v>18750</v>
      </c>
      <c r="I63" s="2">
        <v>2</v>
      </c>
      <c r="K63" s="2">
        <v>18750</v>
      </c>
      <c r="L63" s="2">
        <v>30</v>
      </c>
      <c r="N63">
        <f>LOG(K63)</f>
        <v>4.2730012720637376</v>
      </c>
      <c r="O63">
        <f>SUM(C63:C$89)/SUM(C$2:C$89)</f>
        <v>0.018777243768861071</v>
      </c>
      <c r="P63">
        <f>SUM(F63:F$89)/SUM(F$2:F$89)</f>
        <v>0.10203663903387575</v>
      </c>
      <c r="Q63">
        <f>SUM(I63:I$69)/SUM(I$2:I$69)</f>
        <v>0.0064943499155734512</v>
      </c>
      <c r="R63">
        <f>SUM(L63:L$89)/SUM(L$2:L$89)</f>
        <v>0.048842257597684513</v>
      </c>
      <c r="T63">
        <f>R63/$S$9</f>
        <v>0.027134587554269174</v>
      </c>
      <c r="U63">
        <f>1-_xlfn.NORM.DIST(N63,$S$3,$S$6,TRUE)</f>
        <v>0.034437742153335726</v>
      </c>
      <c r="W63">
        <f>R63/$V$9</f>
        <v>0.048842257597684513</v>
      </c>
      <c r="X63">
        <f>$V$3*(N63^(-($V$6-1)))</f>
        <v>0.046685112262345181</v>
      </c>
    </row>
    <row r="64" spans="1:25" customHeight="1" ht="12">
      <c r="B64" s="1">
        <v>19000</v>
      </c>
      <c r="C64" s="1">
        <v>13</v>
      </c>
      <c r="E64" s="2">
        <v>19000</v>
      </c>
      <c r="F64" s="2">
        <v>44</v>
      </c>
      <c r="H64" s="2">
        <v>19000</v>
      </c>
      <c r="I64" s="2">
        <v>7</v>
      </c>
      <c r="K64" s="2">
        <v>19000</v>
      </c>
      <c r="L64" s="2">
        <v>31</v>
      </c>
      <c r="N64">
        <f>LOG(K64)</f>
        <v>4.2787536009528289</v>
      </c>
      <c r="O64">
        <f>SUM(C64:C$89)/SUM(C$2:C$89)</f>
        <v>0.018441935844417123</v>
      </c>
      <c r="P64">
        <f>SUM(F64:F$89)/SUM(F$2:F$89)</f>
        <v>0.10039914031317163</v>
      </c>
      <c r="Q64">
        <f>SUM(I64:I$69)/SUM(I$2:I$69)</f>
        <v>0.0062345759189505129</v>
      </c>
      <c r="R64">
        <f>SUM(L64:L$89)/SUM(L$2:L$89)</f>
        <v>0.047485528219971054</v>
      </c>
      <c r="T64">
        <f>R64/$S$9</f>
        <v>0.026380849011095029</v>
      </c>
      <c r="U64">
        <f>1-_xlfn.NORM.DIST(N64,$S$3,$S$6,TRUE)</f>
        <v>0.032784409963680816</v>
      </c>
      <c r="W64">
        <f>R64/$V$9</f>
        <v>0.047485528219971054</v>
      </c>
      <c r="X64">
        <f>$V$3*(N64^(-($V$6-1)))</f>
        <v>0.045019794468382994</v>
      </c>
    </row>
    <row r="65" spans="1:25" customHeight="1" ht="12">
      <c r="B65" s="1">
        <v>19250</v>
      </c>
      <c r="C65" s="1">
        <v>15</v>
      </c>
      <c r="E65" s="2">
        <v>19250</v>
      </c>
      <c r="F65" s="2">
        <v>23</v>
      </c>
      <c r="H65" s="2">
        <v>19250</v>
      </c>
      <c r="I65" s="2">
        <v>2</v>
      </c>
      <c r="K65" s="2">
        <v>19250</v>
      </c>
      <c r="L65" s="2">
        <v>27</v>
      </c>
      <c r="N65">
        <f>LOG(K65)</f>
        <v>4.2844307338445198</v>
      </c>
      <c r="O65">
        <f>SUM(C65:C$89)/SUM(C$2:C$89)</f>
        <v>0.017957602175775866</v>
      </c>
      <c r="P65">
        <f>SUM(F65:F$89)/SUM(F$2:F$89)</f>
        <v>0.098147579572203464</v>
      </c>
      <c r="Q65">
        <f>SUM(I65:I$69)/SUM(I$2:I$69)</f>
        <v>0.0053253669307702298</v>
      </c>
      <c r="R65">
        <f>SUM(L65:L$89)/SUM(L$2:L$89)</f>
        <v>0.046083574529667146</v>
      </c>
      <c r="T65">
        <f>R65/$S$9</f>
        <v>0.02560198584981508</v>
      </c>
      <c r="U65">
        <f>1-_xlfn.NORM.DIST(N65,$S$3,$S$6,TRUE)</f>
        <v>0.031217408895704013</v>
      </c>
      <c r="W65">
        <f>R65/$V$9</f>
        <v>0.046083574529667146</v>
      </c>
      <c r="X65">
        <f>$V$3*(N65^(-($V$6-1)))</f>
        <v>0.04343657785577125</v>
      </c>
    </row>
    <row r="66" spans="1:25" customHeight="1" ht="12">
      <c r="B66" s="1">
        <v>19500</v>
      </c>
      <c r="C66" s="1">
        <v>16</v>
      </c>
      <c r="E66" s="2">
        <v>19500</v>
      </c>
      <c r="F66" s="2">
        <v>53</v>
      </c>
      <c r="H66" s="2">
        <v>19500</v>
      </c>
      <c r="I66" s="2">
        <v>3</v>
      </c>
      <c r="K66" s="2">
        <v>19500</v>
      </c>
      <c r="L66" s="2">
        <v>32</v>
      </c>
      <c r="N66">
        <f>LOG(K66)</f>
        <v>4.2900346113625183</v>
      </c>
      <c r="O66">
        <f>SUM(C66:C$89)/SUM(C$2:C$89)</f>
        <v>0.017398755635035953</v>
      </c>
      <c r="P66">
        <f>SUM(F66:F$89)/SUM(F$2:F$89)</f>
        <v>0.096970627366697371</v>
      </c>
      <c r="Q66">
        <f>SUM(I66:I$69)/SUM(I$2:I$69)</f>
        <v>0.0050655929341472915</v>
      </c>
      <c r="R66">
        <f>SUM(L66:L$89)/SUM(L$2:L$89)</f>
        <v>0.044862518089725037</v>
      </c>
      <c r="T66">
        <f>R66/$S$9</f>
        <v>0.024923621160958354</v>
      </c>
      <c r="U66">
        <f>1-_xlfn.NORM.DIST(N66,$S$3,$S$6,TRUE)</f>
        <v>0.029731900130423261</v>
      </c>
      <c r="W66">
        <f>R66/$V$9</f>
        <v>0.044862518089725037</v>
      </c>
      <c r="X66">
        <f>$V$3*(N66^(-($V$6-1)))</f>
        <v>0.041930352334862316</v>
      </c>
    </row>
    <row r="67" spans="1:25" customHeight="1" ht="12">
      <c r="B67" s="1">
        <v>19750</v>
      </c>
      <c r="C67" s="1">
        <v>7</v>
      </c>
      <c r="E67" s="2">
        <v>19750</v>
      </c>
      <c r="F67" s="2">
        <v>31</v>
      </c>
      <c r="H67" s="2">
        <v>19750</v>
      </c>
      <c r="I67" s="2">
        <v>2</v>
      </c>
      <c r="K67" s="2">
        <v>19750</v>
      </c>
      <c r="L67" s="2">
        <v>56</v>
      </c>
      <c r="N67">
        <f>LOG(K67)</f>
        <v>4.2955670999624793</v>
      </c>
      <c r="O67">
        <f>SUM(C67:C$89)/SUM(C$2:C$89)</f>
        <v>0.016802652658246712</v>
      </c>
      <c r="P67">
        <f>SUM(F67:F$89)/SUM(F$2:F$89)</f>
        <v>0.094258520110531166</v>
      </c>
      <c r="Q67">
        <f>SUM(I67:I$69)/SUM(I$2:I$69)</f>
        <v>0.0046759319392128849</v>
      </c>
      <c r="R67">
        <f>SUM(L67:L$89)/SUM(L$2:L$89)</f>
        <v>0.043415340086830678</v>
      </c>
      <c r="T67">
        <f>R67/$S$9</f>
        <v>0.024119633381572598</v>
      </c>
      <c r="U67">
        <f>1-_xlfn.NORM.DIST(N67,$S$3,$S$6,TRUE)</f>
        <v>0.028323331408672492</v>
      </c>
      <c r="W67">
        <f>R67/$V$9</f>
        <v>0.043415340086830678</v>
      </c>
      <c r="X67">
        <f>$V$3*(N67^(-($V$6-1)))</f>
        <v>0.040496389391056341</v>
      </c>
    </row>
    <row r="68" spans="1:25" customHeight="1" ht="12">
      <c r="B68" s="1">
        <v>20000</v>
      </c>
      <c r="C68" s="1">
        <v>9</v>
      </c>
      <c r="E68" s="2">
        <v>20000</v>
      </c>
      <c r="F68" s="2">
        <v>23</v>
      </c>
      <c r="H68" s="2">
        <v>20000</v>
      </c>
      <c r="I68" s="2">
        <v>3</v>
      </c>
      <c r="K68" s="2">
        <v>20000</v>
      </c>
      <c r="L68" s="2">
        <v>55</v>
      </c>
      <c r="N68">
        <f>LOG(K68)</f>
        <v>4.3010299956639813</v>
      </c>
      <c r="O68">
        <f>SUM(C68:C$89)/SUM(C$2:C$89)</f>
        <v>0.016541857605901419</v>
      </c>
      <c r="P68">
        <f>SUM(F68:F$89)/SUM(F$2:F$89)</f>
        <v>0.092672193224849042</v>
      </c>
      <c r="Q68">
        <f>SUM(I68:I$69)/SUM(I$2:I$69)</f>
        <v>0.0044161579425899466</v>
      </c>
      <c r="R68">
        <f>SUM(L68:L$89)/SUM(L$2:L$89)</f>
        <v>0.040882778581765554</v>
      </c>
      <c r="T68">
        <f>R68/$S$9</f>
        <v>0.022712654767647531</v>
      </c>
      <c r="U68">
        <f>1-_xlfn.NORM.DIST(N68,$S$3,$S$6,TRUE)</f>
        <v>0.02698741948448824</v>
      </c>
      <c r="W68">
        <f>R68/$V$9</f>
        <v>0.040882778581765554</v>
      </c>
      <c r="X68">
        <f>$V$3*(N68^(-($V$6-1)))</f>
        <v>0.039130309012478444</v>
      </c>
    </row>
    <row r="69" spans="1:25" customHeight="1" ht="12">
      <c r="B69" s="1">
        <v>20250</v>
      </c>
      <c r="C69" s="1">
        <v>6</v>
      </c>
      <c r="E69" s="2">
        <v>20250</v>
      </c>
      <c r="F69" s="2">
        <v>48</v>
      </c>
      <c r="H69" s="2" t="s">
        <v>6</v>
      </c>
      <c r="I69" s="2">
        <v>31</v>
      </c>
      <c r="K69" s="2">
        <v>20250</v>
      </c>
      <c r="L69" s="2">
        <v>38</v>
      </c>
      <c r="N69">
        <f>LOG(K69)</f>
        <v>4.306425027550687</v>
      </c>
      <c r="O69">
        <f>SUM(C69:C$89)/SUM(C$2:C$89)</f>
        <v>0.016206549681457471</v>
      </c>
      <c r="P69">
        <f>SUM(F69:F$89)/SUM(F$2:F$89)</f>
        <v>0.091495241019342949</v>
      </c>
      <c r="Q69">
        <f>SUM(I69:I$69)/SUM(I$2:I$69)</f>
        <v>0.00402649694765554</v>
      </c>
      <c r="R69">
        <f>SUM(L69:L$89)/SUM(L$2:L$89)</f>
        <v>0.03839544138929088</v>
      </c>
      <c r="T69">
        <f>R69/$S$9</f>
        <v>0.021330800771828265</v>
      </c>
      <c r="U69">
        <f>1-_xlfn.NORM.DIST(N69,$S$3,$S$6,TRUE)</f>
        <v>0.025720133650301014</v>
      </c>
      <c r="W69">
        <f>R69/$V$9</f>
        <v>0.03839544138929088</v>
      </c>
      <c r="X69">
        <f>$V$3*(N69^(-($V$6-1)))</f>
        <v>0.03782804986860773</v>
      </c>
    </row>
    <row r="70" spans="1:25" customHeight="1" ht="12">
      <c r="B70" s="1">
        <v>20500</v>
      </c>
      <c r="C70" s="1">
        <v>12</v>
      </c>
      <c r="E70" s="2">
        <v>20500</v>
      </c>
      <c r="F70" s="2">
        <v>20</v>
      </c>
      <c r="K70" s="2">
        <v>20500</v>
      </c>
      <c r="L70" s="2">
        <v>33</v>
      </c>
      <c r="N70">
        <f>LOG(K70)</f>
        <v>4.3117538610557542</v>
      </c>
      <c r="O70">
        <f>SUM(C70:C$89)/SUM(C$2:C$89)</f>
        <v>0.015983011065161506</v>
      </c>
      <c r="P70">
        <f>SUM(F70:F$89)/SUM(F$2:F$89)</f>
        <v>0.089038992938286765</v>
      </c>
      <c r="R70">
        <f>SUM(L70:L$89)/SUM(L$2:L$89)</f>
        <v>0.036676917510853835</v>
      </c>
      <c r="T70">
        <f>R70/$S$9</f>
        <v>0.020376065283807684</v>
      </c>
      <c r="U70">
        <f>1-_xlfn.NORM.DIST(N70,$S$3,$S$6,TRUE)</f>
        <v>0.024517680273543063</v>
      </c>
      <c r="W70">
        <f>R70/$V$9</f>
        <v>0.036676917510853835</v>
      </c>
      <c r="X70">
        <f>$V$3*(N70^(-($V$6-1)))</f>
        <v>0.036585842383617839</v>
      </c>
    </row>
    <row r="71" spans="1:25" customHeight="1" ht="12">
      <c r="B71" s="1">
        <v>20750</v>
      </c>
      <c r="C71" s="1">
        <v>10</v>
      </c>
      <c r="E71" s="2">
        <v>20750</v>
      </c>
      <c r="F71" s="2">
        <v>39</v>
      </c>
      <c r="K71" s="2">
        <v>20750</v>
      </c>
      <c r="L71" s="2">
        <v>36</v>
      </c>
      <c r="N71">
        <f>LOG(K71)</f>
        <v>4.3170181010481112</v>
      </c>
      <c r="O71">
        <f>SUM(C71:C$89)/SUM(C$2:C$89)</f>
        <v>0.015535933832569576</v>
      </c>
      <c r="P71">
        <f>SUM(F71:F$89)/SUM(F$2:F$89)</f>
        <v>0.088015556237846695</v>
      </c>
      <c r="R71">
        <f>SUM(L71:L$89)/SUM(L$2:L$89)</f>
        <v>0.035184515195369033</v>
      </c>
      <c r="T71">
        <f>R71/$S$9</f>
        <v>0.019546952886316128</v>
      </c>
      <c r="U71">
        <f>1-_xlfn.NORM.DIST(N71,$S$3,$S$6,TRUE)</f>
        <v>0.023376488286631747</v>
      </c>
      <c r="W71">
        <f>R71/$V$9</f>
        <v>0.035184515195369033</v>
      </c>
      <c r="X71">
        <f>$V$3*(N71^(-($V$6-1)))</f>
        <v>0.035400184391132086</v>
      </c>
    </row>
    <row r="72" spans="1:25" customHeight="1" ht="12">
      <c r="B72" s="1">
        <v>21000</v>
      </c>
      <c r="C72" s="1">
        <v>10</v>
      </c>
      <c r="E72" s="2">
        <v>21000</v>
      </c>
      <c r="F72" s="2">
        <v>19</v>
      </c>
      <c r="K72" s="2">
        <v>21000</v>
      </c>
      <c r="L72" s="2">
        <v>23</v>
      </c>
      <c r="N72">
        <f>LOG(K72)</f>
        <v>4.3222192947339195</v>
      </c>
      <c r="O72">
        <f>SUM(C72:C$89)/SUM(C$2:C$89)</f>
        <v>0.015163369472076301</v>
      </c>
      <c r="P72">
        <f>SUM(F72:F$89)/SUM(F$2:F$89)</f>
        <v>0.086019854671988541</v>
      </c>
      <c r="R72">
        <f>SUM(L72:L$89)/SUM(L$2:L$89)</f>
        <v>0.033556439942112881</v>
      </c>
      <c r="T72">
        <f>R72/$S$9</f>
        <v>0.018642466634507155</v>
      </c>
      <c r="U72">
        <f>1-_xlfn.NORM.DIST(N72,$S$3,$S$6,TRUE)</f>
        <v>0.022293195574745184</v>
      </c>
      <c r="W72">
        <f>R72/$V$9</f>
        <v>0.033556439942112881</v>
      </c>
      <c r="X72">
        <f>$V$3*(N72^(-($V$6-1)))</f>
        <v>0.034267819094401547</v>
      </c>
    </row>
    <row r="73" spans="1:25" customHeight="1" ht="12">
      <c r="B73" s="1">
        <v>21250</v>
      </c>
      <c r="C73" s="1">
        <v>4</v>
      </c>
      <c r="E73" s="2">
        <v>21250</v>
      </c>
      <c r="F73" s="2">
        <v>18</v>
      </c>
      <c r="K73" s="2">
        <v>21250</v>
      </c>
      <c r="L73" s="2">
        <v>17</v>
      </c>
      <c r="N73">
        <f>LOG(K73)</f>
        <v>4.3273589343863303</v>
      </c>
      <c r="O73">
        <f>SUM(C73:C$89)/SUM(C$2:C$89)</f>
        <v>0.014790805111583026</v>
      </c>
      <c r="P73">
        <f>SUM(F73:F$89)/SUM(F$2:F$89)</f>
        <v>0.08504758980657047</v>
      </c>
      <c r="R73">
        <f>SUM(L73:L$89)/SUM(L$2:L$89)</f>
        <v>0.032516280752532559</v>
      </c>
      <c r="T73">
        <f>R73/$S$9</f>
        <v>0.018064600418073642</v>
      </c>
      <c r="U73">
        <f>1-_xlfn.NORM.DIST(N73,$S$3,$S$6,TRUE)</f>
        <v>0.021264636208329413</v>
      </c>
      <c r="W73">
        <f>R73/$V$9</f>
        <v>0.032516280752532559</v>
      </c>
      <c r="X73">
        <f>$V$3*(N73^(-($V$6-1)))</f>
        <v>0.033185715088392062</v>
      </c>
    </row>
    <row r="74" spans="1:25" customHeight="1" ht="12">
      <c r="B74" s="1">
        <v>21500</v>
      </c>
      <c r="C74" s="1">
        <v>11</v>
      </c>
      <c r="E74" s="2">
        <v>21500</v>
      </c>
      <c r="F74" s="2">
        <v>21</v>
      </c>
      <c r="K74" s="2">
        <v>21500</v>
      </c>
      <c r="L74" s="2">
        <v>35</v>
      </c>
      <c r="N74">
        <f>LOG(K74)</f>
        <v>4.3324384599156049</v>
      </c>
      <c r="O74">
        <f>SUM(C74:C$89)/SUM(C$2:C$89)</f>
        <v>0.014641779367385716</v>
      </c>
      <c r="P74">
        <f>SUM(F74:F$89)/SUM(F$2:F$89)</f>
        <v>0.084126496776174398</v>
      </c>
      <c r="R74">
        <f>SUM(L74:L$89)/SUM(L$2:L$89)</f>
        <v>0.031747467438494936</v>
      </c>
      <c r="T74">
        <f>R74/$S$9</f>
        <v>0.017637481910274963</v>
      </c>
      <c r="U74">
        <f>1-_xlfn.NORM.DIST(N74,$S$3,$S$6,TRUE)</f>
        <v>0.020287828469810143</v>
      </c>
      <c r="W74">
        <f>R74/$V$9</f>
        <v>0.031747467438494936</v>
      </c>
      <c r="X74">
        <f>$V$3*(N74^(-($V$6-1)))</f>
        <v>0.03215104822857013</v>
      </c>
    </row>
    <row r="75" spans="1:25" customHeight="1" ht="12">
      <c r="B75" s="1">
        <v>21750</v>
      </c>
      <c r="C75" s="1">
        <v>10</v>
      </c>
      <c r="E75" s="2">
        <v>21750</v>
      </c>
      <c r="F75" s="2">
        <v>22</v>
      </c>
      <c r="K75" s="2">
        <v>21750</v>
      </c>
      <c r="L75" s="2">
        <v>32</v>
      </c>
      <c r="N75">
        <f>LOG(K75)</f>
        <v>4.3374592612906557</v>
      </c>
      <c r="O75">
        <f>SUM(C75:C$89)/SUM(C$2:C$89)</f>
        <v>0.014231958570843114</v>
      </c>
      <c r="P75">
        <f>SUM(F75:F$89)/SUM(F$2:F$89)</f>
        <v>0.083051888240712315</v>
      </c>
      <c r="R75">
        <f>SUM(L75:L$89)/SUM(L$2:L$89)</f>
        <v>0.030164616497829234</v>
      </c>
      <c r="T75">
        <f>R75/$S$9</f>
        <v>0.016758120276571798</v>
      </c>
      <c r="U75">
        <f>1-_xlfn.NORM.DIST(N75,$S$3,$S$6,TRUE)</f>
        <v>0.019359963626518373</v>
      </c>
      <c r="W75">
        <f>R75/$V$9</f>
        <v>0.030164616497829234</v>
      </c>
      <c r="X75">
        <f>$V$3*(N75^(-($V$6-1)))</f>
        <v>0.031161185155912343</v>
      </c>
    </row>
    <row r="76" spans="1:25" customHeight="1" ht="12">
      <c r="B76" s="1">
        <v>22000</v>
      </c>
      <c r="C76" s="1">
        <v>4</v>
      </c>
      <c r="E76" s="2">
        <v>22000</v>
      </c>
      <c r="F76" s="2">
        <v>13</v>
      </c>
      <c r="K76" s="2">
        <v>22000</v>
      </c>
      <c r="L76" s="2">
        <v>34</v>
      </c>
      <c r="N76">
        <f>LOG(K76)</f>
        <v>4.3424226808222066</v>
      </c>
      <c r="O76">
        <f>SUM(C76:C$89)/SUM(C$2:C$89)</f>
        <v>0.013859394210349837</v>
      </c>
      <c r="P76">
        <f>SUM(F76:F$89)/SUM(F$2:F$89)</f>
        <v>0.081926107870228221</v>
      </c>
      <c r="R76">
        <f>SUM(L76:L$89)/SUM(L$2:L$89)</f>
        <v>0.028717438494934876</v>
      </c>
      <c r="T76">
        <f>R76/$S$9</f>
        <v>0.015954132497186042</v>
      </c>
      <c r="U76">
        <f>1-_xlfn.NORM.DIST(N76,$S$3,$S$6,TRUE)</f>
        <v>0.018478395404330716</v>
      </c>
      <c r="W76">
        <f>R76/$V$9</f>
        <v>0.028717438494934876</v>
      </c>
      <c r="X76">
        <f>$V$3*(N76^(-($V$6-1)))</f>
        <v>0.030213668309289583</v>
      </c>
    </row>
    <row r="77" spans="1:25" customHeight="1" ht="12">
      <c r="B77" s="1">
        <v>22250</v>
      </c>
      <c r="C77" s="1">
        <v>7</v>
      </c>
      <c r="E77" s="2">
        <v>22250</v>
      </c>
      <c r="F77" s="2">
        <v>21</v>
      </c>
      <c r="K77" s="2">
        <v>22250</v>
      </c>
      <c r="L77" s="2">
        <v>26</v>
      </c>
      <c r="N77">
        <f>LOG(K77)</f>
        <v>4.3473300153169507</v>
      </c>
      <c r="O77">
        <f>SUM(C77:C$89)/SUM(C$2:C$89)</f>
        <v>0.013710368466152529</v>
      </c>
      <c r="P77">
        <f>SUM(F77:F$89)/SUM(F$2:F$89)</f>
        <v>0.081260874014942169</v>
      </c>
      <c r="R77">
        <f>SUM(L77:L$89)/SUM(L$2:L$89)</f>
        <v>0.027179811866859624</v>
      </c>
      <c r="T77">
        <f>R77/$S$9</f>
        <v>0.015099895481588679</v>
      </c>
      <c r="U77">
        <f>1-_xlfn.NORM.DIST(N77,$S$3,$S$6,TRUE)</f>
        <v>0.017640630118966771</v>
      </c>
      <c r="W77">
        <f>R77/$V$9</f>
        <v>0.027179811866859624</v>
      </c>
      <c r="X77">
        <f>$V$3*(N77^(-($V$6-1)))</f>
        <v>0.029306202275336053</v>
      </c>
    </row>
    <row r="78" spans="1:25" customHeight="1" ht="12">
      <c r="B78" s="1">
        <v>22500</v>
      </c>
      <c r="C78" s="1">
        <v>1</v>
      </c>
      <c r="E78" s="2">
        <v>22500</v>
      </c>
      <c r="F78" s="2">
        <v>27</v>
      </c>
      <c r="K78" s="2">
        <v>22500</v>
      </c>
      <c r="L78" s="2">
        <v>20</v>
      </c>
      <c r="N78">
        <f>LOG(K78)</f>
        <v>4.3521825181113627</v>
      </c>
      <c r="O78">
        <f>SUM(C78:C$89)/SUM(C$2:C$89)</f>
        <v>0.013449573413807234</v>
      </c>
      <c r="P78">
        <f>SUM(F78:F$89)/SUM(F$2:F$89)</f>
        <v>0.080186265479480101</v>
      </c>
      <c r="R78">
        <f>SUM(L78:L$89)/SUM(L$2:L$89)</f>
        <v>0.026003979739507958</v>
      </c>
      <c r="T78">
        <f>R78/$S$9</f>
        <v>0.014446655410837754</v>
      </c>
      <c r="U78">
        <f>1-_xlfn.NORM.DIST(N78,$S$3,$S$6,TRUE)</f>
        <v>0.016844317424263733</v>
      </c>
      <c r="W78">
        <f>R78/$V$9</f>
        <v>0.026003979739507958</v>
      </c>
      <c r="X78">
        <f>$V$3*(N78^(-($V$6-1)))</f>
        <v>0.028436641342548006</v>
      </c>
    </row>
    <row r="79" spans="1:25" customHeight="1" ht="12">
      <c r="B79" s="1">
        <v>22750</v>
      </c>
      <c r="C79" s="1">
        <v>3</v>
      </c>
      <c r="E79" s="2">
        <v>22750</v>
      </c>
      <c r="F79" s="2">
        <v>13</v>
      </c>
      <c r="K79" s="2">
        <v>22750</v>
      </c>
      <c r="L79" s="2">
        <v>31</v>
      </c>
      <c r="N79">
        <f>LOG(K79)</f>
        <v>4.3569814009931314</v>
      </c>
      <c r="O79">
        <f>SUM(C79:C$89)/SUM(C$2:C$89)</f>
        <v>0.013412316977757908</v>
      </c>
      <c r="P79">
        <f>SUM(F79:F$89)/SUM(F$2:F$89)</f>
        <v>0.078804625933885986</v>
      </c>
      <c r="R79">
        <f>SUM(L79:L$89)/SUM(L$2:L$89)</f>
        <v>0.025099493487698986</v>
      </c>
      <c r="T79">
        <f>R79/$S$9</f>
        <v>0.013944163048721658</v>
      </c>
      <c r="U79">
        <f>1-_xlfn.NORM.DIST(N79,$S$3,$S$6,TRUE)</f>
        <v>0.016087241639041183</v>
      </c>
      <c r="W79">
        <f>R79/$V$9</f>
        <v>0.025099493487698986</v>
      </c>
      <c r="X79">
        <f>$V$3*(N79^(-($V$6-1)))</f>
        <v>0.02760297814098582</v>
      </c>
    </row>
    <row r="80" spans="1:25" customHeight="1" ht="12">
      <c r="B80" s="1">
        <v>23000</v>
      </c>
      <c r="C80" s="1">
        <v>6</v>
      </c>
      <c r="E80" s="2">
        <v>23000</v>
      </c>
      <c r="F80" s="2">
        <v>8</v>
      </c>
      <c r="K80" s="2">
        <v>23000</v>
      </c>
      <c r="L80" s="2">
        <v>11</v>
      </c>
      <c r="N80">
        <f>LOG(K80)</f>
        <v>4.3617278360175931</v>
      </c>
      <c r="O80">
        <f>SUM(C80:C$89)/SUM(C$2:C$89)</f>
        <v>0.013300547669609926</v>
      </c>
      <c r="P80">
        <f>SUM(F80:F$89)/SUM(F$2:F$89)</f>
        <v>0.078139392078599934</v>
      </c>
      <c r="R80">
        <f>SUM(L80:L$89)/SUM(L$2:L$89)</f>
        <v>0.023697539797395081</v>
      </c>
      <c r="T80">
        <f>R80/$S$9</f>
        <v>0.01316529988744171</v>
      </c>
      <c r="U80">
        <f>1-_xlfn.NORM.DIST(N80,$S$3,$S$6,TRUE)</f>
        <v>0.015367313616380218</v>
      </c>
      <c r="W80">
        <f>R80/$V$9</f>
        <v>0.023697539797395081</v>
      </c>
      <c r="X80">
        <f>$V$3*(N80^(-($V$6-1)))</f>
        <v>0.026803333261823784</v>
      </c>
    </row>
    <row r="81" spans="1:25" customHeight="1" ht="12">
      <c r="B81" s="1">
        <v>23250</v>
      </c>
      <c r="C81" s="1">
        <v>4</v>
      </c>
      <c r="E81" s="2">
        <v>23250</v>
      </c>
      <c r="F81" s="2">
        <v>10</v>
      </c>
      <c r="K81" s="2">
        <v>23250</v>
      </c>
      <c r="L81" s="2">
        <v>23</v>
      </c>
      <c r="N81">
        <f>LOG(K81)</f>
        <v>4.3664229572259732</v>
      </c>
      <c r="O81">
        <f>SUM(C81:C$89)/SUM(C$2:C$89)</f>
        <v>0.01307700905331396</v>
      </c>
      <c r="P81">
        <f>SUM(F81:F$89)/SUM(F$2:F$89)</f>
        <v>0.077730017398423903</v>
      </c>
      <c r="R81">
        <f>SUM(L81:L$89)/SUM(L$2:L$89)</f>
        <v>0.023200072358900144</v>
      </c>
      <c r="T81">
        <f>R81/$S$9</f>
        <v>0.012888929088277858</v>
      </c>
      <c r="U81">
        <f>1-_xlfn.NORM.DIST(N81,$S$3,$S$6,TRUE)</f>
        <v>0.01468256312125904</v>
      </c>
      <c r="W81">
        <f>R81/$V$9</f>
        <v>0.023200072358900144</v>
      </c>
      <c r="X81">
        <f>$V$3*(N81^(-($V$6-1)))</f>
        <v>0.026035945762346805</v>
      </c>
    </row>
    <row r="82" spans="1:25" customHeight="1" ht="12">
      <c r="B82" s="1">
        <v>23500</v>
      </c>
      <c r="C82" s="1">
        <v>3</v>
      </c>
      <c r="E82" s="2">
        <v>23500</v>
      </c>
      <c r="F82" s="2">
        <v>17</v>
      </c>
      <c r="K82" s="2">
        <v>23500</v>
      </c>
      <c r="L82" s="2">
        <v>13</v>
      </c>
      <c r="N82">
        <f>LOG(K82)</f>
        <v>4.3710678622717367</v>
      </c>
      <c r="O82">
        <f>SUM(C82:C$89)/SUM(C$2:C$89)</f>
        <v>0.012927983309116649</v>
      </c>
      <c r="P82">
        <f>SUM(F82:F$89)/SUM(F$2:F$89)</f>
        <v>0.077218299048203862</v>
      </c>
      <c r="R82">
        <f>SUM(L82:L$89)/SUM(L$2:L$89)</f>
        <v>0.022159913169319825</v>
      </c>
      <c r="T82">
        <f>R82/$S$9</f>
        <v>0.012311062871844348</v>
      </c>
      <c r="U82">
        <f>1-_xlfn.NORM.DIST(N82,$S$3,$S$6,TRUE)</f>
        <v>0.014031131684513976</v>
      </c>
      <c r="W82">
        <f>R82/$V$9</f>
        <v>0.022159913169319825</v>
      </c>
      <c r="X82">
        <f>$V$3*(N82^(-($V$6-1)))</f>
        <v>0.025299164472016217</v>
      </c>
    </row>
    <row r="83" spans="1:25" customHeight="1" ht="12">
      <c r="B83" s="1">
        <v>23750</v>
      </c>
      <c r="C83" s="1">
        <v>3</v>
      </c>
      <c r="E83" s="2">
        <v>23750</v>
      </c>
      <c r="F83" s="2">
        <v>13</v>
      </c>
      <c r="K83" s="2">
        <v>23750</v>
      </c>
      <c r="L83" s="2">
        <v>5</v>
      </c>
      <c r="N83">
        <f>LOG(K83)</f>
        <v>4.3756636139608851</v>
      </c>
      <c r="O83">
        <f>SUM(C83:C$89)/SUM(C$2:C$89)</f>
        <v>0.012816214000968667</v>
      </c>
      <c r="P83">
        <f>SUM(F83:F$89)/SUM(F$2:F$89)</f>
        <v>0.076348377852829802</v>
      </c>
      <c r="R83">
        <f>SUM(L83:L$89)/SUM(L$2:L$89)</f>
        <v>0.021571997105643993</v>
      </c>
      <c r="T83">
        <f>R83/$S$9</f>
        <v>0.011984442836468885</v>
      </c>
      <c r="U83">
        <f>1-_xlfn.NORM.DIST(N83,$S$3,$S$6,TRUE)</f>
        <v>0.013411265903021441</v>
      </c>
      <c r="W83">
        <f>R83/$V$9</f>
        <v>0.021571997105643993</v>
      </c>
      <c r="X83">
        <f>$V$3*(N83^(-($V$6-1)))</f>
        <v>0.024591440024089105</v>
      </c>
    </row>
    <row r="84" spans="1:25" customHeight="1" ht="12">
      <c r="B84" s="1">
        <v>24000</v>
      </c>
      <c r="C84" s="1">
        <v>4</v>
      </c>
      <c r="E84" s="2">
        <v>24000</v>
      </c>
      <c r="F84" s="2">
        <v>16</v>
      </c>
      <c r="K84" s="2">
        <v>24000</v>
      </c>
      <c r="L84" s="2">
        <v>10</v>
      </c>
      <c r="N84">
        <f>LOG(K84)</f>
        <v>4.3802112417116064</v>
      </c>
      <c r="O84">
        <f>SUM(C84:C$89)/SUM(C$2:C$89)</f>
        <v>0.012704444692820685</v>
      </c>
      <c r="P84">
        <f>SUM(F84:F$89)/SUM(F$2:F$89)</f>
        <v>0.07568314399754375</v>
      </c>
      <c r="R84">
        <f>SUM(L84:L$89)/SUM(L$2:L$89)</f>
        <v>0.021345875542691749</v>
      </c>
      <c r="T84">
        <f>R84/$S$9</f>
        <v>0.01185881974593986</v>
      </c>
      <c r="U84">
        <f>1-_xlfn.NORM.DIST(N84,$S$3,$S$6,TRUE)</f>
        <v>0.012821311157830584</v>
      </c>
      <c r="W84">
        <f>R84/$V$9</f>
        <v>0.021345875542691749</v>
      </c>
      <c r="X84">
        <f>$V$3*(N84^(-($V$6-1)))</f>
        <v>0.023911317545124072</v>
      </c>
    </row>
    <row r="85" spans="1:25" customHeight="1" ht="12">
      <c r="B85" s="1">
        <v>24250</v>
      </c>
      <c r="C85" s="1">
        <v>7</v>
      </c>
      <c r="E85" s="2">
        <v>24250</v>
      </c>
      <c r="F85" s="2">
        <v>22</v>
      </c>
      <c r="K85" s="2">
        <v>24250</v>
      </c>
      <c r="L85" s="2">
        <v>10</v>
      </c>
      <c r="N85">
        <f>LOG(K85)</f>
        <v>4.3847117429382827</v>
      </c>
      <c r="O85">
        <f>SUM(C85:C$89)/SUM(C$2:C$89)</f>
        <v>0.012555418948623375</v>
      </c>
      <c r="P85">
        <f>SUM(F85:F$89)/SUM(F$2:F$89)</f>
        <v>0.074864394637191689</v>
      </c>
      <c r="R85">
        <f>SUM(L85:L$89)/SUM(L$2:L$89)</f>
        <v>0.020893632416787263</v>
      </c>
      <c r="T85">
        <f>R85/$S$9</f>
        <v>0.011607573564881813</v>
      </c>
      <c r="U85">
        <f>1-_xlfn.NORM.DIST(N85,$S$3,$S$6,TRUE)</f>
        <v>0.012259705723720593</v>
      </c>
      <c r="W85">
        <f>R85/$V$9</f>
        <v>0.020893632416787263</v>
      </c>
      <c r="X85">
        <f>$V$3*(N85^(-($V$6-1)))</f>
        <v>0.023257429941665901</v>
      </c>
    </row>
    <row r="86" spans="1:25" customHeight="1" ht="12">
      <c r="B86" s="1">
        <v>24500</v>
      </c>
      <c r="C86" s="1">
        <v>5</v>
      </c>
      <c r="E86" s="2">
        <v>24500</v>
      </c>
      <c r="F86" s="2">
        <v>17</v>
      </c>
      <c r="K86" s="2">
        <v>24500</v>
      </c>
      <c r="L86" s="2">
        <v>6</v>
      </c>
      <c r="N86">
        <f>LOG(K86)</f>
        <v>4.3891660843645326</v>
      </c>
      <c r="O86">
        <f>SUM(C86:C$89)/SUM(C$2:C$89)</f>
        <v>0.012294623896278082</v>
      </c>
      <c r="P86">
        <f>SUM(F86:F$89)/SUM(F$2:F$89)</f>
        <v>0.073738614266707608</v>
      </c>
      <c r="R86">
        <f>SUM(L86:L$89)/SUM(L$2:L$89)</f>
        <v>0.020441389290882777</v>
      </c>
      <c r="T86">
        <f>R86/$S$9</f>
        <v>0.011356327383823766</v>
      </c>
      <c r="U86">
        <f>1-_xlfn.NORM.DIST(N86,$S$3,$S$6,TRUE)</f>
        <v>0.011724975245291369</v>
      </c>
      <c r="W86">
        <f>R86/$V$9</f>
        <v>0.020441389290882777</v>
      </c>
      <c r="X86">
        <f>$V$3*(N86^(-($V$6-1)))</f>
        <v>0.022628491729574412</v>
      </c>
    </row>
    <row r="87" spans="1:25" customHeight="1" ht="12">
      <c r="B87" s="1">
        <v>24750</v>
      </c>
      <c r="C87" s="1">
        <v>2</v>
      </c>
      <c r="E87" s="2">
        <v>24750</v>
      </c>
      <c r="F87" s="2">
        <v>19</v>
      </c>
      <c r="K87" s="2">
        <v>24750</v>
      </c>
      <c r="L87" s="2">
        <v>10</v>
      </c>
      <c r="N87">
        <f>LOG(K87)</f>
        <v>4.3935752032695872</v>
      </c>
      <c r="O87">
        <f>SUM(C87:C$89)/SUM(C$2:C$89)</f>
        <v>0.012108341716031444</v>
      </c>
      <c r="P87">
        <f>SUM(F87:F$89)/SUM(F$2:F$89)</f>
        <v>0.072868693071333535</v>
      </c>
      <c r="R87">
        <f>SUM(L87:L$89)/SUM(L$2:L$89)</f>
        <v>0.020170043415340087</v>
      </c>
      <c r="T87">
        <f>R87/$S$9</f>
        <v>0.011205579675188938</v>
      </c>
      <c r="U87">
        <f>1-_xlfn.NORM.DIST(N87,$S$3,$S$6,TRUE)</f>
        <v>0.011215727556265209</v>
      </c>
      <c r="W87">
        <f>R87/$V$9</f>
        <v>0.020170043415340087</v>
      </c>
      <c r="X87">
        <f>$V$3*(N87^(-($V$6-1)))</f>
        <v>0.022023293356961689</v>
      </c>
    </row>
    <row r="88" spans="1:25" customHeight="1" ht="12">
      <c r="B88" s="1">
        <v>25000</v>
      </c>
      <c r="C88" s="1">
        <v>1</v>
      </c>
      <c r="E88" s="2">
        <v>25000</v>
      </c>
      <c r="F88" s="2">
        <v>14</v>
      </c>
      <c r="K88" s="2">
        <v>25000</v>
      </c>
      <c r="L88" s="2">
        <v>11</v>
      </c>
      <c r="N88">
        <f>LOG(K88)</f>
        <v>4.3979400086720375</v>
      </c>
      <c r="O88">
        <f>SUM(C88:C$89)/SUM(C$2:C$89)</f>
        <v>0.01203382884393279</v>
      </c>
      <c r="P88">
        <f>SUM(F88:F$89)/SUM(F$2:F$89)</f>
        <v>0.071896428205915464</v>
      </c>
      <c r="R88">
        <f>SUM(L88:L$89)/SUM(L$2:L$89)</f>
        <v>0.019717800289435601</v>
      </c>
      <c r="T88">
        <f>R88/$S$9</f>
        <v>0.010954333494130889</v>
      </c>
      <c r="U88">
        <f>1-_xlfn.NORM.DIST(N88,$S$3,$S$6,TRUE)</f>
        <v>0.010730647820134553</v>
      </c>
      <c r="W88">
        <f>R88/$V$9</f>
        <v>0.019717800289435601</v>
      </c>
      <c r="X88">
        <f>$V$3*(N88^(-($V$6-1)))</f>
        <v>0.021440695976584098</v>
      </c>
    </row>
    <row r="89" spans="1:25" customHeight="1" ht="12">
      <c r="B89" s="1" t="s">
        <v>6</v>
      </c>
      <c r="C89" s="1">
        <v>322</v>
      </c>
      <c r="E89" s="2" t="s">
        <v>6</v>
      </c>
      <c r="F89" s="2">
        <v>1391</v>
      </c>
      <c r="K89" s="2" t="s">
        <v>6</v>
      </c>
      <c r="L89" s="2">
        <v>425</v>
      </c>
      <c r="N89" t="e">
        <f>LOG(K89)</f>
        <v>#VALUE!</v>
      </c>
      <c r="O89">
        <f>SUM(C89:C$89)/SUM(C$2:C$89)</f>
        <v>0.011996572407883462</v>
      </c>
      <c r="P89">
        <f>SUM(F89:F$89)/SUM(F$2:F$89)</f>
        <v>0.071180022515607413</v>
      </c>
      <c r="R89">
        <f>SUM(L89:L$89)/SUM(L$2:L$89)</f>
        <v>0.019220332850940665</v>
      </c>
      <c r="T89">
        <f>R89/$S$9</f>
        <v>0.010677962694967036</v>
      </c>
      <c r="U89" t="e">
        <f>1-_xlfn.NORM.DIST(N89,$S$3,$S$6,TRUE)</f>
        <v>#VALUE!</v>
      </c>
      <c r="W89">
        <f>R89/$V$9</f>
        <v>0.019220332850940665</v>
      </c>
    </row>
    <row r="90" spans="1:25" customHeight="1" ht="12"/>
    <row r="91" spans="1:25" customHeight="1" ht="12"/>
    <row r="92" spans="1:25" customHeight="1" ht="12"/>
    <row r="93" spans="1:25" customHeight="1" ht="12"/>
    <row r="94" spans="1:25" customHeight="1" ht="12"/>
    <row r="95" spans="1:25" customHeight="1" ht="12"/>
    <row r="96" spans="1:25" customHeight="1" ht="12"/>
    <row r="97" spans="1:25" customHeight="1" ht="12"/>
    <row r="98" spans="1:25" customHeight="1" ht="12"/>
    <row r="99" spans="1:25" customHeight="1" ht="12"/>
    <row r="100" spans="1:25" customHeight="1" ht="12"/>
    <row r="101" spans="1:25" customHeight="1" ht="12"/>
    <row r="102" spans="1:25" customHeight="1" ht="12"/>
    <row r="103" spans="1:25" customHeight="1" ht="12"/>
    <row r="104" spans="1:25" customHeight="1" ht="12"/>
    <row r="105" spans="1:25" customHeight="1" ht="12"/>
    <row r="106" spans="1:25" customHeight="1" ht="12"/>
    <row r="107" spans="1:25" customHeight="1" ht="12"/>
    <row r="108" spans="1:25" customHeight="1" ht="12"/>
    <row r="109" spans="1:25" customHeight="1" ht="12"/>
    <row r="110" spans="1:25" customHeight="1" ht="12"/>
    <row r="111" spans="1:25" customHeight="1" ht="12"/>
    <row r="112" spans="1:25" customHeight="1" ht="12"/>
    <row r="113" spans="1:25" customHeight="1" ht="12"/>
    <row r="114" spans="1:25" customHeight="1" ht="12"/>
    <row r="115" spans="1:25" customHeight="1" ht="12"/>
    <row r="116" spans="1:25" customHeight="1" ht="12"/>
    <row r="117" spans="1:25" customHeight="1" ht="12"/>
    <row r="118" spans="1:25" customHeight="1" ht="12"/>
    <row r="119" spans="1:25" customHeight="1" ht="12"/>
    <row r="120" spans="1:25" customHeight="1" ht="12"/>
    <row r="121" spans="1:25" customHeight="1" ht="12"/>
    <row r="122" spans="1:25" customHeight="1" ht="12"/>
    <row r="123" spans="1:25" customHeight="1" ht="12"/>
    <row r="124" spans="1:25" customHeight="1" ht="12"/>
    <row r="125" spans="1:25" customHeight="1" ht="12"/>
    <row r="126" spans="1:25" customHeight="1" ht="12"/>
    <row r="127" spans="1:25" customHeight="1" ht="12"/>
    <row r="128" spans="1:25" customHeight="1" ht="12"/>
    <row r="129" spans="1:25" customHeight="1" ht="12"/>
    <row r="130" spans="1:25" customHeight="1" ht="12"/>
    <row r="131" spans="1:25" customHeight="1" ht="12"/>
    <row r="132" spans="1:25" customHeight="1" ht="12"/>
    <row r="133" spans="1:25" customHeight="1" ht="12"/>
    <row r="134" spans="1:25" customHeight="1" ht="12"/>
    <row r="135" spans="1:25" customHeight="1" ht="12"/>
    <row r="136" spans="1:25" customHeight="1" ht="12"/>
    <row r="137" spans="1:25" customHeight="1" ht="12"/>
    <row r="138" spans="1:25" customHeight="1" ht="12"/>
    <row r="139" spans="1:25" customHeight="1" ht="12"/>
    <row r="140" spans="1:25" customHeight="1" ht="12"/>
    <row r="141" spans="1:25" customHeight="1" ht="12"/>
    <row r="142" spans="1:25" customHeight="1" ht="12"/>
    <row r="143" spans="1:25" customHeight="1" ht="12"/>
    <row r="144" spans="1:25" customHeight="1" ht="12"/>
    <row r="145" spans="1:25" customHeight="1" ht="12"/>
    <row r="146" spans="1:25" customHeight="1" ht="12"/>
    <row r="147" spans="1:25" customHeight="1" ht="12"/>
    <row r="148" spans="1:25" customHeight="1" ht="12"/>
    <row r="149" spans="1:25" customHeight="1" ht="12"/>
    <row r="150" spans="1:25" customHeight="1" ht="12"/>
    <row r="151" spans="1:25" customHeight="1" ht="12"/>
    <row r="152" spans="1:25" customHeight="1" ht="12"/>
    <row r="153" spans="1:25" customHeight="1" ht="12"/>
    <row r="154" spans="1:25" customHeight="1" ht="12"/>
    <row r="155" spans="1:25" customHeight="1" ht="12"/>
    <row r="156" spans="1:25" customHeight="1" ht="12"/>
    <row r="157" spans="1:25" customHeight="1" ht="12"/>
    <row r="158" spans="1:25" customHeight="1" ht="12"/>
    <row r="159" spans="1:25" customHeight="1" ht="12"/>
    <row r="160" spans="1:25" customHeight="1" ht="12"/>
    <row r="161" spans="1:25" customHeight="1" ht="12"/>
    <row r="162" spans="1:25" customHeight="1" ht="12"/>
    <row r="163" spans="1:25" customHeight="1" ht="12"/>
    <row r="164" spans="1:25" customHeight="1" ht="12"/>
    <row r="165" spans="1:25" customHeight="1" ht="12"/>
    <row r="166" spans="1:25" customHeight="1" ht="12"/>
    <row r="167" spans="1:25" customHeight="1" ht="12"/>
    <row r="168" spans="1:25" customHeight="1" ht="12"/>
    <row r="169" spans="1:25" customHeight="1" ht="12"/>
    <row r="170" spans="1:25" customHeight="1" ht="12"/>
    <row r="171" spans="1:25" customHeight="1" ht="12"/>
    <row r="172" spans="1:25" customHeight="1" ht="12"/>
    <row r="173" spans="1:25" customHeight="1" ht="12"/>
    <row r="174" spans="1:25" customHeight="1" ht="12"/>
    <row r="175" spans="1:25" customHeight="1" ht="12"/>
    <row r="176" spans="1:25" customHeight="1" ht="12"/>
    <row r="177" spans="1:25" customHeight="1" ht="12"/>
    <row r="178" spans="1:25" customHeight="1" ht="12"/>
    <row r="179" spans="1:25" customHeight="1" ht="12"/>
    <row r="180" spans="1:25" customHeight="1" ht="12"/>
    <row r="181" spans="1:25" customHeight="1" ht="12"/>
    <row r="182" spans="1:25" customHeight="1" ht="12"/>
    <row r="183" spans="1:25" customHeight="1" ht="12"/>
    <row r="184" spans="1:25" customHeight="1" ht="12"/>
    <row r="185" spans="1:25" customHeight="1" ht="12"/>
    <row r="186" spans="1:25" customHeight="1" ht="12"/>
    <row r="187" spans="1:25" customHeight="1" ht="12"/>
    <row r="188" spans="1:25" customHeight="1" ht="12"/>
    <row r="189" spans="1:25" customHeight="1" ht="12"/>
    <row r="190" spans="1:25" customHeight="1" ht="12"/>
    <row r="191" spans="1:25" customHeight="1" ht="12"/>
    <row r="192" spans="1:25" customHeight="1" ht="12"/>
    <row r="193" spans="1:25" customHeight="1" ht="12"/>
    <row r="194" spans="1:25" customHeight="1" ht="12"/>
    <row r="195" spans="1:25" customHeight="1" ht="12"/>
    <row r="196" spans="1:25" customHeight="1" ht="12"/>
    <row r="197" spans="1:25" customHeight="1" ht="12"/>
    <row r="198" spans="1:25" customHeight="1" ht="12"/>
    <row r="199" spans="1:25" customHeight="1" ht="12"/>
    <row r="200" spans="1:25" customHeight="1" ht="12"/>
    <row r="201" spans="1:25" customHeight="1" ht="12"/>
    <row r="202" spans="1:25" customHeight="1" ht="12"/>
    <row r="203" spans="1:25" customHeight="1" ht="12"/>
    <row r="204" spans="1:25" customHeight="1" ht="12"/>
    <row r="205" spans="1:25" customHeight="1" ht="12"/>
    <row r="206" spans="1:25" customHeight="1" ht="12"/>
    <row r="207" spans="1:25" customHeight="1" ht="12"/>
    <row r="208" spans="1:25" customHeight="1" ht="12"/>
    <row r="209" spans="1:25" customHeight="1" ht="12"/>
    <row r="210" spans="1:25" customHeight="1" ht="12"/>
    <row r="211" spans="1:25" customHeight="1" ht="12"/>
    <row r="212" spans="1:25" customHeight="1" ht="12"/>
    <row r="213" spans="1:25" customHeight="1" ht="12"/>
    <row r="214" spans="1:25" customHeight="1" ht="12"/>
    <row r="215" spans="1:25" customHeight="1" ht="12"/>
    <row r="216" spans="1:25" customHeight="1" ht="12"/>
    <row r="217" spans="1:25" customHeight="1" ht="12"/>
    <row r="218" spans="1:25" customHeight="1" ht="12"/>
    <row r="219" spans="1:25" customHeight="1" ht="12"/>
    <row r="220" spans="1:25" customHeight="1" ht="12"/>
    <row r="221" spans="1:25" customHeight="1" ht="12"/>
    <row r="222" spans="1:25" customHeight="1" ht="12"/>
    <row r="223" spans="1:25" customHeight="1" ht="12"/>
    <row r="224" spans="1:25" customHeight="1" ht="12"/>
    <row r="225" spans="1:25" customHeight="1" ht="12"/>
    <row r="226" spans="1:25" customHeight="1" ht="12"/>
    <row r="227" spans="1:25" customHeight="1" ht="12"/>
    <row r="228" spans="1:25" customHeight="1" ht="12"/>
    <row r="229" spans="1:25" customHeight="1" ht="12"/>
    <row r="230" spans="1:25" customHeight="1" ht="12"/>
    <row r="231" spans="1:25" customHeight="1" ht="12"/>
    <row r="232" spans="1:25" customHeight="1" ht="12"/>
    <row r="233" spans="1:25" customHeight="1" ht="12"/>
    <row r="234" spans="1:25" customHeight="1" ht="12"/>
    <row r="235" spans="1:25" customHeight="1" ht="12"/>
    <row r="236" spans="1:25" customHeight="1" ht="12"/>
    <row r="237" spans="1:25" customHeight="1" ht="12"/>
    <row r="238" spans="1:25" customHeight="1" ht="12"/>
    <row r="239" spans="1:25" customHeight="1" ht="12"/>
    <row r="240" spans="1:25" customHeight="1" ht="12"/>
    <row r="241" spans="1:25" customHeight="1" ht="12"/>
    <row r="242" spans="1:25" customHeight="1" ht="12"/>
    <row r="243" spans="1:25" customHeight="1" ht="12"/>
    <row r="244" spans="1:25" customHeight="1" ht="12"/>
    <row r="245" spans="1:25" customHeight="1" ht="12"/>
    <row r="246" spans="1:25" customHeight="1" ht="12"/>
    <row r="247" spans="1:25" customHeight="1" ht="12"/>
    <row r="248" spans="1:25" customHeight="1" ht="12"/>
    <row r="249" spans="1:25" customHeight="1" ht="12"/>
    <row r="250" spans="1:25" customHeight="1" ht="12"/>
    <row r="251" spans="1:25" customHeight="1" ht="12"/>
    <row r="252" spans="1:25" customHeight="1" ht="12"/>
    <row r="253" spans="1:25" customHeight="1" ht="12"/>
    <row r="254" spans="1:25" customHeight="1" ht="12"/>
    <row r="255" spans="1:25" customHeight="1" ht="12"/>
    <row r="256" spans="1:25" customHeight="1" ht="12"/>
    <row r="257" spans="1:25" customHeight="1" ht="12"/>
    <row r="258" spans="1:25" customHeight="1" ht="12"/>
    <row r="259" spans="1:25" customHeight="1" ht="12"/>
    <row r="260" spans="1:25" customHeight="1" ht="12"/>
    <row r="261" spans="1:25" customHeight="1" ht="12"/>
    <row r="262" spans="1:25" customHeight="1" ht="12"/>
    <row r="263" spans="1:25" customHeight="1" ht="12"/>
    <row r="264" spans="1:25" customHeight="1" ht="12"/>
    <row r="265" spans="1:25" customHeight="1" ht="12"/>
    <row r="266" spans="1:25" customHeight="1" ht="12"/>
    <row r="267" spans="1:25" customHeight="1" ht="12"/>
    <row r="268" spans="1:25" customHeight="1" ht="12"/>
    <row r="269" spans="1:25" customHeight="1" ht="12"/>
    <row r="270" spans="1:25" customHeight="1" ht="12"/>
    <row r="271" spans="1:25" customHeight="1" ht="12"/>
    <row r="272" spans="1:25" customHeight="1" ht="12"/>
    <row r="273" spans="1:25" customHeight="1" ht="12"/>
    <row r="274" spans="1:25" customHeight="1" ht="12"/>
    <row r="275" spans="1:25" customHeight="1" ht="12"/>
    <row r="276" spans="1:25" customHeight="1" ht="12"/>
    <row r="277" spans="1:25" customHeight="1" ht="12"/>
    <row r="278" spans="1:25" customHeight="1" ht="12"/>
    <row r="279" spans="1:25" customHeight="1" ht="12"/>
    <row r="280" spans="1:25" customHeight="1" ht="12"/>
    <row r="281" spans="1:25" customHeight="1" ht="12"/>
    <row r="282" spans="1:25" customHeight="1" ht="12"/>
    <row r="283" spans="1:25" customHeight="1" ht="12"/>
    <row r="284" spans="1:25" customHeight="1" ht="12"/>
    <row r="285" spans="1:25" customHeight="1" ht="12"/>
    <row r="286" spans="1:25" customHeight="1" ht="12"/>
    <row r="287" spans="1:25" customHeight="1" ht="12"/>
    <row r="288" spans="1:25" customHeight="1" ht="12"/>
    <row r="289" spans="1:25" customHeight="1" ht="12"/>
    <row r="290" spans="1:25" customHeight="1" ht="12"/>
    <row r="291" spans="1:25" customHeight="1" ht="12"/>
    <row r="292" spans="1:25" customHeight="1" ht="12"/>
    <row r="293" spans="1:25" customHeight="1" ht="12"/>
    <row r="294" spans="1:25" customHeight="1" ht="12"/>
    <row r="295" spans="1:25" customHeight="1" ht="12"/>
    <row r="296" spans="1:25" customHeight="1" ht="12"/>
    <row r="297" spans="1:25" customHeight="1" ht="12"/>
    <row r="298" spans="1:25" customHeight="1" ht="12"/>
    <row r="299" spans="1:25" customHeight="1" ht="12"/>
    <row r="300" spans="1:25" customHeight="1" ht="12"/>
    <row r="301" spans="1:25" customHeight="1" ht="12"/>
    <row r="302" spans="1:25" customHeight="1" ht="12"/>
    <row r="303" spans="1:25" customHeight="1" ht="12"/>
    <row r="304" spans="1:25" customHeight="1" ht="12"/>
    <row r="305" spans="1:25" customHeight="1" ht="12"/>
    <row r="306" spans="1:25" customHeight="1" ht="12"/>
    <row r="307" spans="1:25" customHeight="1" ht="12"/>
    <row r="308" spans="1:25" customHeight="1" ht="12"/>
    <row r="309" spans="1:25" customHeight="1" ht="12"/>
    <row r="310" spans="1:25" customHeight="1" ht="12"/>
    <row r="311" spans="1:25" customHeight="1" ht="12"/>
    <row r="312" spans="1:25" customHeight="1" ht="12"/>
    <row r="313" spans="1:25" customHeight="1" ht="12"/>
    <row r="314" spans="1:25" customHeight="1" ht="12"/>
    <row r="315" spans="1:25" customHeight="1" ht="12"/>
    <row r="316" spans="1:25" customHeight="1" ht="12"/>
    <row r="317" spans="1:25" customHeight="1" ht="12"/>
    <row r="318" spans="1:25" customHeight="1" ht="12"/>
    <row r="319" spans="1:25" customHeight="1" ht="12"/>
    <row r="320" spans="1:25" customHeight="1" ht="12"/>
    <row r="321" spans="1:25" customHeight="1" ht="12"/>
    <row r="322" spans="1:25" customHeight="1" ht="12"/>
    <row r="323" spans="1:25" customHeight="1" ht="12"/>
    <row r="324" spans="1:25" customHeight="1" ht="12"/>
    <row r="325" spans="1:25" customHeight="1" ht="12"/>
    <row r="326" spans="1:25" customHeight="1" ht="12"/>
    <row r="327" spans="1:25" customHeight="1" ht="12"/>
    <row r="328" spans="1:25" customHeight="1" ht="12"/>
    <row r="329" spans="1:25" customHeight="1" ht="12"/>
    <row r="330" spans="1:25" customHeight="1" ht="12"/>
    <row r="331" spans="1:25" customHeight="1" ht="12"/>
    <row r="332" spans="1:25" customHeight="1" ht="12"/>
    <row r="333" spans="1:25" customHeight="1" ht="12"/>
    <row r="334" spans="1:25" customHeight="1" ht="12"/>
    <row r="335" spans="1:25" customHeight="1" ht="12"/>
    <row r="336" spans="1:25" customHeight="1" ht="12"/>
    <row r="337" spans="1:25" customHeight="1" ht="12"/>
    <row r="338" spans="1:25" customHeight="1" ht="12"/>
    <row r="339" spans="1:25" customHeight="1" ht="12"/>
    <row r="340" spans="1:25" customHeight="1" ht="12"/>
    <row r="341" spans="1:25" customHeight="1" ht="12"/>
    <row r="342" spans="1:25" customHeight="1" ht="12"/>
    <row r="343" spans="1:25" customHeight="1" ht="12"/>
    <row r="344" spans="1:25" customHeight="1" ht="12"/>
    <row r="345" spans="1:25" customHeight="1" ht="12"/>
    <row r="346" spans="1:25" customHeight="1" ht="12"/>
    <row r="347" spans="1:25" customHeight="1" ht="12"/>
    <row r="348" spans="1:25" customHeight="1" ht="12"/>
    <row r="349" spans="1:25" customHeight="1" ht="12"/>
    <row r="350" spans="1:25" customHeight="1" ht="12"/>
    <row r="351" spans="1:25" customHeight="1" ht="12"/>
    <row r="352" spans="1:25" customHeight="1" ht="12"/>
    <row r="353" spans="1:25" customHeight="1" ht="12"/>
    <row r="354" spans="1:25" customHeight="1" ht="12"/>
    <row r="355" spans="1:25" customHeight="1" ht="12"/>
    <row r="356" spans="1:25" customHeight="1" ht="12"/>
    <row r="357" spans="1:25" customHeight="1" ht="12"/>
    <row r="358" spans="1:25" customHeight="1" ht="12"/>
    <row r="359" spans="1:25" customHeight="1" ht="12"/>
    <row r="360" spans="1:25" customHeight="1" ht="12"/>
    <row r="361" spans="1:25" customHeight="1" ht="12"/>
    <row r="362" spans="1:25" customHeight="1" ht="12"/>
    <row r="363" spans="1:25" customHeight="1" ht="12"/>
    <row r="364" spans="1:25" customHeight="1" ht="12"/>
    <row r="365" spans="1:25" customHeight="1" ht="12"/>
    <row r="366" spans="1:25" customHeight="1" ht="12"/>
    <row r="367" spans="1:25" customHeight="1" ht="12"/>
    <row r="368" spans="1:25" customHeight="1" ht="12"/>
    <row r="369" spans="1:25" customHeight="1" ht="12"/>
    <row r="370" spans="1:25" customHeight="1" ht="12"/>
    <row r="371" spans="1:25" customHeight="1" ht="12"/>
    <row r="372" spans="1:25" customHeight="1" ht="12"/>
    <row r="373" spans="1:25" customHeight="1" ht="12"/>
    <row r="374" spans="1:25" customHeight="1" ht="12"/>
    <row r="375" spans="1:25" customHeight="1" ht="12"/>
    <row r="376" spans="1:25" customHeight="1" ht="12"/>
    <row r="377" spans="1:25" customHeight="1" ht="12"/>
    <row r="378" spans="1:25" customHeight="1" ht="12"/>
    <row r="379" spans="1:25" customHeight="1" ht="12"/>
    <row r="380" spans="1:25" customHeight="1" ht="12"/>
    <row r="381" spans="1:25" customHeight="1" ht="12"/>
    <row r="382" spans="1:25" customHeight="1" ht="12"/>
    <row r="383" spans="1:25" customHeight="1" ht="12"/>
    <row r="384" spans="1:25" customHeight="1" ht="12"/>
    <row r="385" spans="1:25" customHeight="1" ht="12"/>
    <row r="386" spans="1:25" customHeight="1" ht="12"/>
    <row r="387" spans="1:25" customHeight="1" ht="12"/>
    <row r="388" spans="1:25" customHeight="1" ht="12"/>
    <row r="389" spans="1:25" customHeight="1" ht="12"/>
    <row r="390" spans="1:25" customHeight="1" ht="12"/>
    <row r="391" spans="1:25" customHeight="1" ht="12"/>
    <row r="392" spans="1:25" customHeight="1" ht="12"/>
    <row r="393" spans="1:25" customHeight="1" ht="12"/>
    <row r="394" spans="1:25" customHeight="1" ht="12"/>
    <row r="395" spans="1:25" customHeight="1" ht="12"/>
    <row r="396" spans="1:25" customHeight="1" ht="12"/>
    <row r="397" spans="1:25" customHeight="1" ht="12"/>
    <row r="398" spans="1:25" customHeight="1" ht="12"/>
    <row r="399" spans="1:25" customHeight="1" ht="12"/>
    <row r="400" spans="1:25" customHeight="1" ht="12"/>
    <row r="401" spans="1:25" customHeight="1" ht="12"/>
    <row r="402" spans="1:25" customHeight="1" ht="12"/>
    <row r="403" spans="1:25" customHeight="1" ht="12"/>
    <row r="404" spans="1:25" customHeight="1" ht="12"/>
    <row r="405" spans="1:25" customHeight="1" ht="12"/>
    <row r="406" spans="1:25" customHeight="1" ht="12"/>
    <row r="407" spans="1:25" customHeight="1" ht="12"/>
    <row r="408" spans="1:25" customHeight="1" ht="12"/>
    <row r="409" spans="1:25" customHeight="1" ht="12"/>
    <row r="410" spans="1:25" customHeight="1" ht="12"/>
    <row r="411" spans="1:25" customHeight="1" ht="12"/>
    <row r="412" spans="1:25" customHeight="1" ht="12"/>
    <row r="413" spans="1:25" customHeight="1" ht="12"/>
    <row r="414" spans="1:25" customHeight="1" ht="12"/>
    <row r="415" spans="1:25" customHeight="1" ht="12"/>
    <row r="416" spans="1:25" customHeight="1" ht="12"/>
    <row r="417" spans="1:25" customHeight="1" ht="12"/>
    <row r="418" spans="1:25" customHeight="1" ht="12"/>
    <row r="419" spans="1:25" customHeight="1" ht="12"/>
    <row r="420" spans="1:25" customHeight="1" ht="12"/>
    <row r="421" spans="1:25" customHeight="1" ht="12"/>
    <row r="422" spans="1:25" customHeight="1" ht="12"/>
    <row r="423" spans="1:25" customHeight="1" ht="12"/>
    <row r="424" spans="1:25" customHeight="1" ht="12"/>
    <row r="425" spans="1:25" customHeight="1" ht="12"/>
    <row r="426" spans="1:25" customHeight="1" ht="12"/>
    <row r="427" spans="1:25" customHeight="1" ht="12"/>
    <row r="428" spans="1:25" customHeight="1" ht="12"/>
    <row r="429" spans="1:25" customHeight="1" ht="12"/>
    <row r="430" spans="1:25" customHeight="1" ht="12"/>
    <row r="431" spans="1:25" customHeight="1" ht="12"/>
    <row r="432" spans="1:25" customHeight="1" ht="12"/>
    <row r="433" spans="1:25" customHeight="1" ht="12"/>
    <row r="434" spans="1:25" customHeight="1" ht="12"/>
    <row r="435" spans="1:25" customHeight="1" ht="12"/>
    <row r="436" spans="1:25" customHeight="1" ht="12"/>
    <row r="437" spans="1:25" customHeight="1" ht="12"/>
    <row r="438" spans="1:25" customHeight="1" ht="12"/>
    <row r="439" spans="1:25" customHeight="1" ht="12"/>
    <row r="440" spans="1:25" customHeight="1" ht="12"/>
    <row r="441" spans="1:25" customHeight="1" ht="12"/>
    <row r="442" spans="1:25" customHeight="1" ht="12"/>
    <row r="443" spans="1:25" customHeight="1" ht="12"/>
    <row r="444" spans="1:25" customHeight="1" ht="12"/>
    <row r="445" spans="1:25" customHeight="1" ht="12"/>
    <row r="446" spans="1:25" customHeight="1" ht="12"/>
    <row r="447" spans="1:25" customHeight="1" ht="12"/>
    <row r="448" spans="1:25" customHeight="1" ht="12"/>
    <row r="449" spans="1:25" customHeight="1" ht="12"/>
    <row r="450" spans="1:25" customHeight="1" ht="12"/>
    <row r="451" spans="1:25" customHeight="1" ht="12"/>
    <row r="452" spans="1:25" customHeight="1" ht="12"/>
    <row r="453" spans="1:25" customHeight="1" ht="12"/>
    <row r="454" spans="1:25" customHeight="1" ht="12"/>
    <row r="455" spans="1:25" customHeight="1" ht="12"/>
    <row r="456" spans="1:25" customHeight="1" ht="12"/>
    <row r="457" spans="1:25" customHeight="1" ht="12"/>
    <row r="458" spans="1:25" customHeight="1" ht="12"/>
    <row r="459" spans="1:25" customHeight="1" ht="12"/>
    <row r="460" spans="1:25" customHeight="1" ht="12"/>
    <row r="461" spans="1:25" customHeight="1" ht="12"/>
    <row r="462" spans="1:25" customHeight="1" ht="12"/>
    <row r="463" spans="1:25" customHeight="1" ht="12"/>
    <row r="464" spans="1:25" customHeight="1" ht="12"/>
    <row r="465" spans="1:25" customHeight="1" ht="12"/>
    <row r="466" spans="1:25" customHeight="1" ht="12"/>
    <row r="467" spans="1:25" customHeight="1" ht="12"/>
    <row r="468" spans="1:25" customHeight="1" ht="12"/>
    <row r="469" spans="1:25" customHeight="1" ht="12"/>
    <row r="470" spans="1:25" customHeight="1" ht="12"/>
    <row r="471" spans="1:25" customHeight="1" ht="12"/>
    <row r="472" spans="1:25" customHeight="1" ht="12"/>
    <row r="473" spans="1:25" customHeight="1" ht="12"/>
    <row r="474" spans="1:25" customHeight="1" ht="12"/>
    <row r="475" spans="1:25" customHeight="1" ht="12"/>
    <row r="476" spans="1:25" customHeight="1" ht="12"/>
    <row r="477" spans="1:25" customHeight="1" ht="12"/>
    <row r="478" spans="1:25" customHeight="1" ht="12"/>
    <row r="479" spans="1:25" customHeight="1" ht="12"/>
    <row r="480" spans="1:25" customHeight="1" ht="12"/>
    <row r="481" spans="1:25" customHeight="1" ht="12"/>
    <row r="482" spans="1:25" customHeight="1" ht="12"/>
    <row r="483" spans="1:25" customHeight="1" ht="12"/>
    <row r="484" spans="1:25" customHeight="1" ht="12"/>
    <row r="485" spans="1:25" customHeight="1" ht="12"/>
    <row r="486" spans="1:25" customHeight="1" ht="12"/>
    <row r="487" spans="1:25" customHeight="1" ht="12"/>
    <row r="488" spans="1:25" customHeight="1" ht="12"/>
    <row r="489" spans="1:25" customHeight="1" ht="12"/>
    <row r="490" spans="1:25" customHeight="1" ht="12"/>
    <row r="491" spans="1:25" customHeight="1" ht="12"/>
    <row r="492" spans="1:25" customHeight="1" ht="12"/>
    <row r="493" spans="1:25" customHeight="1" ht="12"/>
    <row r="494" spans="1:25" customHeight="1" ht="12"/>
    <row r="495" spans="1:25" customHeight="1" ht="12"/>
    <row r="496" spans="1:25" customHeight="1" ht="12"/>
    <row r="497" spans="1:25" customHeight="1" ht="12"/>
    <row r="498" spans="1:25" customHeight="1" ht="12"/>
    <row r="499" spans="1:25" customHeight="1" ht="12"/>
    <row r="500" spans="1:25" customHeight="1" ht="12"/>
    <row r="501" spans="1:25" customHeight="1" ht="12"/>
    <row r="502" spans="1:25" customHeight="1" ht="12"/>
    <row r="503" spans="1:25" customHeight="1" ht="12"/>
    <row r="504" spans="1:25" customHeight="1" ht="12"/>
    <row r="505" spans="1:25" customHeight="1" ht="12"/>
    <row r="506" spans="1:25" customHeight="1" ht="12"/>
    <row r="507" spans="1:25" customHeight="1" ht="12"/>
    <row r="508" spans="1:25" customHeight="1" ht="12"/>
    <row r="509" spans="1:25" customHeight="1" ht="12"/>
    <row r="510" spans="1:25" customHeight="1" ht="12"/>
    <row r="511" spans="1:25" customHeight="1" ht="12"/>
    <row r="512" spans="1:25" customHeight="1" ht="12"/>
    <row r="513" spans="1:25" customHeight="1" ht="12"/>
    <row r="514" spans="1:25" customHeight="1" ht="12"/>
    <row r="515" spans="1:25" customHeight="1" ht="12"/>
    <row r="516" spans="1:25" customHeight="1" ht="12"/>
    <row r="517" spans="1:25" customHeight="1" ht="12"/>
    <row r="518" spans="1:25" customHeight="1" ht="12"/>
    <row r="519" spans="1:25" customHeight="1" ht="12"/>
    <row r="520" spans="1:25" customHeight="1" ht="12"/>
    <row r="521" spans="1:25" customHeight="1" ht="12"/>
    <row r="522" spans="1:25" customHeight="1" ht="12"/>
    <row r="523" spans="1:25" customHeight="1" ht="12"/>
    <row r="524" spans="1:25" customHeight="1" ht="12"/>
    <row r="525" spans="1:25" customHeight="1" ht="12"/>
    <row r="526" spans="1:25" customHeight="1" ht="12"/>
    <row r="527" spans="1:25" customHeight="1" ht="12"/>
    <row r="528" spans="1:25" customHeight="1" ht="12"/>
    <row r="529" spans="1:25" customHeight="1" ht="12"/>
    <row r="530" spans="1:25" customHeight="1" ht="12"/>
    <row r="531" spans="1:25" customHeight="1" ht="12"/>
    <row r="532" spans="1:25" customHeight="1" ht="12"/>
    <row r="533" spans="1:25" customHeight="1" ht="12"/>
    <row r="534" spans="1:25" customHeight="1" ht="12"/>
    <row r="535" spans="1:25" customHeight="1" ht="12"/>
    <row r="536" spans="1:25" customHeight="1" ht="12"/>
    <row r="537" spans="1:25" customHeight="1" ht="12"/>
    <row r="538" spans="1:25" customHeight="1" ht="12"/>
    <row r="539" spans="1:25" customHeight="1" ht="12"/>
    <row r="540" spans="1:25" customHeight="1" ht="12"/>
    <row r="541" spans="1:25" customHeight="1" ht="12"/>
    <row r="542" spans="1:25" customHeight="1" ht="12"/>
    <row r="543" spans="1:25" customHeight="1" ht="12"/>
    <row r="544" spans="1:25" customHeight="1" ht="12"/>
    <row r="545" spans="1:25" customHeight="1" ht="12"/>
    <row r="546" spans="1:25" customHeight="1" ht="12"/>
    <row r="547" spans="1:25" customHeight="1" ht="12"/>
    <row r="548" spans="1:25" customHeight="1" ht="12"/>
    <row r="549" spans="1:25" customHeight="1" ht="12"/>
    <row r="550" spans="1:25" customHeight="1" ht="12"/>
    <row r="551" spans="1:25" customHeight="1" ht="12"/>
    <row r="552" spans="1:25" customHeight="1" ht="12"/>
    <row r="553" spans="1:25" customHeight="1" ht="12"/>
    <row r="554" spans="1:25" customHeight="1" ht="12"/>
    <row r="555" spans="1:25" customHeight="1" ht="12"/>
    <row r="556" spans="1:25" customHeight="1" ht="12"/>
    <row r="557" spans="1:25" customHeight="1" ht="12"/>
    <row r="558" spans="1:25" customHeight="1" ht="12"/>
    <row r="559" spans="1:25" customHeight="1" ht="12"/>
    <row r="560" spans="1:25" customHeight="1" ht="12"/>
    <row r="561" spans="1:25" customHeight="1" ht="12"/>
    <row r="562" spans="1:25" customHeight="1" ht="12"/>
    <row r="563" spans="1:25" customHeight="1" ht="12"/>
    <row r="564" spans="1:25" customHeight="1" ht="12"/>
    <row r="565" spans="1:25" customHeight="1" ht="12"/>
    <row r="566" spans="1:25" customHeight="1" ht="12"/>
    <row r="567" spans="1:25" customHeight="1" ht="12"/>
    <row r="568" spans="1:25" customHeight="1" ht="12"/>
    <row r="569" spans="1:25" customHeight="1" ht="12"/>
    <row r="570" spans="1:25" customHeight="1" ht="12"/>
    <row r="571" spans="1:25" customHeight="1" ht="12"/>
    <row r="572" spans="1:25" customHeight="1" ht="12"/>
    <row r="573" spans="1:25" customHeight="1" ht="12"/>
    <row r="574" spans="1:25" customHeight="1" ht="12"/>
    <row r="575" spans="1:25" customHeight="1" ht="12"/>
    <row r="576" spans="1:25" customHeight="1" ht="12"/>
    <row r="577" spans="1:25" customHeight="1" ht="12"/>
    <row r="578" spans="1:25" customHeight="1" ht="12"/>
    <row r="579" spans="1:25" customHeight="1" ht="12"/>
    <row r="580" spans="1:25" customHeight="1" ht="12"/>
    <row r="581" spans="1:25" customHeight="1" ht="12"/>
    <row r="582" spans="1:25" customHeight="1" ht="12"/>
    <row r="583" spans="1:25" customHeight="1" ht="12"/>
    <row r="584" spans="1:25" customHeight="1" ht="12"/>
    <row r="585" spans="1:25" customHeight="1" ht="12"/>
    <row r="586" spans="1:25" customHeight="1" ht="12"/>
    <row r="587" spans="1:25" customHeight="1" ht="12"/>
    <row r="588" spans="1:25" customHeight="1" ht="12"/>
    <row r="589" spans="1:25" customHeight="1" ht="12"/>
    <row r="590" spans="1:25" customHeight="1" ht="12"/>
    <row r="591" spans="1:25" customHeight="1" ht="12"/>
    <row r="592" spans="1:25" customHeight="1" ht="12"/>
    <row r="593" spans="1:25" customHeight="1" ht="12"/>
    <row r="594" spans="1:25" customHeight="1" ht="12"/>
    <row r="595" spans="1:25" customHeight="1" ht="12"/>
    <row r="596" spans="1:25" customHeight="1" ht="12"/>
    <row r="597" spans="1:25" customHeight="1" ht="12"/>
    <row r="598" spans="1:25" customHeight="1" ht="12"/>
    <row r="599" spans="1:25" customHeight="1" ht="12"/>
    <row r="600" spans="1:25" customHeight="1" ht="12"/>
    <row r="601" spans="1:25" customHeight="1" ht="12"/>
    <row r="602" spans="1:25" customHeight="1" ht="12"/>
    <row r="603" spans="1:25" customHeight="1" ht="12"/>
    <row r="604" spans="1:25" customHeight="1" ht="12"/>
    <row r="605" spans="1:25" customHeight="1" ht="12"/>
    <row r="606" spans="1:25" customHeight="1" ht="12"/>
    <row r="607" spans="1:25" customHeight="1" ht="12"/>
    <row r="608" spans="1:25" customHeight="1" ht="12"/>
    <row r="609" spans="1:25" customHeight="1" ht="12"/>
    <row r="610" spans="1:25" customHeight="1" ht="12"/>
    <row r="611" spans="1:25" customHeight="1" ht="12"/>
    <row r="612" spans="1:25" customHeight="1" ht="12"/>
    <row r="613" spans="1:25" customHeight="1" ht="12"/>
    <row r="614" spans="1:25" customHeight="1" ht="12"/>
    <row r="615" spans="1:25" customHeight="1" ht="12"/>
    <row r="616" spans="1:25" customHeight="1" ht="12"/>
    <row r="617" spans="1:25" customHeight="1" ht="12"/>
    <row r="618" spans="1:25" customHeight="1" ht="12"/>
    <row r="619" spans="1:25" customHeight="1" ht="12"/>
    <row r="620" spans="1:25" customHeight="1" ht="12"/>
    <row r="621" spans="1:25" customHeight="1" ht="12"/>
    <row r="622" spans="1:25" customHeight="1" ht="12"/>
    <row r="623" spans="1:25" customHeight="1" ht="12"/>
    <row r="624" spans="1:25" customHeight="1" ht="12"/>
    <row r="625" spans="1:25" customHeight="1" ht="12"/>
    <row r="626" spans="1:25" customHeight="1" ht="12"/>
    <row r="627" spans="1:25" customHeight="1" ht="12"/>
    <row r="628" spans="1:25" customHeight="1" ht="12"/>
    <row r="629" spans="1:25" customHeight="1" ht="12"/>
    <row r="630" spans="1:25" customHeight="1" ht="12"/>
    <row r="631" spans="1:25" customHeight="1" ht="12"/>
    <row r="632" spans="1:25" customHeight="1" ht="12"/>
    <row r="633" spans="1:25" customHeight="1" ht="12"/>
    <row r="634" spans="1:25" customHeight="1" ht="12"/>
    <row r="635" spans="1:25" customHeight="1" ht="12"/>
    <row r="636" spans="1:25" customHeight="1" ht="12"/>
    <row r="637" spans="1:25" customHeight="1" ht="12"/>
    <row r="638" spans="1:25" customHeight="1" ht="12"/>
    <row r="639" spans="1:25" customHeight="1" ht="12"/>
    <row r="640" spans="1:25" customHeight="1" ht="12"/>
    <row r="641" spans="1:25" customHeight="1" ht="12"/>
    <row r="642" spans="1:25" customHeight="1" ht="12"/>
    <row r="643" spans="1:25" customHeight="1" ht="12"/>
    <row r="644" spans="1:25" customHeight="1" ht="12"/>
    <row r="645" spans="1:25" customHeight="1" ht="12"/>
    <row r="646" spans="1:25" customHeight="1" ht="12"/>
    <row r="647" spans="1:25" customHeight="1" ht="12"/>
    <row r="648" spans="1:25" customHeight="1" ht="12"/>
    <row r="649" spans="1:25" customHeight="1" ht="12"/>
    <row r="650" spans="1:25" customHeight="1" ht="12"/>
    <row r="651" spans="1:25" customHeight="1" ht="12"/>
    <row r="652" spans="1:25" customHeight="1" ht="12"/>
    <row r="653" spans="1:25" customHeight="1" ht="12"/>
    <row r="654" spans="1:25" customHeight="1" ht="12"/>
    <row r="655" spans="1:25" customHeight="1" ht="12"/>
    <row r="656" spans="1:25" customHeight="1" ht="12"/>
    <row r="657" spans="1:25" customHeight="1" ht="12"/>
    <row r="658" spans="1:25" customHeight="1" ht="12"/>
    <row r="659" spans="1:25" customHeight="1" ht="12"/>
    <row r="660" spans="1:25" customHeight="1" ht="12"/>
    <row r="661" spans="1:25" customHeight="1" ht="12"/>
    <row r="662" spans="1:25" customHeight="1" ht="12"/>
    <row r="663" spans="1:25" customHeight="1" ht="12"/>
    <row r="664" spans="1:25" customHeight="1" ht="12"/>
    <row r="665" spans="1:25" customHeight="1" ht="12"/>
    <row r="666" spans="1:25" customHeight="1" ht="12"/>
    <row r="667" spans="1:25" customHeight="1" ht="12"/>
    <row r="668" spans="1:25" customHeight="1" ht="12"/>
    <row r="669" spans="1:25" customHeight="1" ht="12"/>
    <row r="670" spans="1:25" customHeight="1" ht="12"/>
    <row r="671" spans="1:25" customHeight="1" ht="12"/>
    <row r="672" spans="1:25" customHeight="1" ht="12"/>
    <row r="673" spans="1:25" customHeight="1" ht="12"/>
    <row r="674" spans="1:25" customHeight="1" ht="12"/>
    <row r="675" spans="1:25" customHeight="1" ht="12"/>
    <row r="676" spans="1:25" customHeight="1" ht="12"/>
    <row r="677" spans="1:25" customHeight="1" ht="12"/>
    <row r="678" spans="1:25" customHeight="1" ht="12"/>
    <row r="679" spans="1:25" customHeight="1" ht="12"/>
    <row r="680" spans="1:25" customHeight="1" ht="12"/>
    <row r="681" spans="1:25" customHeight="1" ht="12"/>
    <row r="682" spans="1:25" customHeight="1" ht="12"/>
    <row r="683" spans="1:25" customHeight="1" ht="12"/>
    <row r="684" spans="1:25" customHeight="1" ht="12"/>
    <row r="685" spans="1:25" customHeight="1" ht="12"/>
    <row r="686" spans="1:25" customHeight="1" ht="12"/>
    <row r="687" spans="1:25" customHeight="1" ht="12"/>
    <row r="688" spans="1:25" customHeight="1" ht="12"/>
    <row r="689" spans="1:25" customHeight="1" ht="12"/>
    <row r="690" spans="1:25" customHeight="1" ht="12"/>
    <row r="691" spans="1:25" customHeight="1" ht="12"/>
    <row r="692" spans="1:25" customHeight="1" ht="12"/>
    <row r="693" spans="1:25" customHeight="1" ht="12"/>
    <row r="694" spans="1:25" customHeight="1" ht="12"/>
    <row r="695" spans="1:25" customHeight="1" ht="12"/>
    <row r="696" spans="1:25" customHeight="1" ht="12"/>
    <row r="697" spans="1:25" customHeight="1" ht="12"/>
    <row r="698" spans="1:25" customHeight="1" ht="12"/>
    <row r="699" spans="1:25" customHeight="1" ht="12"/>
    <row r="700" spans="1:25" customHeight="1" ht="12"/>
    <row r="701" spans="1:25" customHeight="1" ht="12"/>
    <row r="702" spans="1:25" customHeight="1" ht="12"/>
    <row r="703" spans="1:25" customHeight="1" ht="12"/>
    <row r="704" spans="1:25" customHeight="1" ht="12"/>
    <row r="705" spans="1:25" customHeight="1" ht="12"/>
    <row r="706" spans="1:25" customHeight="1" ht="12"/>
    <row r="707" spans="1:25" customHeight="1" ht="12"/>
    <row r="708" spans="1:25" customHeight="1" ht="12"/>
    <row r="709" spans="1:25" customHeight="1" ht="12"/>
    <row r="710" spans="1:25" customHeight="1" ht="12"/>
    <row r="711" spans="1:25" customHeight="1" ht="12"/>
    <row r="712" spans="1:25" customHeight="1" ht="12"/>
    <row r="713" spans="1:25" customHeight="1" ht="12"/>
    <row r="714" spans="1:25" customHeight="1" ht="12"/>
    <row r="715" spans="1:25" customHeight="1" ht="12"/>
    <row r="716" spans="1:25" customHeight="1" ht="12"/>
    <row r="717" spans="1:25" customHeight="1" ht="12"/>
    <row r="718" spans="1:25" customHeight="1" ht="12"/>
    <row r="719" spans="1:25" customHeight="1" ht="12"/>
    <row r="720" spans="1:25" customHeight="1" ht="12"/>
    <row r="721" spans="1:25" customHeight="1" ht="12"/>
    <row r="722" spans="1:25" customHeight="1" ht="12"/>
    <row r="723" spans="1:25" customHeight="1" ht="12"/>
    <row r="724" spans="1:25" customHeight="1" ht="12"/>
    <row r="725" spans="1:25" customHeight="1" ht="12"/>
    <row r="726" spans="1:25" customHeight="1" ht="12"/>
    <row r="727" spans="1:25" customHeight="1" ht="12"/>
    <row r="728" spans="1:25" customHeight="1" ht="12"/>
    <row r="729" spans="1:25" customHeight="1" ht="12"/>
    <row r="730" spans="1:25" customHeight="1" ht="12"/>
    <row r="731" spans="1:25" customHeight="1" ht="12"/>
    <row r="732" spans="1:25" customHeight="1" ht="12"/>
    <row r="733" spans="1:25" customHeight="1" ht="12"/>
    <row r="734" spans="1:25" customHeight="1" ht="12"/>
    <row r="735" spans="1:25" customHeight="1" ht="12"/>
    <row r="736" spans="1:25" customHeight="1" ht="12"/>
    <row r="737" spans="1:25" customHeight="1" ht="12"/>
    <row r="738" spans="1:25" customHeight="1" ht="12"/>
    <row r="739" spans="1:25" customHeight="1" ht="12"/>
    <row r="740" spans="1:25" customHeight="1" ht="12"/>
    <row r="741" spans="1:25" customHeight="1" ht="12"/>
    <row r="742" spans="1:25" customHeight="1" ht="12"/>
    <row r="743" spans="1:25" customHeight="1" ht="12"/>
    <row r="744" spans="1:25" customHeight="1" ht="12"/>
    <row r="745" spans="1:25" customHeight="1" ht="12"/>
    <row r="746" spans="1:25" customHeight="1" ht="12"/>
    <row r="747" spans="1:25" customHeight="1" ht="12"/>
    <row r="748" spans="1:25" customHeight="1" ht="12"/>
    <row r="749" spans="1:25" customHeight="1" ht="12"/>
    <row r="750" spans="1:25" customHeight="1" ht="12"/>
    <row r="751" spans="1:25" customHeight="1" ht="12"/>
    <row r="752" spans="1:25" customHeight="1" ht="12"/>
    <row r="753" spans="1:25" customHeight="1" ht="12"/>
    <row r="754" spans="1:25" customHeight="1" ht="12"/>
    <row r="755" spans="1:25" customHeight="1" ht="12"/>
    <row r="756" spans="1:25" customHeight="1" ht="12"/>
    <row r="757" spans="1:25" customHeight="1" ht="12"/>
    <row r="758" spans="1:25" customHeight="1" ht="12"/>
    <row r="759" spans="1:25" customHeight="1" ht="12"/>
    <row r="760" spans="1:25" customHeight="1" ht="12"/>
    <row r="761" spans="1:25" customHeight="1" ht="12"/>
    <row r="762" spans="1:25" customHeight="1" ht="12"/>
    <row r="763" spans="1:25" customHeight="1" ht="12"/>
    <row r="764" spans="1:25" customHeight="1" ht="12"/>
    <row r="765" spans="1:25" customHeight="1" ht="12"/>
    <row r="766" spans="1:25" customHeight="1" ht="12"/>
    <row r="767" spans="1:25" customHeight="1" ht="12"/>
    <row r="768" spans="1:25" customHeight="1" ht="12"/>
    <row r="769" spans="1:25" customHeight="1" ht="12"/>
    <row r="770" spans="1:25" customHeight="1" ht="12"/>
    <row r="771" spans="1:25" customHeight="1" ht="12"/>
    <row r="772" spans="1:25" customHeight="1" ht="12"/>
    <row r="773" spans="1:25" customHeight="1" ht="12"/>
    <row r="774" spans="1:25" customHeight="1" ht="12"/>
    <row r="775" spans="1:25" customHeight="1" ht="12"/>
    <row r="776" spans="1:25" customHeight="1" ht="12"/>
    <row r="777" spans="1:25" customHeight="1" ht="12"/>
    <row r="778" spans="1:25" customHeight="1" ht="12"/>
    <row r="779" spans="1:25" customHeight="1" ht="12"/>
    <row r="780" spans="1:25" customHeight="1" ht="12"/>
    <row r="781" spans="1:25" customHeight="1" ht="12"/>
    <row r="782" spans="1:25" customHeight="1" ht="12"/>
    <row r="783" spans="1:25" customHeight="1" ht="12"/>
    <row r="784" spans="1:25" customHeight="1" ht="12"/>
    <row r="785" spans="1:25" customHeight="1" ht="12"/>
    <row r="786" spans="1:25" customHeight="1" ht="12"/>
    <row r="787" spans="1:25" customHeight="1" ht="12"/>
    <row r="788" spans="1:25" customHeight="1" ht="12"/>
    <row r="789" spans="1:25" customHeight="1" ht="12"/>
    <row r="790" spans="1:25" customHeight="1" ht="12"/>
    <row r="791" spans="1:25" customHeight="1" ht="12"/>
    <row r="792" spans="1:25" customHeight="1" ht="12"/>
    <row r="793" spans="1:25" customHeight="1" ht="12"/>
    <row r="794" spans="1:25" customHeight="1" ht="12"/>
    <row r="795" spans="1:25" customHeight="1" ht="12"/>
    <row r="796" spans="1:25" customHeight="1" ht="12"/>
    <row r="797" spans="1:25" customHeight="1" ht="12"/>
    <row r="798" spans="1:25" customHeight="1" ht="12"/>
    <row r="799" spans="1:25" customHeight="1" ht="12"/>
    <row r="800" spans="1:25" customHeight="1" ht="12"/>
    <row r="801" spans="1:25" customHeight="1" ht="12"/>
    <row r="802" spans="1:25" customHeight="1" ht="12"/>
    <row r="803" spans="1:25" customHeight="1" ht="12"/>
    <row r="804" spans="1:25" customHeight="1" ht="12"/>
    <row r="805" spans="1:25" customHeight="1" ht="12"/>
    <row r="806" spans="1:25" customHeight="1" ht="12"/>
    <row r="807" spans="1:25" customHeight="1" ht="12"/>
    <row r="808" spans="1:25" customHeight="1" ht="12"/>
    <row r="809" spans="1:25" customHeight="1" ht="12"/>
    <row r="810" spans="1:25" customHeight="1" ht="12"/>
    <row r="811" spans="1:25" customHeight="1" ht="12"/>
    <row r="812" spans="1:25" customHeight="1" ht="12"/>
    <row r="813" spans="1:25" customHeight="1" ht="12"/>
    <row r="814" spans="1:25" customHeight="1" ht="12"/>
    <row r="815" spans="1:25" customHeight="1" ht="12"/>
    <row r="816" spans="1:25" customHeight="1" ht="12"/>
    <row r="817" spans="1:25" customHeight="1" ht="12"/>
    <row r="818" spans="1:25" customHeight="1" ht="12"/>
    <row r="819" spans="1:25" customHeight="1" ht="12"/>
    <row r="820" spans="1:25" customHeight="1" ht="12"/>
    <row r="821" spans="1:25" customHeight="1" ht="12"/>
    <row r="822" spans="1:25" customHeight="1" ht="12"/>
    <row r="823" spans="1:25" customHeight="1" ht="12"/>
    <row r="824" spans="1:25" customHeight="1" ht="12"/>
    <row r="825" spans="1:25" customHeight="1" ht="12"/>
    <row r="826" spans="1:25" customHeight="1" ht="12"/>
    <row r="827" spans="1:25" customHeight="1" ht="12"/>
    <row r="828" spans="1:25" customHeight="1" ht="12"/>
    <row r="829" spans="1:25" customHeight="1" ht="12"/>
    <row r="830" spans="1:25" customHeight="1" ht="12"/>
    <row r="831" spans="1:25" customHeight="1" ht="12"/>
    <row r="832" spans="1:25" customHeight="1" ht="12"/>
    <row r="833" spans="1:25" customHeight="1" ht="12"/>
    <row r="834" spans="1:25" customHeight="1" ht="12"/>
    <row r="835" spans="1:25" customHeight="1" ht="12"/>
    <row r="836" spans="1:25" customHeight="1" ht="12"/>
    <row r="837" spans="1:25" customHeight="1" ht="12"/>
    <row r="838" spans="1:25" customHeight="1" ht="12"/>
    <row r="839" spans="1:25" customHeight="1" ht="12"/>
    <row r="840" spans="1:25" customHeight="1" ht="12"/>
    <row r="841" spans="1:25" customHeight="1" ht="12"/>
    <row r="842" spans="1:25" customHeight="1" ht="12"/>
    <row r="843" spans="1:25" customHeight="1" ht="12"/>
    <row r="844" spans="1:25" customHeight="1" ht="12"/>
    <row r="845" spans="1:25" customHeight="1" ht="12"/>
    <row r="846" spans="1:25" customHeight="1" ht="12"/>
    <row r="847" spans="1:25" customHeight="1" ht="12"/>
    <row r="848" spans="1:25" customHeight="1" ht="12"/>
    <row r="849" spans="1:25" customHeight="1" ht="12"/>
    <row r="850" spans="1:25" customHeight="1" ht="12"/>
    <row r="851" spans="1:25" customHeight="1" ht="12"/>
    <row r="852" spans="1:25" customHeight="1" ht="12"/>
    <row r="853" spans="1:25" customHeight="1" ht="12"/>
    <row r="854" spans="1:25" customHeight="1" ht="12"/>
    <row r="855" spans="1:25" customHeight="1" ht="12"/>
    <row r="856" spans="1:25" customHeight="1" ht="12"/>
    <row r="857" spans="1:25" customHeight="1" ht="12"/>
    <row r="858" spans="1:25" customHeight="1" ht="12"/>
    <row r="859" spans="1:25" customHeight="1" ht="12"/>
    <row r="860" spans="1:25" customHeight="1" ht="12"/>
    <row r="861" spans="1:25" customHeight="1" ht="12"/>
    <row r="862" spans="1:25" customHeight="1" ht="12"/>
    <row r="863" spans="1:25" customHeight="1" ht="12"/>
    <row r="864" spans="1:25" customHeight="1" ht="12"/>
    <row r="865" spans="1:25" customHeight="1" ht="12"/>
    <row r="866" spans="1:25" customHeight="1" ht="12"/>
    <row r="867" spans="1:25" customHeight="1" ht="12"/>
    <row r="868" spans="1:25" customHeight="1" ht="12"/>
    <row r="869" spans="1:25" customHeight="1" ht="12"/>
    <row r="870" spans="1:25" customHeight="1" ht="12"/>
    <row r="871" spans="1:25" customHeight="1" ht="12"/>
    <row r="872" spans="1:25" customHeight="1" ht="12"/>
    <row r="873" spans="1:25" customHeight="1" ht="12"/>
    <row r="874" spans="1:25" customHeight="1" ht="12"/>
    <row r="875" spans="1:25" customHeight="1" ht="12"/>
    <row r="876" spans="1:25" customHeight="1" ht="12"/>
    <row r="877" spans="1:25" customHeight="1" ht="12"/>
    <row r="878" spans="1:25" customHeight="1" ht="12"/>
    <row r="879" spans="1:25" customHeight="1" ht="12"/>
    <row r="880" spans="1:25" customHeight="1" ht="12"/>
    <row r="881" spans="1:25" customHeight="1" ht="12"/>
    <row r="882" spans="1:25" customHeight="1" ht="12"/>
    <row r="883" spans="1:25" customHeight="1" ht="12"/>
    <row r="884" spans="1:25" customHeight="1" ht="12"/>
    <row r="885" spans="1:25" customHeight="1" ht="12"/>
    <row r="886" spans="1:25" customHeight="1" ht="12"/>
    <row r="887" spans="1:25" customHeight="1" ht="12"/>
    <row r="888" spans="1:25" customHeight="1" ht="12"/>
    <row r="889" spans="1:25" customHeight="1" ht="12"/>
    <row r="890" spans="1:25" customHeight="1" ht="12"/>
    <row r="891" spans="1:25" customHeight="1" ht="12"/>
    <row r="892" spans="1:25" customHeight="1" ht="12"/>
    <row r="893" spans="1:25" customHeight="1" ht="12"/>
    <row r="894" spans="1:25" customHeight="1" ht="12"/>
    <row r="895" spans="1:25" customHeight="1" ht="12"/>
    <row r="896" spans="1:25" customHeight="1" ht="12"/>
    <row r="897" spans="1:25" customHeight="1" ht="12"/>
    <row r="898" spans="1:25" customHeight="1" ht="12"/>
    <row r="899" spans="1:25" customHeight="1" ht="12"/>
    <row r="900" spans="1:25" customHeight="1" ht="12"/>
    <row r="901" spans="1:25" customHeight="1" ht="12"/>
    <row r="902" spans="1:25" customHeight="1" ht="12"/>
    <row r="903" spans="1:25" customHeight="1" ht="12"/>
    <row r="904" spans="1:25" customHeight="1" ht="12"/>
    <row r="905" spans="1:25" customHeight="1" ht="12"/>
    <row r="906" spans="1:25" customHeight="1" ht="12"/>
    <row r="907" spans="1:25" customHeight="1" ht="12"/>
    <row r="908" spans="1:25" customHeight="1" ht="12"/>
    <row r="909" spans="1:25" customHeight="1" ht="12"/>
    <row r="910" spans="1:25" customHeight="1" ht="12"/>
    <row r="911" spans="1:25" customHeight="1" ht="12"/>
    <row r="912" spans="1:25" customHeight="1" ht="12"/>
    <row r="913" spans="1:25" customHeight="1" ht="12"/>
    <row r="914" spans="1:25" customHeight="1" ht="12"/>
    <row r="915" spans="1:25" customHeight="1" ht="12"/>
    <row r="916" spans="1:25" customHeight="1" ht="12"/>
    <row r="917" spans="1:25" customHeight="1" ht="12"/>
    <row r="918" spans="1:25" customHeight="1" ht="12"/>
    <row r="919" spans="1:25" customHeight="1" ht="12"/>
    <row r="920" spans="1:25" customHeight="1" ht="12"/>
    <row r="921" spans="1:25" customHeight="1" ht="12"/>
    <row r="922" spans="1:25" customHeight="1" ht="12"/>
    <row r="923" spans="1:25" customHeight="1" ht="12"/>
    <row r="924" spans="1:25" customHeight="1" ht="12"/>
    <row r="925" spans="1:25" customHeight="1" ht="12"/>
    <row r="926" spans="1:25" customHeight="1" ht="12"/>
    <row r="927" spans="1:25" customHeight="1" ht="12"/>
    <row r="928" spans="1:25" customHeight="1" ht="12"/>
    <row r="929" spans="1:25" customHeight="1" ht="12"/>
    <row r="930" spans="1:25" customHeight="1" ht="12"/>
    <row r="931" spans="1:25" customHeight="1" ht="12"/>
    <row r="932" spans="1:25" customHeight="1" ht="12"/>
    <row r="933" spans="1:25" customHeight="1" ht="12"/>
    <row r="934" spans="1:25" customHeight="1" ht="12"/>
    <row r="935" spans="1:25" customHeight="1" ht="12"/>
    <row r="936" spans="1:25" customHeight="1" ht="12"/>
    <row r="937" spans="1:25" customHeight="1" ht="12"/>
    <row r="938" spans="1:25" customHeight="1" ht="12"/>
    <row r="939" spans="1:25" customHeight="1" ht="12"/>
    <row r="940" spans="1:25" customHeight="1" ht="12"/>
    <row r="941" spans="1:25" customHeight="1" ht="12"/>
    <row r="942" spans="1:25" customHeight="1" ht="12"/>
    <row r="943" spans="1:25" customHeight="1" ht="12"/>
    <row r="944" spans="1:25" customHeight="1" ht="12"/>
    <row r="945" spans="1:25" customHeight="1" ht="12"/>
    <row r="946" spans="1:25" customHeight="1" ht="12"/>
    <row r="947" spans="1:25" customHeight="1" ht="12"/>
    <row r="948" spans="1:25" customHeight="1" ht="12"/>
    <row r="949" spans="1:25" customHeight="1" ht="12"/>
    <row r="950" spans="1:25" customHeight="1" ht="12"/>
    <row r="951" spans="1:25" customHeight="1" ht="12"/>
    <row r="952" spans="1:25" customHeight="1" ht="12"/>
    <row r="953" spans="1:25" customHeight="1" ht="12"/>
    <row r="954" spans="1:25" customHeight="1" ht="12"/>
    <row r="955" spans="1:25" customHeight="1" ht="12"/>
    <row r="956" spans="1:25" customHeight="1" ht="12"/>
    <row r="957" spans="1:25" customHeight="1" ht="12"/>
    <row r="958" spans="1:25" customHeight="1" ht="12"/>
    <row r="959" spans="1:25" customHeight="1" ht="12"/>
    <row r="960" spans="1:25" customHeight="1" ht="12"/>
    <row r="961" spans="1:25" customHeight="1" ht="12"/>
    <row r="962" spans="1:25" customHeight="1" ht="12"/>
    <row r="963" spans="1:25" customHeight="1" ht="12"/>
    <row r="964" spans="1:25" customHeight="1" ht="12"/>
    <row r="965" spans="1:25" customHeight="1" ht="12"/>
    <row r="966" spans="1:25" customHeight="1" ht="12"/>
    <row r="967" spans="1:25" customHeight="1" ht="12"/>
    <row r="968" spans="1:25" customHeight="1" ht="12"/>
    <row r="969" spans="1:25" customHeight="1" ht="12"/>
    <row r="970" spans="1:25" customHeight="1" ht="12"/>
    <row r="971" spans="1:25" customHeight="1" ht="12"/>
    <row r="972" spans="1:25" customHeight="1" ht="12"/>
    <row r="973" spans="1:25" customHeight="1" ht="12"/>
    <row r="974" spans="1:25" customHeight="1" ht="12"/>
    <row r="975" spans="1:25" customHeight="1" ht="12"/>
    <row r="976" spans="1:25" customHeight="1" ht="12"/>
    <row r="977" spans="1:25" customHeight="1" ht="12"/>
    <row r="978" spans="1:25" customHeight="1" ht="12"/>
    <row r="979" spans="1:25" customHeight="1" ht="12"/>
    <row r="980" spans="1:25" customHeight="1" ht="12"/>
    <row r="981" spans="1:25" customHeight="1" ht="12"/>
    <row r="982" spans="1:25" customHeight="1" ht="12"/>
    <row r="983" spans="1:25" customHeight="1" ht="12"/>
    <row r="984" spans="1:25" customHeight="1" ht="12"/>
    <row r="985" spans="1:25" customHeight="1" ht="12"/>
    <row r="986" spans="1:25" customHeight="1" ht="12"/>
    <row r="987" spans="1:25" customHeight="1" ht="12"/>
    <row r="988" spans="1:25" customHeight="1" ht="12"/>
    <row r="989" spans="1:25" customHeight="1" ht="12"/>
    <row r="990" spans="1:25" customHeight="1" ht="12"/>
    <row r="991" spans="1:25" customHeight="1" ht="12"/>
    <row r="992" spans="1:25" customHeight="1" ht="12"/>
    <row r="993" spans="1:25" customHeight="1" ht="12"/>
    <row r="994" spans="1:25" customHeight="1" ht="12"/>
    <row r="995" spans="1:25" customHeight="1" ht="12"/>
    <row r="996" spans="1:25" customHeight="1" ht="12"/>
    <row r="997" spans="1:25" customHeight="1" ht="12"/>
    <row r="998" spans="1:25" customHeight="1" ht="12"/>
    <row r="999" spans="1:25" customHeight="1" ht="12"/>
    <row r="1000" spans="1:25" customHeight="1" ht="12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2023-02-27T23:34:57Z</dcterms:modified>
  <dcterms:created xsi:type="dcterms:W3CDTF">2023-02-27T22:04:19Z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