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3040" windowHeight="8490" tabRatio="779" activeTab="2"/>
  </bookViews>
  <sheets>
    <sheet name="109年名單" sheetId="66" r:id="rId1"/>
    <sheet name="110年名單" sheetId="75" r:id="rId2"/>
    <sheet name="109年統計表" sheetId="67" r:id="rId3"/>
    <sheet name="110年統計表" sheetId="73" r:id="rId4"/>
  </sheets>
  <externalReferences>
    <externalReference r:id="rId5"/>
  </externalReferences>
  <definedNames>
    <definedName name="_xlnm._FilterDatabase" localSheetId="0" hidden="1">'109年名單'!$A$2:$G$102</definedName>
    <definedName name="_xlnm._FilterDatabase" localSheetId="1" hidden="1">'110年名單'!$A$2:$G$62</definedName>
    <definedName name="_xlnm.Print_Area" localSheetId="0">'109年名單'!$A$1:$G$102</definedName>
    <definedName name="_xlnm.Print_Area" localSheetId="2">'109年統計表'!$A$1:$M$28</definedName>
    <definedName name="_xlnm.Print_Area" localSheetId="1">'110年名單'!$A$1:$G$7</definedName>
    <definedName name="_xlnm.Print_Area" localSheetId="3">'110年統計表'!$A$1:$K$30</definedName>
  </definedName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3"/>
  <c r="K26"/>
  <c r="J26"/>
  <c r="H26"/>
  <c r="G26"/>
  <c r="B26"/>
  <c r="E25"/>
  <c r="C25" s="1"/>
  <c r="D25" s="1"/>
  <c r="E24"/>
  <c r="C24" s="1"/>
  <c r="D24" s="1"/>
  <c r="E23"/>
  <c r="C23"/>
  <c r="D23" s="1"/>
  <c r="F22"/>
  <c r="E22"/>
  <c r="C22"/>
  <c r="D22" s="1"/>
  <c r="F21"/>
  <c r="E21"/>
  <c r="C21"/>
  <c r="D21" s="1"/>
  <c r="I20"/>
  <c r="F20"/>
  <c r="E20"/>
  <c r="C20" s="1"/>
  <c r="D20" s="1"/>
  <c r="F19"/>
  <c r="E19"/>
  <c r="C19" s="1"/>
  <c r="D19" s="1"/>
  <c r="F18"/>
  <c r="E18"/>
  <c r="C18" s="1"/>
  <c r="D18" s="1"/>
  <c r="F17"/>
  <c r="E17"/>
  <c r="C17" s="1"/>
  <c r="D17" s="1"/>
  <c r="I16"/>
  <c r="F16"/>
  <c r="E16"/>
  <c r="C16" s="1"/>
  <c r="D16" s="1"/>
  <c r="F15"/>
  <c r="E15"/>
  <c r="C15" s="1"/>
  <c r="D15" s="1"/>
  <c r="I14"/>
  <c r="F14"/>
  <c r="C14" s="1"/>
  <c r="D14" s="1"/>
  <c r="E14"/>
  <c r="I13"/>
  <c r="F13"/>
  <c r="E13"/>
  <c r="C13"/>
  <c r="D13" s="1"/>
  <c r="I12"/>
  <c r="C12"/>
  <c r="D12" s="1"/>
  <c r="F11"/>
  <c r="C11" s="1"/>
  <c r="D11" s="1"/>
  <c r="E11"/>
  <c r="I10"/>
  <c r="I26" s="1"/>
  <c r="I27" s="1"/>
  <c r="E29" s="1"/>
  <c r="F10"/>
  <c r="E10"/>
  <c r="I9"/>
  <c r="F9"/>
  <c r="E9"/>
  <c r="C9" s="1"/>
  <c r="D9" s="1"/>
  <c r="I8"/>
  <c r="F8"/>
  <c r="E8"/>
  <c r="C8" s="1"/>
  <c r="D8" s="1"/>
  <c r="I7"/>
  <c r="F7"/>
  <c r="F26" s="1"/>
  <c r="E7"/>
  <c r="D6"/>
  <c r="C6"/>
  <c r="G28" l="1"/>
  <c r="C10"/>
  <c r="D10" s="1"/>
  <c r="E26"/>
  <c r="C7"/>
  <c r="D7" l="1"/>
  <c r="C26"/>
  <c r="C28" s="1"/>
  <c r="D26" l="1"/>
  <c r="D28" s="1"/>
  <c r="L26" i="67" l="1"/>
  <c r="M24"/>
  <c r="L24"/>
  <c r="K24"/>
  <c r="J24"/>
  <c r="I25" s="1"/>
  <c r="I24"/>
  <c r="H24"/>
  <c r="G24"/>
  <c r="G26" s="1"/>
  <c r="F24"/>
  <c r="E24"/>
  <c r="B24"/>
  <c r="B26" s="1"/>
  <c r="C23"/>
  <c r="D23" s="1"/>
  <c r="C22"/>
  <c r="D22" s="1"/>
  <c r="C21"/>
  <c r="D21" s="1"/>
  <c r="C20"/>
  <c r="D20" s="1"/>
  <c r="C19"/>
  <c r="D19" s="1"/>
  <c r="C18"/>
  <c r="D18" s="1"/>
  <c r="C17"/>
  <c r="D17" s="1"/>
  <c r="C16"/>
  <c r="D16" s="1"/>
  <c r="C15"/>
  <c r="D15" s="1"/>
  <c r="C14"/>
  <c r="D14" s="1"/>
  <c r="C13"/>
  <c r="D13" s="1"/>
  <c r="C12"/>
  <c r="D12" s="1"/>
  <c r="C11"/>
  <c r="D11" s="1"/>
  <c r="C10"/>
  <c r="D10" s="1"/>
  <c r="C9"/>
  <c r="D9" s="1"/>
  <c r="C8"/>
  <c r="D8" s="1"/>
  <c r="C7"/>
  <c r="D7" s="1"/>
  <c r="C6"/>
  <c r="C24" s="1"/>
  <c r="E27" l="1"/>
  <c r="D6"/>
  <c r="D24" s="1"/>
  <c r="D26" s="1"/>
  <c r="C26"/>
</calcChain>
</file>

<file path=xl/sharedStrings.xml><?xml version="1.0" encoding="utf-8"?>
<sst xmlns="http://schemas.openxmlformats.org/spreadsheetml/2006/main" count="1129" uniqueCount="453">
  <si>
    <t>新北市</t>
  </si>
  <si>
    <t>配合停工</t>
  </si>
  <si>
    <t>新莊區海山頭段石龜小段82號之18</t>
  </si>
  <si>
    <t>新莊區泰山段三小段602號之1</t>
  </si>
  <si>
    <t>林口區小南灣段頂福小段639號之65</t>
  </si>
  <si>
    <t>執行停止供電</t>
  </si>
  <si>
    <t>執行停止供電供水</t>
  </si>
  <si>
    <t>拆除</t>
  </si>
  <si>
    <t>汐止區保安段676號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</si>
  <si>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</si>
  <si>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</si>
  <si>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</si>
  <si>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</si>
  <si>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</si>
  <si>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</si>
  <si>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</si>
  <si>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</si>
  <si>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</si>
  <si>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桃園市</t>
  </si>
  <si>
    <t>臺中市</t>
  </si>
  <si>
    <t>霧峰區五福段(7741)931地號</t>
  </si>
  <si>
    <t>臺南市</t>
  </si>
  <si>
    <t>高雄市</t>
  </si>
  <si>
    <t>已歇業</t>
  </si>
  <si>
    <t>苗栗縣</t>
  </si>
  <si>
    <t>銅鑼鄉福安段420地號</t>
  </si>
  <si>
    <t>彰化縣</t>
  </si>
  <si>
    <t>大村鄉新興段279、280、363地號</t>
  </si>
  <si>
    <t>鹿港鎮鹿鳴段1352-1地號</t>
  </si>
  <si>
    <t>鹿港鎮鹿鳴段1450地號</t>
  </si>
  <si>
    <t>嘉義縣</t>
  </si>
  <si>
    <t>嘉義縣</t>
    <phoneticPr fontId="1" type="noConversion"/>
  </si>
  <si>
    <t>屏東縣</t>
  </si>
  <si>
    <t>屏東縣琉球鄉天福村本漁段794,794-1,795地號</t>
  </si>
  <si>
    <t>屏東縣佳冬鄉昌隆村昌南段136地號</t>
  </si>
  <si>
    <t>屏東縣高樹鄉泰山村泰和段540地號</t>
  </si>
  <si>
    <t>屏東縣竹田鄉鳳明村鳳新段895地號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</si>
  <si>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</si>
  <si>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</si>
  <si>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</si>
  <si>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</si>
  <si>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</si>
  <si>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</si>
  <si>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</si>
  <si>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</si>
  <si>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</si>
  <si>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</si>
  <si>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</si>
  <si>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</si>
  <si>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</si>
  <si>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</si>
  <si>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</si>
  <si>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</si>
  <si>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新竹縣</t>
    <phoneticPr fontId="1" type="noConversion"/>
  </si>
  <si>
    <t>臺南市</t>
    <phoneticPr fontId="1" type="noConversion"/>
  </si>
  <si>
    <t>桃園市</t>
    <phoneticPr fontId="1" type="noConversion"/>
  </si>
  <si>
    <t>新竹市</t>
    <phoneticPr fontId="1" type="noConversion"/>
  </si>
  <si>
    <t>南港段561、563、564、565地號</t>
  </si>
  <si>
    <t>民雄鄉江厝店段616、616-1地號</t>
    <phoneticPr fontId="1" type="noConversion"/>
  </si>
  <si>
    <t>蚵殼港段深圳小段20、20-7、20-8、24-1</t>
    <phoneticPr fontId="1" type="noConversion"/>
  </si>
  <si>
    <t>新北市</t>
    <phoneticPr fontId="1" type="noConversion"/>
  </si>
  <si>
    <t>福興鄉秀安段1073地號</t>
    <phoneticPr fontId="2" type="noConversion"/>
  </si>
  <si>
    <t>No</t>
    <phoneticPr fontId="2" type="noConversion"/>
  </si>
  <si>
    <t>縣市</t>
    <phoneticPr fontId="1" type="noConversion"/>
  </si>
  <si>
    <t>地號</t>
    <phoneticPr fontId="1" type="noConversion"/>
  </si>
  <si>
    <t>地址</t>
    <phoneticPr fontId="1" type="noConversion"/>
  </si>
  <si>
    <t>是否裝設AMI監控</t>
    <phoneticPr fontId="1" type="noConversion"/>
  </si>
  <si>
    <t>新北市泰山一小段255號</t>
    <phoneticPr fontId="1" type="noConversion"/>
  </si>
  <si>
    <t>八德區大明段1193地號</t>
    <phoneticPr fontId="2" type="noConversion"/>
  </si>
  <si>
    <t>八德區廣興段941地號</t>
    <phoneticPr fontId="1" type="noConversion"/>
  </si>
  <si>
    <t>峰谷段284-1地號</t>
    <phoneticPr fontId="1" type="noConversion"/>
  </si>
  <si>
    <t>臺中市</t>
    <phoneticPr fontId="1" type="noConversion"/>
  </si>
  <si>
    <t>西港區成功段319地號</t>
    <phoneticPr fontId="1" type="noConversion"/>
  </si>
  <si>
    <t>安定區海寮段952地號</t>
    <phoneticPr fontId="2" type="noConversion"/>
  </si>
  <si>
    <t>岡山區嘉興段2083地號(部分使用)</t>
    <phoneticPr fontId="2" type="noConversion"/>
  </si>
  <si>
    <t>基隆市</t>
    <phoneticPr fontId="1" type="noConversion"/>
  </si>
  <si>
    <t>公館鄉齊佳段115地號</t>
    <phoneticPr fontId="2" type="noConversion"/>
  </si>
  <si>
    <t>線西鄉德興段322地號</t>
    <phoneticPr fontId="2" type="noConversion"/>
  </si>
  <si>
    <t>埔鹽鄉光明段2505、2506地號</t>
    <phoneticPr fontId="1" type="noConversion"/>
  </si>
  <si>
    <t>線西鄉重振段1007地號</t>
    <phoneticPr fontId="1" type="noConversion"/>
  </si>
  <si>
    <t>埔鹽鄉三省段862地號</t>
    <phoneticPr fontId="2" type="noConversion"/>
  </si>
  <si>
    <t>鹿港鎮東石段2-9地號</t>
    <phoneticPr fontId="2" type="noConversion"/>
  </si>
  <si>
    <t>埔心鄉油車段401地號</t>
    <phoneticPr fontId="1" type="noConversion"/>
  </si>
  <si>
    <t>嘉義縣民雄鄉大崎腳段287-8地號</t>
    <phoneticPr fontId="2" type="noConversion"/>
  </si>
  <si>
    <t>嘉義縣民雄鄉民興段231</t>
    <phoneticPr fontId="2" type="noConversion"/>
  </si>
  <si>
    <t>嘉義縣水上鄉崎子頭段崎子頭小段0104地號</t>
    <phoneticPr fontId="2" type="noConversion"/>
  </si>
  <si>
    <t>嘉義縣水上鄉大崙段重劃小段0249地號</t>
    <phoneticPr fontId="2" type="noConversion"/>
  </si>
  <si>
    <t>嘉義縣水上鄉粗溪新段178地號</t>
    <phoneticPr fontId="2" type="noConversion"/>
  </si>
  <si>
    <t>屏東縣</t>
    <phoneticPr fontId="2"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</si>
  <si>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</si>
  <si>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</si>
  <si>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</si>
  <si>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</si>
  <si>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</si>
  <si>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</si>
  <si>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</si>
  <si>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</si>
  <si>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</si>
  <si>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</si>
  <si>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</si>
  <si>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安定區海寮段1328.1329.1330地號</t>
  </si>
  <si>
    <t>臺南市安南區長和段0146、0151、0153地號</t>
  </si>
  <si>
    <t>頭社段255.255之18地號</t>
  </si>
  <si>
    <t>新營區太子段1858地號、1859地號</t>
  </si>
  <si>
    <t>七股區槺榔段1394地號</t>
  </si>
  <si>
    <t>秀水鄉秀安段1073地號</t>
  </si>
  <si>
    <t>長治鄉竹葉林段116地號</t>
  </si>
  <si>
    <t>霧峰區文化段983-3、981-9地號</t>
    <phoneticPr fontId="1" type="noConversion"/>
  </si>
  <si>
    <t>霧峰區文化段985地號</t>
    <phoneticPr fontId="1" type="noConversion"/>
  </si>
  <si>
    <t>執行停止供電</t>
    <phoneticPr fontId="1" type="noConversion"/>
  </si>
  <si>
    <t>土城區永和段967地號</t>
  </si>
  <si>
    <t>永豐段354-2地號</t>
    <phoneticPr fontId="1" type="noConversion"/>
  </si>
  <si>
    <t>茄苳段700-8地號</t>
    <phoneticPr fontId="1" type="noConversion"/>
  </si>
  <si>
    <t>宏華段141地號</t>
    <phoneticPr fontId="1" type="noConversion"/>
  </si>
  <si>
    <t>松山區美仁段一小段139地號</t>
  </si>
  <si>
    <t>龜山區龍壽段81地號</t>
    <phoneticPr fontId="1" type="noConversion"/>
  </si>
  <si>
    <t>龜山區龍壽段77地號</t>
    <phoneticPr fontId="1" type="noConversion"/>
  </si>
  <si>
    <t>龜山區警大段313地號</t>
    <phoneticPr fontId="1" type="noConversion"/>
  </si>
  <si>
    <t>福興鄉外中段69地號</t>
  </si>
  <si>
    <t>和美鎮嘉慶段115地號</t>
  </si>
  <si>
    <t>中和區中原段219號</t>
    <phoneticPr fontId="1" type="noConversion"/>
  </si>
  <si>
    <t>汐止區長安段961地號</t>
  </si>
  <si>
    <r>
      <t xml:space="preserve">工廠名稱或違章建築
</t>
    </r>
    <r>
      <rPr>
        <sz val="12"/>
        <color rgb="FFFF0000"/>
        <rFont val="標楷體"/>
        <family val="4"/>
        <charset val="136"/>
      </rPr>
      <t>(請寫名稱或貼照片)</t>
    </r>
    <phoneticPr fontId="1" type="noConversion"/>
  </si>
  <si>
    <t>白河區草店段841地號</t>
    <phoneticPr fontId="1" type="noConversion"/>
  </si>
  <si>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</si>
  <si>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</si>
  <si>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</si>
  <si>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</si>
  <si>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</si>
  <si>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</si>
  <si>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</si>
  <si>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</si>
  <si>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</si>
  <si>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</si>
  <si>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</si>
  <si>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</si>
  <si>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</si>
  <si>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</si>
  <si>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○○國際股份有限公司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</si>
  <si>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</si>
  <si>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</si>
  <si>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</si>
  <si>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</si>
  <si>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</si>
  <si>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</si>
  <si>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</si>
  <si>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</si>
  <si>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</si>
  <si>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</si>
  <si>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</si>
  <si>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○○展業有限公司</t>
  </si>
  <si>
    <t>○○食品有限公司</t>
  </si>
  <si>
    <t>○○達精密工業有限公司</t>
  </si>
  <si>
    <t>○○力機械工業有限公司</t>
  </si>
  <si>
    <t>○○興企業股份有限公司</t>
  </si>
  <si>
    <t>○○興業有限公司</t>
  </si>
  <si>
    <t>○○鋼鐵有限公司</t>
  </si>
  <si>
    <t>○○塑膠股份有限公司</t>
  </si>
  <si>
    <t>○○五金有限公司</t>
  </si>
  <si>
    <t>○○能源科技有限公司</t>
  </si>
  <si>
    <t>○○產業有限公司</t>
  </si>
  <si>
    <t>○○建材股份有限公司</t>
  </si>
  <si>
    <t>○○砂石有限公司</t>
  </si>
  <si>
    <t>○○仁</t>
  </si>
  <si>
    <t>○○宏技實業有限公司</t>
  </si>
  <si>
    <t>○○瀝青股份有限公司</t>
  </si>
  <si>
    <t>○○海事工程有限公司</t>
  </si>
  <si>
    <t>○○麵包店</t>
  </si>
  <si>
    <t>○○廚具工廠</t>
  </si>
  <si>
    <t>○○塑膠科技有限公司</t>
  </si>
  <si>
    <t>○○金實業有限公司</t>
  </si>
  <si>
    <t>○○氣動工具有限公司</t>
  </si>
  <si>
    <t>○○金屬企業有限公司</t>
  </si>
  <si>
    <t>○○兒國際開發有限公司</t>
  </si>
  <si>
    <t>○○環工企業行</t>
  </si>
  <si>
    <t>○○龍有限公司</t>
  </si>
  <si>
    <t>○○實業社</t>
  </si>
  <si>
    <t>○○精密機械有限公司</t>
  </si>
  <si>
    <t>○○精工企業社</t>
  </si>
  <si>
    <t>○○創意設計有限公司</t>
  </si>
  <si>
    <t>○○利環保實業股份有限公司二廠</t>
  </si>
  <si>
    <t>○○製材工作所</t>
  </si>
  <si>
    <t>勒令停工</t>
  </si>
  <si>
    <t>玉井區玄天段133、194、195地號</t>
  </si>
  <si>
    <t>善化段3136地號</t>
  </si>
  <si>
    <t>鹽水區舊營段舊營小段670、670-1、431-2地號</t>
  </si>
  <si>
    <t>安定區管寮段1269.1270地號</t>
  </si>
  <si>
    <t>新竹市前溪段972地號</t>
  </si>
  <si>
    <t>后里區月眉段87-4地號</t>
    <phoneticPr fontId="1" type="noConversion"/>
  </si>
  <si>
    <t>新北市蘆洲區復興路</t>
  </si>
  <si>
    <t>新北市新莊區三和路</t>
  </si>
  <si>
    <t>新北市新莊區中正路</t>
  </si>
  <si>
    <t>新北市蘆洲區民族路</t>
  </si>
  <si>
    <t>基隆市中正區中正路</t>
  </si>
  <si>
    <t>彰化縣鹿港鎮彰濱路</t>
  </si>
  <si>
    <t>后里區月湖路</t>
  </si>
  <si>
    <t>臺南市善化區南關里文昌路</t>
  </si>
  <si>
    <t>新竹市東區中華路</t>
  </si>
  <si>
    <t>新北市泰山區台麗街</t>
  </si>
  <si>
    <t>新北市五股區壟鈎路</t>
  </si>
  <si>
    <t>新北市汐止區汐平路</t>
  </si>
  <si>
    <t>新北市土城區延壽路</t>
  </si>
  <si>
    <t>新北市五股區成泰路</t>
  </si>
  <si>
    <t>新北市五股區民義路</t>
  </si>
  <si>
    <t>新北市八里區忠八街</t>
  </si>
  <si>
    <t>新北市土城區忠義路</t>
  </si>
  <si>
    <t>臺中市霧峰區五福路</t>
  </si>
  <si>
    <t>臺中市神岡區和睦路</t>
  </si>
  <si>
    <t>高雄市岡山區嘉興路</t>
  </si>
  <si>
    <t>基隆市七堵區福六街</t>
  </si>
  <si>
    <t>大村鄉新興村旗興路</t>
  </si>
  <si>
    <t>彰化縣線西鄉中華路</t>
  </si>
  <si>
    <t>埔鹽鄉出水村埔港路</t>
  </si>
  <si>
    <t>新北市土城區永和街</t>
  </si>
  <si>
    <t>桃園市八德區永豐路</t>
  </si>
  <si>
    <t>桃園市蘆竹區富華路</t>
  </si>
  <si>
    <t>桃園市新屋區文化路</t>
  </si>
  <si>
    <t>新竹市香山區南港街</t>
  </si>
  <si>
    <t>新北市泰山區新生路</t>
  </si>
  <si>
    <t>新北市中和區中板路</t>
  </si>
  <si>
    <t>新北市汐止區大安街</t>
  </si>
  <si>
    <t>桃園市龜山區萬壽路</t>
  </si>
  <si>
    <t>桃園市龜山區大湖路</t>
  </si>
  <si>
    <t>臺南市安南區海前路</t>
  </si>
  <si>
    <t>臺南市安南區安昌街</t>
  </si>
  <si>
    <t>臺南市仁德區中正路</t>
  </si>
  <si>
    <t>臺南市安南區大安街</t>
  </si>
  <si>
    <t>彰化縣福興鄉光中街</t>
  </si>
  <si>
    <t>彰化縣和美鎮彰和路</t>
  </si>
  <si>
    <t>新北市泰山區中港南路</t>
  </si>
  <si>
    <t>福德一路</t>
  </si>
  <si>
    <t>八德區廣興路</t>
  </si>
  <si>
    <t>霧峰區峰谷路</t>
  </si>
  <si>
    <t>霧峰區新埔路</t>
  </si>
  <si>
    <t>屏東縣長治鄉德協村德新路</t>
  </si>
  <si>
    <t>彰化縣福興鄉秀厝村秀安一街</t>
  </si>
  <si>
    <t>霧峰區民生路</t>
  </si>
  <si>
    <t>彰化縣埔心鄉柳橋東路</t>
  </si>
  <si>
    <t>彰化縣鹿港鎮彰濱五路</t>
  </si>
  <si>
    <t>鹿港鎮頂草路</t>
  </si>
  <si>
    <t>鹿港鎮頂路</t>
  </si>
  <si>
    <t>線西鄉東興路</t>
  </si>
  <si>
    <t>大安區興安路</t>
  </si>
  <si>
    <t>霧峰區丁台路</t>
  </si>
  <si>
    <t>大甲區東西七路</t>
  </si>
  <si>
    <t>霧峰區峰堤路</t>
  </si>
  <si>
    <t>大雅區秀山路</t>
  </si>
  <si>
    <t>大里區東興路</t>
  </si>
  <si>
    <t>大里區東昇路</t>
  </si>
  <si>
    <t>大雅區大林路</t>
  </si>
  <si>
    <t>大雅區秀山三路</t>
  </si>
  <si>
    <t>臺中市大雅區平和二路</t>
  </si>
  <si>
    <t>新莊區海山頭段三角子小段153-5地號</t>
    <phoneticPr fontId="1" type="noConversion"/>
  </si>
  <si>
    <t>淡水區海鷗段745地號</t>
    <phoneticPr fontId="1" type="noConversion"/>
  </si>
  <si>
    <t>蘆洲區民族段141地號</t>
    <phoneticPr fontId="1" type="noConversion"/>
  </si>
  <si>
    <t>八德區大勇段123地號</t>
    <phoneticPr fontId="1" type="noConversion"/>
  </si>
  <si>
    <t>鹿港鎮東石段2-9地號</t>
    <phoneticPr fontId="1" type="noConversion"/>
  </si>
  <si>
    <t>芎林鄉上山貳段280地號</t>
    <phoneticPr fontId="1" type="noConversion"/>
  </si>
  <si>
    <t>安定區六塊寮段2783地號</t>
    <phoneticPr fontId="1" type="noConversion"/>
  </si>
  <si>
    <t>關西鎮石光段1697、1734地號</t>
    <phoneticPr fontId="1" type="noConversion"/>
  </si>
  <si>
    <t>新北市新莊區化成路</t>
  </si>
  <si>
    <t>新北市三重區忠孝路</t>
  </si>
  <si>
    <t>新北市板橋區大觀路</t>
  </si>
  <si>
    <t>臺南市永康區南興路</t>
  </si>
  <si>
    <t>地址(去識別化)</t>
    <phoneticPr fontId="1" type="noConversion"/>
  </si>
  <si>
    <t>縣市政府查處情形</t>
    <phoneticPr fontId="1" type="noConversion"/>
  </si>
  <si>
    <t>是</t>
  </si>
  <si>
    <t>已歇業</t>
    <phoneticPr fontId="1" type="noConversion"/>
  </si>
  <si>
    <t>臺北市松山區南京東路</t>
  </si>
  <si>
    <t>桃園市龜山區舊路</t>
  </si>
  <si>
    <t>已停工</t>
    <phoneticPr fontId="1" type="noConversion"/>
  </si>
  <si>
    <t>○○達</t>
  </si>
  <si>
    <t>○○環保科技有限公司</t>
  </si>
  <si>
    <r>
      <t xml:space="preserve">工廠名稱或違章建築
</t>
    </r>
    <r>
      <rPr>
        <b/>
        <sz val="14"/>
        <color rgb="FFFF0000"/>
        <rFont val="標楷體"/>
        <family val="4"/>
        <charset val="136"/>
      </rPr>
      <t>(請寫名稱或貼照片)</t>
    </r>
    <phoneticPr fontId="1" type="noConversion"/>
  </si>
  <si>
    <t>三重區碧華段608-2地號</t>
    <phoneticPr fontId="1" type="noConversion"/>
  </si>
  <si>
    <t>土城區樂利段1060地號</t>
    <phoneticPr fontId="1" type="noConversion"/>
  </si>
  <si>
    <t>新北市土城區裕民路</t>
  </si>
  <si>
    <t>新北市中和區中山路</t>
  </si>
  <si>
    <t>泰山區大窼段734、737地號</t>
  </si>
  <si>
    <t>新北市泰山區大科路</t>
  </si>
  <si>
    <t>嘉義市</t>
  </si>
  <si>
    <t>花蓮縣</t>
  </si>
  <si>
    <t>○○宏禕股份有限公司</t>
  </si>
  <si>
    <t>(110年)地方政府優先查處之疑似新增未登記工廠情形</t>
    <phoneticPr fontId="1" type="noConversion"/>
  </si>
  <si>
    <t>和美鎮輝南路</t>
  </si>
  <si>
    <t>已停工</t>
  </si>
  <si>
    <t>下路頭段 164-16地號</t>
    <phoneticPr fontId="1" type="noConversion"/>
  </si>
  <si>
    <t>嘉義市東區頂寮里立仁路</t>
  </si>
  <si>
    <t>烏日區溪南西段201地號</t>
    <phoneticPr fontId="1" type="noConversion"/>
  </si>
  <si>
    <t>烏日區溪南西路一段18巷600弄</t>
  </si>
  <si>
    <t>烏日區溪南西段411地號</t>
    <phoneticPr fontId="1" type="noConversion"/>
  </si>
  <si>
    <t>烏日區溪南西路一段18巷</t>
  </si>
  <si>
    <t>烏日區溪南西段117地號</t>
    <phoneticPr fontId="1" type="noConversion"/>
  </si>
  <si>
    <t>烏日區溪南路一段18巷</t>
  </si>
  <si>
    <t>安定區六嘉里六塊寮</t>
    <phoneticPr fontId="1" type="noConversion"/>
  </si>
  <si>
    <t>新營區延平里武候街</t>
    <phoneticPr fontId="1" type="noConversion"/>
  </si>
  <si>
    <t>新北市三重區仁華街80巷</t>
    <phoneticPr fontId="1" type="noConversion"/>
  </si>
  <si>
    <t>新北市淡水區竿蓁二街</t>
    <phoneticPr fontId="1" type="noConversion"/>
  </si>
  <si>
    <t>桃園市蘆竹區福興三街</t>
    <phoneticPr fontId="1" type="noConversion"/>
  </si>
  <si>
    <t>桃園市八德區忠勇街424巷81弄</t>
    <phoneticPr fontId="1" type="noConversion"/>
  </si>
  <si>
    <t>臺南市安定區海寮里海寮</t>
    <phoneticPr fontId="1" type="noConversion"/>
  </si>
  <si>
    <t>臺南市玉井區竹圍里竹圍</t>
    <phoneticPr fontId="1" type="noConversion"/>
  </si>
  <si>
    <t>臺南市鹽水區舊營里</t>
    <phoneticPr fontId="1" type="noConversion"/>
  </si>
  <si>
    <t>臺南市安定區文科里管寮</t>
    <phoneticPr fontId="1" type="noConversion"/>
  </si>
  <si>
    <t>新竹縣關西鎮石光里石光子243巷</t>
    <phoneticPr fontId="1" type="noConversion"/>
  </si>
  <si>
    <t>新北市蘆洲區長安街46巷</t>
    <phoneticPr fontId="1" type="noConversion"/>
  </si>
  <si>
    <t>新北市林口區頂福里</t>
    <phoneticPr fontId="1" type="noConversion"/>
  </si>
  <si>
    <t>臺南市西港區劉厝里劉厝</t>
    <phoneticPr fontId="1" type="noConversion"/>
  </si>
  <si>
    <t>苗栗縣公館鄉玉谷村14鄰玉谷</t>
    <phoneticPr fontId="1" type="noConversion"/>
  </si>
  <si>
    <t>苗栗縣銅鑼鄉中平村中平</t>
    <phoneticPr fontId="1" type="noConversion"/>
  </si>
  <si>
    <t>彰化縣埔鹽鄉太平村</t>
    <phoneticPr fontId="1" type="noConversion"/>
  </si>
  <si>
    <t>嘉義縣民雄鄉大崎村大丘園</t>
    <phoneticPr fontId="1" type="noConversion"/>
  </si>
  <si>
    <t>嘉義縣民雄鄉興中村11鄰坔墘</t>
    <phoneticPr fontId="1" type="noConversion"/>
  </si>
  <si>
    <t>嘉義縣水上鄉寬士村崎子頭</t>
    <phoneticPr fontId="1" type="noConversion"/>
  </si>
  <si>
    <t>嘉義縣水上鄉大崛村江竹仔腳</t>
    <phoneticPr fontId="1" type="noConversion"/>
  </si>
  <si>
    <t>嘉義縣水上鄉三和村新和庄</t>
    <phoneticPr fontId="1" type="noConversion"/>
  </si>
  <si>
    <t>光明段286號</t>
  </si>
  <si>
    <t>花蓮縣吉安鄉南海十三街</t>
  </si>
  <si>
    <t>高雄市</t>
    <phoneticPr fontId="1" type="noConversion"/>
  </si>
  <si>
    <t>民雄鄉興中村義橋</t>
    <phoneticPr fontId="1" type="noConversion"/>
  </si>
  <si>
    <t>臺南市新化區全興里竹子腳</t>
    <phoneticPr fontId="1" type="noConversion"/>
  </si>
  <si>
    <t>臺南市大內區頭社里頭社</t>
    <phoneticPr fontId="1" type="noConversion"/>
  </si>
  <si>
    <t>臺南市新營區太南里太子宮</t>
    <phoneticPr fontId="1" type="noConversion"/>
  </si>
  <si>
    <t>臺南市七股區義合里義合</t>
    <phoneticPr fontId="1" type="noConversion"/>
  </si>
  <si>
    <t>山子頂段2227、2227-1地號</t>
  </si>
  <si>
    <t>高雄市大寮區興中街</t>
  </si>
  <si>
    <t>芎林鄉上山村</t>
    <phoneticPr fontId="1" type="noConversion"/>
  </si>
  <si>
    <t>○○豐企業有限公司</t>
  </si>
  <si>
    <t>優先查處之疑似新增未登記工廠統計表(109年)</t>
    <phoneticPr fontId="1" type="noConversion"/>
  </si>
  <si>
    <t>縣市</t>
  </si>
  <si>
    <t>預計優先勘查家數(A)</t>
    <phoneticPr fontId="1" type="noConversion"/>
  </si>
  <si>
    <t>已執行查處家數
(B=D+E+F+G)</t>
    <phoneticPr fontId="1" type="noConversion"/>
  </si>
  <si>
    <t>待完成之優先勘查家數
(C=A-B)</t>
    <phoneticPr fontId="1" type="noConversion"/>
  </si>
  <si>
    <t>既有未登及完成(特定)工廠登記(E)</t>
  </si>
  <si>
    <t>專案計畫(G)</t>
    <phoneticPr fontId="1" type="noConversion"/>
  </si>
  <si>
    <t>陳述意見中</t>
    <phoneticPr fontId="1" type="noConversion"/>
  </si>
  <si>
    <t>勒令停工</t>
    <phoneticPr fontId="1" type="noConversion"/>
  </si>
  <si>
    <t>已停工、歇業</t>
    <phoneticPr fontId="1" type="noConversion"/>
  </si>
  <si>
    <t xml:space="preserve"> 停止供電供水</t>
    <phoneticPr fontId="1" type="noConversion"/>
  </si>
  <si>
    <t>已遷離</t>
    <phoneticPr fontId="1" type="noConversion"/>
  </si>
  <si>
    <t>已拆除</t>
    <phoneticPr fontId="1" type="noConversion"/>
  </si>
  <si>
    <t>臺北市</t>
  </si>
  <si>
    <t>-</t>
  </si>
  <si>
    <t>基隆市</t>
  </si>
  <si>
    <t>新竹縣</t>
  </si>
  <si>
    <t>南投縣</t>
  </si>
  <si>
    <t>雲林縣</t>
  </si>
  <si>
    <t>澎湖縣</t>
  </si>
  <si>
    <t>小計</t>
    <phoneticPr fontId="1" type="noConversion"/>
  </si>
  <si>
    <t>優先查處之疑似新增未登記工廠統計表(110年)</t>
    <phoneticPr fontId="1" type="noConversion"/>
  </si>
  <si>
    <t>既有未登及完成(特定)工廠(E)</t>
    <phoneticPr fontId="1" type="noConversion"/>
  </si>
  <si>
    <t>宜蘭縣</t>
    <phoneticPr fontId="1" type="noConversion"/>
  </si>
  <si>
    <t>神岡區新庄子段(3304)664地號(重測後：新興段1151地號)</t>
    <phoneticPr fontId="1" type="noConversion"/>
  </si>
  <si>
    <t>岡山區嘉興段2083地號</t>
    <phoneticPr fontId="1" type="noConversion"/>
  </si>
  <si>
    <t>岡山區嘉興路</t>
  </si>
  <si>
    <t>竹園段1135-8地號</t>
  </si>
  <si>
    <t>高雄市仁武區工業二路</t>
  </si>
  <si>
    <t>觀音湖段1248-13地號</t>
  </si>
  <si>
    <t>高雄市仁武區公館一巷無門牌</t>
  </si>
  <si>
    <t>已完成第一次勘查後分類處理情形</t>
    <phoneticPr fontId="1" type="noConversion"/>
  </si>
  <si>
    <t>○○塑膠有限公司</t>
  </si>
  <si>
    <t>○○工程有限公司</t>
  </si>
  <si>
    <t>(109年)地方政府優先查處之疑似新增未登記工廠情形</t>
    <phoneticPr fontId="1" type="noConversion"/>
  </si>
  <si>
    <t>桃園市觀音區快速路</t>
  </si>
  <si>
    <t>鶯歌石段鶯歌石小段134-23地號</t>
    <phoneticPr fontId="1" type="noConversion"/>
  </si>
  <si>
    <t>安樂區麥金路</t>
  </si>
  <si>
    <t>觀音區潭工段127地號</t>
    <phoneticPr fontId="1" type="noConversion"/>
  </si>
  <si>
    <t>蘆竹區福興段611地號</t>
    <phoneticPr fontId="1" type="noConversion"/>
  </si>
  <si>
    <t>萬丹鄉新安段460地號</t>
    <phoneticPr fontId="1" type="noConversion"/>
  </si>
  <si>
    <t>萬丹鄉廣安路</t>
  </si>
  <si>
    <t>烏日區慶光路</t>
  </si>
  <si>
    <t>烏日區溪南西段1957地號</t>
    <phoneticPr fontId="1" type="noConversion"/>
  </si>
  <si>
    <t>嘉義市</t>
    <phoneticPr fontId="1" type="noConversion"/>
  </si>
  <si>
    <r>
      <t>非屬工輔法範疇(D)</t>
    </r>
    <r>
      <rPr>
        <b/>
        <sz val="14"/>
        <color rgb="FF000000"/>
        <rFont val="微軟正黑體"/>
        <family val="2"/>
        <charset val="136"/>
      </rPr>
      <t xml:space="preserve">
(台電已裝設AMI監控243家)</t>
    </r>
    <phoneticPr fontId="1" type="noConversion"/>
  </si>
  <si>
    <r>
      <t xml:space="preserve">經勘查屬(新增)未登記工廠(F)
</t>
    </r>
    <r>
      <rPr>
        <b/>
        <sz val="14"/>
        <color rgb="FF000000"/>
        <rFont val="微軟正黑體"/>
        <family val="2"/>
        <charset val="136"/>
      </rPr>
      <t>(台電已裝設AMI監控70家)</t>
    </r>
    <phoneticPr fontId="1" type="noConversion"/>
  </si>
  <si>
    <r>
      <t>違章建築裝設AMI(</t>
    </r>
    <r>
      <rPr>
        <b/>
        <i/>
        <sz val="16"/>
        <color rgb="FF002FA7"/>
        <rFont val="微軟正黑體"/>
        <family val="2"/>
        <charset val="136"/>
      </rPr>
      <t>243</t>
    </r>
    <r>
      <rPr>
        <sz val="14"/>
        <color rgb="FF000000"/>
        <rFont val="微軟正黑體"/>
        <family val="2"/>
        <charset val="136"/>
      </rPr>
      <t>)、裁處(新增)未登記工廠(不含陳述意見)、專案計畫</t>
    </r>
    <phoneticPr fontId="1" type="noConversion"/>
  </si>
  <si>
    <t>西區北新里世賢路一段580巷</t>
    <phoneticPr fontId="1" type="noConversion"/>
  </si>
  <si>
    <t>北園段243地號</t>
    <phoneticPr fontId="1" type="noConversion"/>
  </si>
  <si>
    <t>新竹縣竹北市西濱路</t>
  </si>
  <si>
    <t>竹北市舊港段新港小段165地號</t>
    <phoneticPr fontId="1" type="noConversion"/>
  </si>
  <si>
    <t>海寮段1328、1329、1330地號</t>
    <phoneticPr fontId="1" type="noConversion"/>
  </si>
  <si>
    <t>湖口鄉波羅段303地號</t>
  </si>
  <si>
    <t>湖口鄉波羅村八德路</t>
  </si>
  <si>
    <t>秀水鄉馬鳴段252地號</t>
    <phoneticPr fontId="1" type="noConversion"/>
  </si>
  <si>
    <t>安定區中沙段815地號</t>
    <phoneticPr fontId="1" type="noConversion"/>
  </si>
  <si>
    <t>安定區沙崙</t>
    <phoneticPr fontId="1" type="noConversion"/>
  </si>
  <si>
    <t>安定區港口段2479地號</t>
    <phoneticPr fontId="1" type="noConversion"/>
  </si>
  <si>
    <t>安定區港口里港口</t>
  </si>
  <si>
    <t>大甲區文安段642地號</t>
    <phoneticPr fontId="1" type="noConversion"/>
  </si>
  <si>
    <t>大甲區文曲路</t>
  </si>
  <si>
    <t>桃園市八德區榮興段１８７９地號</t>
  </si>
  <si>
    <t>桃園市八德區興隆段１０６５地號物料堆積場</t>
    <phoneticPr fontId="1" type="noConversion"/>
  </si>
  <si>
    <t>桃園市八德區廣興段９４１地號物料堆積場</t>
    <phoneticPr fontId="1" type="noConversion"/>
  </si>
  <si>
    <t>八德區大興路1005巷</t>
    <phoneticPr fontId="1" type="noConversion"/>
  </si>
  <si>
    <t>八德區大興路</t>
    <phoneticPr fontId="1" type="noConversion"/>
  </si>
  <si>
    <t>八德區廣福路451巷</t>
    <phoneticPr fontId="1" type="noConversion"/>
  </si>
  <si>
    <t>八德區新興路</t>
    <phoneticPr fontId="1" type="noConversion"/>
  </si>
  <si>
    <t>○○印刷廠有限公司</t>
  </si>
  <si>
    <t>○○工業社</t>
  </si>
  <si>
    <t>○○號</t>
  </si>
  <si>
    <t>○○機械有限公司</t>
  </si>
  <si>
    <t>○○隆所設工廠</t>
  </si>
  <si>
    <t>○○國際有限公司</t>
  </si>
  <si>
    <t>○○糕餅店</t>
  </si>
  <si>
    <t>○○鑫商行</t>
  </si>
  <si>
    <t>○○電機有限公司</t>
  </si>
  <si>
    <t>○○農產企業行</t>
  </si>
  <si>
    <t>○○益工程有限公司</t>
  </si>
  <si>
    <t>○○工程股份有限公司</t>
  </si>
  <si>
    <t>○○國際投資有限公司</t>
  </si>
  <si>
    <t>○○醫電股份有限公司</t>
  </si>
  <si>
    <t>○○科技股份有限公司</t>
  </si>
  <si>
    <t>○○豆漿店</t>
  </si>
  <si>
    <t>○○哲</t>
  </si>
  <si>
    <t>○○泵浦工業有限公司</t>
  </si>
  <si>
    <t>○○齊</t>
  </si>
  <si>
    <t>○○豆腐商行</t>
  </si>
  <si>
    <t>○○衛生冰塊</t>
  </si>
  <si>
    <t>○○工業設</t>
  </si>
  <si>
    <t>○○鋼鋁業有限公司</t>
  </si>
  <si>
    <t>○○商行</t>
  </si>
  <si>
    <t>○○精密科技有限公司</t>
  </si>
  <si>
    <t>○○壹科技股份有限公司</t>
  </si>
  <si>
    <t>○○發股份有限公司</t>
  </si>
  <si>
    <t>○○塑膠實業有限公司</t>
  </si>
  <si>
    <t>○○盛企業社</t>
  </si>
  <si>
    <t>臺東縣</t>
    <phoneticPr fontId="1" type="noConversion"/>
  </si>
  <si>
    <t xml:space="preserve">截至110年11月1日   </t>
    <phoneticPr fontId="1" type="noConversion"/>
  </si>
  <si>
    <r>
      <t>備註：
1.平行通報內政部執行停止供電供水及拆除案件:包含完成第一次勘查後非屬工輔法範疇及經勘查屬(新增)未登記工廠中的「已停工、歇業」及「停止供電供水」案件，因時間落差，目前已移交內政部</t>
    </r>
    <r>
      <rPr>
        <sz val="16"/>
        <color rgb="FFFF0000"/>
        <rFont val="微軟正黑體"/>
        <family val="2"/>
        <charset val="136"/>
      </rPr>
      <t>406</t>
    </r>
    <r>
      <rPr>
        <sz val="16"/>
        <color theme="1"/>
        <rFont val="微軟正黑體"/>
        <family val="2"/>
        <charset val="136"/>
      </rPr>
      <t>家。
2.專案計畫(G)指新北市擴大五股都市計畫發布前試辦計畫已遷離或已拆除之工廠家數。</t>
    </r>
    <phoneticPr fontId="1" type="noConversion"/>
  </si>
  <si>
    <r>
      <t xml:space="preserve">非屬工輔法範疇(D)
</t>
    </r>
    <r>
      <rPr>
        <b/>
        <sz val="14"/>
        <color rgb="FF000000"/>
        <rFont val="微軟正黑體"/>
        <family val="2"/>
        <charset val="136"/>
      </rPr>
      <t>(台電已裝設AMI監控41家)</t>
    </r>
    <phoneticPr fontId="1" type="noConversion"/>
  </si>
  <si>
    <r>
      <t xml:space="preserve">經勘查屬(新增)未登記工廠(F)
</t>
    </r>
    <r>
      <rPr>
        <b/>
        <sz val="14"/>
        <color rgb="FF000000"/>
        <rFont val="微軟正黑體"/>
        <family val="2"/>
        <charset val="136"/>
      </rPr>
      <t>(台電已裝設AMI監控22家)</t>
    </r>
    <phoneticPr fontId="1" type="noConversion"/>
  </si>
  <si>
    <t>-</t>
    <phoneticPr fontId="1" type="noConversion"/>
  </si>
  <si>
    <r>
      <t>違章建築裝設AMI(</t>
    </r>
    <r>
      <rPr>
        <b/>
        <i/>
        <sz val="14"/>
        <color rgb="FF002FA7"/>
        <rFont val="微軟正黑體"/>
        <family val="2"/>
        <charset val="136"/>
      </rPr>
      <t>41</t>
    </r>
    <r>
      <rPr>
        <sz val="14"/>
        <color rgb="FF000000"/>
        <rFont val="微軟正黑體"/>
        <family val="2"/>
        <charset val="136"/>
      </rPr>
      <t>)、裁處(新增)未登記工廠(不含陳述意見)</t>
    </r>
    <phoneticPr fontId="1" type="noConversion"/>
  </si>
  <si>
    <r>
      <t>備註：
1.平行通報內政部執行停止供電供水及拆除案件:包含完成第一次勘查後非屬工輔法範疇及經勘查屬(新增)未登記工廠中的「已停工、歇業」及「停止供電供水」案件，因時間落差，目前已移交內政部</t>
    </r>
    <r>
      <rPr>
        <sz val="16"/>
        <color rgb="FFFF0000"/>
        <rFont val="微軟正黑體"/>
        <family val="2"/>
        <charset val="136"/>
      </rPr>
      <t>183</t>
    </r>
    <r>
      <rPr>
        <sz val="16"/>
        <color theme="1"/>
        <rFont val="微軟正黑體"/>
        <family val="2"/>
        <charset val="136"/>
      </rPr>
      <t>家。
2.因應中央流行疫情指揮中心三級警戒，各縣市政府遵循並積極配合管制，為降低人員接觸之風險，110年5月至8月期間暫緩相關稽查工作。</t>
    </r>
    <phoneticPr fontId="1" type="noConversion"/>
  </si>
  <si>
    <t>苗栗縣</t>
    <phoneticPr fontId="1" type="noConversion"/>
  </si>
  <si>
    <t>公館鄉五谷岡段802、802-13、802-18地號</t>
    <phoneticPr fontId="1" type="noConversion"/>
  </si>
  <si>
    <t>公館鄉五谷村五谷</t>
  </si>
  <si>
    <t>苑裡鎮泰田段1073地號</t>
    <phoneticPr fontId="1" type="noConversion"/>
  </si>
  <si>
    <t>苑裡鎮泰田里泰田</t>
  </si>
  <si>
    <t>北湖段118-3 地號</t>
    <phoneticPr fontId="1" type="noConversion"/>
  </si>
  <si>
    <t>嘉義市西區北社尾路226巷</t>
  </si>
  <si>
    <t>五股區觀音東段56地號部分土地</t>
    <phoneticPr fontId="6" type="noConversion"/>
  </si>
  <si>
    <t>大雅區馬岡段148地號</t>
    <phoneticPr fontId="1" type="noConversion"/>
  </si>
  <si>
    <t>學甲區平東段379地號</t>
    <phoneticPr fontId="1" type="noConversion"/>
  </si>
  <si>
    <t>西區北湖段118-1地號</t>
    <phoneticPr fontId="1" type="noConversion"/>
  </si>
  <si>
    <t>新北市五股區凌雲路3段24巷</t>
    <phoneticPr fontId="1" type="noConversion"/>
  </si>
  <si>
    <t>臺中市大雅區仁和路</t>
    <phoneticPr fontId="1" type="noConversion"/>
  </si>
  <si>
    <t>臺南市學甲區平和里大埔口</t>
    <phoneticPr fontId="1" type="noConversion"/>
  </si>
  <si>
    <t>○○璞之工廠</t>
  </si>
  <si>
    <t>○○生物科技有限公司</t>
  </si>
  <si>
    <t>○○廣告社</t>
  </si>
  <si>
    <t>○○刀具企業社</t>
  </si>
  <si>
    <t>○○企業商行</t>
  </si>
</sst>
</file>

<file path=xl/styles.xml><?xml version="1.0" encoding="utf-8"?>
<styleSheet xmlns="http://schemas.openxmlformats.org/spreadsheetml/2006/main">
  <numFmts count="2">
    <numFmt numFmtId="176" formatCode="0_);[Red]\(0\)"/>
    <numFmt numFmtId="178" formatCode="&quot;內&quot;@"/>
  </numFmts>
  <fonts count="28">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color theme="1"/>
      <name val="新細明體"/>
      <family val="1"/>
      <charset val="136"/>
      <scheme val="minor"/>
    </font>
    <font>
      <sz val="12"/>
      <color theme="1"/>
      <name val="標楷體"/>
      <family val="4"/>
      <charset val="136"/>
    </font>
    <font>
      <sz val="9"/>
      <name val="細明體"/>
      <family val="3"/>
      <charset val="136"/>
    </font>
    <font>
      <sz val="12"/>
      <color rgb="FFFF0000"/>
      <name val="標楷體"/>
      <family val="4"/>
      <charset val="136"/>
    </font>
    <font>
      <sz val="12"/>
      <name val="標楷體"/>
      <family val="4"/>
      <charset val="136"/>
    </font>
    <font>
      <b/>
      <sz val="14"/>
      <color rgb="FFFF0000"/>
      <name val="標楷體"/>
      <family val="4"/>
      <charset val="136"/>
    </font>
    <font>
      <sz val="12"/>
      <name val="DFKai-SB"/>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b/>
      <sz val="14"/>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sz val="12"/>
      <name val="新細明體"/>
      <family val="2"/>
      <charset val="136"/>
      <scheme val="minor"/>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
      <sz val="16"/>
      <color theme="1"/>
      <name val="新細明體"/>
      <family val="2"/>
      <charset val="136"/>
      <scheme val="minor"/>
    </font>
    <font>
      <sz val="16"/>
      <color theme="1"/>
      <name val="微軟正黑體"/>
      <family val="2"/>
      <charset val="136"/>
    </font>
    <font>
      <sz val="16"/>
      <color rgb="FFFF0000"/>
      <name val="微軟正黑體"/>
      <family val="2"/>
      <charset val="136"/>
    </font>
    <font>
      <b/>
      <i/>
      <sz val="16"/>
      <color rgb="FF002FA7"/>
      <name val="微軟正黑體"/>
      <family val="2"/>
      <charset val="136"/>
    </font>
    <font>
      <b/>
      <sz val="12"/>
      <name val="標楷體"/>
      <family val="4"/>
      <charset val="136"/>
    </font>
    <font>
      <sz val="12"/>
      <color theme="1"/>
      <name val="新細明體"/>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
      <patternFill patternType="solid">
        <fgColor theme="9" tint="0.79998168889431442"/>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indexed="64"/>
      </left>
      <right/>
      <top/>
      <bottom style="thin">
        <color indexed="64"/>
      </bottom>
      <diagonal/>
    </border>
    <border>
      <left/>
      <right style="thick">
        <color indexed="64"/>
      </right>
      <top style="thin">
        <color rgb="FF000000"/>
      </top>
      <bottom style="thin">
        <color rgb="FF000000"/>
      </bottom>
      <diagonal/>
    </border>
    <border>
      <left style="thick">
        <color indexed="64"/>
      </left>
      <right style="thin">
        <color indexed="64"/>
      </right>
      <top style="thin">
        <color rgb="FF000000"/>
      </top>
      <bottom style="thin">
        <color rgb="FF000000"/>
      </bottom>
      <diagonal/>
    </border>
    <border>
      <left style="thin">
        <color indexed="64"/>
      </left>
      <right style="thick">
        <color indexed="64"/>
      </right>
      <top style="thin">
        <color indexed="64"/>
      </top>
      <bottom/>
      <diagonal/>
    </border>
    <border>
      <left/>
      <right style="thick">
        <color indexed="64"/>
      </right>
      <top style="thin">
        <color indexed="64"/>
      </top>
      <bottom/>
      <diagonal/>
    </border>
    <border>
      <left style="thin">
        <color rgb="FF000000"/>
      </left>
      <right style="thin">
        <color indexed="64"/>
      </right>
      <top style="thin">
        <color indexed="64"/>
      </top>
      <bottom/>
      <diagonal/>
    </border>
    <border>
      <left style="thin">
        <color indexed="64"/>
      </left>
      <right style="thin">
        <color indexed="64"/>
      </right>
      <top/>
      <bottom/>
      <diagonal/>
    </border>
    <border>
      <left style="thin">
        <color rgb="FF000000"/>
      </left>
      <right style="thin">
        <color indexed="64"/>
      </right>
      <top/>
      <bottom/>
      <diagonal/>
    </border>
    <border>
      <left/>
      <right/>
      <top/>
      <bottom style="thick">
        <color indexed="64"/>
      </bottom>
      <diagonal/>
    </border>
    <border>
      <left/>
      <right style="thick">
        <color indexed="64"/>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top style="thin">
        <color indexed="64"/>
      </top>
      <bottom/>
      <diagonal/>
    </border>
    <border>
      <left/>
      <right style="thick">
        <color indexed="64"/>
      </right>
      <top/>
      <bottom style="thin">
        <color indexed="64"/>
      </bottom>
      <diagonal/>
    </border>
    <border>
      <left style="thin">
        <color indexed="64"/>
      </left>
      <right/>
      <top/>
      <bottom style="thin">
        <color rgb="FF000000"/>
      </bottom>
      <diagonal/>
    </border>
    <border>
      <left/>
      <right style="thick">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n">
        <color indexed="64"/>
      </bottom>
      <diagonal/>
    </border>
    <border>
      <left/>
      <right style="thick">
        <color indexed="64"/>
      </right>
      <top style="thin">
        <color rgb="FF000000"/>
      </top>
      <bottom/>
      <diagonal/>
    </border>
    <border>
      <left style="thick">
        <color indexed="64"/>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bottom style="thin">
        <color rgb="FF000000"/>
      </bottom>
      <diagonal/>
    </border>
    <border>
      <left style="thick">
        <color indexed="64"/>
      </left>
      <right style="thick">
        <color indexed="64"/>
      </right>
      <top style="thin">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style="thin">
        <color indexed="64"/>
      </top>
      <bottom style="thin">
        <color rgb="FF000000"/>
      </bottom>
      <diagonal/>
    </border>
    <border>
      <left style="thick">
        <color indexed="64"/>
      </left>
      <right style="thick">
        <color indexed="64"/>
      </right>
      <top style="thin">
        <color rgb="FF000000"/>
      </top>
      <bottom style="thin">
        <color rgb="FF000000"/>
      </bottom>
      <diagonal/>
    </border>
    <border>
      <left style="thick">
        <color indexed="64"/>
      </left>
      <right style="thick">
        <color indexed="64"/>
      </right>
      <top style="thin">
        <color indexed="64"/>
      </top>
      <bottom style="thick">
        <color indexed="64"/>
      </bottom>
      <diagonal/>
    </border>
    <border>
      <left style="thin">
        <color rgb="FF000000"/>
      </left>
      <right style="thin">
        <color indexed="64"/>
      </right>
      <top style="thin">
        <color indexed="64"/>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s>
  <cellStyleXfs count="4">
    <xf numFmtId="0" fontId="0" fillId="0" borderId="0">
      <alignment vertical="center"/>
    </xf>
    <xf numFmtId="0" fontId="3" fillId="0" borderId="0">
      <alignment vertical="center"/>
    </xf>
    <xf numFmtId="0" fontId="4" fillId="0" borderId="0">
      <alignment vertical="center"/>
    </xf>
    <xf numFmtId="0" fontId="27" fillId="0" borderId="0"/>
  </cellStyleXfs>
  <cellXfs count="194">
    <xf numFmtId="0" fontId="0" fillId="0" borderId="0" xfId="0">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left" vertical="center" wrapText="1"/>
    </xf>
    <xf numFmtId="0" fontId="8"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wrapText="1"/>
    </xf>
    <xf numFmtId="49" fontId="8" fillId="0" borderId="1" xfId="0" applyNumberFormat="1" applyFont="1" applyFill="1" applyBorder="1" applyAlignment="1">
      <alignment vertical="center" wrapText="1"/>
    </xf>
    <xf numFmtId="49" fontId="8" fillId="0" borderId="1" xfId="0" applyNumberFormat="1" applyFont="1" applyFill="1" applyBorder="1" applyAlignment="1">
      <alignment horizontal="left" vertical="center" wrapText="1"/>
    </xf>
    <xf numFmtId="0" fontId="8" fillId="0" borderId="1" xfId="1" applyFont="1" applyFill="1" applyBorder="1" applyAlignment="1">
      <alignment vertical="center" wrapText="1"/>
    </xf>
    <xf numFmtId="0" fontId="8" fillId="0" borderId="0" xfId="0" applyFont="1" applyFill="1" applyBorder="1" applyAlignment="1">
      <alignment vertical="center" wrapText="1"/>
    </xf>
    <xf numFmtId="0" fontId="8" fillId="0"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wrapText="1"/>
    </xf>
    <xf numFmtId="49" fontId="8" fillId="0" borderId="0" xfId="0" applyNumberFormat="1" applyFont="1" applyAlignment="1">
      <alignment horizontal="left" vertical="center" wrapText="1"/>
    </xf>
    <xf numFmtId="0" fontId="8" fillId="2" borderId="5" xfId="0" applyFont="1" applyFill="1" applyBorder="1" applyAlignment="1">
      <alignment horizontal="center" vertical="center" wrapText="1"/>
    </xf>
    <xf numFmtId="49" fontId="8" fillId="2" borderId="5" xfId="0" applyNumberFormat="1" applyFont="1" applyFill="1" applyBorder="1" applyAlignment="1">
      <alignment horizontal="center" vertical="center" wrapText="1"/>
    </xf>
    <xf numFmtId="178" fontId="8" fillId="0" borderId="1" xfId="0" applyNumberFormat="1" applyFont="1" applyFill="1" applyBorder="1" applyAlignment="1">
      <alignment horizontal="center" vertical="center" wrapText="1"/>
    </xf>
    <xf numFmtId="0" fontId="10" fillId="0" borderId="6" xfId="0" applyFont="1" applyFill="1" applyBorder="1" applyAlignment="1">
      <alignment horizontal="left" vertical="center" wrapText="1"/>
    </xf>
    <xf numFmtId="0" fontId="10" fillId="0" borderId="6" xfId="0" applyFont="1" applyFill="1" applyBorder="1" applyAlignment="1">
      <alignment vertical="center" wrapText="1"/>
    </xf>
    <xf numFmtId="0" fontId="0" fillId="0" borderId="9" xfId="0" applyBorder="1">
      <alignment vertical="center"/>
    </xf>
    <xf numFmtId="0" fontId="0" fillId="0" borderId="13" xfId="0" applyBorder="1">
      <alignment vertical="center"/>
    </xf>
    <xf numFmtId="0" fontId="13" fillId="3" borderId="15" xfId="0" applyFont="1" applyFill="1" applyBorder="1" applyAlignment="1">
      <alignment horizontal="center" vertical="center" wrapText="1" readingOrder="1"/>
    </xf>
    <xf numFmtId="0" fontId="15" fillId="0" borderId="1" xfId="2" applyFont="1" applyFill="1" applyBorder="1" applyAlignment="1">
      <alignment horizontal="center" vertical="center" wrapText="1"/>
    </xf>
    <xf numFmtId="0" fontId="13" fillId="0" borderId="1" xfId="0" applyFont="1" applyFill="1" applyBorder="1" applyAlignment="1">
      <alignment horizontal="center" vertical="center" wrapText="1" readingOrder="1"/>
    </xf>
    <xf numFmtId="0" fontId="13" fillId="0" borderId="2" xfId="0" applyFont="1" applyBorder="1" applyAlignment="1">
      <alignment horizontal="center" vertical="center" wrapText="1" readingOrder="1"/>
    </xf>
    <xf numFmtId="0" fontId="15" fillId="0" borderId="1" xfId="0" applyFont="1" applyFill="1" applyBorder="1" applyAlignment="1">
      <alignment horizontal="center" vertical="center" wrapText="1" readingOrder="1"/>
    </xf>
    <xf numFmtId="0" fontId="15" fillId="0" borderId="17" xfId="0" applyFont="1" applyBorder="1" applyAlignment="1">
      <alignment horizontal="center" vertical="center" wrapText="1" readingOrder="1"/>
    </xf>
    <xf numFmtId="0" fontId="13" fillId="0" borderId="18" xfId="0" applyFont="1" applyBorder="1" applyAlignment="1">
      <alignment horizontal="center" vertical="center" wrapText="1" readingOrder="1"/>
    </xf>
    <xf numFmtId="0" fontId="15" fillId="0" borderId="19" xfId="2" applyFont="1" applyFill="1" applyBorder="1" applyAlignment="1">
      <alignment horizontal="center" vertical="center" wrapText="1"/>
    </xf>
    <xf numFmtId="0" fontId="15" fillId="0" borderId="20" xfId="0" applyFont="1" applyBorder="1" applyAlignment="1">
      <alignment horizontal="center" vertical="center" wrapText="1" readingOrder="1"/>
    </xf>
    <xf numFmtId="0" fontId="15" fillId="0" borderId="17" xfId="0" applyFont="1" applyFill="1" applyBorder="1" applyAlignment="1">
      <alignment horizontal="center" vertical="center" wrapText="1" readingOrder="1"/>
    </xf>
    <xf numFmtId="0" fontId="13" fillId="0" borderId="15" xfId="0" applyFont="1" applyFill="1" applyBorder="1" applyAlignment="1">
      <alignment horizontal="center" vertical="center" wrapText="1" readingOrder="1"/>
    </xf>
    <xf numFmtId="0" fontId="13" fillId="0" borderId="15" xfId="0" applyFont="1" applyBorder="1" applyAlignment="1">
      <alignment horizontal="center" vertical="center" wrapText="1" readingOrder="1"/>
    </xf>
    <xf numFmtId="0" fontId="15" fillId="0" borderId="1" xfId="0" applyFont="1" applyBorder="1" applyAlignment="1">
      <alignment horizontal="center" vertical="center" wrapText="1" readingOrder="1"/>
    </xf>
    <xf numFmtId="0" fontId="15" fillId="0" borderId="20" xfId="0" applyFont="1" applyFill="1" applyBorder="1" applyAlignment="1">
      <alignment horizontal="center" vertical="center" wrapText="1" readingOrder="1"/>
    </xf>
    <xf numFmtId="0" fontId="15" fillId="0" borderId="21" xfId="0" applyFont="1" applyBorder="1" applyAlignment="1">
      <alignment horizontal="center" vertical="center" wrapText="1" readingOrder="1"/>
    </xf>
    <xf numFmtId="0" fontId="15" fillId="0" borderId="5" xfId="0" applyFont="1" applyBorder="1" applyAlignment="1">
      <alignment horizontal="center" vertical="center" wrapText="1" readingOrder="1"/>
    </xf>
    <xf numFmtId="0" fontId="15" fillId="0" borderId="23" xfId="0" applyFont="1" applyBorder="1" applyAlignment="1">
      <alignment horizontal="center" vertical="center" wrapText="1" readingOrder="1"/>
    </xf>
    <xf numFmtId="0" fontId="13" fillId="0" borderId="22" xfId="0" applyFont="1" applyBorder="1" applyAlignment="1">
      <alignment horizontal="center" vertical="center" wrapText="1" readingOrder="1"/>
    </xf>
    <xf numFmtId="0" fontId="0" fillId="0" borderId="0" xfId="0" applyFont="1">
      <alignment vertical="center"/>
    </xf>
    <xf numFmtId="0" fontId="0" fillId="0" borderId="0" xfId="0" applyBorder="1">
      <alignment vertical="center"/>
    </xf>
    <xf numFmtId="0" fontId="5" fillId="0" borderId="0" xfId="0" applyFont="1" applyAlignment="1">
      <alignment vertical="center"/>
    </xf>
    <xf numFmtId="0" fontId="22" fillId="0" borderId="0" xfId="0" applyFont="1" applyAlignment="1">
      <alignment vertical="center"/>
    </xf>
    <xf numFmtId="0" fontId="13" fillId="3" borderId="2" xfId="0" applyFont="1" applyFill="1" applyBorder="1" applyAlignment="1">
      <alignment horizontal="center" vertical="center" wrapText="1" readingOrder="1"/>
    </xf>
    <xf numFmtId="0" fontId="13" fillId="4" borderId="34" xfId="0" applyFont="1" applyFill="1" applyBorder="1" applyAlignment="1">
      <alignment horizontal="center" vertical="center" wrapText="1" readingOrder="1"/>
    </xf>
    <xf numFmtId="0" fontId="13" fillId="0" borderId="2" xfId="0" applyFont="1" applyFill="1" applyBorder="1" applyAlignment="1">
      <alignment horizontal="center" vertical="center" wrapText="1" readingOrder="1"/>
    </xf>
    <xf numFmtId="0" fontId="13" fillId="0" borderId="17" xfId="0" applyFont="1" applyBorder="1" applyAlignment="1">
      <alignment horizontal="center" vertical="center" wrapText="1" readingOrder="1"/>
    </xf>
    <xf numFmtId="0" fontId="13" fillId="4" borderId="36" xfId="0" applyFont="1" applyFill="1" applyBorder="1" applyAlignment="1">
      <alignment horizontal="center" vertical="center" wrapText="1" readingOrder="1"/>
    </xf>
    <xf numFmtId="0" fontId="15" fillId="0" borderId="2" xfId="0" applyFont="1" applyBorder="1" applyAlignment="1">
      <alignment horizontal="center" vertical="center" wrapText="1" readingOrder="1"/>
    </xf>
    <xf numFmtId="0" fontId="15" fillId="0" borderId="8" xfId="0" applyFont="1" applyBorder="1" applyAlignment="1">
      <alignment horizontal="center" vertical="center" wrapText="1" readingOrder="1"/>
    </xf>
    <xf numFmtId="0" fontId="0" fillId="0" borderId="0" xfId="0" applyBorder="1" applyAlignment="1">
      <alignment vertical="center"/>
    </xf>
    <xf numFmtId="0" fontId="15" fillId="0" borderId="2" xfId="0" applyFont="1" applyFill="1" applyBorder="1" applyAlignment="1">
      <alignment horizontal="center" vertical="center" wrapText="1" readingOrder="1"/>
    </xf>
    <xf numFmtId="0" fontId="15" fillId="2" borderId="1" xfId="2" applyFont="1" applyFill="1" applyBorder="1" applyAlignment="1">
      <alignment horizontal="center" vertical="center" wrapText="1"/>
    </xf>
    <xf numFmtId="0" fontId="13" fillId="3" borderId="33" xfId="0" applyFont="1" applyFill="1" applyBorder="1" applyAlignment="1">
      <alignment horizontal="center" vertical="center" wrapText="1" readingOrder="1"/>
    </xf>
    <xf numFmtId="0" fontId="13" fillId="0" borderId="1" xfId="0" applyFont="1" applyBorder="1" applyAlignment="1">
      <alignment horizontal="center" vertical="center" wrapText="1" readingOrder="1"/>
    </xf>
    <xf numFmtId="0" fontId="15" fillId="0" borderId="2" xfId="2" applyFont="1" applyFill="1" applyBorder="1" applyAlignment="1">
      <alignment horizontal="center" vertical="center"/>
    </xf>
    <xf numFmtId="0" fontId="15" fillId="0" borderId="1" xfId="2" applyFont="1" applyFill="1" applyBorder="1" applyAlignment="1">
      <alignment horizontal="center" vertical="center"/>
    </xf>
    <xf numFmtId="0" fontId="15" fillId="2" borderId="5" xfId="2" applyFont="1" applyFill="1" applyBorder="1" applyAlignment="1">
      <alignment horizontal="center" vertical="center" wrapText="1"/>
    </xf>
    <xf numFmtId="0" fontId="8" fillId="0" borderId="1" xfId="0" applyFont="1" applyFill="1" applyBorder="1">
      <alignment vertical="center"/>
    </xf>
    <xf numFmtId="0" fontId="15" fillId="0" borderId="3" xfId="2" applyFont="1" applyFill="1" applyBorder="1" applyAlignment="1">
      <alignment horizontal="center" vertical="center"/>
    </xf>
    <xf numFmtId="0" fontId="15" fillId="0" borderId="3" xfId="2" applyFont="1" applyFill="1" applyBorder="1" applyAlignment="1">
      <alignment horizontal="center" vertical="center" wrapText="1"/>
    </xf>
    <xf numFmtId="0" fontId="13" fillId="3" borderId="41" xfId="0" applyFont="1" applyFill="1" applyBorder="1" applyAlignment="1">
      <alignment horizontal="center" vertical="center" wrapText="1" readingOrder="1"/>
    </xf>
    <xf numFmtId="0" fontId="15" fillId="0" borderId="33" xfId="0" applyFont="1" applyBorder="1" applyAlignment="1">
      <alignment horizontal="center" vertical="center" wrapText="1" readingOrder="1"/>
    </xf>
    <xf numFmtId="176" fontId="15" fillId="0" borderId="4" xfId="2" applyNumberFormat="1" applyFont="1" applyFill="1" applyBorder="1" applyAlignment="1">
      <alignment horizontal="center" vertical="center"/>
    </xf>
    <xf numFmtId="0" fontId="15" fillId="0" borderId="4" xfId="0" applyFont="1" applyBorder="1" applyAlignment="1">
      <alignment horizontal="center" vertical="center" wrapText="1" readingOrder="1"/>
    </xf>
    <xf numFmtId="0" fontId="15" fillId="0" borderId="4" xfId="0" applyFont="1" applyFill="1" applyBorder="1" applyAlignment="1">
      <alignment horizontal="center" vertical="center" wrapText="1" readingOrder="1"/>
    </xf>
    <xf numFmtId="0" fontId="15" fillId="0" borderId="3" xfId="0" applyFont="1" applyFill="1" applyBorder="1" applyAlignment="1">
      <alignment horizontal="center" vertical="center" wrapText="1" readingOrder="1"/>
    </xf>
    <xf numFmtId="0" fontId="15" fillId="0" borderId="3" xfId="0" applyFont="1" applyBorder="1" applyAlignment="1">
      <alignment horizontal="center" vertical="center" wrapText="1" readingOrder="1"/>
    </xf>
    <xf numFmtId="0" fontId="15" fillId="0" borderId="35" xfId="0" applyFont="1" applyFill="1" applyBorder="1" applyAlignment="1">
      <alignment horizontal="center" vertical="center" wrapText="1" readingOrder="1"/>
    </xf>
    <xf numFmtId="0" fontId="15" fillId="0" borderId="46" xfId="0" applyFont="1" applyBorder="1" applyAlignment="1">
      <alignment horizontal="center" vertical="center" wrapText="1" readingOrder="1"/>
    </xf>
    <xf numFmtId="0" fontId="15" fillId="0" borderId="41" xfId="0" applyFont="1" applyBorder="1" applyAlignment="1">
      <alignment horizontal="center" vertical="center" wrapText="1" readingOrder="1"/>
    </xf>
    <xf numFmtId="0" fontId="15" fillId="0" borderId="32" xfId="0" applyFont="1" applyBorder="1" applyAlignment="1">
      <alignment horizontal="center" vertical="center" wrapText="1" readingOrder="1"/>
    </xf>
    <xf numFmtId="0" fontId="15" fillId="0" borderId="17" xfId="2" applyFont="1" applyFill="1" applyBorder="1" applyAlignment="1">
      <alignment horizontal="center" vertical="center"/>
    </xf>
    <xf numFmtId="0" fontId="15" fillId="0" borderId="47" xfId="2" applyFont="1" applyFill="1" applyBorder="1" applyAlignment="1">
      <alignment horizontal="center" vertical="center"/>
    </xf>
    <xf numFmtId="0" fontId="8" fillId="0" borderId="1" xfId="0" applyFont="1" applyFill="1" applyBorder="1" applyAlignment="1">
      <alignment vertical="center"/>
    </xf>
    <xf numFmtId="0" fontId="13" fillId="3" borderId="4" xfId="0" applyFont="1" applyFill="1" applyBorder="1" applyAlignment="1">
      <alignment horizontal="center" vertical="center" wrapText="1" readingOrder="1"/>
    </xf>
    <xf numFmtId="0" fontId="12" fillId="0" borderId="47" xfId="2" applyFont="1" applyFill="1" applyBorder="1" applyAlignment="1">
      <alignment horizontal="center" vertical="center"/>
    </xf>
    <xf numFmtId="0" fontId="13" fillId="0" borderId="49" xfId="0" applyFont="1" applyBorder="1" applyAlignment="1">
      <alignment horizontal="center" vertical="center" wrapText="1" readingOrder="1"/>
    </xf>
    <xf numFmtId="176" fontId="12" fillId="0" borderId="4" xfId="2" applyNumberFormat="1" applyFont="1" applyFill="1" applyBorder="1" applyAlignment="1">
      <alignment horizontal="center" vertical="center"/>
    </xf>
    <xf numFmtId="0" fontId="15" fillId="0" borderId="53" xfId="0" applyFont="1" applyBorder="1" applyAlignment="1">
      <alignment horizontal="center" vertical="center" wrapText="1" readingOrder="1"/>
    </xf>
    <xf numFmtId="0" fontId="15" fillId="0" borderId="54" xfId="0" applyFont="1" applyBorder="1" applyAlignment="1">
      <alignment horizontal="center" vertical="center" wrapText="1" readingOrder="1"/>
    </xf>
    <xf numFmtId="0" fontId="15" fillId="0" borderId="47" xfId="0" applyFont="1" applyBorder="1" applyAlignment="1">
      <alignment horizontal="center" vertical="center" wrapText="1" readingOrder="1"/>
    </xf>
    <xf numFmtId="0" fontId="15" fillId="0" borderId="54" xfId="0" applyFont="1" applyFill="1" applyBorder="1" applyAlignment="1">
      <alignment horizontal="center" vertical="center" wrapText="1" readingOrder="1"/>
    </xf>
    <xf numFmtId="176" fontId="15" fillId="0" borderId="16" xfId="2" applyNumberFormat="1" applyFont="1" applyFill="1" applyBorder="1" applyAlignment="1">
      <alignment horizontal="center" vertical="center"/>
    </xf>
    <xf numFmtId="0" fontId="13" fillId="3" borderId="1" xfId="0" applyFont="1" applyFill="1" applyBorder="1" applyAlignment="1">
      <alignment horizontal="center" vertical="center" wrapText="1" readingOrder="1"/>
    </xf>
    <xf numFmtId="0" fontId="13" fillId="4" borderId="56" xfId="0" applyFont="1" applyFill="1" applyBorder="1" applyAlignment="1">
      <alignment horizontal="center" vertical="center" wrapText="1" readingOrder="1"/>
    </xf>
    <xf numFmtId="0" fontId="13" fillId="4" borderId="57" xfId="0" applyFont="1" applyFill="1" applyBorder="1" applyAlignment="1">
      <alignment horizontal="center" vertical="center" wrapText="1" readingOrder="1"/>
    </xf>
    <xf numFmtId="0" fontId="8" fillId="0" borderId="1" xfId="0" applyFont="1" applyBorder="1" applyAlignment="1">
      <alignment vertical="center"/>
    </xf>
    <xf numFmtId="49" fontId="8" fillId="0" borderId="1" xfId="0" applyNumberFormat="1" applyFont="1" applyBorder="1" applyAlignment="1">
      <alignment horizontal="left" vertical="center" wrapText="1"/>
    </xf>
    <xf numFmtId="0" fontId="10" fillId="0" borderId="6"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5" fillId="0" borderId="0"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horizontal="left" vertical="center" wrapText="1"/>
    </xf>
    <xf numFmtId="176" fontId="5" fillId="0" borderId="0" xfId="0" applyNumberFormat="1" applyFont="1" applyFill="1" applyBorder="1" applyAlignment="1">
      <alignment horizontal="left" vertical="center" wrapText="1"/>
    </xf>
    <xf numFmtId="0" fontId="13" fillId="6" borderId="1" xfId="2" applyFont="1" applyFill="1" applyBorder="1" applyAlignment="1">
      <alignment horizontal="center" vertical="center" wrapText="1"/>
    </xf>
    <xf numFmtId="0" fontId="26" fillId="0" borderId="1" xfId="0" applyFont="1" applyFill="1" applyBorder="1" applyAlignment="1">
      <alignment horizontal="left" vertical="center" wrapText="1"/>
    </xf>
    <xf numFmtId="0" fontId="8" fillId="0" borderId="1" xfId="0" applyFont="1" applyBorder="1" applyAlignment="1">
      <alignment wrapText="1"/>
    </xf>
    <xf numFmtId="0" fontId="13" fillId="4" borderId="37" xfId="0" applyFont="1" applyFill="1" applyBorder="1" applyAlignment="1">
      <alignment horizontal="center" vertical="center" wrapText="1" readingOrder="1"/>
    </xf>
    <xf numFmtId="0" fontId="15" fillId="0" borderId="16" xfId="2" applyFont="1" applyFill="1" applyBorder="1" applyAlignment="1">
      <alignment horizontal="center" vertical="center"/>
    </xf>
    <xf numFmtId="14" fontId="8" fillId="0" borderId="1" xfId="0" applyNumberFormat="1" applyFont="1" applyBorder="1">
      <alignment vertical="center"/>
    </xf>
    <xf numFmtId="0" fontId="8" fillId="0" borderId="1" xfId="0" applyFont="1" applyBorder="1">
      <alignment vertical="center"/>
    </xf>
    <xf numFmtId="0" fontId="10" fillId="0" borderId="6" xfId="0" applyFont="1" applyBorder="1" applyAlignment="1">
      <alignment vertical="center" wrapText="1"/>
    </xf>
    <xf numFmtId="0" fontId="5" fillId="0" borderId="2" xfId="0" applyFont="1" applyBorder="1" applyAlignment="1">
      <alignment horizontal="center" vertical="center" wrapText="1"/>
    </xf>
    <xf numFmtId="0" fontId="0" fillId="0" borderId="3" xfId="0" applyBorder="1" applyAlignment="1">
      <alignment vertical="center" wrapText="1"/>
    </xf>
    <xf numFmtId="0" fontId="8" fillId="0" borderId="2" xfId="0" applyFont="1" applyBorder="1" applyAlignment="1">
      <alignment horizontal="center" vertical="center" wrapText="1"/>
    </xf>
    <xf numFmtId="0" fontId="0" fillId="0" borderId="4" xfId="0" applyBorder="1" applyAlignment="1">
      <alignment vertical="center" wrapText="1"/>
    </xf>
    <xf numFmtId="0" fontId="23" fillId="0" borderId="32" xfId="0" applyFont="1" applyBorder="1" applyAlignment="1">
      <alignment vertical="center" wrapText="1"/>
    </xf>
    <xf numFmtId="0" fontId="11" fillId="0" borderId="32" xfId="0" applyFont="1" applyBorder="1" applyAlignment="1">
      <alignment vertical="center"/>
    </xf>
    <xf numFmtId="0" fontId="17" fillId="2" borderId="41" xfId="2" applyFont="1" applyFill="1" applyBorder="1" applyAlignment="1">
      <alignment horizontal="center" vertical="center" wrapText="1"/>
    </xf>
    <xf numFmtId="0" fontId="0" fillId="0" borderId="42" xfId="0" applyBorder="1" applyAlignment="1">
      <alignment horizontal="center" vertical="center" wrapText="1"/>
    </xf>
    <xf numFmtId="0" fontId="17" fillId="2" borderId="22" xfId="2" applyFont="1" applyFill="1" applyBorder="1" applyAlignment="1">
      <alignment horizontal="center" vertical="center" wrapText="1"/>
    </xf>
    <xf numFmtId="0" fontId="0" fillId="0" borderId="18" xfId="0" applyBorder="1" applyAlignment="1">
      <alignment horizontal="center" vertical="center" wrapText="1"/>
    </xf>
    <xf numFmtId="0" fontId="17" fillId="2" borderId="2" xfId="2" applyFont="1" applyFill="1" applyBorder="1" applyAlignment="1">
      <alignment horizontal="center" vertical="center" wrapText="1"/>
    </xf>
    <xf numFmtId="0" fontId="0" fillId="0" borderId="4" xfId="0" applyBorder="1" applyAlignment="1">
      <alignment horizontal="center" vertical="center" wrapText="1"/>
    </xf>
    <xf numFmtId="0" fontId="16" fillId="2" borderId="27" xfId="2" applyFont="1" applyFill="1" applyBorder="1" applyAlignment="1">
      <alignment horizontal="center" vertical="center" wrapText="1"/>
    </xf>
    <xf numFmtId="0" fontId="0" fillId="0" borderId="27" xfId="0" applyBorder="1" applyAlignment="1">
      <alignment vertical="center"/>
    </xf>
    <xf numFmtId="0" fontId="0" fillId="0" borderId="43" xfId="0" applyBorder="1" applyAlignment="1">
      <alignment vertical="center"/>
    </xf>
    <xf numFmtId="0" fontId="16" fillId="2" borderId="48" xfId="2" applyFont="1" applyFill="1" applyBorder="1" applyAlignment="1">
      <alignment horizontal="center" vertical="center" wrapText="1"/>
    </xf>
    <xf numFmtId="0" fontId="0" fillId="2" borderId="29" xfId="0" applyFill="1" applyBorder="1" applyAlignment="1">
      <alignment vertical="center"/>
    </xf>
    <xf numFmtId="0" fontId="13" fillId="5" borderId="2" xfId="0" applyFont="1" applyFill="1" applyBorder="1" applyAlignment="1">
      <alignment horizontal="center" vertical="center" wrapText="1" readingOrder="1"/>
    </xf>
    <xf numFmtId="0" fontId="13" fillId="5" borderId="3" xfId="0" applyFont="1" applyFill="1" applyBorder="1" applyAlignment="1">
      <alignment horizontal="center" vertical="center" wrapText="1" readingOrder="1"/>
    </xf>
    <xf numFmtId="0" fontId="13" fillId="5" borderId="4" xfId="0" applyFont="1" applyFill="1" applyBorder="1" applyAlignment="1">
      <alignment horizontal="center" vertical="center" wrapText="1" readingOrder="1"/>
    </xf>
    <xf numFmtId="0" fontId="20" fillId="5" borderId="30" xfId="2" applyFont="1" applyFill="1" applyBorder="1" applyAlignment="1">
      <alignment horizontal="center" vertical="center" wrapText="1"/>
    </xf>
    <xf numFmtId="0" fontId="20" fillId="5" borderId="31" xfId="2" applyFont="1" applyFill="1" applyBorder="1" applyAlignment="1">
      <alignment horizontal="center" vertical="center" wrapText="1"/>
    </xf>
    <xf numFmtId="0" fontId="21" fillId="5" borderId="31" xfId="0" applyFont="1" applyFill="1" applyBorder="1" applyAlignment="1">
      <alignment horizontal="center" vertical="center" wrapText="1"/>
    </xf>
    <xf numFmtId="0" fontId="21" fillId="5" borderId="40" xfId="0" applyFont="1" applyFill="1" applyBorder="1" applyAlignment="1">
      <alignment horizontal="center" vertical="center" wrapText="1"/>
    </xf>
    <xf numFmtId="0" fontId="13" fillId="4" borderId="58" xfId="0" applyFont="1" applyFill="1" applyBorder="1" applyAlignment="1">
      <alignment horizontal="center" vertical="center" wrapText="1" readingOrder="1"/>
    </xf>
    <xf numFmtId="0" fontId="13" fillId="4" borderId="59" xfId="0" applyFont="1" applyFill="1" applyBorder="1" applyAlignment="1">
      <alignment horizontal="center" vertical="center" wrapText="1" readingOrder="1"/>
    </xf>
    <xf numFmtId="0" fontId="0" fillId="0" borderId="59" xfId="0" applyBorder="1" applyAlignment="1">
      <alignment horizontal="center" vertical="center" wrapText="1" readingOrder="1"/>
    </xf>
    <xf numFmtId="0" fontId="13" fillId="2" borderId="5" xfId="0" applyFont="1" applyFill="1" applyBorder="1" applyAlignment="1">
      <alignment horizontal="center" vertical="center" wrapText="1" readingOrder="1"/>
    </xf>
    <xf numFmtId="0" fontId="13" fillId="2" borderId="25" xfId="0" applyFont="1" applyFill="1" applyBorder="1" applyAlignment="1">
      <alignment horizontal="center" vertical="center" wrapText="1" readingOrder="1"/>
    </xf>
    <xf numFmtId="0" fontId="0" fillId="2" borderId="25" xfId="0" applyFill="1" applyBorder="1" applyAlignment="1">
      <alignment horizontal="center" vertical="center" wrapText="1" readingOrder="1"/>
    </xf>
    <xf numFmtId="0" fontId="13" fillId="2" borderId="24" xfId="0" applyFont="1" applyFill="1" applyBorder="1" applyAlignment="1">
      <alignment horizontal="center" vertical="center" wrapText="1" readingOrder="1"/>
    </xf>
    <xf numFmtId="0" fontId="13" fillId="2" borderId="26" xfId="0" applyFont="1" applyFill="1" applyBorder="1" applyAlignment="1">
      <alignment horizontal="center" vertical="center" wrapText="1" readingOrder="1"/>
    </xf>
    <xf numFmtId="0" fontId="0" fillId="2" borderId="26" xfId="0" applyFill="1" applyBorder="1" applyAlignment="1">
      <alignment horizontal="center" vertical="center" wrapText="1" readingOrder="1"/>
    </xf>
    <xf numFmtId="0" fontId="16" fillId="2" borderId="15" xfId="0" applyFont="1" applyFill="1" applyBorder="1" applyAlignment="1">
      <alignment horizontal="center" vertical="center" wrapText="1" readingOrder="1"/>
    </xf>
    <xf numFmtId="0" fontId="19" fillId="2" borderId="15" xfId="0" applyFont="1" applyFill="1" applyBorder="1" applyAlignment="1">
      <alignment horizontal="center" vertical="center" wrapText="1" readingOrder="1"/>
    </xf>
    <xf numFmtId="0" fontId="16" fillId="2" borderId="14" xfId="2" applyFont="1" applyFill="1" applyBorder="1" applyAlignment="1">
      <alignment horizontal="center" vertical="center" wrapText="1"/>
    </xf>
    <xf numFmtId="0" fontId="16" fillId="2" borderId="28" xfId="2" applyFont="1" applyFill="1" applyBorder="1" applyAlignment="1">
      <alignment horizontal="center" vertical="center" wrapText="1"/>
    </xf>
    <xf numFmtId="0" fontId="11"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23" fillId="0" borderId="7" xfId="0" applyFont="1" applyFill="1" applyBorder="1" applyAlignment="1">
      <alignment horizontal="center" vertical="center"/>
    </xf>
    <xf numFmtId="0" fontId="22" fillId="0" borderId="7" xfId="0" applyFont="1" applyBorder="1" applyAlignment="1">
      <alignment horizontal="center" vertical="center"/>
    </xf>
    <xf numFmtId="0" fontId="22" fillId="0" borderId="7" xfId="0" applyFont="1" applyBorder="1" applyAlignment="1">
      <alignment vertical="center"/>
    </xf>
    <xf numFmtId="0" fontId="13" fillId="3" borderId="8" xfId="0" applyFont="1" applyFill="1" applyBorder="1" applyAlignment="1">
      <alignment horizontal="center" vertical="center" wrapText="1" readingOrder="1"/>
    </xf>
    <xf numFmtId="0" fontId="13" fillId="3" borderId="9" xfId="0" applyFont="1" applyFill="1" applyBorder="1" applyAlignment="1">
      <alignment horizontal="center" vertical="center" wrapText="1" readingOrder="1"/>
    </xf>
    <xf numFmtId="0" fontId="13" fillId="3" borderId="5" xfId="0" applyFont="1" applyFill="1" applyBorder="1" applyAlignment="1">
      <alignment horizontal="center" vertical="center" wrapText="1" readingOrder="1"/>
    </xf>
    <xf numFmtId="0" fontId="0" fillId="0" borderId="5" xfId="0" applyBorder="1" applyAlignment="1">
      <alignment vertical="center" wrapText="1" readingOrder="1"/>
    </xf>
    <xf numFmtId="0" fontId="0" fillId="0" borderId="5" xfId="0" applyBorder="1" applyAlignment="1">
      <alignment vertical="center" wrapText="1"/>
    </xf>
    <xf numFmtId="0" fontId="13" fillId="3" borderId="44" xfId="0" applyFont="1" applyFill="1" applyBorder="1" applyAlignment="1">
      <alignment horizontal="center" vertical="center" wrapText="1" readingOrder="1"/>
    </xf>
    <xf numFmtId="0" fontId="13" fillId="3" borderId="45" xfId="0" applyFont="1" applyFill="1" applyBorder="1" applyAlignment="1">
      <alignment horizontal="center" vertical="center" wrapText="1" readingOrder="1"/>
    </xf>
    <xf numFmtId="0" fontId="0" fillId="0" borderId="51" xfId="0" applyBorder="1" applyAlignment="1">
      <alignment horizontal="center" vertical="center" wrapText="1" readingOrder="1"/>
    </xf>
    <xf numFmtId="0" fontId="13" fillId="3" borderId="40" xfId="0" applyFont="1" applyFill="1"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11" xfId="0" applyBorder="1" applyAlignment="1">
      <alignment horizontal="center" vertical="center" wrapText="1" readingOrder="1"/>
    </xf>
    <xf numFmtId="0" fontId="0" fillId="0" borderId="12" xfId="0" applyBorder="1" applyAlignment="1">
      <alignment vertical="center" wrapText="1"/>
    </xf>
    <xf numFmtId="0" fontId="16" fillId="2" borderId="50" xfId="2" applyFont="1" applyFill="1" applyBorder="1" applyAlignment="1">
      <alignment horizontal="center" vertical="center" wrapText="1"/>
    </xf>
    <xf numFmtId="0" fontId="16" fillId="2" borderId="51" xfId="2" applyFont="1" applyFill="1" applyBorder="1" applyAlignment="1">
      <alignment horizontal="center" vertical="center" wrapText="1"/>
    </xf>
    <xf numFmtId="0" fontId="16" fillId="2" borderId="52" xfId="2" applyFont="1" applyFill="1" applyBorder="1" applyAlignment="1">
      <alignment horizontal="center" vertical="center" wrapText="1"/>
    </xf>
    <xf numFmtId="0" fontId="15" fillId="2" borderId="41" xfId="2" applyFont="1" applyFill="1" applyBorder="1" applyAlignment="1">
      <alignment horizontal="center" vertical="center" wrapText="1"/>
    </xf>
    <xf numFmtId="0" fontId="18" fillId="0" borderId="42" xfId="0" applyFont="1" applyBorder="1" applyAlignment="1">
      <alignment horizontal="center" vertical="center" wrapText="1"/>
    </xf>
    <xf numFmtId="0" fontId="17" fillId="2" borderId="8" xfId="2" applyFont="1" applyFill="1" applyBorder="1" applyAlignment="1">
      <alignment horizontal="center" vertical="center" wrapText="1"/>
    </xf>
    <xf numFmtId="0" fontId="0" fillId="0" borderId="19" xfId="0" applyBorder="1" applyAlignment="1">
      <alignment horizontal="center" vertical="center" wrapText="1"/>
    </xf>
    <xf numFmtId="0" fontId="17" fillId="2" borderId="23" xfId="2" applyFont="1" applyFill="1" applyBorder="1" applyAlignment="1">
      <alignment horizontal="center" vertical="center" wrapText="1"/>
    </xf>
    <xf numFmtId="0" fontId="17" fillId="2" borderId="33" xfId="2" applyFont="1" applyFill="1" applyBorder="1" applyAlignment="1">
      <alignment horizontal="center" vertical="center" wrapText="1"/>
    </xf>
    <xf numFmtId="0" fontId="17" fillId="2" borderId="4" xfId="2" applyFont="1" applyFill="1" applyBorder="1" applyAlignment="1">
      <alignment horizontal="center" vertical="center" wrapText="1"/>
    </xf>
    <xf numFmtId="0" fontId="0" fillId="2" borderId="38" xfId="0" applyFill="1" applyBorder="1" applyAlignment="1">
      <alignment horizontal="center" vertical="center" wrapText="1"/>
    </xf>
    <xf numFmtId="0" fontId="0" fillId="2" borderId="39" xfId="0" applyFill="1" applyBorder="1" applyAlignment="1">
      <alignment horizontal="center" vertical="center" wrapText="1"/>
    </xf>
    <xf numFmtId="0" fontId="0" fillId="2" borderId="29" xfId="0" applyFill="1" applyBorder="1" applyAlignment="1">
      <alignment horizontal="center" vertical="center" wrapText="1"/>
    </xf>
    <xf numFmtId="0" fontId="0" fillId="5" borderId="3" xfId="0" applyFill="1" applyBorder="1" applyAlignment="1">
      <alignment vertical="center" readingOrder="1"/>
    </xf>
    <xf numFmtId="0" fontId="0" fillId="5" borderId="4" xfId="0" applyFill="1" applyBorder="1" applyAlignment="1">
      <alignment vertical="center" readingOrder="1"/>
    </xf>
    <xf numFmtId="0" fontId="13" fillId="4" borderId="37" xfId="0" applyFont="1" applyFill="1" applyBorder="1" applyAlignment="1">
      <alignment horizontal="center" vertical="center" wrapText="1" readingOrder="1"/>
    </xf>
    <xf numFmtId="0" fontId="13" fillId="4" borderId="9" xfId="0" applyFont="1" applyFill="1" applyBorder="1" applyAlignment="1">
      <alignment horizontal="center" vertical="center" wrapText="1" readingOrder="1"/>
    </xf>
    <xf numFmtId="0" fontId="0" fillId="0" borderId="9" xfId="0" applyBorder="1" applyAlignment="1">
      <alignment horizontal="center" vertical="center" wrapText="1" readingOrder="1"/>
    </xf>
    <xf numFmtId="0" fontId="16" fillId="2" borderId="2" xfId="0" applyFont="1" applyFill="1" applyBorder="1" applyAlignment="1">
      <alignment horizontal="center" vertical="center" wrapText="1" readingOrder="1"/>
    </xf>
    <xf numFmtId="0" fontId="19" fillId="2" borderId="2" xfId="0" applyFont="1" applyFill="1" applyBorder="1" applyAlignment="1">
      <alignment horizontal="center" vertical="center" wrapText="1" readingOrder="1"/>
    </xf>
    <xf numFmtId="0" fontId="15" fillId="2" borderId="50" xfId="2" applyFont="1" applyFill="1" applyBorder="1" applyAlignment="1">
      <alignment horizontal="center" vertical="center" wrapText="1"/>
    </xf>
    <xf numFmtId="0" fontId="15" fillId="2" borderId="51" xfId="2" applyFont="1" applyFill="1" applyBorder="1" applyAlignment="1">
      <alignment horizontal="center" vertical="center" wrapText="1"/>
    </xf>
    <xf numFmtId="0" fontId="0" fillId="0" borderId="52" xfId="0" applyBorder="1" applyAlignment="1">
      <alignment horizontal="center" vertical="center" wrapText="1"/>
    </xf>
    <xf numFmtId="0" fontId="16" fillId="2" borderId="47" xfId="2" applyFont="1" applyFill="1" applyBorder="1" applyAlignment="1">
      <alignment horizontal="center" vertical="center" wrapText="1"/>
    </xf>
    <xf numFmtId="0" fontId="19" fillId="2" borderId="55" xfId="0" applyFont="1" applyFill="1" applyBorder="1" applyAlignment="1">
      <alignment horizontal="center" vertical="center" wrapText="1"/>
    </xf>
    <xf numFmtId="0" fontId="12" fillId="0" borderId="7" xfId="0" applyFont="1" applyFill="1" applyBorder="1" applyAlignment="1">
      <alignment horizontal="center" vertical="center"/>
    </xf>
    <xf numFmtId="0" fontId="13" fillId="3" borderId="19" xfId="0" applyFont="1" applyFill="1" applyBorder="1" applyAlignment="1">
      <alignment horizontal="center" vertical="center" wrapText="1" readingOrder="1"/>
    </xf>
    <xf numFmtId="0" fontId="0" fillId="0" borderId="45" xfId="0" applyBorder="1" applyAlignment="1">
      <alignment horizontal="center" vertical="center" wrapText="1" readingOrder="1"/>
    </xf>
    <xf numFmtId="0" fontId="0" fillId="0" borderId="12" xfId="0" applyBorder="1" applyAlignment="1">
      <alignment horizontal="center" vertical="center" wrapText="1" readingOrder="1"/>
    </xf>
  </cellXfs>
  <cellStyles count="4">
    <cellStyle name="一般" xfId="0" builtinId="0"/>
    <cellStyle name="一般 2" xfId="1"/>
    <cellStyle name="一般 2 2" xfId="3"/>
    <cellStyle name="一般 5" xfId="2"/>
  </cellStyles>
  <dxfs count="2">
    <dxf>
      <font>
        <color rgb="FF9C0006"/>
      </font>
      <fill>
        <patternFill>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1</xdr:col>
      <xdr:colOff>33867</xdr:colOff>
      <xdr:row>37</xdr:row>
      <xdr:rowOff>59266</xdr:rowOff>
    </xdr:from>
    <xdr:to>
      <xdr:col>1</xdr:col>
      <xdr:colOff>1583584</xdr:colOff>
      <xdr:row>37</xdr:row>
      <xdr:rowOff>1162608</xdr:rowOff>
    </xdr:to>
    <xdr:pic>
      <xdr:nvPicPr>
        <xdr:cNvPr id="2"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824442" y="16289866"/>
          <a:ext cx="1549717" cy="1103342"/>
        </a:xfrm>
        <a:prstGeom prst="rect">
          <a:avLst/>
        </a:prstGeom>
        <a:noFill/>
        <a:ln w="1">
          <a:noFill/>
          <a:miter lim="800000"/>
          <a:headEnd/>
          <a:tailEnd type="none" w="med" len="med"/>
        </a:ln>
        <a:effectLst/>
      </xdr:spPr>
    </xdr:pic>
    <xdr:clientData/>
  </xdr:twoCellAnchor>
  <xdr:twoCellAnchor>
    <xdr:from>
      <xdr:col>1</xdr:col>
      <xdr:colOff>76200</xdr:colOff>
      <xdr:row>52</xdr:row>
      <xdr:rowOff>50800</xdr:rowOff>
    </xdr:from>
    <xdr:to>
      <xdr:col>1</xdr:col>
      <xdr:colOff>1539240</xdr:colOff>
      <xdr:row>52</xdr:row>
      <xdr:rowOff>1269999</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866775" y="29654500"/>
          <a:ext cx="1463040" cy="121919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xdr:col>
      <xdr:colOff>190499</xdr:colOff>
      <xdr:row>51</xdr:row>
      <xdr:rowOff>71438</xdr:rowOff>
    </xdr:from>
    <xdr:to>
      <xdr:col>1</xdr:col>
      <xdr:colOff>1270499</xdr:colOff>
      <xdr:row>51</xdr:row>
      <xdr:rowOff>1350059</xdr:rowOff>
    </xdr:to>
    <xdr:pic>
      <xdr:nvPicPr>
        <xdr:cNvPr id="4" name="Picture 1701" descr="埔鹽鄉三省段862地號_201208_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981074" y="28265438"/>
          <a:ext cx="1080000" cy="127862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142876</xdr:colOff>
      <xdr:row>53</xdr:row>
      <xdr:rowOff>83344</xdr:rowOff>
    </xdr:from>
    <xdr:to>
      <xdr:col>1</xdr:col>
      <xdr:colOff>1402876</xdr:colOff>
      <xdr:row>53</xdr:row>
      <xdr:rowOff>1590334</xdr:rowOff>
    </xdr:to>
    <xdr:pic>
      <xdr:nvPicPr>
        <xdr:cNvPr id="5" name="Picture 1700" descr="埔心鄉油車段401_201208_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933451" y="31039594"/>
          <a:ext cx="1260000" cy="150699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246530</xdr:colOff>
      <xdr:row>71</xdr:row>
      <xdr:rowOff>112059</xdr:rowOff>
    </xdr:from>
    <xdr:to>
      <xdr:col>1</xdr:col>
      <xdr:colOff>1427630</xdr:colOff>
      <xdr:row>71</xdr:row>
      <xdr:rowOff>997884</xdr:rowOff>
    </xdr:to>
    <xdr:pic>
      <xdr:nvPicPr>
        <xdr:cNvPr id="6" name="Picture 331" descr="2020123。1074地號_201204_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037105" y="42803109"/>
          <a:ext cx="1181100" cy="8858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52916</xdr:colOff>
      <xdr:row>92</xdr:row>
      <xdr:rowOff>84668</xdr:rowOff>
    </xdr:from>
    <xdr:to>
      <xdr:col>1</xdr:col>
      <xdr:colOff>1672916</xdr:colOff>
      <xdr:row>92</xdr:row>
      <xdr:rowOff>1278692</xdr:rowOff>
    </xdr:to>
    <xdr:pic>
      <xdr:nvPicPr>
        <xdr:cNvPr id="7" name="圖片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843491" y="56044043"/>
          <a:ext cx="1620000" cy="1194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34</xdr:row>
      <xdr:rowOff>66675</xdr:rowOff>
    </xdr:from>
    <xdr:to>
      <xdr:col>1</xdr:col>
      <xdr:colOff>1832916</xdr:colOff>
      <xdr:row>34</xdr:row>
      <xdr:rowOff>1362675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28676" y="20488275"/>
          <a:ext cx="1794815" cy="1296000"/>
        </a:xfrm>
        <a:prstGeom prst="rect">
          <a:avLst/>
        </a:prstGeom>
      </xdr:spPr>
    </xdr:pic>
    <xdr:clientData/>
  </xdr:twoCellAnchor>
  <xdr:twoCellAnchor>
    <xdr:from>
      <xdr:col>1</xdr:col>
      <xdr:colOff>76201</xdr:colOff>
      <xdr:row>33</xdr:row>
      <xdr:rowOff>95250</xdr:rowOff>
    </xdr:from>
    <xdr:to>
      <xdr:col>1</xdr:col>
      <xdr:colOff>1793664</xdr:colOff>
      <xdr:row>33</xdr:row>
      <xdr:rowOff>1391250</xdr:rowOff>
    </xdr:to>
    <xdr:pic>
      <xdr:nvPicPr>
        <xdr:cNvPr id="3" name="圖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866776" y="18983325"/>
          <a:ext cx="1717463" cy="1296000"/>
        </a:xfrm>
        <a:prstGeom prst="rect">
          <a:avLst/>
        </a:prstGeom>
      </xdr:spPr>
    </xdr:pic>
    <xdr:clientData/>
  </xdr:twoCellAnchor>
  <xdr:twoCellAnchor>
    <xdr:from>
      <xdr:col>1</xdr:col>
      <xdr:colOff>114301</xdr:colOff>
      <xdr:row>31</xdr:row>
      <xdr:rowOff>38100</xdr:rowOff>
    </xdr:from>
    <xdr:to>
      <xdr:col>1</xdr:col>
      <xdr:colOff>1792018</xdr:colOff>
      <xdr:row>31</xdr:row>
      <xdr:rowOff>1298100</xdr:rowOff>
    </xdr:to>
    <xdr:pic>
      <xdr:nvPicPr>
        <xdr:cNvPr id="4" name="圖片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904876" y="16916400"/>
          <a:ext cx="1677717" cy="1260000"/>
        </a:xfrm>
        <a:prstGeom prst="rect">
          <a:avLst/>
        </a:prstGeom>
      </xdr:spPr>
    </xdr:pic>
    <xdr:clientData/>
  </xdr:twoCellAnchor>
  <xdr:twoCellAnchor>
    <xdr:from>
      <xdr:col>1</xdr:col>
      <xdr:colOff>127000</xdr:colOff>
      <xdr:row>330</xdr:row>
      <xdr:rowOff>116416</xdr:rowOff>
    </xdr:from>
    <xdr:to>
      <xdr:col>1</xdr:col>
      <xdr:colOff>1693333</xdr:colOff>
      <xdr:row>330</xdr:row>
      <xdr:rowOff>997478</xdr:rowOff>
    </xdr:to>
    <xdr:pic>
      <xdr:nvPicPr>
        <xdr:cNvPr id="5" name="圖片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rot="10800000" flipV="1">
          <a:off x="917575" y="88908466"/>
          <a:ext cx="1566333" cy="904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mon4513/Desktop/&#21015;&#31649;&#26696;&#20214;/&#20840;&#37096;&#21015;&#31649;&#26696;&#20214;/1101025_&#21508;&#32291;&#24066;&#22519;&#34892;&#20572;&#27490;&#20379;&#27700;&#12289;&#20379;&#38651;&#26597;&#34389;&#24773;&#24418;(110&#24180;&#21517;&#219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10年總清單明細"/>
      <sheetName val="110年4月清單(用電大戶)"/>
      <sheetName val="110年(內政部變異點)"/>
      <sheetName val="110年對內統計表"/>
      <sheetName val="110年對外統計表"/>
    </sheetNames>
    <sheetDataSet>
      <sheetData sheetId="0"/>
      <sheetData sheetId="1"/>
      <sheetData sheetId="2"/>
      <sheetData sheetId="3">
        <row r="7">
          <cell r="E7">
            <v>19</v>
          </cell>
          <cell r="F7">
            <v>7</v>
          </cell>
          <cell r="G7" t="str">
            <v>-</v>
          </cell>
          <cell r="H7">
            <v>8</v>
          </cell>
          <cell r="I7" t="str">
            <v>-</v>
          </cell>
          <cell r="J7" t="str">
            <v>-</v>
          </cell>
          <cell r="K7">
            <v>3</v>
          </cell>
          <cell r="O7">
            <v>2</v>
          </cell>
          <cell r="P7">
            <v>9</v>
          </cell>
        </row>
        <row r="8">
          <cell r="E8">
            <v>36</v>
          </cell>
          <cell r="F8">
            <v>1</v>
          </cell>
          <cell r="G8" t="str">
            <v>-</v>
          </cell>
          <cell r="H8">
            <v>14</v>
          </cell>
          <cell r="I8">
            <v>1</v>
          </cell>
          <cell r="J8">
            <v>3</v>
          </cell>
          <cell r="K8">
            <v>2</v>
          </cell>
          <cell r="O8" t="str">
            <v>-</v>
          </cell>
          <cell r="P8">
            <v>2</v>
          </cell>
        </row>
        <row r="9">
          <cell r="E9">
            <v>38</v>
          </cell>
          <cell r="F9">
            <v>10</v>
          </cell>
          <cell r="G9">
            <v>6</v>
          </cell>
          <cell r="H9">
            <v>4</v>
          </cell>
          <cell r="I9" t="str">
            <v>-</v>
          </cell>
          <cell r="J9" t="str">
            <v>-</v>
          </cell>
          <cell r="K9" t="str">
            <v>-</v>
          </cell>
          <cell r="O9">
            <v>4</v>
          </cell>
          <cell r="P9" t="str">
            <v>-</v>
          </cell>
        </row>
        <row r="10">
          <cell r="E10">
            <v>9</v>
          </cell>
          <cell r="F10">
            <v>2</v>
          </cell>
          <cell r="G10" t="str">
            <v>-</v>
          </cell>
          <cell r="H10">
            <v>4</v>
          </cell>
          <cell r="I10">
            <v>1</v>
          </cell>
          <cell r="J10" t="str">
            <v>-</v>
          </cell>
          <cell r="K10" t="str">
            <v>-</v>
          </cell>
          <cell r="O10" t="str">
            <v>-</v>
          </cell>
          <cell r="P10">
            <v>6</v>
          </cell>
        </row>
        <row r="11">
          <cell r="E11">
            <v>143</v>
          </cell>
          <cell r="F11">
            <v>2</v>
          </cell>
          <cell r="G11">
            <v>2</v>
          </cell>
          <cell r="H11">
            <v>7</v>
          </cell>
          <cell r="I11" t="str">
            <v>-</v>
          </cell>
          <cell r="J11" t="str">
            <v>-</v>
          </cell>
          <cell r="K11" t="str">
            <v>-</v>
          </cell>
        </row>
        <row r="12">
          <cell r="O12">
            <v>1</v>
          </cell>
          <cell r="P12">
            <v>1</v>
          </cell>
        </row>
        <row r="13">
          <cell r="E13" t="str">
            <v>-</v>
          </cell>
          <cell r="F13">
            <v>2</v>
          </cell>
          <cell r="G13" t="str">
            <v>-</v>
          </cell>
          <cell r="H13">
            <v>1</v>
          </cell>
          <cell r="I13" t="str">
            <v>-</v>
          </cell>
          <cell r="J13" t="str">
            <v>-</v>
          </cell>
          <cell r="K13" t="str">
            <v>-</v>
          </cell>
          <cell r="O13" t="str">
            <v>-</v>
          </cell>
          <cell r="P13">
            <v>1</v>
          </cell>
        </row>
        <row r="14">
          <cell r="E14">
            <v>4</v>
          </cell>
          <cell r="F14" t="str">
            <v>-</v>
          </cell>
          <cell r="G14" t="str">
            <v>-</v>
          </cell>
          <cell r="H14">
            <v>4</v>
          </cell>
          <cell r="I14" t="str">
            <v>-</v>
          </cell>
          <cell r="J14" t="str">
            <v>-</v>
          </cell>
          <cell r="K14" t="str">
            <v>-</v>
          </cell>
          <cell r="O14" t="str">
            <v>-</v>
          </cell>
          <cell r="P14">
            <v>3</v>
          </cell>
        </row>
        <row r="15">
          <cell r="E15">
            <v>8</v>
          </cell>
          <cell r="F15" t="str">
            <v>-</v>
          </cell>
          <cell r="G15">
            <v>1</v>
          </cell>
          <cell r="H15">
            <v>1</v>
          </cell>
          <cell r="I15" t="str">
            <v>-</v>
          </cell>
          <cell r="J15" t="str">
            <v>-</v>
          </cell>
          <cell r="K15" t="str">
            <v>-</v>
          </cell>
        </row>
        <row r="16">
          <cell r="E16">
            <v>32</v>
          </cell>
          <cell r="F16" t="str">
            <v>-</v>
          </cell>
          <cell r="G16">
            <v>5</v>
          </cell>
          <cell r="H16">
            <v>13</v>
          </cell>
          <cell r="I16" t="str">
            <v>-</v>
          </cell>
          <cell r="J16">
            <v>1</v>
          </cell>
          <cell r="K16">
            <v>1</v>
          </cell>
          <cell r="O16">
            <v>1</v>
          </cell>
          <cell r="P16">
            <v>1</v>
          </cell>
        </row>
        <row r="17">
          <cell r="E17">
            <v>2</v>
          </cell>
          <cell r="F17" t="str">
            <v>-</v>
          </cell>
          <cell r="G17" t="str">
            <v>-</v>
          </cell>
          <cell r="H17">
            <v>1</v>
          </cell>
          <cell r="I17">
            <v>1</v>
          </cell>
          <cell r="J17" t="str">
            <v>-</v>
          </cell>
          <cell r="K17" t="str">
            <v>-</v>
          </cell>
        </row>
        <row r="18">
          <cell r="E18">
            <v>8</v>
          </cell>
          <cell r="F18">
            <v>1</v>
          </cell>
          <cell r="G18">
            <v>2</v>
          </cell>
          <cell r="H18">
            <v>1</v>
          </cell>
          <cell r="I18">
            <v>1</v>
          </cell>
          <cell r="J18">
            <v>1</v>
          </cell>
          <cell r="K18" t="str">
            <v>-</v>
          </cell>
        </row>
        <row r="19">
          <cell r="E19">
            <v>9</v>
          </cell>
          <cell r="F19">
            <v>1</v>
          </cell>
          <cell r="G19">
            <v>1</v>
          </cell>
          <cell r="H19">
            <v>3</v>
          </cell>
          <cell r="I19">
            <v>1</v>
          </cell>
          <cell r="J19" t="str">
            <v>-</v>
          </cell>
          <cell r="K19" t="str">
            <v>-</v>
          </cell>
        </row>
        <row r="20">
          <cell r="E20">
            <v>4</v>
          </cell>
          <cell r="F20" t="str">
            <v>-</v>
          </cell>
          <cell r="G20">
            <v>2</v>
          </cell>
          <cell r="H20" t="str">
            <v>-</v>
          </cell>
          <cell r="I20" t="str">
            <v>-</v>
          </cell>
          <cell r="J20" t="str">
            <v>-</v>
          </cell>
          <cell r="K20">
            <v>1</v>
          </cell>
          <cell r="O20">
            <v>1</v>
          </cell>
          <cell r="P20" t="str">
            <v>-</v>
          </cell>
        </row>
        <row r="21">
          <cell r="E21">
            <v>33</v>
          </cell>
          <cell r="F21">
            <v>3</v>
          </cell>
          <cell r="G21">
            <v>1</v>
          </cell>
          <cell r="H21">
            <v>5</v>
          </cell>
          <cell r="I21">
            <v>1</v>
          </cell>
          <cell r="J21">
            <v>1</v>
          </cell>
          <cell r="K21">
            <v>1</v>
          </cell>
        </row>
        <row r="22">
          <cell r="E22">
            <v>8</v>
          </cell>
          <cell r="F22" t="str">
            <v>-</v>
          </cell>
          <cell r="G22" t="str">
            <v>-</v>
          </cell>
          <cell r="H22">
            <v>1</v>
          </cell>
          <cell r="I22" t="str">
            <v>-</v>
          </cell>
          <cell r="J22">
            <v>1</v>
          </cell>
          <cell r="K22" t="str">
            <v>-</v>
          </cell>
        </row>
        <row r="23">
          <cell r="E23">
            <v>1</v>
          </cell>
          <cell r="F23" t="str">
            <v>-</v>
          </cell>
        </row>
        <row r="24">
          <cell r="E24">
            <v>3</v>
          </cell>
          <cell r="F24" t="str">
            <v>-</v>
          </cell>
        </row>
        <row r="25">
          <cell r="E25">
            <v>1</v>
          </cell>
          <cell r="F25" t="str">
            <v>-</v>
          </cell>
        </row>
      </sheetData>
      <sheetData sheetId="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H104"/>
  <sheetViews>
    <sheetView zoomScale="90" zoomScaleNormal="90" workbookViewId="0">
      <pane ySplit="2" topLeftCell="A96" activePane="bottomLeft" state="frozen"/>
      <selection pane="bottomLeft" activeCell="H42" sqref="H42"/>
    </sheetView>
  </sheetViews>
  <sheetFormatPr defaultColWidth="8.875" defaultRowHeight="16.5"/>
  <cols>
    <col min="1" max="1" width="10.375" style="1" customWidth="1"/>
    <col min="2" max="2" width="22.375" style="1" customWidth="1"/>
    <col min="3" max="3" width="9.25" style="1" customWidth="1"/>
    <col min="4" max="4" width="24.375" style="1" customWidth="1"/>
    <col min="5" max="5" width="29" style="1" customWidth="1"/>
    <col min="6" max="6" width="17.125" style="1" customWidth="1"/>
    <col min="7" max="7" width="13.375" style="1" customWidth="1"/>
    <col min="8" max="8" width="8.875" style="2"/>
    <col min="9" max="16384" width="8.875" style="1"/>
  </cols>
  <sheetData>
    <row r="1" spans="1:8" ht="16.5" customHeight="1">
      <c r="A1" s="110" t="s">
        <v>362</v>
      </c>
      <c r="B1" s="111"/>
      <c r="C1" s="111"/>
      <c r="D1" s="111"/>
      <c r="E1" s="111"/>
      <c r="F1" s="111"/>
      <c r="G1" s="111"/>
      <c r="H1" s="1"/>
    </row>
    <row r="2" spans="1:8" s="2" customFormat="1" ht="33">
      <c r="A2" s="3" t="s">
        <v>62</v>
      </c>
      <c r="B2" s="7" t="s">
        <v>122</v>
      </c>
      <c r="C2" s="3" t="s">
        <v>63</v>
      </c>
      <c r="D2" s="4" t="s">
        <v>64</v>
      </c>
      <c r="E2" s="3" t="s">
        <v>65</v>
      </c>
      <c r="F2" s="7" t="s">
        <v>265</v>
      </c>
      <c r="G2" s="3" t="s">
        <v>66</v>
      </c>
    </row>
    <row r="3" spans="1:8" ht="33">
      <c r="A3" s="8">
        <v>1</v>
      </c>
      <c r="B3" s="9" t="s">
        <v>124</v>
      </c>
      <c r="C3" s="9" t="s">
        <v>0</v>
      </c>
      <c r="D3" s="9" t="s">
        <v>2</v>
      </c>
      <c r="E3" s="80" t="s">
        <v>190</v>
      </c>
      <c r="F3" s="23" t="s">
        <v>285</v>
      </c>
      <c r="G3" s="10" t="s">
        <v>266</v>
      </c>
      <c r="H3" s="1"/>
    </row>
    <row r="4" spans="1:8" ht="33" customHeight="1">
      <c r="A4" s="8">
        <v>2</v>
      </c>
      <c r="B4" s="9" t="s">
        <v>125</v>
      </c>
      <c r="C4" s="9" t="s">
        <v>0</v>
      </c>
      <c r="D4" s="9" t="s">
        <v>3</v>
      </c>
      <c r="E4" s="80" t="s">
        <v>198</v>
      </c>
      <c r="F4" s="23" t="s">
        <v>23</v>
      </c>
      <c r="G4" s="10" t="s">
        <v>266</v>
      </c>
      <c r="H4" s="1"/>
    </row>
    <row r="5" spans="1:8" s="5" customFormat="1" ht="33" customHeight="1">
      <c r="A5" s="8">
        <v>3</v>
      </c>
      <c r="B5" s="9" t="s">
        <v>126</v>
      </c>
      <c r="C5" s="9" t="s">
        <v>0</v>
      </c>
      <c r="D5" s="9" t="s">
        <v>4</v>
      </c>
      <c r="E5" s="80" t="s">
        <v>306</v>
      </c>
      <c r="F5" s="23" t="s">
        <v>5</v>
      </c>
      <c r="G5" s="10"/>
    </row>
    <row r="6" spans="1:8" ht="49.5" customHeight="1">
      <c r="A6" s="8">
        <v>4</v>
      </c>
      <c r="B6" s="9" t="s">
        <v>127</v>
      </c>
      <c r="C6" s="9" t="s">
        <v>0</v>
      </c>
      <c r="D6" s="9" t="s">
        <v>93</v>
      </c>
      <c r="E6" s="80" t="s">
        <v>199</v>
      </c>
      <c r="F6" s="23" t="s">
        <v>7</v>
      </c>
      <c r="G6" s="10"/>
      <c r="H6" s="1"/>
    </row>
    <row r="7" spans="1:8" s="5" customFormat="1" ht="47.25" customHeight="1">
      <c r="A7" s="8">
        <v>5</v>
      </c>
      <c r="B7" s="9" t="s">
        <v>128</v>
      </c>
      <c r="C7" s="9" t="s">
        <v>0</v>
      </c>
      <c r="D7" s="9" t="s">
        <v>8</v>
      </c>
      <c r="E7" s="80" t="s">
        <v>200</v>
      </c>
      <c r="F7" s="23" t="s">
        <v>23</v>
      </c>
      <c r="G7" s="10" t="s">
        <v>266</v>
      </c>
    </row>
    <row r="8" spans="1:8" ht="33">
      <c r="A8" s="8">
        <v>6</v>
      </c>
      <c r="B8" s="9" t="s">
        <v>130</v>
      </c>
      <c r="C8" s="9" t="s">
        <v>0</v>
      </c>
      <c r="D8" s="9" t="s">
        <v>9</v>
      </c>
      <c r="E8" s="80" t="s">
        <v>191</v>
      </c>
      <c r="F8" s="23" t="s">
        <v>285</v>
      </c>
      <c r="G8" s="10"/>
      <c r="H8" s="1"/>
    </row>
    <row r="9" spans="1:8" ht="33" customHeight="1">
      <c r="A9" s="8">
        <v>7</v>
      </c>
      <c r="B9" s="9" t="s">
        <v>131</v>
      </c>
      <c r="C9" s="9" t="s">
        <v>0</v>
      </c>
      <c r="D9" s="9" t="s">
        <v>10</v>
      </c>
      <c r="E9" s="80" t="s">
        <v>201</v>
      </c>
      <c r="F9" s="24" t="s">
        <v>5</v>
      </c>
      <c r="G9" s="9"/>
      <c r="H9" s="1"/>
    </row>
    <row r="10" spans="1:8" ht="33" customHeight="1">
      <c r="A10" s="8">
        <v>8</v>
      </c>
      <c r="B10" s="9" t="s">
        <v>132</v>
      </c>
      <c r="C10" s="9" t="s">
        <v>0</v>
      </c>
      <c r="D10" s="9" t="s">
        <v>11</v>
      </c>
      <c r="E10" s="80" t="s">
        <v>229</v>
      </c>
      <c r="F10" s="23" t="s">
        <v>5</v>
      </c>
      <c r="G10" s="10"/>
      <c r="H10" s="1"/>
    </row>
    <row r="11" spans="1:8" s="5" customFormat="1" ht="47.25" customHeight="1">
      <c r="A11" s="8">
        <v>9</v>
      </c>
      <c r="B11" s="9" t="s">
        <v>130</v>
      </c>
      <c r="C11" s="9" t="s">
        <v>0</v>
      </c>
      <c r="D11" s="9" t="s">
        <v>12</v>
      </c>
      <c r="E11" s="80" t="s">
        <v>202</v>
      </c>
      <c r="F11" s="23" t="s">
        <v>23</v>
      </c>
      <c r="G11" s="10"/>
    </row>
    <row r="12" spans="1:8" ht="66" customHeight="1">
      <c r="A12" s="8">
        <v>10</v>
      </c>
      <c r="B12" s="9" t="s">
        <v>133</v>
      </c>
      <c r="C12" s="9" t="s">
        <v>0</v>
      </c>
      <c r="D12" s="9" t="s">
        <v>13</v>
      </c>
      <c r="E12" s="80" t="s">
        <v>203</v>
      </c>
      <c r="F12" s="23" t="s">
        <v>7</v>
      </c>
      <c r="G12" s="10"/>
      <c r="H12" s="1"/>
    </row>
    <row r="13" spans="1:8" ht="33" customHeight="1">
      <c r="A13" s="8">
        <v>11</v>
      </c>
      <c r="B13" s="9" t="s">
        <v>134</v>
      </c>
      <c r="C13" s="9" t="s">
        <v>0</v>
      </c>
      <c r="D13" s="9" t="s">
        <v>14</v>
      </c>
      <c r="E13" s="80" t="s">
        <v>189</v>
      </c>
      <c r="F13" s="24" t="s">
        <v>5</v>
      </c>
      <c r="G13" s="10"/>
      <c r="H13" s="1"/>
    </row>
    <row r="14" spans="1:8" ht="33" customHeight="1">
      <c r="A14" s="8">
        <v>12</v>
      </c>
      <c r="B14" s="9" t="s">
        <v>127</v>
      </c>
      <c r="C14" s="9" t="s">
        <v>0</v>
      </c>
      <c r="D14" s="9" t="s">
        <v>15</v>
      </c>
      <c r="E14" s="80" t="s">
        <v>203</v>
      </c>
      <c r="F14" s="23" t="s">
        <v>5</v>
      </c>
      <c r="G14" s="10"/>
      <c r="H14" s="1"/>
    </row>
    <row r="15" spans="1:8" ht="33" customHeight="1">
      <c r="A15" s="8">
        <v>13</v>
      </c>
      <c r="B15" s="9" t="s">
        <v>129</v>
      </c>
      <c r="C15" s="9" t="s">
        <v>0</v>
      </c>
      <c r="D15" s="9" t="s">
        <v>16</v>
      </c>
      <c r="E15" s="80" t="s">
        <v>203</v>
      </c>
      <c r="F15" s="23" t="s">
        <v>5</v>
      </c>
      <c r="G15" s="10" t="s">
        <v>266</v>
      </c>
      <c r="H15" s="1"/>
    </row>
    <row r="16" spans="1:8" ht="47.25" customHeight="1">
      <c r="A16" s="8">
        <v>14</v>
      </c>
      <c r="B16" s="9" t="s">
        <v>130</v>
      </c>
      <c r="C16" s="9" t="s">
        <v>0</v>
      </c>
      <c r="D16" s="9" t="s">
        <v>17</v>
      </c>
      <c r="E16" s="80" t="s">
        <v>203</v>
      </c>
      <c r="F16" s="23" t="s">
        <v>285</v>
      </c>
      <c r="G16" s="10" t="s">
        <v>266</v>
      </c>
      <c r="H16" s="1"/>
    </row>
    <row r="17" spans="1:8" ht="33" customHeight="1">
      <c r="A17" s="8">
        <v>15</v>
      </c>
      <c r="B17" s="9" t="s">
        <v>135</v>
      </c>
      <c r="C17" s="9" t="s">
        <v>0</v>
      </c>
      <c r="D17" s="9" t="s">
        <v>94</v>
      </c>
      <c r="E17" s="80" t="s">
        <v>204</v>
      </c>
      <c r="F17" s="23" t="s">
        <v>6</v>
      </c>
      <c r="G17" s="10"/>
      <c r="H17" s="1"/>
    </row>
    <row r="18" spans="1:8" ht="47.25" customHeight="1">
      <c r="A18" s="8">
        <v>16</v>
      </c>
      <c r="B18" s="9" t="s">
        <v>136</v>
      </c>
      <c r="C18" s="9" t="s">
        <v>0</v>
      </c>
      <c r="D18" s="9" t="s">
        <v>95</v>
      </c>
      <c r="E18" s="80" t="s">
        <v>205</v>
      </c>
      <c r="F18" s="23" t="s">
        <v>5</v>
      </c>
      <c r="G18" s="10"/>
      <c r="H18" s="1"/>
    </row>
    <row r="19" spans="1:8" ht="49.5" customHeight="1">
      <c r="A19" s="8">
        <v>17</v>
      </c>
      <c r="B19" s="9" t="s">
        <v>127</v>
      </c>
      <c r="C19" s="9" t="s">
        <v>0</v>
      </c>
      <c r="D19" s="9" t="s">
        <v>67</v>
      </c>
      <c r="E19" s="80" t="s">
        <v>229</v>
      </c>
      <c r="F19" s="23" t="s">
        <v>5</v>
      </c>
      <c r="G19" s="10"/>
      <c r="H19" s="1"/>
    </row>
    <row r="20" spans="1:8" s="5" customFormat="1" ht="66" customHeight="1">
      <c r="A20" s="8">
        <v>18</v>
      </c>
      <c r="B20" s="10" t="s">
        <v>137</v>
      </c>
      <c r="C20" s="10" t="s">
        <v>55</v>
      </c>
      <c r="D20" s="10" t="s">
        <v>68</v>
      </c>
      <c r="E20" s="80" t="s">
        <v>230</v>
      </c>
      <c r="F20" s="10" t="s">
        <v>23</v>
      </c>
      <c r="G20" s="10" t="s">
        <v>266</v>
      </c>
    </row>
    <row r="21" spans="1:8" ht="49.5" customHeight="1">
      <c r="A21" s="8">
        <v>19</v>
      </c>
      <c r="B21" s="9" t="s">
        <v>138</v>
      </c>
      <c r="C21" s="9" t="s">
        <v>18</v>
      </c>
      <c r="D21" s="10" t="s">
        <v>69</v>
      </c>
      <c r="E21" s="80" t="s">
        <v>231</v>
      </c>
      <c r="F21" s="9" t="s">
        <v>7</v>
      </c>
      <c r="G21" s="9" t="s">
        <v>266</v>
      </c>
      <c r="H21" s="1"/>
    </row>
    <row r="22" spans="1:8" ht="33" customHeight="1">
      <c r="A22" s="8">
        <v>20</v>
      </c>
      <c r="B22" s="10" t="s">
        <v>139</v>
      </c>
      <c r="C22" s="10" t="s">
        <v>19</v>
      </c>
      <c r="D22" s="10" t="s">
        <v>20</v>
      </c>
      <c r="E22" s="80" t="s">
        <v>206</v>
      </c>
      <c r="F22" s="10" t="s">
        <v>285</v>
      </c>
      <c r="G22" s="10" t="s">
        <v>266</v>
      </c>
      <c r="H22" s="1"/>
    </row>
    <row r="23" spans="1:8" ht="49.5" customHeight="1">
      <c r="A23" s="8">
        <v>21</v>
      </c>
      <c r="B23" s="10" t="s">
        <v>129</v>
      </c>
      <c r="C23" s="10" t="s">
        <v>19</v>
      </c>
      <c r="D23" s="10" t="s">
        <v>352</v>
      </c>
      <c r="E23" s="80" t="s">
        <v>207</v>
      </c>
      <c r="F23" s="10" t="s">
        <v>285</v>
      </c>
      <c r="G23" s="10" t="s">
        <v>266</v>
      </c>
      <c r="H23" s="1"/>
    </row>
    <row r="24" spans="1:8" ht="49.5" customHeight="1">
      <c r="A24" s="8">
        <v>22</v>
      </c>
      <c r="B24" s="10" t="s">
        <v>140</v>
      </c>
      <c r="C24" s="10" t="s">
        <v>19</v>
      </c>
      <c r="D24" s="10" t="s">
        <v>70</v>
      </c>
      <c r="E24" s="80" t="s">
        <v>232</v>
      </c>
      <c r="F24" s="10" t="s">
        <v>285</v>
      </c>
      <c r="G24" s="10" t="s">
        <v>266</v>
      </c>
      <c r="H24" s="1"/>
    </row>
    <row r="25" spans="1:8" ht="33" customHeight="1">
      <c r="A25" s="8">
        <v>23</v>
      </c>
      <c r="B25" s="10" t="s">
        <v>282</v>
      </c>
      <c r="C25" s="10" t="s">
        <v>19</v>
      </c>
      <c r="D25" s="10" t="s">
        <v>37</v>
      </c>
      <c r="E25" s="80" t="s">
        <v>233</v>
      </c>
      <c r="F25" s="10" t="s">
        <v>285</v>
      </c>
      <c r="G25" s="10" t="s">
        <v>266</v>
      </c>
      <c r="H25" s="1"/>
    </row>
    <row r="26" spans="1:8" ht="33" customHeight="1">
      <c r="A26" s="8">
        <v>24</v>
      </c>
      <c r="B26" s="9" t="s">
        <v>141</v>
      </c>
      <c r="C26" s="9" t="s">
        <v>19</v>
      </c>
      <c r="D26" s="10" t="s">
        <v>92</v>
      </c>
      <c r="E26" s="80" t="s">
        <v>251</v>
      </c>
      <c r="F26" s="10" t="s">
        <v>285</v>
      </c>
      <c r="G26" s="10" t="s">
        <v>266</v>
      </c>
      <c r="H26" s="1"/>
    </row>
    <row r="27" spans="1:8" ht="16.5" customHeight="1">
      <c r="A27" s="8">
        <v>25</v>
      </c>
      <c r="B27" s="9" t="s">
        <v>142</v>
      </c>
      <c r="C27" s="9" t="s">
        <v>19</v>
      </c>
      <c r="D27" s="10" t="s">
        <v>38</v>
      </c>
      <c r="E27" s="80" t="s">
        <v>247</v>
      </c>
      <c r="F27" s="10" t="s">
        <v>285</v>
      </c>
      <c r="G27" s="10" t="s">
        <v>266</v>
      </c>
      <c r="H27" s="1"/>
    </row>
    <row r="28" spans="1:8" ht="33" customHeight="1">
      <c r="A28" s="8">
        <v>26</v>
      </c>
      <c r="B28" s="9" t="s">
        <v>143</v>
      </c>
      <c r="C28" s="9" t="s">
        <v>19</v>
      </c>
      <c r="D28" s="10" t="s">
        <v>39</v>
      </c>
      <c r="E28" s="80" t="s">
        <v>236</v>
      </c>
      <c r="F28" s="10" t="s">
        <v>285</v>
      </c>
      <c r="G28" s="10" t="s">
        <v>266</v>
      </c>
      <c r="H28" s="1"/>
    </row>
    <row r="29" spans="1:8" ht="16.5" customHeight="1">
      <c r="A29" s="8">
        <v>27</v>
      </c>
      <c r="B29" s="9" t="s">
        <v>144</v>
      </c>
      <c r="C29" s="9" t="s">
        <v>19</v>
      </c>
      <c r="D29" s="10" t="s">
        <v>40</v>
      </c>
      <c r="E29" s="80" t="s">
        <v>248</v>
      </c>
      <c r="F29" s="10" t="s">
        <v>285</v>
      </c>
      <c r="G29" s="10" t="s">
        <v>266</v>
      </c>
      <c r="H29" s="1"/>
    </row>
    <row r="30" spans="1:8" ht="16.5" customHeight="1">
      <c r="A30" s="8">
        <v>28</v>
      </c>
      <c r="B30" s="9" t="s">
        <v>145</v>
      </c>
      <c r="C30" s="9" t="s">
        <v>19</v>
      </c>
      <c r="D30" s="10" t="s">
        <v>41</v>
      </c>
      <c r="E30" s="80" t="s">
        <v>248</v>
      </c>
      <c r="F30" s="10" t="s">
        <v>285</v>
      </c>
      <c r="G30" s="10" t="s">
        <v>266</v>
      </c>
      <c r="H30" s="1"/>
    </row>
    <row r="31" spans="1:8" ht="33" customHeight="1">
      <c r="A31" s="8">
        <v>29</v>
      </c>
      <c r="B31" s="9" t="s">
        <v>130</v>
      </c>
      <c r="C31" s="9" t="s">
        <v>19</v>
      </c>
      <c r="D31" s="10" t="s">
        <v>42</v>
      </c>
      <c r="E31" s="80" t="s">
        <v>236</v>
      </c>
      <c r="F31" s="10" t="s">
        <v>109</v>
      </c>
      <c r="G31" s="10"/>
      <c r="H31" s="1"/>
    </row>
    <row r="32" spans="1:8" ht="33" customHeight="1">
      <c r="A32" s="8">
        <v>30</v>
      </c>
      <c r="B32" s="9" t="s">
        <v>143</v>
      </c>
      <c r="C32" s="9" t="s">
        <v>19</v>
      </c>
      <c r="D32" s="10" t="s">
        <v>43</v>
      </c>
      <c r="E32" s="80" t="s">
        <v>236</v>
      </c>
      <c r="F32" s="10" t="s">
        <v>5</v>
      </c>
      <c r="G32" s="10"/>
      <c r="H32" s="1"/>
    </row>
    <row r="33" spans="1:8" ht="16.5" customHeight="1">
      <c r="A33" s="8">
        <v>31</v>
      </c>
      <c r="B33" s="9" t="s">
        <v>130</v>
      </c>
      <c r="C33" s="9" t="s">
        <v>19</v>
      </c>
      <c r="D33" s="10" t="s">
        <v>44</v>
      </c>
      <c r="E33" s="80" t="s">
        <v>249</v>
      </c>
      <c r="F33" s="10" t="s">
        <v>285</v>
      </c>
      <c r="G33" s="10" t="s">
        <v>266</v>
      </c>
      <c r="H33" s="1"/>
    </row>
    <row r="34" spans="1:8" ht="16.5" customHeight="1">
      <c r="A34" s="8">
        <v>32</v>
      </c>
      <c r="B34" s="9" t="s">
        <v>146</v>
      </c>
      <c r="C34" s="9" t="s">
        <v>19</v>
      </c>
      <c r="D34" s="10" t="s">
        <v>45</v>
      </c>
      <c r="E34" s="80" t="s">
        <v>250</v>
      </c>
      <c r="F34" s="10" t="s">
        <v>285</v>
      </c>
      <c r="G34" s="10" t="s">
        <v>266</v>
      </c>
      <c r="H34" s="1"/>
    </row>
    <row r="35" spans="1:8" ht="16.5" customHeight="1">
      <c r="A35" s="8">
        <v>33</v>
      </c>
      <c r="B35" s="9" t="s">
        <v>147</v>
      </c>
      <c r="C35" s="9" t="s">
        <v>19</v>
      </c>
      <c r="D35" s="9" t="s">
        <v>46</v>
      </c>
      <c r="E35" s="80" t="s">
        <v>245</v>
      </c>
      <c r="F35" s="10" t="s">
        <v>285</v>
      </c>
      <c r="G35" s="10" t="s">
        <v>266</v>
      </c>
      <c r="H35" s="1"/>
    </row>
    <row r="36" spans="1:8" ht="16.5" customHeight="1">
      <c r="A36" s="8">
        <v>34</v>
      </c>
      <c r="B36" s="9" t="s">
        <v>148</v>
      </c>
      <c r="C36" s="9" t="s">
        <v>19</v>
      </c>
      <c r="D36" s="9" t="s">
        <v>47</v>
      </c>
      <c r="E36" s="80" t="s">
        <v>246</v>
      </c>
      <c r="F36" s="10" t="s">
        <v>285</v>
      </c>
      <c r="G36" s="10" t="s">
        <v>266</v>
      </c>
      <c r="H36" s="1"/>
    </row>
    <row r="37" spans="1:8" ht="16.5" customHeight="1">
      <c r="A37" s="8">
        <v>35</v>
      </c>
      <c r="B37" s="9" t="s">
        <v>129</v>
      </c>
      <c r="C37" s="9" t="s">
        <v>19</v>
      </c>
      <c r="D37" s="9" t="s">
        <v>48</v>
      </c>
      <c r="E37" s="80" t="s">
        <v>244</v>
      </c>
      <c r="F37" s="10" t="s">
        <v>285</v>
      </c>
      <c r="G37" s="10"/>
      <c r="H37" s="1"/>
    </row>
    <row r="38" spans="1:8" ht="95.45" customHeight="1">
      <c r="A38" s="8">
        <v>36</v>
      </c>
      <c r="B38" s="9"/>
      <c r="C38" s="9" t="s">
        <v>71</v>
      </c>
      <c r="D38" s="10" t="s">
        <v>91</v>
      </c>
      <c r="E38" s="80" t="s">
        <v>243</v>
      </c>
      <c r="F38" s="10" t="s">
        <v>7</v>
      </c>
      <c r="G38" s="10"/>
      <c r="H38" s="1"/>
    </row>
    <row r="39" spans="1:8" ht="16.5" customHeight="1">
      <c r="A39" s="8">
        <v>37</v>
      </c>
      <c r="B39" s="9" t="s">
        <v>149</v>
      </c>
      <c r="C39" s="9" t="s">
        <v>19</v>
      </c>
      <c r="D39" s="11" t="s">
        <v>49</v>
      </c>
      <c r="E39" s="80" t="s">
        <v>242</v>
      </c>
      <c r="F39" s="10" t="s">
        <v>285</v>
      </c>
      <c r="G39" s="10" t="s">
        <v>266</v>
      </c>
      <c r="H39" s="1"/>
    </row>
    <row r="40" spans="1:8" ht="49.5" customHeight="1">
      <c r="A40" s="8">
        <v>38</v>
      </c>
      <c r="B40" s="9" t="s">
        <v>130</v>
      </c>
      <c r="C40" s="9" t="s">
        <v>21</v>
      </c>
      <c r="D40" s="10" t="s">
        <v>72</v>
      </c>
      <c r="E40" s="80" t="s">
        <v>307</v>
      </c>
      <c r="F40" s="10" t="s">
        <v>23</v>
      </c>
      <c r="G40" s="10" t="s">
        <v>266</v>
      </c>
      <c r="H40" s="1"/>
    </row>
    <row r="41" spans="1:8" s="5" customFormat="1" ht="49.5" customHeight="1">
      <c r="A41" s="8">
        <v>39</v>
      </c>
      <c r="B41" s="9" t="s">
        <v>129</v>
      </c>
      <c r="C41" s="9" t="s">
        <v>21</v>
      </c>
      <c r="D41" s="9" t="s">
        <v>73</v>
      </c>
      <c r="E41" s="80" t="s">
        <v>300</v>
      </c>
      <c r="F41" s="10" t="s">
        <v>23</v>
      </c>
      <c r="G41" s="10" t="s">
        <v>266</v>
      </c>
    </row>
    <row r="42" spans="1:8" ht="66" customHeight="1">
      <c r="A42" s="8">
        <v>40</v>
      </c>
      <c r="B42" s="10" t="s">
        <v>150</v>
      </c>
      <c r="C42" s="9" t="s">
        <v>22</v>
      </c>
      <c r="D42" s="10" t="s">
        <v>74</v>
      </c>
      <c r="E42" s="80" t="s">
        <v>208</v>
      </c>
      <c r="F42" s="10" t="s">
        <v>23</v>
      </c>
      <c r="G42" s="10" t="s">
        <v>266</v>
      </c>
      <c r="H42" s="1"/>
    </row>
    <row r="43" spans="1:8" ht="33" customHeight="1">
      <c r="A43" s="8">
        <v>41</v>
      </c>
      <c r="B43" s="10" t="s">
        <v>151</v>
      </c>
      <c r="C43" s="9" t="s">
        <v>75</v>
      </c>
      <c r="D43" s="10" t="s">
        <v>96</v>
      </c>
      <c r="E43" s="80" t="s">
        <v>209</v>
      </c>
      <c r="F43" s="9" t="s">
        <v>23</v>
      </c>
      <c r="G43" s="9" t="s">
        <v>266</v>
      </c>
      <c r="H43" s="1"/>
    </row>
    <row r="44" spans="1:8" ht="49.5" customHeight="1">
      <c r="A44" s="8">
        <v>42</v>
      </c>
      <c r="B44" s="9" t="s">
        <v>152</v>
      </c>
      <c r="C44" s="9" t="s">
        <v>24</v>
      </c>
      <c r="D44" s="9" t="s">
        <v>76</v>
      </c>
      <c r="E44" s="80" t="s">
        <v>308</v>
      </c>
      <c r="F44" s="10" t="s">
        <v>182</v>
      </c>
      <c r="G44" s="9" t="s">
        <v>266</v>
      </c>
      <c r="H44" s="1"/>
    </row>
    <row r="45" spans="1:8" ht="33" customHeight="1">
      <c r="A45" s="8">
        <v>43</v>
      </c>
      <c r="B45" s="9" t="s">
        <v>153</v>
      </c>
      <c r="C45" s="9" t="s">
        <v>24</v>
      </c>
      <c r="D45" s="9" t="s">
        <v>25</v>
      </c>
      <c r="E45" s="80" t="s">
        <v>309</v>
      </c>
      <c r="F45" s="10" t="s">
        <v>267</v>
      </c>
      <c r="G45" s="9" t="s">
        <v>266</v>
      </c>
      <c r="H45" s="1"/>
    </row>
    <row r="46" spans="1:8" ht="66" customHeight="1">
      <c r="A46" s="8">
        <v>44</v>
      </c>
      <c r="B46" s="10" t="s">
        <v>143</v>
      </c>
      <c r="C46" s="10" t="s">
        <v>26</v>
      </c>
      <c r="D46" s="10" t="s">
        <v>27</v>
      </c>
      <c r="E46" s="80" t="s">
        <v>210</v>
      </c>
      <c r="F46" s="10" t="s">
        <v>182</v>
      </c>
      <c r="G46" s="9" t="s">
        <v>266</v>
      </c>
      <c r="H46" s="1"/>
    </row>
    <row r="47" spans="1:8" ht="99" customHeight="1">
      <c r="A47" s="8">
        <v>45</v>
      </c>
      <c r="B47" s="10" t="s">
        <v>154</v>
      </c>
      <c r="C47" s="10" t="s">
        <v>26</v>
      </c>
      <c r="D47" s="10" t="s">
        <v>77</v>
      </c>
      <c r="E47" s="80" t="s">
        <v>241</v>
      </c>
      <c r="F47" s="10" t="s">
        <v>182</v>
      </c>
      <c r="G47" s="9" t="s">
        <v>266</v>
      </c>
      <c r="H47" s="1"/>
    </row>
    <row r="48" spans="1:8" ht="33" customHeight="1">
      <c r="A48" s="8">
        <v>46</v>
      </c>
      <c r="B48" s="10" t="s">
        <v>155</v>
      </c>
      <c r="C48" s="10" t="s">
        <v>26</v>
      </c>
      <c r="D48" s="10" t="s">
        <v>78</v>
      </c>
      <c r="E48" s="80" t="s">
        <v>212</v>
      </c>
      <c r="F48" s="10" t="s">
        <v>267</v>
      </c>
      <c r="G48" s="9" t="s">
        <v>266</v>
      </c>
      <c r="H48" s="1"/>
    </row>
    <row r="49" spans="1:8" ht="82.5" customHeight="1">
      <c r="A49" s="8">
        <v>47</v>
      </c>
      <c r="B49" s="10" t="s">
        <v>156</v>
      </c>
      <c r="C49" s="10" t="s">
        <v>26</v>
      </c>
      <c r="D49" s="10" t="s">
        <v>28</v>
      </c>
      <c r="E49" s="80" t="s">
        <v>239</v>
      </c>
      <c r="F49" s="15" t="s">
        <v>267</v>
      </c>
      <c r="G49" s="9" t="s">
        <v>266</v>
      </c>
      <c r="H49" s="1"/>
    </row>
    <row r="50" spans="1:8" ht="132" customHeight="1">
      <c r="A50" s="8">
        <v>48</v>
      </c>
      <c r="B50" s="10" t="s">
        <v>157</v>
      </c>
      <c r="C50" s="10" t="s">
        <v>26</v>
      </c>
      <c r="D50" s="10" t="s">
        <v>29</v>
      </c>
      <c r="E50" s="80" t="s">
        <v>240</v>
      </c>
      <c r="F50" s="9" t="s">
        <v>267</v>
      </c>
      <c r="G50" s="9" t="s">
        <v>266</v>
      </c>
      <c r="H50" s="1"/>
    </row>
    <row r="51" spans="1:8" ht="137.25" customHeight="1">
      <c r="A51" s="8">
        <v>49</v>
      </c>
      <c r="B51" s="10" t="s">
        <v>125</v>
      </c>
      <c r="C51" s="10" t="s">
        <v>26</v>
      </c>
      <c r="D51" s="10" t="s">
        <v>79</v>
      </c>
      <c r="E51" s="80" t="s">
        <v>211</v>
      </c>
      <c r="F51" s="10" t="s">
        <v>182</v>
      </c>
      <c r="G51" s="9" t="s">
        <v>266</v>
      </c>
      <c r="H51" s="1"/>
    </row>
    <row r="52" spans="1:8" s="5" customFormat="1" ht="111" customHeight="1">
      <c r="A52" s="8">
        <v>50</v>
      </c>
      <c r="B52" s="10"/>
      <c r="C52" s="10" t="s">
        <v>26</v>
      </c>
      <c r="D52" s="10" t="s">
        <v>80</v>
      </c>
      <c r="E52" s="80" t="s">
        <v>310</v>
      </c>
      <c r="F52" s="10" t="s">
        <v>182</v>
      </c>
      <c r="G52" s="9" t="s">
        <v>266</v>
      </c>
    </row>
    <row r="53" spans="1:8" s="5" customFormat="1" ht="106.9" customHeight="1">
      <c r="A53" s="8">
        <v>51</v>
      </c>
      <c r="B53" s="10"/>
      <c r="C53" s="10" t="s">
        <v>26</v>
      </c>
      <c r="D53" s="10" t="s">
        <v>81</v>
      </c>
      <c r="E53" s="80" t="s">
        <v>238</v>
      </c>
      <c r="F53" s="10" t="s">
        <v>182</v>
      </c>
      <c r="G53" s="9" t="s">
        <v>266</v>
      </c>
    </row>
    <row r="54" spans="1:8" s="5" customFormat="1" ht="132" customHeight="1">
      <c r="A54" s="8">
        <v>52</v>
      </c>
      <c r="B54" s="10"/>
      <c r="C54" s="10" t="s">
        <v>26</v>
      </c>
      <c r="D54" s="10" t="s">
        <v>82</v>
      </c>
      <c r="E54" s="80" t="s">
        <v>237</v>
      </c>
      <c r="F54" s="10" t="s">
        <v>182</v>
      </c>
      <c r="G54" s="9" t="s">
        <v>266</v>
      </c>
    </row>
    <row r="55" spans="1:8" ht="49.5" customHeight="1">
      <c r="A55" s="8">
        <v>53</v>
      </c>
      <c r="B55" s="9" t="s">
        <v>130</v>
      </c>
      <c r="C55" s="9" t="s">
        <v>30</v>
      </c>
      <c r="D55" s="9" t="s">
        <v>83</v>
      </c>
      <c r="E55" s="80" t="s">
        <v>311</v>
      </c>
      <c r="F55" s="10" t="s">
        <v>23</v>
      </c>
      <c r="G55" s="10" t="s">
        <v>266</v>
      </c>
      <c r="H55" s="1"/>
    </row>
    <row r="56" spans="1:8" ht="49.5" customHeight="1">
      <c r="A56" s="8">
        <v>54</v>
      </c>
      <c r="B56" s="9" t="s">
        <v>158</v>
      </c>
      <c r="C56" s="9" t="s">
        <v>30</v>
      </c>
      <c r="D56" s="9" t="s">
        <v>84</v>
      </c>
      <c r="E56" s="80" t="s">
        <v>312</v>
      </c>
      <c r="F56" s="10" t="s">
        <v>1</v>
      </c>
      <c r="G56" s="10" t="s">
        <v>266</v>
      </c>
      <c r="H56" s="1"/>
    </row>
    <row r="57" spans="1:8" ht="49.5" customHeight="1">
      <c r="A57" s="8">
        <v>55</v>
      </c>
      <c r="B57" s="9" t="s">
        <v>130</v>
      </c>
      <c r="C57" s="9" t="s">
        <v>30</v>
      </c>
      <c r="D57" s="9" t="s">
        <v>85</v>
      </c>
      <c r="E57" s="80" t="s">
        <v>313</v>
      </c>
      <c r="F57" s="10" t="s">
        <v>23</v>
      </c>
      <c r="G57" s="10"/>
      <c r="H57" s="1"/>
    </row>
    <row r="58" spans="1:8" ht="49.5" customHeight="1">
      <c r="A58" s="8">
        <v>56</v>
      </c>
      <c r="B58" s="9" t="s">
        <v>159</v>
      </c>
      <c r="C58" s="9" t="s">
        <v>30</v>
      </c>
      <c r="D58" s="9" t="s">
        <v>86</v>
      </c>
      <c r="E58" s="80" t="s">
        <v>314</v>
      </c>
      <c r="F58" s="10" t="s">
        <v>23</v>
      </c>
      <c r="G58" s="10"/>
      <c r="H58" s="1"/>
    </row>
    <row r="59" spans="1:8" ht="49.5" customHeight="1">
      <c r="A59" s="8">
        <v>57</v>
      </c>
      <c r="B59" s="9" t="s">
        <v>160</v>
      </c>
      <c r="C59" s="9" t="s">
        <v>30</v>
      </c>
      <c r="D59" s="9" t="s">
        <v>87</v>
      </c>
      <c r="E59" s="80" t="s">
        <v>315</v>
      </c>
      <c r="F59" s="10" t="s">
        <v>1</v>
      </c>
      <c r="G59" s="10" t="s">
        <v>266</v>
      </c>
      <c r="H59" s="1"/>
    </row>
    <row r="60" spans="1:8" ht="33" customHeight="1">
      <c r="A60" s="8">
        <v>58</v>
      </c>
      <c r="B60" s="9" t="s">
        <v>161</v>
      </c>
      <c r="C60" s="9" t="s">
        <v>88</v>
      </c>
      <c r="D60" s="9" t="s">
        <v>33</v>
      </c>
      <c r="E60" s="80"/>
      <c r="F60" s="9" t="s">
        <v>23</v>
      </c>
      <c r="G60" s="9" t="s">
        <v>266</v>
      </c>
      <c r="H60" s="1"/>
    </row>
    <row r="61" spans="1:8" s="5" customFormat="1" ht="33" customHeight="1">
      <c r="A61" s="8">
        <v>59</v>
      </c>
      <c r="B61" s="9" t="s">
        <v>130</v>
      </c>
      <c r="C61" s="9" t="s">
        <v>88</v>
      </c>
      <c r="D61" s="9" t="s">
        <v>34</v>
      </c>
      <c r="E61" s="80"/>
      <c r="F61" s="9" t="s">
        <v>23</v>
      </c>
      <c r="G61" s="9" t="s">
        <v>266</v>
      </c>
    </row>
    <row r="62" spans="1:8" s="5" customFormat="1" ht="33" customHeight="1">
      <c r="A62" s="8">
        <v>60</v>
      </c>
      <c r="B62" s="9" t="s">
        <v>162</v>
      </c>
      <c r="C62" s="9" t="s">
        <v>88</v>
      </c>
      <c r="D62" s="9" t="s">
        <v>35</v>
      </c>
      <c r="E62" s="80"/>
      <c r="F62" s="9" t="s">
        <v>23</v>
      </c>
      <c r="G62" s="9"/>
    </row>
    <row r="63" spans="1:8" ht="33" customHeight="1">
      <c r="A63" s="8">
        <v>61</v>
      </c>
      <c r="B63" s="9" t="s">
        <v>163</v>
      </c>
      <c r="C63" s="9" t="s">
        <v>89</v>
      </c>
      <c r="D63" s="9" t="s">
        <v>36</v>
      </c>
      <c r="E63" s="80"/>
      <c r="F63" s="9" t="s">
        <v>23</v>
      </c>
      <c r="G63" s="9" t="s">
        <v>266</v>
      </c>
      <c r="H63" s="1"/>
    </row>
    <row r="64" spans="1:8" ht="33" customHeight="1">
      <c r="A64" s="8">
        <v>62</v>
      </c>
      <c r="B64" s="9" t="s">
        <v>130</v>
      </c>
      <c r="C64" s="9" t="s">
        <v>281</v>
      </c>
      <c r="D64" s="10" t="s">
        <v>316</v>
      </c>
      <c r="E64" s="80" t="s">
        <v>317</v>
      </c>
      <c r="F64" s="10" t="s">
        <v>23</v>
      </c>
      <c r="G64" s="10" t="s">
        <v>266</v>
      </c>
      <c r="H64" s="1"/>
    </row>
    <row r="65" spans="1:8" ht="33" customHeight="1">
      <c r="A65" s="8">
        <v>63</v>
      </c>
      <c r="B65" s="9" t="s">
        <v>146</v>
      </c>
      <c r="C65" s="9" t="s">
        <v>0</v>
      </c>
      <c r="D65" s="10" t="s">
        <v>110</v>
      </c>
      <c r="E65" s="80" t="s">
        <v>213</v>
      </c>
      <c r="F65" s="10" t="s">
        <v>5</v>
      </c>
      <c r="G65" s="10"/>
      <c r="H65" s="1"/>
    </row>
    <row r="66" spans="1:8" s="5" customFormat="1" ht="49.5" customHeight="1">
      <c r="A66" s="8">
        <v>64</v>
      </c>
      <c r="B66" s="14" t="s">
        <v>149</v>
      </c>
      <c r="C66" s="9" t="s">
        <v>18</v>
      </c>
      <c r="D66" s="10" t="s">
        <v>111</v>
      </c>
      <c r="E66" s="80" t="s">
        <v>214</v>
      </c>
      <c r="F66" s="10" t="s">
        <v>23</v>
      </c>
      <c r="G66" s="10" t="s">
        <v>266</v>
      </c>
    </row>
    <row r="67" spans="1:8" s="5" customFormat="1" ht="99" customHeight="1">
      <c r="A67" s="8">
        <v>65</v>
      </c>
      <c r="B67" s="14" t="s">
        <v>164</v>
      </c>
      <c r="C67" s="9" t="s">
        <v>18</v>
      </c>
      <c r="D67" s="10" t="s">
        <v>112</v>
      </c>
      <c r="E67" s="80" t="s">
        <v>214</v>
      </c>
      <c r="F67" s="10" t="s">
        <v>23</v>
      </c>
      <c r="G67" s="10"/>
    </row>
    <row r="68" spans="1:8" s="5" customFormat="1" ht="49.5" customHeight="1">
      <c r="A68" s="8">
        <v>66</v>
      </c>
      <c r="B68" s="14" t="s">
        <v>129</v>
      </c>
      <c r="C68" s="9" t="s">
        <v>18</v>
      </c>
      <c r="D68" s="10" t="s">
        <v>113</v>
      </c>
      <c r="E68" s="80" t="s">
        <v>215</v>
      </c>
      <c r="F68" s="10" t="s">
        <v>23</v>
      </c>
      <c r="G68" s="10" t="s">
        <v>266</v>
      </c>
    </row>
    <row r="69" spans="1:8" s="5" customFormat="1" ht="49.5" customHeight="1">
      <c r="A69" s="8">
        <v>67</v>
      </c>
      <c r="B69" s="9" t="s">
        <v>165</v>
      </c>
      <c r="C69" s="9" t="s">
        <v>18</v>
      </c>
      <c r="D69" s="10" t="s">
        <v>59</v>
      </c>
      <c r="E69" s="80" t="s">
        <v>216</v>
      </c>
      <c r="F69" s="10" t="s">
        <v>6</v>
      </c>
      <c r="G69" s="10"/>
    </row>
    <row r="70" spans="1:8" s="5" customFormat="1" ht="49.5" customHeight="1">
      <c r="A70" s="8">
        <v>68</v>
      </c>
      <c r="B70" s="9" t="s">
        <v>360</v>
      </c>
      <c r="C70" s="9" t="s">
        <v>318</v>
      </c>
      <c r="D70" s="12" t="s">
        <v>353</v>
      </c>
      <c r="E70" s="80" t="s">
        <v>354</v>
      </c>
      <c r="F70" s="10" t="s">
        <v>182</v>
      </c>
      <c r="G70" s="10" t="s">
        <v>266</v>
      </c>
    </row>
    <row r="71" spans="1:8" s="5" customFormat="1" ht="49.5" customHeight="1">
      <c r="A71" s="8">
        <v>69</v>
      </c>
      <c r="B71" s="9" t="s">
        <v>130</v>
      </c>
      <c r="C71" s="9" t="s">
        <v>56</v>
      </c>
      <c r="D71" s="12" t="s">
        <v>57</v>
      </c>
      <c r="E71" s="80" t="s">
        <v>217</v>
      </c>
      <c r="F71" s="10" t="s">
        <v>23</v>
      </c>
      <c r="G71" s="10" t="s">
        <v>266</v>
      </c>
    </row>
    <row r="72" spans="1:8" s="5" customFormat="1" ht="88.15" customHeight="1">
      <c r="A72" s="8">
        <v>70</v>
      </c>
      <c r="B72" s="9"/>
      <c r="C72" s="10" t="s">
        <v>26</v>
      </c>
      <c r="D72" s="12" t="s">
        <v>61</v>
      </c>
      <c r="E72" s="80" t="s">
        <v>51</v>
      </c>
      <c r="F72" s="10" t="s">
        <v>285</v>
      </c>
      <c r="G72" s="10" t="s">
        <v>266</v>
      </c>
    </row>
    <row r="73" spans="1:8" s="5" customFormat="1" ht="49.5" customHeight="1">
      <c r="A73" s="8">
        <v>71</v>
      </c>
      <c r="B73" s="9" t="s">
        <v>130</v>
      </c>
      <c r="C73" s="9" t="s">
        <v>31</v>
      </c>
      <c r="D73" s="9" t="s">
        <v>58</v>
      </c>
      <c r="E73" s="80" t="s">
        <v>319</v>
      </c>
      <c r="F73" s="10" t="s">
        <v>6</v>
      </c>
      <c r="G73" s="10"/>
    </row>
    <row r="74" spans="1:8" s="6" customFormat="1" ht="49.5" customHeight="1">
      <c r="A74" s="8">
        <v>72</v>
      </c>
      <c r="B74" s="10" t="s">
        <v>146</v>
      </c>
      <c r="C74" s="10" t="s">
        <v>90</v>
      </c>
      <c r="D74" s="13" t="s">
        <v>114</v>
      </c>
      <c r="E74" s="80" t="s">
        <v>268</v>
      </c>
      <c r="F74" s="9" t="s">
        <v>23</v>
      </c>
      <c r="G74" s="8" t="s">
        <v>266</v>
      </c>
    </row>
    <row r="75" spans="1:8" s="6" customFormat="1" ht="49.5" customHeight="1">
      <c r="A75" s="8">
        <v>73</v>
      </c>
      <c r="B75" s="10" t="s">
        <v>166</v>
      </c>
      <c r="C75" s="10" t="s">
        <v>60</v>
      </c>
      <c r="D75" s="13"/>
      <c r="E75" s="80" t="s">
        <v>218</v>
      </c>
      <c r="F75" s="24" t="s">
        <v>23</v>
      </c>
      <c r="G75" s="10"/>
    </row>
    <row r="76" spans="1:8" s="6" customFormat="1" ht="49.5" customHeight="1">
      <c r="A76" s="8">
        <v>74</v>
      </c>
      <c r="B76" s="10" t="s">
        <v>146</v>
      </c>
      <c r="C76" s="10" t="s">
        <v>60</v>
      </c>
      <c r="D76" s="13"/>
      <c r="E76" s="80" t="s">
        <v>203</v>
      </c>
      <c r="F76" s="24" t="s">
        <v>23</v>
      </c>
      <c r="G76" s="8" t="s">
        <v>266</v>
      </c>
    </row>
    <row r="77" spans="1:8" s="6" customFormat="1" ht="49.5" customHeight="1">
      <c r="A77" s="8">
        <v>75</v>
      </c>
      <c r="B77" s="10" t="s">
        <v>167</v>
      </c>
      <c r="C77" s="10" t="s">
        <v>60</v>
      </c>
      <c r="D77" s="13" t="s">
        <v>120</v>
      </c>
      <c r="E77" s="80" t="s">
        <v>219</v>
      </c>
      <c r="F77" s="23" t="s">
        <v>182</v>
      </c>
      <c r="G77" s="8" t="s">
        <v>266</v>
      </c>
    </row>
    <row r="78" spans="1:8" s="6" customFormat="1" ht="49.5" customHeight="1">
      <c r="A78" s="8">
        <v>76</v>
      </c>
      <c r="B78" s="10" t="s">
        <v>168</v>
      </c>
      <c r="C78" s="10" t="s">
        <v>60</v>
      </c>
      <c r="D78" s="13" t="s">
        <v>121</v>
      </c>
      <c r="E78" s="80" t="s">
        <v>220</v>
      </c>
      <c r="F78" s="24" t="s">
        <v>23</v>
      </c>
      <c r="G78" s="10" t="s">
        <v>266</v>
      </c>
    </row>
    <row r="79" spans="1:8" s="6" customFormat="1" ht="49.5" customHeight="1">
      <c r="A79" s="8">
        <v>77</v>
      </c>
      <c r="B79" s="64" t="s">
        <v>271</v>
      </c>
      <c r="C79" s="10" t="s">
        <v>55</v>
      </c>
      <c r="D79" s="13"/>
      <c r="E79" s="80" t="s">
        <v>269</v>
      </c>
      <c r="F79" s="10" t="s">
        <v>267</v>
      </c>
      <c r="G79" s="10"/>
    </row>
    <row r="80" spans="1:8" s="6" customFormat="1" ht="49.5" customHeight="1">
      <c r="A80" s="8">
        <v>78</v>
      </c>
      <c r="B80" s="10" t="s">
        <v>169</v>
      </c>
      <c r="C80" s="10" t="s">
        <v>55</v>
      </c>
      <c r="D80" s="13" t="s">
        <v>115</v>
      </c>
      <c r="E80" s="80" t="s">
        <v>221</v>
      </c>
      <c r="F80" s="9" t="s">
        <v>267</v>
      </c>
      <c r="G80" s="10" t="s">
        <v>266</v>
      </c>
    </row>
    <row r="81" spans="1:7" s="6" customFormat="1" ht="49.5" customHeight="1">
      <c r="A81" s="8">
        <v>79</v>
      </c>
      <c r="B81" s="10" t="s">
        <v>143</v>
      </c>
      <c r="C81" s="10" t="s">
        <v>55</v>
      </c>
      <c r="D81" s="13" t="s">
        <v>116</v>
      </c>
      <c r="E81" s="80" t="s">
        <v>221</v>
      </c>
      <c r="F81" s="9" t="s">
        <v>23</v>
      </c>
      <c r="G81" s="10"/>
    </row>
    <row r="82" spans="1:7" s="6" customFormat="1" ht="49.5" customHeight="1">
      <c r="A82" s="8">
        <v>80</v>
      </c>
      <c r="B82" s="10" t="s">
        <v>170</v>
      </c>
      <c r="C82" s="10" t="s">
        <v>55</v>
      </c>
      <c r="D82" s="13" t="s">
        <v>117</v>
      </c>
      <c r="E82" s="80" t="s">
        <v>222</v>
      </c>
      <c r="F82" s="9" t="s">
        <v>23</v>
      </c>
      <c r="G82" s="10"/>
    </row>
    <row r="83" spans="1:7" s="5" customFormat="1" ht="33" customHeight="1">
      <c r="A83" s="8">
        <v>81</v>
      </c>
      <c r="B83" s="9" t="s">
        <v>171</v>
      </c>
      <c r="C83" s="9" t="s">
        <v>71</v>
      </c>
      <c r="D83" s="9" t="s">
        <v>107</v>
      </c>
      <c r="E83" s="80" t="s">
        <v>236</v>
      </c>
      <c r="F83" s="10" t="s">
        <v>270</v>
      </c>
      <c r="G83" s="10" t="s">
        <v>266</v>
      </c>
    </row>
    <row r="84" spans="1:7" s="5" customFormat="1" ht="33" customHeight="1">
      <c r="A84" s="8">
        <v>82</v>
      </c>
      <c r="B84" s="9" t="s">
        <v>172</v>
      </c>
      <c r="C84" s="9" t="s">
        <v>71</v>
      </c>
      <c r="D84" s="9" t="s">
        <v>108</v>
      </c>
      <c r="E84" s="80" t="s">
        <v>236</v>
      </c>
      <c r="F84" s="10" t="s">
        <v>270</v>
      </c>
      <c r="G84" s="10" t="s">
        <v>266</v>
      </c>
    </row>
    <row r="85" spans="1:7" s="5" customFormat="1" ht="49.5" customHeight="1">
      <c r="A85" s="8">
        <v>83</v>
      </c>
      <c r="B85" s="9" t="s">
        <v>173</v>
      </c>
      <c r="C85" s="9" t="s">
        <v>54</v>
      </c>
      <c r="D85" s="9" t="s">
        <v>98</v>
      </c>
      <c r="E85" s="80" t="s">
        <v>223</v>
      </c>
      <c r="F85" s="9" t="s">
        <v>23</v>
      </c>
      <c r="G85" s="10"/>
    </row>
    <row r="86" spans="1:7" s="5" customFormat="1" ht="49.5" customHeight="1">
      <c r="A86" s="8">
        <v>84</v>
      </c>
      <c r="B86" s="9" t="s">
        <v>174</v>
      </c>
      <c r="C86" s="9" t="s">
        <v>54</v>
      </c>
      <c r="D86" s="9" t="s">
        <v>99</v>
      </c>
      <c r="E86" s="80" t="s">
        <v>320</v>
      </c>
      <c r="F86" s="9" t="s">
        <v>23</v>
      </c>
      <c r="G86" s="10" t="s">
        <v>266</v>
      </c>
    </row>
    <row r="87" spans="1:7" s="5" customFormat="1" ht="49.5" customHeight="1">
      <c r="A87" s="8">
        <v>85</v>
      </c>
      <c r="B87" s="9" t="s">
        <v>130</v>
      </c>
      <c r="C87" s="9" t="s">
        <v>54</v>
      </c>
      <c r="D87" s="9" t="s">
        <v>100</v>
      </c>
      <c r="E87" s="80" t="s">
        <v>300</v>
      </c>
      <c r="F87" s="9" t="s">
        <v>23</v>
      </c>
      <c r="G87" s="10" t="s">
        <v>266</v>
      </c>
    </row>
    <row r="88" spans="1:7" s="5" customFormat="1" ht="49.5" customHeight="1">
      <c r="A88" s="8">
        <v>86</v>
      </c>
      <c r="B88" s="9" t="s">
        <v>175</v>
      </c>
      <c r="C88" s="9" t="s">
        <v>54</v>
      </c>
      <c r="D88" s="9" t="s">
        <v>101</v>
      </c>
      <c r="E88" s="80" t="s">
        <v>224</v>
      </c>
      <c r="F88" s="9" t="s">
        <v>23</v>
      </c>
      <c r="G88" s="10"/>
    </row>
    <row r="89" spans="1:7" s="5" customFormat="1" ht="49.5" customHeight="1">
      <c r="A89" s="8">
        <v>87</v>
      </c>
      <c r="B89" s="9" t="s">
        <v>176</v>
      </c>
      <c r="C89" s="9" t="s">
        <v>54</v>
      </c>
      <c r="D89" s="9" t="s">
        <v>102</v>
      </c>
      <c r="E89" s="80" t="s">
        <v>321</v>
      </c>
      <c r="F89" s="9" t="s">
        <v>23</v>
      </c>
      <c r="G89" s="10" t="s">
        <v>266</v>
      </c>
    </row>
    <row r="90" spans="1:7" s="5" customFormat="1" ht="49.5" customHeight="1">
      <c r="A90" s="8">
        <v>88</v>
      </c>
      <c r="B90" s="9" t="s">
        <v>130</v>
      </c>
      <c r="C90" s="9" t="s">
        <v>54</v>
      </c>
      <c r="D90" s="9" t="s">
        <v>103</v>
      </c>
      <c r="E90" s="80" t="s">
        <v>322</v>
      </c>
      <c r="F90" s="9" t="s">
        <v>267</v>
      </c>
      <c r="G90" s="10" t="s">
        <v>266</v>
      </c>
    </row>
    <row r="91" spans="1:7" s="5" customFormat="1" ht="49.5" customHeight="1">
      <c r="A91" s="8">
        <v>89</v>
      </c>
      <c r="B91" s="9" t="s">
        <v>149</v>
      </c>
      <c r="C91" s="9" t="s">
        <v>54</v>
      </c>
      <c r="D91" s="9" t="s">
        <v>104</v>
      </c>
      <c r="E91" s="80" t="s">
        <v>323</v>
      </c>
      <c r="F91" s="10" t="s">
        <v>267</v>
      </c>
      <c r="G91" s="10"/>
    </row>
    <row r="92" spans="1:7" s="5" customFormat="1" ht="49.5" customHeight="1">
      <c r="A92" s="8">
        <v>90</v>
      </c>
      <c r="B92" s="9" t="s">
        <v>177</v>
      </c>
      <c r="C92" s="9" t="s">
        <v>54</v>
      </c>
      <c r="D92" s="9" t="s">
        <v>97</v>
      </c>
      <c r="E92" s="80" t="s">
        <v>225</v>
      </c>
      <c r="F92" s="10" t="s">
        <v>182</v>
      </c>
      <c r="G92" s="10"/>
    </row>
    <row r="93" spans="1:7" s="5" customFormat="1" ht="103.5" customHeight="1">
      <c r="A93" s="8">
        <v>91</v>
      </c>
      <c r="B93" s="9"/>
      <c r="C93" s="9" t="s">
        <v>54</v>
      </c>
      <c r="D93" s="9" t="s">
        <v>123</v>
      </c>
      <c r="E93" s="80"/>
      <c r="F93" s="10" t="s">
        <v>267</v>
      </c>
      <c r="G93" s="10" t="s">
        <v>266</v>
      </c>
    </row>
    <row r="94" spans="1:7" s="5" customFormat="1" ht="49.5" customHeight="1">
      <c r="A94" s="8">
        <v>92</v>
      </c>
      <c r="B94" s="9" t="s">
        <v>178</v>
      </c>
      <c r="C94" s="9" t="s">
        <v>54</v>
      </c>
      <c r="D94" s="9" t="s">
        <v>97</v>
      </c>
      <c r="E94" s="80" t="s">
        <v>226</v>
      </c>
      <c r="F94" s="10" t="s">
        <v>267</v>
      </c>
      <c r="G94" s="10"/>
    </row>
    <row r="95" spans="1:7" s="5" customFormat="1" ht="49.5" customHeight="1">
      <c r="A95" s="8">
        <v>93</v>
      </c>
      <c r="B95" s="9" t="s">
        <v>327</v>
      </c>
      <c r="C95" s="9" t="s">
        <v>318</v>
      </c>
      <c r="D95" s="9" t="s">
        <v>324</v>
      </c>
      <c r="E95" s="80" t="s">
        <v>325</v>
      </c>
      <c r="F95" s="10" t="s">
        <v>182</v>
      </c>
      <c r="G95" s="10" t="s">
        <v>266</v>
      </c>
    </row>
    <row r="96" spans="1:7" s="5" customFormat="1" ht="49.5" customHeight="1">
      <c r="A96" s="8">
        <v>94</v>
      </c>
      <c r="B96" s="9" t="s">
        <v>130</v>
      </c>
      <c r="C96" s="9" t="s">
        <v>318</v>
      </c>
      <c r="D96" s="9" t="s">
        <v>355</v>
      </c>
      <c r="E96" s="80" t="s">
        <v>356</v>
      </c>
      <c r="F96" s="10" t="s">
        <v>285</v>
      </c>
      <c r="G96" s="10" t="s">
        <v>266</v>
      </c>
    </row>
    <row r="97" spans="1:8" s="5" customFormat="1" ht="49.5" customHeight="1">
      <c r="A97" s="8">
        <v>95</v>
      </c>
      <c r="B97" s="9" t="s">
        <v>361</v>
      </c>
      <c r="C97" s="9" t="s">
        <v>318</v>
      </c>
      <c r="D97" s="9" t="s">
        <v>357</v>
      </c>
      <c r="E97" s="80" t="s">
        <v>358</v>
      </c>
      <c r="F97" s="10" t="s">
        <v>23</v>
      </c>
      <c r="G97" s="10"/>
    </row>
    <row r="98" spans="1:8" s="5" customFormat="1" ht="82.5" customHeight="1">
      <c r="A98" s="8">
        <v>96</v>
      </c>
      <c r="B98" s="9" t="s">
        <v>272</v>
      </c>
      <c r="C98" s="9" t="s">
        <v>53</v>
      </c>
      <c r="D98" s="9" t="s">
        <v>257</v>
      </c>
      <c r="E98" s="80" t="s">
        <v>326</v>
      </c>
      <c r="F98" s="103" t="s">
        <v>285</v>
      </c>
      <c r="G98" s="10" t="s">
        <v>266</v>
      </c>
    </row>
    <row r="99" spans="1:8" s="5" customFormat="1" ht="49.5" customHeight="1">
      <c r="A99" s="8">
        <v>97</v>
      </c>
      <c r="B99" s="9" t="s">
        <v>179</v>
      </c>
      <c r="C99" s="10" t="s">
        <v>52</v>
      </c>
      <c r="D99" s="9" t="s">
        <v>118</v>
      </c>
      <c r="E99" s="80" t="s">
        <v>227</v>
      </c>
      <c r="F99" s="10" t="s">
        <v>182</v>
      </c>
      <c r="G99" s="10" t="s">
        <v>266</v>
      </c>
    </row>
    <row r="100" spans="1:8" s="5" customFormat="1" ht="49.5" customHeight="1">
      <c r="A100" s="8">
        <v>98</v>
      </c>
      <c r="B100" s="9" t="s">
        <v>180</v>
      </c>
      <c r="C100" s="10" t="s">
        <v>52</v>
      </c>
      <c r="D100" s="9" t="s">
        <v>105</v>
      </c>
      <c r="E100" s="80" t="s">
        <v>235</v>
      </c>
      <c r="F100" s="10" t="s">
        <v>182</v>
      </c>
      <c r="G100" s="10" t="s">
        <v>266</v>
      </c>
    </row>
    <row r="101" spans="1:8" s="5" customFormat="1" ht="49.5" customHeight="1">
      <c r="A101" s="8">
        <v>99</v>
      </c>
      <c r="B101" s="9" t="s">
        <v>130</v>
      </c>
      <c r="C101" s="10" t="s">
        <v>52</v>
      </c>
      <c r="D101" s="9" t="s">
        <v>119</v>
      </c>
      <c r="E101" s="80" t="s">
        <v>228</v>
      </c>
      <c r="F101" s="10" t="s">
        <v>182</v>
      </c>
      <c r="G101" s="10" t="s">
        <v>266</v>
      </c>
    </row>
    <row r="102" spans="1:8" s="5" customFormat="1" ht="49.5" customHeight="1">
      <c r="A102" s="8">
        <v>100</v>
      </c>
      <c r="B102" s="9" t="s">
        <v>181</v>
      </c>
      <c r="C102" s="10" t="s">
        <v>32</v>
      </c>
      <c r="D102" s="9" t="s">
        <v>106</v>
      </c>
      <c r="E102" s="80" t="s">
        <v>234</v>
      </c>
      <c r="F102" s="10" t="s">
        <v>1</v>
      </c>
      <c r="G102" s="10" t="s">
        <v>266</v>
      </c>
    </row>
    <row r="103" spans="1:8">
      <c r="A103" s="98"/>
      <c r="B103" s="98"/>
      <c r="C103" s="99"/>
      <c r="D103" s="99"/>
      <c r="E103" s="100"/>
      <c r="F103" s="101"/>
      <c r="G103" s="100"/>
      <c r="H103" s="1"/>
    </row>
    <row r="104" spans="1:8">
      <c r="A104" s="98"/>
      <c r="B104" s="98"/>
      <c r="C104" s="99"/>
      <c r="D104" s="99"/>
      <c r="E104" s="100"/>
      <c r="F104" s="101"/>
      <c r="G104" s="100"/>
      <c r="H104" s="1"/>
    </row>
  </sheetData>
  <autoFilter ref="A2:G102">
    <sortState ref="A3:V648">
      <sortCondition ref="A2:A648"/>
    </sortState>
  </autoFilter>
  <mergeCells count="1">
    <mergeCell ref="A1:G1"/>
  </mergeCells>
  <phoneticPr fontId="1" type="noConversion"/>
  <conditionalFormatting sqref="D64">
    <cfRule type="expression" dxfId="1" priority="1" stopIfTrue="1">
      <formula>AND(COUNTIF(#REF!, D64)&gt;1,NOT(ISBLANK(D64)))</formula>
    </cfRule>
  </conditionalFormatting>
  <dataValidations count="5">
    <dataValidation type="list" allowBlank="1" showInputMessage="1" showErrorMessage="1" sqref="G3:G102">
      <formula1>"是,否"</formula1>
    </dataValidation>
    <dataValidation type="list" allowBlank="1" showInputMessage="1" showErrorMessage="1" sqref="G103:G104">
      <formula1>"陳述意見中,查處後勒令停工,復查已停工,未停工裁處停止供電供水,執行停止供電供水,執行停止供電"</formula1>
    </dataValidation>
    <dataValidation type="list" allowBlank="1" showInputMessage="1" showErrorMessage="1" sqref="F99:F102 F79:F97 F20:F74">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ErrorMessage="1" sqref="F75:F78 F3:F19">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98">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s>
  <pageMargins left="0.23622047244094491" right="0.23622047244094491" top="0.35433070866141736" bottom="0.35433070866141736" header="0.31496062992125984" footer="0.31496062992125984"/>
  <pageSetup paperSize="9" scale="57" fitToHeight="0" orientation="landscape"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I62"/>
  <sheetViews>
    <sheetView zoomScale="90" zoomScaleNormal="90" workbookViewId="0">
      <pane ySplit="2" topLeftCell="A48" activePane="bottomLeft" state="frozen"/>
      <selection pane="bottomLeft" activeCell="C69" sqref="C69"/>
    </sheetView>
  </sheetViews>
  <sheetFormatPr defaultColWidth="8.875" defaultRowHeight="16.5"/>
  <cols>
    <col min="1" max="1" width="10.375" style="17" customWidth="1"/>
    <col min="2" max="2" width="24.875" style="17" customWidth="1"/>
    <col min="3" max="3" width="9.25" style="17" customWidth="1"/>
    <col min="4" max="4" width="24.375" style="17" customWidth="1"/>
    <col min="5" max="5" width="23.5" style="17" customWidth="1"/>
    <col min="6" max="6" width="19.375" style="17" customWidth="1"/>
    <col min="7" max="7" width="13.375" style="17" customWidth="1"/>
    <col min="8" max="8" width="11.5" style="17" customWidth="1"/>
    <col min="9" max="9" width="8.875" style="18"/>
    <col min="10" max="16384" width="8.875" style="17"/>
  </cols>
  <sheetData>
    <row r="1" spans="1:9">
      <c r="A1" s="112" t="s">
        <v>283</v>
      </c>
      <c r="B1" s="111"/>
      <c r="C1" s="111"/>
      <c r="D1" s="111"/>
      <c r="E1" s="111"/>
      <c r="F1" s="111"/>
      <c r="G1" s="113"/>
      <c r="I1" s="17"/>
    </row>
    <row r="2" spans="1:9" s="18" customFormat="1" ht="36">
      <c r="A2" s="20" t="s">
        <v>62</v>
      </c>
      <c r="B2" s="20" t="s">
        <v>273</v>
      </c>
      <c r="C2" s="20" t="s">
        <v>63</v>
      </c>
      <c r="D2" s="21" t="s">
        <v>64</v>
      </c>
      <c r="E2" s="20" t="s">
        <v>264</v>
      </c>
      <c r="F2" s="20" t="s">
        <v>265</v>
      </c>
      <c r="G2" s="20" t="s">
        <v>66</v>
      </c>
    </row>
    <row r="3" spans="1:9" s="16" customFormat="1">
      <c r="A3" s="8">
        <v>1</v>
      </c>
      <c r="B3" s="9" t="s">
        <v>127</v>
      </c>
      <c r="C3" s="9" t="s">
        <v>71</v>
      </c>
      <c r="D3" s="10" t="s">
        <v>188</v>
      </c>
      <c r="E3" s="104" t="s">
        <v>195</v>
      </c>
      <c r="F3" s="10" t="s">
        <v>285</v>
      </c>
      <c r="G3" s="10" t="s">
        <v>266</v>
      </c>
    </row>
    <row r="4" spans="1:9" s="16" customFormat="1" ht="49.5" customHeight="1">
      <c r="A4" s="8">
        <v>2</v>
      </c>
      <c r="B4" s="96" t="s">
        <v>130</v>
      </c>
      <c r="C4" s="9" t="s">
        <v>21</v>
      </c>
      <c r="D4" s="9" t="s">
        <v>258</v>
      </c>
      <c r="E4" s="104" t="s">
        <v>294</v>
      </c>
      <c r="F4" s="10" t="s">
        <v>23</v>
      </c>
      <c r="G4" s="9"/>
    </row>
    <row r="5" spans="1:9" s="16" customFormat="1" ht="19.5" customHeight="1">
      <c r="A5" s="8">
        <v>3</v>
      </c>
      <c r="B5" s="96" t="s">
        <v>397</v>
      </c>
      <c r="C5" s="9" t="s">
        <v>21</v>
      </c>
      <c r="D5" s="9"/>
      <c r="E5" s="104" t="s">
        <v>295</v>
      </c>
      <c r="F5" s="10" t="s">
        <v>23</v>
      </c>
      <c r="G5" s="9" t="s">
        <v>266</v>
      </c>
    </row>
    <row r="6" spans="1:9" s="16" customFormat="1" ht="49.5" customHeight="1">
      <c r="A6" s="8">
        <v>4</v>
      </c>
      <c r="B6" s="10" t="s">
        <v>146</v>
      </c>
      <c r="C6" s="10" t="s">
        <v>53</v>
      </c>
      <c r="D6" s="97" t="s">
        <v>381</v>
      </c>
      <c r="E6" s="104" t="s">
        <v>382</v>
      </c>
      <c r="F6" s="97" t="s">
        <v>23</v>
      </c>
      <c r="G6" s="10"/>
    </row>
    <row r="7" spans="1:9" s="16" customFormat="1" ht="19.5" customHeight="1">
      <c r="A7" s="8">
        <v>5</v>
      </c>
      <c r="B7" s="10" t="s">
        <v>398</v>
      </c>
      <c r="C7" s="10" t="s">
        <v>52</v>
      </c>
      <c r="D7" s="10"/>
      <c r="E7" s="104" t="s">
        <v>284</v>
      </c>
      <c r="F7" s="10" t="s">
        <v>23</v>
      </c>
      <c r="G7" s="10" t="s">
        <v>266</v>
      </c>
    </row>
    <row r="8" spans="1:9" ht="49.5" customHeight="1">
      <c r="A8" s="8">
        <v>6</v>
      </c>
      <c r="B8" s="95" t="s">
        <v>448</v>
      </c>
      <c r="C8" s="10" t="s">
        <v>60</v>
      </c>
      <c r="D8" s="97" t="s">
        <v>274</v>
      </c>
      <c r="E8" s="13" t="s">
        <v>296</v>
      </c>
      <c r="F8" s="95" t="s">
        <v>182</v>
      </c>
      <c r="G8" s="10" t="s">
        <v>266</v>
      </c>
    </row>
    <row r="9" spans="1:9">
      <c r="A9" s="8">
        <v>7</v>
      </c>
      <c r="B9" s="10" t="s">
        <v>146</v>
      </c>
      <c r="C9" s="10" t="s">
        <v>60</v>
      </c>
      <c r="D9" s="10"/>
      <c r="E9" s="13" t="s">
        <v>189</v>
      </c>
      <c r="F9" s="95" t="s">
        <v>182</v>
      </c>
      <c r="G9" s="10" t="s">
        <v>266</v>
      </c>
    </row>
    <row r="10" spans="1:9">
      <c r="A10" s="8">
        <v>8</v>
      </c>
      <c r="B10" s="10" t="s">
        <v>130</v>
      </c>
      <c r="C10" s="10" t="s">
        <v>60</v>
      </c>
      <c r="D10" s="10"/>
      <c r="E10" s="13" t="s">
        <v>190</v>
      </c>
      <c r="F10" s="95" t="s">
        <v>285</v>
      </c>
      <c r="G10" s="10"/>
    </row>
    <row r="11" spans="1:9">
      <c r="A11" s="8">
        <v>9</v>
      </c>
      <c r="B11" s="10" t="s">
        <v>399</v>
      </c>
      <c r="C11" s="10" t="s">
        <v>60</v>
      </c>
      <c r="D11" s="10" t="s">
        <v>275</v>
      </c>
      <c r="E11" s="13" t="s">
        <v>276</v>
      </c>
      <c r="F11" s="95" t="s">
        <v>23</v>
      </c>
      <c r="G11" s="10" t="s">
        <v>266</v>
      </c>
    </row>
    <row r="12" spans="1:9" ht="33">
      <c r="A12" s="8">
        <v>10</v>
      </c>
      <c r="B12" s="10" t="s">
        <v>400</v>
      </c>
      <c r="C12" s="10" t="s">
        <v>60</v>
      </c>
      <c r="D12" s="10" t="s">
        <v>252</v>
      </c>
      <c r="E12" s="13" t="s">
        <v>191</v>
      </c>
      <c r="F12" s="95" t="s">
        <v>23</v>
      </c>
      <c r="G12" s="10" t="s">
        <v>266</v>
      </c>
    </row>
    <row r="13" spans="1:9">
      <c r="A13" s="8">
        <v>11</v>
      </c>
      <c r="B13" s="97" t="s">
        <v>401</v>
      </c>
      <c r="C13" s="10" t="s">
        <v>60</v>
      </c>
      <c r="D13" s="10"/>
      <c r="E13" s="13" t="s">
        <v>191</v>
      </c>
      <c r="F13" s="95" t="s">
        <v>285</v>
      </c>
      <c r="G13" s="10"/>
    </row>
    <row r="14" spans="1:9" s="19" customFormat="1" ht="49.5" customHeight="1">
      <c r="A14" s="8">
        <v>12</v>
      </c>
      <c r="B14" s="10" t="s">
        <v>402</v>
      </c>
      <c r="C14" s="10" t="s">
        <v>60</v>
      </c>
      <c r="D14" s="10" t="s">
        <v>253</v>
      </c>
      <c r="E14" s="13" t="s">
        <v>297</v>
      </c>
      <c r="F14" s="95" t="s">
        <v>23</v>
      </c>
      <c r="G14" s="10"/>
      <c r="H14" s="17"/>
      <c r="I14" s="18"/>
    </row>
    <row r="15" spans="1:9" s="19" customFormat="1" ht="49.5" customHeight="1">
      <c r="A15" s="8">
        <v>13</v>
      </c>
      <c r="B15" s="10" t="s">
        <v>403</v>
      </c>
      <c r="C15" s="10" t="s">
        <v>60</v>
      </c>
      <c r="D15" s="10" t="s">
        <v>254</v>
      </c>
      <c r="E15" s="13" t="s">
        <v>192</v>
      </c>
      <c r="F15" s="95" t="s">
        <v>23</v>
      </c>
      <c r="G15" s="10" t="s">
        <v>266</v>
      </c>
      <c r="H15" s="17"/>
      <c r="I15" s="18"/>
    </row>
    <row r="16" spans="1:9" s="19" customFormat="1">
      <c r="A16" s="8">
        <v>14</v>
      </c>
      <c r="B16" s="10" t="s">
        <v>404</v>
      </c>
      <c r="C16" s="10" t="s">
        <v>60</v>
      </c>
      <c r="D16" s="10"/>
      <c r="E16" s="13" t="s">
        <v>277</v>
      </c>
      <c r="F16" s="95" t="s">
        <v>23</v>
      </c>
      <c r="G16" s="10" t="s">
        <v>266</v>
      </c>
      <c r="H16" s="17"/>
      <c r="I16" s="18"/>
    </row>
    <row r="17" spans="1:9" s="19" customFormat="1" ht="82.5" customHeight="1">
      <c r="A17" s="8">
        <v>15</v>
      </c>
      <c r="B17" s="10" t="s">
        <v>146</v>
      </c>
      <c r="C17" s="10" t="s">
        <v>55</v>
      </c>
      <c r="D17" s="10" t="s">
        <v>366</v>
      </c>
      <c r="E17" s="13" t="s">
        <v>363</v>
      </c>
      <c r="F17" s="10" t="s">
        <v>182</v>
      </c>
      <c r="G17" s="10"/>
      <c r="H17" s="17"/>
      <c r="I17" s="18"/>
    </row>
    <row r="18" spans="1:9" s="19" customFormat="1" ht="49.5" customHeight="1">
      <c r="A18" s="8">
        <v>16</v>
      </c>
      <c r="B18" s="10" t="s">
        <v>130</v>
      </c>
      <c r="C18" s="10" t="s">
        <v>55</v>
      </c>
      <c r="D18" s="10" t="s">
        <v>367</v>
      </c>
      <c r="E18" s="13" t="s">
        <v>298</v>
      </c>
      <c r="F18" s="10" t="s">
        <v>23</v>
      </c>
      <c r="G18" s="10"/>
      <c r="H18" s="17"/>
      <c r="I18" s="18"/>
    </row>
    <row r="19" spans="1:9" s="19" customFormat="1" ht="49.5" customHeight="1">
      <c r="A19" s="8">
        <v>17</v>
      </c>
      <c r="B19" s="10" t="s">
        <v>405</v>
      </c>
      <c r="C19" s="10" t="s">
        <v>55</v>
      </c>
      <c r="D19" s="10" t="s">
        <v>255</v>
      </c>
      <c r="E19" s="13" t="s">
        <v>299</v>
      </c>
      <c r="F19" s="10" t="s">
        <v>23</v>
      </c>
      <c r="G19" s="9"/>
      <c r="H19" s="17"/>
      <c r="I19" s="18"/>
    </row>
    <row r="20" spans="1:9" s="19" customFormat="1" ht="49.5" customHeight="1">
      <c r="A20" s="8">
        <v>18</v>
      </c>
      <c r="B20" s="10" t="s">
        <v>149</v>
      </c>
      <c r="C20" s="10" t="s">
        <v>54</v>
      </c>
      <c r="D20" s="10" t="s">
        <v>380</v>
      </c>
      <c r="E20" s="13" t="s">
        <v>300</v>
      </c>
      <c r="F20" s="10" t="s">
        <v>23</v>
      </c>
      <c r="G20" s="10" t="s">
        <v>266</v>
      </c>
      <c r="H20" s="17"/>
      <c r="I20" s="18"/>
    </row>
    <row r="21" spans="1:9" s="19" customFormat="1" ht="49.5" customHeight="1">
      <c r="A21" s="8">
        <v>19</v>
      </c>
      <c r="B21" s="10" t="s">
        <v>406</v>
      </c>
      <c r="C21" s="10" t="s">
        <v>54</v>
      </c>
      <c r="D21" s="10" t="s">
        <v>183</v>
      </c>
      <c r="E21" s="13" t="s">
        <v>301</v>
      </c>
      <c r="F21" s="10" t="s">
        <v>182</v>
      </c>
      <c r="G21" s="10" t="s">
        <v>266</v>
      </c>
      <c r="H21" s="17"/>
      <c r="I21" s="18"/>
    </row>
    <row r="22" spans="1:9" s="19" customFormat="1" ht="49.5" customHeight="1">
      <c r="A22" s="8">
        <v>20</v>
      </c>
      <c r="B22" s="10" t="s">
        <v>407</v>
      </c>
      <c r="C22" s="10" t="s">
        <v>54</v>
      </c>
      <c r="D22" s="10" t="s">
        <v>184</v>
      </c>
      <c r="E22" s="13" t="s">
        <v>196</v>
      </c>
      <c r="F22" s="10" t="s">
        <v>23</v>
      </c>
      <c r="G22" s="9"/>
      <c r="H22" s="17"/>
      <c r="I22" s="18"/>
    </row>
    <row r="23" spans="1:9" s="19" customFormat="1" ht="49.5" customHeight="1">
      <c r="A23" s="8">
        <v>21</v>
      </c>
      <c r="B23" s="10" t="s">
        <v>408</v>
      </c>
      <c r="C23" s="10" t="s">
        <v>54</v>
      </c>
      <c r="D23" s="10" t="s">
        <v>185</v>
      </c>
      <c r="E23" s="13" t="s">
        <v>302</v>
      </c>
      <c r="F23" s="10" t="s">
        <v>23</v>
      </c>
      <c r="G23" s="9" t="s">
        <v>266</v>
      </c>
      <c r="H23" s="17"/>
      <c r="I23" s="18"/>
    </row>
    <row r="24" spans="1:9" s="19" customFormat="1" ht="49.5" customHeight="1">
      <c r="A24" s="8">
        <v>22</v>
      </c>
      <c r="B24" s="10" t="s">
        <v>129</v>
      </c>
      <c r="C24" s="10" t="s">
        <v>54</v>
      </c>
      <c r="D24" s="10" t="s">
        <v>186</v>
      </c>
      <c r="E24" s="13" t="s">
        <v>303</v>
      </c>
      <c r="F24" s="10" t="s">
        <v>23</v>
      </c>
      <c r="G24" s="9"/>
      <c r="H24" s="17"/>
      <c r="I24" s="18"/>
    </row>
    <row r="25" spans="1:9" s="19" customFormat="1" ht="49.5" customHeight="1">
      <c r="A25" s="8">
        <v>23</v>
      </c>
      <c r="B25" s="10" t="s">
        <v>151</v>
      </c>
      <c r="C25" s="10" t="s">
        <v>75</v>
      </c>
      <c r="D25" s="10"/>
      <c r="E25" s="13" t="s">
        <v>193</v>
      </c>
      <c r="F25" s="10" t="s">
        <v>285</v>
      </c>
      <c r="G25" s="10" t="s">
        <v>266</v>
      </c>
      <c r="H25" s="17"/>
      <c r="I25" s="18"/>
    </row>
    <row r="26" spans="1:9" s="19" customFormat="1" ht="49.5" customHeight="1">
      <c r="A26" s="8">
        <v>24</v>
      </c>
      <c r="B26" s="10" t="s">
        <v>409</v>
      </c>
      <c r="C26" s="10" t="s">
        <v>343</v>
      </c>
      <c r="D26" s="10" t="s">
        <v>364</v>
      </c>
      <c r="E26" s="13" t="s">
        <v>365</v>
      </c>
      <c r="F26" s="10" t="s">
        <v>23</v>
      </c>
      <c r="G26" s="9"/>
      <c r="H26" s="17"/>
      <c r="I26" s="18"/>
    </row>
    <row r="27" spans="1:9" s="19" customFormat="1" ht="49.5" customHeight="1">
      <c r="A27" s="8">
        <v>25</v>
      </c>
      <c r="B27" s="97" t="s">
        <v>410</v>
      </c>
      <c r="C27" s="10" t="s">
        <v>56</v>
      </c>
      <c r="D27" s="10" t="s">
        <v>187</v>
      </c>
      <c r="E27" s="13" t="s">
        <v>197</v>
      </c>
      <c r="F27" s="10" t="s">
        <v>23</v>
      </c>
      <c r="G27" s="10" t="s">
        <v>266</v>
      </c>
      <c r="H27" s="17"/>
      <c r="I27" s="18"/>
    </row>
    <row r="28" spans="1:9" s="19" customFormat="1" ht="49.5" customHeight="1">
      <c r="A28" s="8">
        <v>26</v>
      </c>
      <c r="B28" s="10" t="s">
        <v>411</v>
      </c>
      <c r="C28" s="10" t="s">
        <v>53</v>
      </c>
      <c r="D28" s="10" t="s">
        <v>259</v>
      </c>
      <c r="E28" s="13" t="s">
        <v>304</v>
      </c>
      <c r="F28" s="10" t="s">
        <v>23</v>
      </c>
      <c r="G28" s="10" t="s">
        <v>266</v>
      </c>
      <c r="H28" s="17"/>
      <c r="I28" s="18"/>
    </row>
    <row r="29" spans="1:9" s="19" customFormat="1" ht="33">
      <c r="A29" s="8">
        <v>27</v>
      </c>
      <c r="B29" s="10" t="s">
        <v>411</v>
      </c>
      <c r="C29" s="10" t="s">
        <v>53</v>
      </c>
      <c r="D29" s="10" t="s">
        <v>379</v>
      </c>
      <c r="E29" s="13" t="s">
        <v>378</v>
      </c>
      <c r="F29" s="97" t="s">
        <v>23</v>
      </c>
      <c r="G29" s="10" t="s">
        <v>266</v>
      </c>
      <c r="H29" s="17"/>
      <c r="I29" s="18"/>
    </row>
    <row r="30" spans="1:9" s="19" customFormat="1" ht="49.5" customHeight="1">
      <c r="A30" s="8">
        <v>28</v>
      </c>
      <c r="B30" s="10" t="s">
        <v>129</v>
      </c>
      <c r="C30" s="10" t="s">
        <v>26</v>
      </c>
      <c r="D30" s="10" t="s">
        <v>256</v>
      </c>
      <c r="E30" s="13" t="s">
        <v>194</v>
      </c>
      <c r="F30" s="10" t="s">
        <v>182</v>
      </c>
      <c r="G30" s="10" t="s">
        <v>266</v>
      </c>
      <c r="H30" s="17"/>
      <c r="I30" s="18"/>
    </row>
    <row r="31" spans="1:9" s="19" customFormat="1" ht="49.5" customHeight="1">
      <c r="A31" s="8">
        <v>29</v>
      </c>
      <c r="B31" s="10" t="s">
        <v>412</v>
      </c>
      <c r="C31" s="10" t="s">
        <v>280</v>
      </c>
      <c r="D31" s="97" t="s">
        <v>286</v>
      </c>
      <c r="E31" s="13" t="s">
        <v>287</v>
      </c>
      <c r="F31" s="97" t="s">
        <v>1</v>
      </c>
      <c r="G31" s="9"/>
      <c r="H31" s="17"/>
      <c r="I31" s="18"/>
    </row>
    <row r="32" spans="1:9" s="19" customFormat="1" ht="108.75" customHeight="1">
      <c r="A32" s="8">
        <v>30</v>
      </c>
      <c r="B32" s="10" t="s">
        <v>413</v>
      </c>
      <c r="C32" s="10" t="s">
        <v>0</v>
      </c>
      <c r="D32" s="10" t="s">
        <v>97</v>
      </c>
      <c r="E32" s="13" t="s">
        <v>305</v>
      </c>
      <c r="F32" s="10" t="s">
        <v>267</v>
      </c>
      <c r="G32" s="10" t="s">
        <v>266</v>
      </c>
      <c r="H32" s="17"/>
      <c r="I32" s="18"/>
    </row>
    <row r="33" spans="1:9" s="19" customFormat="1" ht="49.5" customHeight="1">
      <c r="A33" s="8">
        <v>31</v>
      </c>
      <c r="B33" s="97" t="s">
        <v>414</v>
      </c>
      <c r="C33" s="10" t="s">
        <v>0</v>
      </c>
      <c r="D33" s="10" t="s">
        <v>97</v>
      </c>
      <c r="E33" s="13" t="s">
        <v>260</v>
      </c>
      <c r="F33" s="10" t="s">
        <v>267</v>
      </c>
      <c r="G33" s="10" t="s">
        <v>266</v>
      </c>
      <c r="H33" s="17"/>
      <c r="I33" s="18"/>
    </row>
    <row r="34" spans="1:9" s="19" customFormat="1" ht="120.75" customHeight="1">
      <c r="A34" s="8">
        <v>32</v>
      </c>
      <c r="B34" s="10" t="s">
        <v>415</v>
      </c>
      <c r="C34" s="10" t="s">
        <v>0</v>
      </c>
      <c r="D34" s="10" t="s">
        <v>278</v>
      </c>
      <c r="E34" s="13" t="s">
        <v>279</v>
      </c>
      <c r="F34" s="10" t="s">
        <v>50</v>
      </c>
      <c r="G34" s="10"/>
      <c r="H34" s="17"/>
      <c r="I34" s="18"/>
    </row>
    <row r="35" spans="1:9" s="19" customFormat="1" ht="117.75" customHeight="1">
      <c r="A35" s="8">
        <v>33</v>
      </c>
      <c r="B35" s="10"/>
      <c r="C35" s="10" t="s">
        <v>0</v>
      </c>
      <c r="D35" s="10" t="s">
        <v>97</v>
      </c>
      <c r="E35" s="13" t="s">
        <v>261</v>
      </c>
      <c r="F35" s="10" t="s">
        <v>23</v>
      </c>
      <c r="G35" s="10" t="s">
        <v>266</v>
      </c>
      <c r="H35" s="17"/>
      <c r="I35" s="18"/>
    </row>
    <row r="36" spans="1:9" s="19" customFormat="1" ht="49.5" customHeight="1">
      <c r="A36" s="8">
        <v>34</v>
      </c>
      <c r="B36" s="10" t="s">
        <v>416</v>
      </c>
      <c r="C36" s="10" t="s">
        <v>0</v>
      </c>
      <c r="D36" s="22"/>
      <c r="E36" s="13" t="s">
        <v>262</v>
      </c>
      <c r="F36" s="10" t="s">
        <v>23</v>
      </c>
      <c r="G36" s="10" t="s">
        <v>266</v>
      </c>
      <c r="H36" s="17"/>
      <c r="I36" s="18"/>
    </row>
    <row r="37" spans="1:9" s="19" customFormat="1" ht="49.5" customHeight="1">
      <c r="A37" s="8">
        <v>35</v>
      </c>
      <c r="B37" s="10" t="s">
        <v>417</v>
      </c>
      <c r="C37" s="97" t="s">
        <v>21</v>
      </c>
      <c r="D37" s="10" t="s">
        <v>97</v>
      </c>
      <c r="E37" s="13" t="s">
        <v>263</v>
      </c>
      <c r="F37" s="10" t="s">
        <v>182</v>
      </c>
      <c r="G37" s="9"/>
      <c r="H37" s="17"/>
      <c r="I37" s="18"/>
    </row>
    <row r="38" spans="1:9" ht="33">
      <c r="A38" s="8">
        <v>36</v>
      </c>
      <c r="B38" s="10" t="s">
        <v>138</v>
      </c>
      <c r="C38" s="10" t="s">
        <v>71</v>
      </c>
      <c r="D38" s="10" t="s">
        <v>288</v>
      </c>
      <c r="E38" s="13" t="s">
        <v>289</v>
      </c>
      <c r="F38" s="94" t="s">
        <v>182</v>
      </c>
      <c r="G38" s="9"/>
      <c r="I38" s="17"/>
    </row>
    <row r="39" spans="1:9">
      <c r="A39" s="8">
        <v>37</v>
      </c>
      <c r="B39" s="10" t="s">
        <v>418</v>
      </c>
      <c r="C39" s="10" t="s">
        <v>71</v>
      </c>
      <c r="D39" s="10" t="s">
        <v>290</v>
      </c>
      <c r="E39" s="13" t="s">
        <v>291</v>
      </c>
      <c r="F39" s="94" t="s">
        <v>285</v>
      </c>
      <c r="G39" s="9"/>
      <c r="I39" s="17"/>
    </row>
    <row r="40" spans="1:9">
      <c r="A40" s="8">
        <v>38</v>
      </c>
      <c r="B40" s="10" t="s">
        <v>419</v>
      </c>
      <c r="C40" s="10" t="s">
        <v>71</v>
      </c>
      <c r="D40" s="10" t="s">
        <v>290</v>
      </c>
      <c r="E40" s="13" t="s">
        <v>291</v>
      </c>
      <c r="F40" s="94" t="s">
        <v>285</v>
      </c>
      <c r="G40" s="9"/>
      <c r="I40" s="17"/>
    </row>
    <row r="41" spans="1:9">
      <c r="A41" s="8">
        <v>39</v>
      </c>
      <c r="B41" s="10" t="s">
        <v>411</v>
      </c>
      <c r="C41" s="10" t="s">
        <v>71</v>
      </c>
      <c r="D41" s="10" t="s">
        <v>292</v>
      </c>
      <c r="E41" s="13" t="s">
        <v>293</v>
      </c>
      <c r="F41" s="94" t="s">
        <v>285</v>
      </c>
      <c r="G41" s="9"/>
      <c r="I41" s="17"/>
    </row>
    <row r="42" spans="1:9" ht="33" customHeight="1">
      <c r="A42" s="8">
        <v>40</v>
      </c>
      <c r="B42" s="10" t="s">
        <v>420</v>
      </c>
      <c r="C42" s="10" t="s">
        <v>372</v>
      </c>
      <c r="D42" s="97" t="s">
        <v>377</v>
      </c>
      <c r="E42" s="13" t="s">
        <v>376</v>
      </c>
      <c r="F42" s="97" t="s">
        <v>285</v>
      </c>
      <c r="G42" s="9"/>
      <c r="I42" s="17"/>
    </row>
    <row r="43" spans="1:9" ht="16.5" customHeight="1">
      <c r="A43" s="8">
        <v>41</v>
      </c>
      <c r="B43" s="10"/>
      <c r="C43" s="10" t="s">
        <v>52</v>
      </c>
      <c r="D43" s="97" t="s">
        <v>383</v>
      </c>
      <c r="E43" s="13"/>
      <c r="F43" s="10" t="s">
        <v>285</v>
      </c>
      <c r="G43" s="9"/>
      <c r="I43" s="17"/>
    </row>
    <row r="44" spans="1:9" ht="49.5" customHeight="1">
      <c r="A44" s="8">
        <v>42</v>
      </c>
      <c r="B44" s="10" t="s">
        <v>361</v>
      </c>
      <c r="C44" s="10" t="s">
        <v>89</v>
      </c>
      <c r="D44" s="10" t="s">
        <v>368</v>
      </c>
      <c r="E44" s="13" t="s">
        <v>369</v>
      </c>
      <c r="F44" s="10" t="s">
        <v>182</v>
      </c>
      <c r="G44" s="9"/>
      <c r="I44" s="17"/>
    </row>
    <row r="45" spans="1:9">
      <c r="A45" s="8">
        <v>43</v>
      </c>
      <c r="B45" s="10" t="s">
        <v>421</v>
      </c>
      <c r="C45" s="10" t="s">
        <v>19</v>
      </c>
      <c r="D45" s="10" t="s">
        <v>371</v>
      </c>
      <c r="E45" s="13" t="s">
        <v>370</v>
      </c>
      <c r="F45" s="97" t="s">
        <v>182</v>
      </c>
      <c r="G45" s="9"/>
      <c r="I45" s="17"/>
    </row>
    <row r="46" spans="1:9">
      <c r="A46" s="8">
        <v>44</v>
      </c>
      <c r="B46" s="10" t="s">
        <v>146</v>
      </c>
      <c r="C46" s="10" t="s">
        <v>54</v>
      </c>
      <c r="D46" s="10" t="s">
        <v>384</v>
      </c>
      <c r="E46" s="13" t="s">
        <v>385</v>
      </c>
      <c r="F46" s="97" t="s">
        <v>182</v>
      </c>
      <c r="G46" s="9"/>
      <c r="I46" s="17"/>
    </row>
    <row r="47" spans="1:9">
      <c r="A47" s="8">
        <v>45</v>
      </c>
      <c r="B47" s="10" t="s">
        <v>422</v>
      </c>
      <c r="C47" s="10" t="s">
        <v>54</v>
      </c>
      <c r="D47" s="10" t="s">
        <v>386</v>
      </c>
      <c r="E47" s="13" t="s">
        <v>387</v>
      </c>
      <c r="F47" s="97" t="s">
        <v>182</v>
      </c>
      <c r="G47" s="9"/>
      <c r="I47" s="17"/>
    </row>
    <row r="48" spans="1:9" ht="18.75" customHeight="1">
      <c r="A48" s="8">
        <v>46</v>
      </c>
      <c r="B48" s="10" t="s">
        <v>146</v>
      </c>
      <c r="C48" s="10" t="s">
        <v>19</v>
      </c>
      <c r="D48" s="10" t="s">
        <v>388</v>
      </c>
      <c r="E48" s="13" t="s">
        <v>389</v>
      </c>
      <c r="F48" s="97" t="s">
        <v>6</v>
      </c>
      <c r="G48" s="9"/>
      <c r="I48" s="17"/>
    </row>
    <row r="49" spans="1:9" ht="33">
      <c r="A49" s="8">
        <v>47</v>
      </c>
      <c r="B49" s="10" t="s">
        <v>449</v>
      </c>
      <c r="C49" s="10" t="s">
        <v>434</v>
      </c>
      <c r="D49" s="10" t="s">
        <v>435</v>
      </c>
      <c r="E49" s="13" t="s">
        <v>436</v>
      </c>
      <c r="F49" s="10" t="s">
        <v>182</v>
      </c>
      <c r="G49" s="9"/>
      <c r="I49" s="17"/>
    </row>
    <row r="50" spans="1:9">
      <c r="A50" s="8">
        <v>48</v>
      </c>
      <c r="B50" s="10" t="s">
        <v>146</v>
      </c>
      <c r="C50" s="10" t="s">
        <v>434</v>
      </c>
      <c r="D50" s="10" t="s">
        <v>437</v>
      </c>
      <c r="E50" s="13" t="s">
        <v>438</v>
      </c>
      <c r="F50" s="10" t="s">
        <v>182</v>
      </c>
      <c r="G50" s="9"/>
      <c r="I50" s="17"/>
    </row>
    <row r="51" spans="1:9" ht="33">
      <c r="A51" s="8">
        <v>49</v>
      </c>
      <c r="B51" s="10" t="s">
        <v>450</v>
      </c>
      <c r="C51" s="10" t="s">
        <v>280</v>
      </c>
      <c r="D51" s="10" t="s">
        <v>439</v>
      </c>
      <c r="E51" s="13" t="s">
        <v>440</v>
      </c>
      <c r="F51" s="97" t="s">
        <v>182</v>
      </c>
      <c r="G51" s="9"/>
      <c r="I51" s="17"/>
    </row>
    <row r="52" spans="1:9" ht="33">
      <c r="A52" s="8">
        <v>50</v>
      </c>
      <c r="B52" s="109" t="s">
        <v>155</v>
      </c>
      <c r="C52" s="93" t="s">
        <v>60</v>
      </c>
      <c r="D52" s="109" t="s">
        <v>441</v>
      </c>
      <c r="E52" s="96" t="s">
        <v>445</v>
      </c>
      <c r="F52" s="97" t="s">
        <v>182</v>
      </c>
      <c r="G52" s="9"/>
    </row>
    <row r="53" spans="1:9" ht="33">
      <c r="A53" s="8">
        <v>51</v>
      </c>
      <c r="B53" s="96" t="s">
        <v>423</v>
      </c>
      <c r="C53" s="93" t="s">
        <v>55</v>
      </c>
      <c r="D53" s="96" t="s">
        <v>390</v>
      </c>
      <c r="E53" s="96" t="s">
        <v>393</v>
      </c>
      <c r="F53" s="97" t="s">
        <v>182</v>
      </c>
      <c r="G53" s="9"/>
    </row>
    <row r="54" spans="1:9" ht="33">
      <c r="A54" s="8">
        <v>52</v>
      </c>
      <c r="B54" s="96" t="s">
        <v>424</v>
      </c>
      <c r="C54" s="93" t="s">
        <v>55</v>
      </c>
      <c r="D54" s="96" t="s">
        <v>390</v>
      </c>
      <c r="E54" s="96" t="s">
        <v>394</v>
      </c>
      <c r="F54" s="97" t="s">
        <v>182</v>
      </c>
      <c r="G54" s="9"/>
    </row>
    <row r="55" spans="1:9" ht="33">
      <c r="A55" s="8">
        <v>53</v>
      </c>
      <c r="B55" s="96" t="s">
        <v>129</v>
      </c>
      <c r="C55" s="93" t="s">
        <v>55</v>
      </c>
      <c r="D55" s="96" t="s">
        <v>390</v>
      </c>
      <c r="E55" s="96" t="s">
        <v>394</v>
      </c>
      <c r="F55" s="97" t="s">
        <v>182</v>
      </c>
      <c r="G55" s="9"/>
    </row>
    <row r="56" spans="1:9" ht="33">
      <c r="A56" s="8">
        <v>54</v>
      </c>
      <c r="B56" s="96" t="s">
        <v>129</v>
      </c>
      <c r="C56" s="93" t="s">
        <v>55</v>
      </c>
      <c r="D56" s="96" t="s">
        <v>390</v>
      </c>
      <c r="E56" s="96" t="s">
        <v>394</v>
      </c>
      <c r="F56" s="97" t="s">
        <v>182</v>
      </c>
      <c r="G56" s="9"/>
    </row>
    <row r="57" spans="1:9" ht="33">
      <c r="A57" s="8">
        <v>55</v>
      </c>
      <c r="B57" s="96" t="s">
        <v>425</v>
      </c>
      <c r="C57" s="93" t="s">
        <v>55</v>
      </c>
      <c r="D57" s="96" t="s">
        <v>390</v>
      </c>
      <c r="E57" s="96" t="s">
        <v>394</v>
      </c>
      <c r="F57" s="97" t="s">
        <v>182</v>
      </c>
      <c r="G57" s="9"/>
    </row>
    <row r="58" spans="1:9" ht="33">
      <c r="A58" s="8">
        <v>56</v>
      </c>
      <c r="B58" s="9" t="s">
        <v>130</v>
      </c>
      <c r="C58" s="93" t="s">
        <v>55</v>
      </c>
      <c r="D58" s="96" t="s">
        <v>391</v>
      </c>
      <c r="E58" s="96" t="s">
        <v>395</v>
      </c>
      <c r="F58" s="97" t="s">
        <v>182</v>
      </c>
      <c r="G58" s="9"/>
    </row>
    <row r="59" spans="1:9" ht="33">
      <c r="A59" s="8">
        <v>57</v>
      </c>
      <c r="B59" s="9" t="s">
        <v>138</v>
      </c>
      <c r="C59" s="93" t="s">
        <v>55</v>
      </c>
      <c r="D59" s="96" t="s">
        <v>392</v>
      </c>
      <c r="E59" s="96" t="s">
        <v>396</v>
      </c>
      <c r="F59" s="96" t="s">
        <v>7</v>
      </c>
      <c r="G59" s="9"/>
    </row>
    <row r="60" spans="1:9">
      <c r="A60" s="8">
        <v>58</v>
      </c>
      <c r="B60" s="107" t="s">
        <v>451</v>
      </c>
      <c r="C60" s="108" t="s">
        <v>19</v>
      </c>
      <c r="D60" s="108" t="s">
        <v>442</v>
      </c>
      <c r="E60" s="96" t="s">
        <v>446</v>
      </c>
      <c r="F60" s="10" t="s">
        <v>182</v>
      </c>
      <c r="G60" s="9"/>
    </row>
    <row r="61" spans="1:9" ht="33">
      <c r="A61" s="8">
        <v>59</v>
      </c>
      <c r="B61" s="107" t="s">
        <v>129</v>
      </c>
      <c r="C61" s="96" t="s">
        <v>21</v>
      </c>
      <c r="D61" s="96" t="s">
        <v>443</v>
      </c>
      <c r="E61" s="96" t="s">
        <v>447</v>
      </c>
      <c r="F61" s="10" t="s">
        <v>182</v>
      </c>
      <c r="G61" s="9"/>
    </row>
    <row r="62" spans="1:9">
      <c r="A62" s="8">
        <v>60</v>
      </c>
      <c r="B62" s="97" t="s">
        <v>452</v>
      </c>
      <c r="C62" s="108" t="s">
        <v>280</v>
      </c>
      <c r="D62" s="108" t="s">
        <v>444</v>
      </c>
      <c r="E62" s="97"/>
      <c r="F62" s="97" t="s">
        <v>182</v>
      </c>
      <c r="G62" s="9"/>
    </row>
  </sheetData>
  <autoFilter ref="A2:G62"/>
  <mergeCells count="1">
    <mergeCell ref="A1:G1"/>
  </mergeCells>
  <phoneticPr fontId="1" type="noConversion"/>
  <conditionalFormatting sqref="B58">
    <cfRule type="duplicateValues" dxfId="0" priority="1"/>
  </conditionalFormatting>
  <dataValidations count="5">
    <dataValidation type="list" allowBlank="1" showInputMessage="1" showErrorMessage="1" sqref="G43">
      <formula1>"是,否"</formula1>
      <formula2>0</formula2>
    </dataValidation>
    <dataValidation type="list" allowBlank="1" showInputMessage="1" showErrorMessage="1" sqref="F59">
      <formula1>"擅自復工裁處停止供電供水,已歇業,拆除"</formula1>
    </dataValidation>
    <dataValidation type="list" allowBlank="1" showInputMessage="1" showErrorMessage="1" sqref="G44:G62 G3:G42">
      <formula1>"是,否"</formula1>
    </dataValidation>
    <dataValidation type="list" allowBlank="1" showInputMessage="1" showErrorMessage="1" sqref="F44 F30:F41 F7:F28 F3:F5 F60:F61">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6 F29 F42:F43 F45:F58 F62">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s>
  <pageMargins left="0.23622047244094491" right="0.23622047244094491" top="0.35433070866141736" bottom="0.15748031496062992" header="0.31496062992125984" footer="0.31496062992125984"/>
  <pageSetup paperSize="9" scale="54" fitToHeight="0"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P30"/>
  <sheetViews>
    <sheetView tabSelected="1" topLeftCell="A7" zoomScale="70" zoomScaleNormal="70" workbookViewId="0">
      <selection activeCell="W22" sqref="W22"/>
    </sheetView>
  </sheetViews>
  <sheetFormatPr defaultRowHeight="16.5"/>
  <cols>
    <col min="1" max="1" width="11.25" customWidth="1"/>
    <col min="2" max="2" width="10.625" customWidth="1"/>
    <col min="3" max="4" width="12.125" customWidth="1"/>
    <col min="5" max="5" width="22.5" customWidth="1"/>
    <col min="6" max="6" width="15.625" customWidth="1"/>
    <col min="7" max="13" width="9.625" customWidth="1"/>
  </cols>
  <sheetData>
    <row r="1" spans="1:14" ht="19.5" customHeight="1">
      <c r="A1" s="147" t="s">
        <v>427</v>
      </c>
      <c r="B1" s="148"/>
      <c r="C1" s="148"/>
      <c r="D1" s="148"/>
      <c r="E1" s="148"/>
      <c r="F1" s="148"/>
      <c r="G1" s="148"/>
      <c r="H1" s="148"/>
      <c r="I1" s="148"/>
      <c r="J1" s="148"/>
      <c r="K1" s="148"/>
      <c r="L1" s="148"/>
      <c r="M1" s="149"/>
    </row>
    <row r="2" spans="1:14" ht="21">
      <c r="A2" s="150" t="s">
        <v>328</v>
      </c>
      <c r="B2" s="150"/>
      <c r="C2" s="150"/>
      <c r="D2" s="150"/>
      <c r="E2" s="150"/>
      <c r="F2" s="150"/>
      <c r="G2" s="150"/>
      <c r="H2" s="150"/>
      <c r="I2" s="150"/>
      <c r="J2" s="150"/>
      <c r="K2" s="150"/>
      <c r="L2" s="151"/>
      <c r="M2" s="152"/>
    </row>
    <row r="3" spans="1:14" ht="22.5" customHeight="1" thickBot="1">
      <c r="A3" s="153" t="s">
        <v>329</v>
      </c>
      <c r="B3" s="153" t="s">
        <v>330</v>
      </c>
      <c r="C3" s="153" t="s">
        <v>331</v>
      </c>
      <c r="D3" s="153" t="s">
        <v>332</v>
      </c>
      <c r="E3" s="155" t="s">
        <v>359</v>
      </c>
      <c r="F3" s="155"/>
      <c r="G3" s="155"/>
      <c r="H3" s="155"/>
      <c r="I3" s="155"/>
      <c r="J3" s="155"/>
      <c r="K3" s="155"/>
      <c r="L3" s="156"/>
      <c r="M3" s="157"/>
      <c r="N3" s="25"/>
    </row>
    <row r="4" spans="1:14" ht="51" customHeight="1" thickTop="1">
      <c r="A4" s="154"/>
      <c r="B4" s="154"/>
      <c r="C4" s="154"/>
      <c r="D4" s="154"/>
      <c r="E4" s="158" t="s">
        <v>373</v>
      </c>
      <c r="F4" s="158" t="s">
        <v>333</v>
      </c>
      <c r="G4" s="161" t="s">
        <v>374</v>
      </c>
      <c r="H4" s="162"/>
      <c r="I4" s="163"/>
      <c r="J4" s="163"/>
      <c r="K4" s="162"/>
      <c r="L4" s="161" t="s">
        <v>334</v>
      </c>
      <c r="M4" s="164"/>
      <c r="N4" s="26"/>
    </row>
    <row r="5" spans="1:14" ht="74.25" customHeight="1">
      <c r="A5" s="154"/>
      <c r="B5" s="154"/>
      <c r="C5" s="154"/>
      <c r="D5" s="154"/>
      <c r="E5" s="159"/>
      <c r="F5" s="160"/>
      <c r="G5" s="67" t="s">
        <v>335</v>
      </c>
      <c r="H5" s="49" t="s">
        <v>336</v>
      </c>
      <c r="I5" s="90" t="s">
        <v>337</v>
      </c>
      <c r="J5" s="90" t="s">
        <v>338</v>
      </c>
      <c r="K5" s="67" t="s">
        <v>7</v>
      </c>
      <c r="L5" s="67" t="s">
        <v>339</v>
      </c>
      <c r="M5" s="27" t="s">
        <v>340</v>
      </c>
    </row>
    <row r="6" spans="1:14" ht="18.75">
      <c r="A6" s="91" t="s">
        <v>341</v>
      </c>
      <c r="B6" s="28">
        <v>10</v>
      </c>
      <c r="C6" s="29">
        <f t="shared" ref="C6:C23" si="0">SUM(E6:M6)</f>
        <v>10</v>
      </c>
      <c r="D6" s="38">
        <f t="shared" ref="D6:D23" si="1">B6-C6</f>
        <v>0</v>
      </c>
      <c r="E6" s="68">
        <v>5</v>
      </c>
      <c r="F6" s="85">
        <v>4</v>
      </c>
      <c r="G6" s="69" t="s">
        <v>342</v>
      </c>
      <c r="H6" s="54" t="s">
        <v>342</v>
      </c>
      <c r="I6" s="31">
        <v>1</v>
      </c>
      <c r="J6" s="39" t="s">
        <v>342</v>
      </c>
      <c r="K6" s="70" t="s">
        <v>342</v>
      </c>
      <c r="L6" s="70" t="s">
        <v>342</v>
      </c>
      <c r="M6" s="33" t="s">
        <v>342</v>
      </c>
    </row>
    <row r="7" spans="1:14" ht="18.75">
      <c r="A7" s="92" t="s">
        <v>0</v>
      </c>
      <c r="B7" s="34">
        <v>173</v>
      </c>
      <c r="C7" s="29">
        <f t="shared" si="0"/>
        <v>173</v>
      </c>
      <c r="D7" s="38">
        <f t="shared" si="1"/>
        <v>0</v>
      </c>
      <c r="E7" s="36">
        <v>36</v>
      </c>
      <c r="F7" s="86">
        <v>55</v>
      </c>
      <c r="G7" s="69" t="s">
        <v>342</v>
      </c>
      <c r="H7" s="57">
        <v>1</v>
      </c>
      <c r="I7" s="31">
        <v>9</v>
      </c>
      <c r="J7" s="31">
        <v>10</v>
      </c>
      <c r="K7" s="71">
        <v>2</v>
      </c>
      <c r="L7" s="72">
        <v>15</v>
      </c>
      <c r="M7" s="37">
        <v>45</v>
      </c>
    </row>
    <row r="8" spans="1:14" ht="18.75">
      <c r="A8" s="92" t="s">
        <v>18</v>
      </c>
      <c r="B8" s="34">
        <v>100</v>
      </c>
      <c r="C8" s="29">
        <f t="shared" si="0"/>
        <v>100</v>
      </c>
      <c r="D8" s="38">
        <f t="shared" si="1"/>
        <v>0</v>
      </c>
      <c r="E8" s="32">
        <v>51</v>
      </c>
      <c r="F8" s="86">
        <v>39</v>
      </c>
      <c r="G8" s="69" t="s">
        <v>342</v>
      </c>
      <c r="H8" s="54" t="s">
        <v>342</v>
      </c>
      <c r="I8" s="31">
        <v>8</v>
      </c>
      <c r="J8" s="39">
        <v>1</v>
      </c>
      <c r="K8" s="70">
        <v>1</v>
      </c>
      <c r="L8" s="73" t="s">
        <v>342</v>
      </c>
      <c r="M8" s="38" t="s">
        <v>342</v>
      </c>
    </row>
    <row r="9" spans="1:14" ht="18.75">
      <c r="A9" s="92" t="s">
        <v>19</v>
      </c>
      <c r="B9" s="34">
        <v>120</v>
      </c>
      <c r="C9" s="29">
        <f t="shared" si="0"/>
        <v>120</v>
      </c>
      <c r="D9" s="38">
        <f t="shared" si="1"/>
        <v>0</v>
      </c>
      <c r="E9" s="32">
        <v>61</v>
      </c>
      <c r="F9" s="86">
        <v>39</v>
      </c>
      <c r="G9" s="69" t="s">
        <v>342</v>
      </c>
      <c r="H9" s="54" t="s">
        <v>342</v>
      </c>
      <c r="I9" s="31">
        <v>17</v>
      </c>
      <c r="J9" s="39">
        <v>2</v>
      </c>
      <c r="K9" s="70">
        <v>1</v>
      </c>
      <c r="L9" s="73" t="s">
        <v>342</v>
      </c>
      <c r="M9" s="38" t="s">
        <v>342</v>
      </c>
    </row>
    <row r="10" spans="1:14" ht="18.75">
      <c r="A10" s="92" t="s">
        <v>21</v>
      </c>
      <c r="B10" s="34">
        <v>31</v>
      </c>
      <c r="C10" s="29">
        <f t="shared" si="0"/>
        <v>31</v>
      </c>
      <c r="D10" s="38">
        <f t="shared" si="1"/>
        <v>0</v>
      </c>
      <c r="E10" s="32">
        <v>9</v>
      </c>
      <c r="F10" s="86">
        <v>10</v>
      </c>
      <c r="G10" s="69" t="s">
        <v>342</v>
      </c>
      <c r="H10" s="57">
        <v>1</v>
      </c>
      <c r="I10" s="31">
        <v>11</v>
      </c>
      <c r="J10" s="39" t="s">
        <v>342</v>
      </c>
      <c r="K10" s="70" t="s">
        <v>342</v>
      </c>
      <c r="L10" s="73" t="s">
        <v>342</v>
      </c>
      <c r="M10" s="38" t="s">
        <v>342</v>
      </c>
    </row>
    <row r="11" spans="1:14" ht="18.75">
      <c r="A11" s="92" t="s">
        <v>22</v>
      </c>
      <c r="B11" s="34">
        <v>26</v>
      </c>
      <c r="C11" s="29">
        <f t="shared" si="0"/>
        <v>26</v>
      </c>
      <c r="D11" s="38">
        <f t="shared" si="1"/>
        <v>0</v>
      </c>
      <c r="E11" s="32">
        <v>8</v>
      </c>
      <c r="F11" s="86">
        <v>13</v>
      </c>
      <c r="G11" s="69" t="s">
        <v>342</v>
      </c>
      <c r="H11" s="57">
        <v>2</v>
      </c>
      <c r="I11" s="31">
        <v>3</v>
      </c>
      <c r="J11" s="39" t="s">
        <v>342</v>
      </c>
      <c r="K11" s="70" t="s">
        <v>342</v>
      </c>
      <c r="L11" s="73" t="s">
        <v>342</v>
      </c>
      <c r="M11" s="38" t="s">
        <v>342</v>
      </c>
    </row>
    <row r="12" spans="1:14" ht="18.75">
      <c r="A12" s="92" t="s">
        <v>343</v>
      </c>
      <c r="B12" s="34">
        <v>3</v>
      </c>
      <c r="C12" s="29">
        <f t="shared" si="0"/>
        <v>3</v>
      </c>
      <c r="D12" s="38">
        <f t="shared" si="1"/>
        <v>0</v>
      </c>
      <c r="E12" s="32">
        <v>2</v>
      </c>
      <c r="F12" s="86" t="s">
        <v>342</v>
      </c>
      <c r="G12" s="69" t="s">
        <v>342</v>
      </c>
      <c r="H12" s="57" t="s">
        <v>342</v>
      </c>
      <c r="I12" s="31">
        <v>1</v>
      </c>
      <c r="J12" s="39" t="s">
        <v>342</v>
      </c>
      <c r="K12" s="70" t="s">
        <v>342</v>
      </c>
      <c r="L12" s="73" t="s">
        <v>342</v>
      </c>
      <c r="M12" s="38" t="s">
        <v>342</v>
      </c>
    </row>
    <row r="13" spans="1:14" ht="18.75">
      <c r="A13" s="92" t="s">
        <v>56</v>
      </c>
      <c r="B13" s="34">
        <v>8</v>
      </c>
      <c r="C13" s="29">
        <f t="shared" si="0"/>
        <v>8</v>
      </c>
      <c r="D13" s="38">
        <f t="shared" si="1"/>
        <v>0</v>
      </c>
      <c r="E13" s="32">
        <v>1</v>
      </c>
      <c r="F13" s="86">
        <v>6</v>
      </c>
      <c r="G13" s="69" t="s">
        <v>342</v>
      </c>
      <c r="H13" s="57" t="s">
        <v>342</v>
      </c>
      <c r="I13" s="39">
        <v>1</v>
      </c>
      <c r="J13" s="39" t="s">
        <v>342</v>
      </c>
      <c r="K13" s="70" t="s">
        <v>342</v>
      </c>
      <c r="L13" s="73" t="s">
        <v>342</v>
      </c>
      <c r="M13" s="38" t="s">
        <v>342</v>
      </c>
    </row>
    <row r="14" spans="1:14" ht="18.75">
      <c r="A14" s="92" t="s">
        <v>344</v>
      </c>
      <c r="B14" s="34">
        <v>6</v>
      </c>
      <c r="C14" s="29">
        <f t="shared" si="0"/>
        <v>6</v>
      </c>
      <c r="D14" s="38">
        <f t="shared" si="1"/>
        <v>0</v>
      </c>
      <c r="E14" s="32">
        <v>3</v>
      </c>
      <c r="F14" s="87">
        <v>2</v>
      </c>
      <c r="G14" s="69" t="s">
        <v>342</v>
      </c>
      <c r="H14" s="54" t="s">
        <v>342</v>
      </c>
      <c r="I14" s="31">
        <v>1</v>
      </c>
      <c r="J14" s="39" t="s">
        <v>342</v>
      </c>
      <c r="K14" s="70" t="s">
        <v>342</v>
      </c>
      <c r="L14" s="73" t="s">
        <v>342</v>
      </c>
      <c r="M14" s="38" t="s">
        <v>342</v>
      </c>
    </row>
    <row r="15" spans="1:14" ht="18.75">
      <c r="A15" s="92" t="s">
        <v>24</v>
      </c>
      <c r="B15" s="34">
        <v>12</v>
      </c>
      <c r="C15" s="29">
        <f t="shared" si="0"/>
        <v>12</v>
      </c>
      <c r="D15" s="38">
        <f t="shared" si="1"/>
        <v>0</v>
      </c>
      <c r="E15" s="74">
        <v>7</v>
      </c>
      <c r="F15" s="86">
        <v>3</v>
      </c>
      <c r="G15" s="69" t="s">
        <v>342</v>
      </c>
      <c r="H15" s="57">
        <v>1</v>
      </c>
      <c r="I15" s="31">
        <v>1</v>
      </c>
      <c r="J15" s="39" t="s">
        <v>342</v>
      </c>
      <c r="K15" s="70" t="s">
        <v>342</v>
      </c>
      <c r="L15" s="73" t="s">
        <v>342</v>
      </c>
      <c r="M15" s="38" t="s">
        <v>342</v>
      </c>
      <c r="N15" s="26"/>
    </row>
    <row r="16" spans="1:14" ht="18.75">
      <c r="A16" s="92" t="s">
        <v>26</v>
      </c>
      <c r="B16" s="34">
        <v>130</v>
      </c>
      <c r="C16" s="29">
        <f t="shared" si="0"/>
        <v>130</v>
      </c>
      <c r="D16" s="38">
        <f t="shared" si="1"/>
        <v>0</v>
      </c>
      <c r="E16" s="40">
        <v>105</v>
      </c>
      <c r="F16" s="88">
        <v>12</v>
      </c>
      <c r="G16" s="69" t="s">
        <v>342</v>
      </c>
      <c r="H16" s="57">
        <v>9</v>
      </c>
      <c r="I16" s="31">
        <v>4</v>
      </c>
      <c r="J16" s="39" t="s">
        <v>342</v>
      </c>
      <c r="K16" s="70" t="s">
        <v>342</v>
      </c>
      <c r="L16" s="73" t="s">
        <v>342</v>
      </c>
      <c r="M16" s="38" t="s">
        <v>342</v>
      </c>
    </row>
    <row r="17" spans="1:16" ht="18.75">
      <c r="A17" s="92" t="s">
        <v>345</v>
      </c>
      <c r="B17" s="34">
        <v>5</v>
      </c>
      <c r="C17" s="29">
        <f t="shared" si="0"/>
        <v>5</v>
      </c>
      <c r="D17" s="38">
        <f t="shared" si="1"/>
        <v>0</v>
      </c>
      <c r="E17" s="40">
        <v>3</v>
      </c>
      <c r="F17" s="86">
        <v>2</v>
      </c>
      <c r="G17" s="69" t="s">
        <v>342</v>
      </c>
      <c r="H17" s="57" t="s">
        <v>342</v>
      </c>
      <c r="I17" s="31" t="s">
        <v>342</v>
      </c>
      <c r="J17" s="39" t="s">
        <v>342</v>
      </c>
      <c r="K17" s="70" t="s">
        <v>342</v>
      </c>
      <c r="L17" s="73" t="s">
        <v>342</v>
      </c>
      <c r="M17" s="38" t="s">
        <v>342</v>
      </c>
    </row>
    <row r="18" spans="1:16" ht="18.75">
      <c r="A18" s="92" t="s">
        <v>346</v>
      </c>
      <c r="B18" s="34">
        <v>8</v>
      </c>
      <c r="C18" s="29">
        <f t="shared" si="0"/>
        <v>8</v>
      </c>
      <c r="D18" s="38">
        <f t="shared" si="1"/>
        <v>0</v>
      </c>
      <c r="E18" s="35">
        <v>2</v>
      </c>
      <c r="F18" s="86">
        <v>6</v>
      </c>
      <c r="G18" s="69" t="s">
        <v>342</v>
      </c>
      <c r="H18" s="57" t="s">
        <v>342</v>
      </c>
      <c r="I18" s="31" t="s">
        <v>342</v>
      </c>
      <c r="J18" s="39" t="s">
        <v>342</v>
      </c>
      <c r="K18" s="70" t="s">
        <v>342</v>
      </c>
      <c r="L18" s="73" t="s">
        <v>342</v>
      </c>
      <c r="M18" s="38" t="s">
        <v>342</v>
      </c>
    </row>
    <row r="19" spans="1:16" ht="18.75">
      <c r="A19" s="92" t="s">
        <v>30</v>
      </c>
      <c r="B19" s="34">
        <v>37</v>
      </c>
      <c r="C19" s="29">
        <f t="shared" si="0"/>
        <v>37</v>
      </c>
      <c r="D19" s="38">
        <f t="shared" si="1"/>
        <v>0</v>
      </c>
      <c r="E19" s="35">
        <v>10</v>
      </c>
      <c r="F19" s="86">
        <v>21</v>
      </c>
      <c r="G19" s="69" t="s">
        <v>342</v>
      </c>
      <c r="H19" s="57">
        <v>2</v>
      </c>
      <c r="I19" s="31">
        <v>3</v>
      </c>
      <c r="J19" s="39">
        <v>1</v>
      </c>
      <c r="K19" s="70" t="s">
        <v>342</v>
      </c>
      <c r="L19" s="73" t="s">
        <v>342</v>
      </c>
      <c r="M19" s="38" t="s">
        <v>342</v>
      </c>
    </row>
    <row r="20" spans="1:16" s="45" customFormat="1" ht="18.75">
      <c r="A20" s="92" t="s">
        <v>280</v>
      </c>
      <c r="B20" s="34">
        <v>11</v>
      </c>
      <c r="C20" s="29">
        <f t="shared" si="0"/>
        <v>11</v>
      </c>
      <c r="D20" s="44">
        <f t="shared" si="1"/>
        <v>0</v>
      </c>
      <c r="E20" s="75">
        <v>2</v>
      </c>
      <c r="F20" s="87">
        <v>9</v>
      </c>
      <c r="G20" s="69" t="s">
        <v>342</v>
      </c>
      <c r="H20" s="55" t="s">
        <v>342</v>
      </c>
      <c r="I20" s="42" t="s">
        <v>342</v>
      </c>
      <c r="J20" s="42" t="s">
        <v>342</v>
      </c>
      <c r="K20" s="76" t="s">
        <v>342</v>
      </c>
      <c r="L20" s="77" t="s">
        <v>342</v>
      </c>
      <c r="M20" s="44" t="s">
        <v>342</v>
      </c>
    </row>
    <row r="21" spans="1:16" ht="18.75">
      <c r="A21" s="92" t="s">
        <v>32</v>
      </c>
      <c r="B21" s="34">
        <v>22</v>
      </c>
      <c r="C21" s="29">
        <f t="shared" si="0"/>
        <v>22</v>
      </c>
      <c r="D21" s="38">
        <f t="shared" si="1"/>
        <v>0</v>
      </c>
      <c r="E21" s="78">
        <v>6</v>
      </c>
      <c r="F21" s="87">
        <v>11</v>
      </c>
      <c r="G21" s="69" t="s">
        <v>342</v>
      </c>
      <c r="H21" s="57">
        <v>1</v>
      </c>
      <c r="I21" s="31">
        <v>4</v>
      </c>
      <c r="J21" s="39" t="s">
        <v>342</v>
      </c>
      <c r="K21" s="70" t="s">
        <v>342</v>
      </c>
      <c r="L21" s="70" t="s">
        <v>342</v>
      </c>
      <c r="M21" s="38" t="s">
        <v>342</v>
      </c>
      <c r="P21" s="46"/>
    </row>
    <row r="22" spans="1:16" ht="18.75">
      <c r="A22" s="92" t="s">
        <v>281</v>
      </c>
      <c r="B22" s="34">
        <v>3</v>
      </c>
      <c r="C22" s="29">
        <f t="shared" si="0"/>
        <v>3</v>
      </c>
      <c r="D22" s="38">
        <f t="shared" si="1"/>
        <v>0</v>
      </c>
      <c r="E22" s="78" t="s">
        <v>342</v>
      </c>
      <c r="F22" s="87">
        <v>2</v>
      </c>
      <c r="G22" s="69" t="s">
        <v>342</v>
      </c>
      <c r="H22" s="57" t="s">
        <v>342</v>
      </c>
      <c r="I22" s="31">
        <v>1</v>
      </c>
      <c r="J22" s="39" t="s">
        <v>342</v>
      </c>
      <c r="K22" s="70" t="s">
        <v>342</v>
      </c>
      <c r="L22" s="70" t="s">
        <v>342</v>
      </c>
      <c r="M22" s="38" t="s">
        <v>342</v>
      </c>
    </row>
    <row r="23" spans="1:16" ht="18.75">
      <c r="A23" s="92" t="s">
        <v>347</v>
      </c>
      <c r="B23" s="34">
        <v>1</v>
      </c>
      <c r="C23" s="29">
        <f t="shared" si="0"/>
        <v>1</v>
      </c>
      <c r="D23" s="38">
        <f t="shared" si="1"/>
        <v>0</v>
      </c>
      <c r="E23" s="79">
        <v>1</v>
      </c>
      <c r="F23" s="87" t="s">
        <v>342</v>
      </c>
      <c r="G23" s="69" t="s">
        <v>342</v>
      </c>
      <c r="H23" s="57" t="s">
        <v>342</v>
      </c>
      <c r="I23" s="31" t="s">
        <v>342</v>
      </c>
      <c r="J23" s="39" t="s">
        <v>342</v>
      </c>
      <c r="K23" s="70" t="s">
        <v>342</v>
      </c>
      <c r="L23" s="70" t="s">
        <v>342</v>
      </c>
      <c r="M23" s="38" t="s">
        <v>342</v>
      </c>
    </row>
    <row r="24" spans="1:16" ht="23.25" customHeight="1">
      <c r="A24" s="134" t="s">
        <v>348</v>
      </c>
      <c r="B24" s="137">
        <f t="shared" ref="B24:M24" si="2">SUM(B6:B23)</f>
        <v>706</v>
      </c>
      <c r="C24" s="140">
        <f t="shared" si="2"/>
        <v>706</v>
      </c>
      <c r="D24" s="143">
        <f t="shared" si="2"/>
        <v>0</v>
      </c>
      <c r="E24" s="145">
        <f t="shared" si="2"/>
        <v>312</v>
      </c>
      <c r="F24" s="165">
        <f t="shared" si="2"/>
        <v>234</v>
      </c>
      <c r="G24" s="168">
        <f t="shared" si="2"/>
        <v>0</v>
      </c>
      <c r="H24" s="170">
        <f t="shared" si="2"/>
        <v>17</v>
      </c>
      <c r="I24" s="58">
        <f t="shared" si="2"/>
        <v>65</v>
      </c>
      <c r="J24" s="58">
        <f t="shared" si="2"/>
        <v>14</v>
      </c>
      <c r="K24" s="116">
        <f t="shared" si="2"/>
        <v>4</v>
      </c>
      <c r="L24" s="116">
        <f t="shared" si="2"/>
        <v>15</v>
      </c>
      <c r="M24" s="118">
        <f t="shared" si="2"/>
        <v>45</v>
      </c>
    </row>
    <row r="25" spans="1:16" ht="23.25" customHeight="1">
      <c r="A25" s="135"/>
      <c r="B25" s="138"/>
      <c r="C25" s="141"/>
      <c r="D25" s="143"/>
      <c r="E25" s="145"/>
      <c r="F25" s="166"/>
      <c r="G25" s="169"/>
      <c r="H25" s="171"/>
      <c r="I25" s="120">
        <f>SUM(I24:J24)</f>
        <v>79</v>
      </c>
      <c r="J25" s="121"/>
      <c r="K25" s="117"/>
      <c r="L25" s="117"/>
      <c r="M25" s="119"/>
    </row>
    <row r="26" spans="1:16" ht="27.6" customHeight="1" thickBot="1">
      <c r="A26" s="136"/>
      <c r="B26" s="139">
        <f>SUM(B7:B24)</f>
        <v>1402</v>
      </c>
      <c r="C26" s="142">
        <f>SUM(C7:C24)</f>
        <v>1402</v>
      </c>
      <c r="D26" s="144">
        <f>SUM(D7:D24)</f>
        <v>0</v>
      </c>
      <c r="E26" s="146"/>
      <c r="F26" s="167"/>
      <c r="G26" s="122">
        <f>SUM(G24:H25,I25,K24)</f>
        <v>100</v>
      </c>
      <c r="H26" s="123"/>
      <c r="I26" s="123"/>
      <c r="J26" s="123"/>
      <c r="K26" s="124"/>
      <c r="L26" s="125">
        <f>SUM(L24:M24)</f>
        <v>60</v>
      </c>
      <c r="M26" s="126"/>
    </row>
    <row r="27" spans="1:16" ht="60" customHeight="1" thickTop="1">
      <c r="A27" s="127" t="s">
        <v>375</v>
      </c>
      <c r="B27" s="128"/>
      <c r="C27" s="128"/>
      <c r="D27" s="129"/>
      <c r="E27" s="130">
        <f>SUM(243,H24,I25,K24:M25)</f>
        <v>403</v>
      </c>
      <c r="F27" s="131"/>
      <c r="G27" s="132"/>
      <c r="H27" s="132"/>
      <c r="I27" s="132"/>
      <c r="J27" s="132"/>
      <c r="K27" s="132"/>
      <c r="L27" s="132"/>
      <c r="M27" s="133"/>
      <c r="N27" s="25"/>
    </row>
    <row r="28" spans="1:16" ht="102" customHeight="1">
      <c r="A28" s="114" t="s">
        <v>428</v>
      </c>
      <c r="B28" s="115"/>
      <c r="C28" s="115"/>
      <c r="D28" s="115"/>
      <c r="E28" s="115"/>
      <c r="F28" s="115"/>
      <c r="G28" s="115"/>
      <c r="H28" s="115"/>
      <c r="I28" s="115"/>
      <c r="J28" s="115"/>
      <c r="K28" s="115"/>
      <c r="L28" s="115"/>
      <c r="M28" s="115"/>
    </row>
    <row r="29" spans="1:16" ht="45" customHeight="1">
      <c r="A29" s="47"/>
      <c r="B29" s="47"/>
      <c r="C29" s="47"/>
      <c r="D29" s="47"/>
      <c r="E29" s="47"/>
      <c r="F29" s="47"/>
      <c r="G29" s="47"/>
      <c r="H29" s="47"/>
      <c r="I29" s="47"/>
      <c r="J29" s="47"/>
      <c r="K29" s="47"/>
      <c r="L29" s="47"/>
      <c r="M29" s="47"/>
    </row>
    <row r="30" spans="1:16" ht="21">
      <c r="A30" s="48"/>
      <c r="B30" s="48"/>
      <c r="C30" s="48"/>
      <c r="D30" s="48"/>
      <c r="E30" s="48"/>
      <c r="F30" s="48"/>
      <c r="G30" s="48"/>
      <c r="H30" s="48"/>
      <c r="I30" s="48"/>
      <c r="J30" s="48"/>
      <c r="K30" s="48"/>
    </row>
  </sheetData>
  <mergeCells count="28">
    <mergeCell ref="K24:K25"/>
    <mergeCell ref="A1:M1"/>
    <mergeCell ref="A2:M2"/>
    <mergeCell ref="A3:A5"/>
    <mergeCell ref="B3:B5"/>
    <mergeCell ref="C3:C5"/>
    <mergeCell ref="D3:D5"/>
    <mergeCell ref="E3:M3"/>
    <mergeCell ref="E4:E5"/>
    <mergeCell ref="F4:F5"/>
    <mergeCell ref="G4:K4"/>
    <mergeCell ref="L4:M4"/>
    <mergeCell ref="A28:M28"/>
    <mergeCell ref="L24:L25"/>
    <mergeCell ref="M24:M25"/>
    <mergeCell ref="I25:J25"/>
    <mergeCell ref="G26:K26"/>
    <mergeCell ref="L26:M26"/>
    <mergeCell ref="A27:D27"/>
    <mergeCell ref="E27:M27"/>
    <mergeCell ref="A24:A26"/>
    <mergeCell ref="B24:B26"/>
    <mergeCell ref="C24:C26"/>
    <mergeCell ref="D24:D26"/>
    <mergeCell ref="E24:E26"/>
    <mergeCell ref="F24:F26"/>
    <mergeCell ref="G24:G25"/>
    <mergeCell ref="H24:H25"/>
  </mergeCells>
  <phoneticPr fontId="1" type="noConversion"/>
  <printOptions horizontalCentered="1" verticalCentered="1"/>
  <pageMargins left="0.43307086614173229" right="0.43307086614173229" top="0.15748031496062992" bottom="0.15748031496062992" header="0.31496062992125984" footer="0.31496062992125984"/>
  <pageSetup paperSize="9" scale="79" fitToWidth="0"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N32"/>
  <sheetViews>
    <sheetView zoomScale="80" zoomScaleNormal="80" workbookViewId="0">
      <selection activeCell="N24" sqref="N24"/>
    </sheetView>
  </sheetViews>
  <sheetFormatPr defaultRowHeight="16.5"/>
  <cols>
    <col min="1" max="1" width="13.25" customWidth="1"/>
    <col min="2" max="2" width="10.625" customWidth="1"/>
    <col min="3" max="4" width="12.125" customWidth="1"/>
    <col min="5" max="5" width="21.5" customWidth="1"/>
    <col min="6" max="6" width="11.5" customWidth="1"/>
    <col min="7" max="11" width="9.625" customWidth="1"/>
  </cols>
  <sheetData>
    <row r="1" spans="1:12" ht="23.25" customHeight="1">
      <c r="A1" s="147" t="s">
        <v>427</v>
      </c>
      <c r="B1" s="148"/>
      <c r="C1" s="148"/>
      <c r="D1" s="148"/>
      <c r="E1" s="148"/>
      <c r="F1" s="148"/>
      <c r="G1" s="148"/>
      <c r="H1" s="148"/>
      <c r="I1" s="148"/>
      <c r="J1" s="148"/>
      <c r="K1" s="148"/>
    </row>
    <row r="2" spans="1:12" ht="18.75">
      <c r="A2" s="190" t="s">
        <v>349</v>
      </c>
      <c r="B2" s="190"/>
      <c r="C2" s="190"/>
      <c r="D2" s="190"/>
      <c r="E2" s="190"/>
      <c r="F2" s="190"/>
      <c r="G2" s="190"/>
      <c r="H2" s="190"/>
      <c r="I2" s="190"/>
      <c r="J2" s="190"/>
      <c r="K2" s="190"/>
    </row>
    <row r="3" spans="1:12" ht="22.5" customHeight="1" thickBot="1">
      <c r="A3" s="153" t="s">
        <v>329</v>
      </c>
      <c r="B3" s="153" t="s">
        <v>330</v>
      </c>
      <c r="C3" s="153" t="s">
        <v>331</v>
      </c>
      <c r="D3" s="153" t="s">
        <v>332</v>
      </c>
      <c r="E3" s="155" t="s">
        <v>359</v>
      </c>
      <c r="F3" s="155"/>
      <c r="G3" s="155"/>
      <c r="H3" s="155"/>
      <c r="I3" s="155"/>
      <c r="J3" s="155"/>
      <c r="K3" s="155"/>
      <c r="L3" s="46"/>
    </row>
    <row r="4" spans="1:12" ht="43.9" customHeight="1" thickTop="1">
      <c r="A4" s="154"/>
      <c r="B4" s="154"/>
      <c r="C4" s="154"/>
      <c r="D4" s="154"/>
      <c r="E4" s="158" t="s">
        <v>429</v>
      </c>
      <c r="F4" s="158" t="s">
        <v>350</v>
      </c>
      <c r="G4" s="161" t="s">
        <v>430</v>
      </c>
      <c r="H4" s="162"/>
      <c r="I4" s="163"/>
      <c r="J4" s="163"/>
      <c r="K4" s="193"/>
    </row>
    <row r="5" spans="1:12" ht="81" customHeight="1">
      <c r="A5" s="191"/>
      <c r="B5" s="191"/>
      <c r="C5" s="191"/>
      <c r="D5" s="191"/>
      <c r="E5" s="192"/>
      <c r="F5" s="192"/>
      <c r="G5" s="81" t="s">
        <v>335</v>
      </c>
      <c r="H5" s="49" t="s">
        <v>336</v>
      </c>
      <c r="I5" s="90" t="s">
        <v>337</v>
      </c>
      <c r="J5" s="90" t="s">
        <v>338</v>
      </c>
      <c r="K5" s="59" t="s">
        <v>50</v>
      </c>
    </row>
    <row r="6" spans="1:12" ht="18.75" hidden="1">
      <c r="A6" s="50" t="s">
        <v>341</v>
      </c>
      <c r="B6" s="34"/>
      <c r="C6" s="29">
        <f t="shared" ref="C6:C25" si="0">SUM(E6:K6)</f>
        <v>0</v>
      </c>
      <c r="D6" s="30">
        <f t="shared" ref="D6:D25" si="1">B6-C6</f>
        <v>0</v>
      </c>
      <c r="E6" s="82"/>
      <c r="F6" s="83"/>
      <c r="G6" s="84"/>
      <c r="H6" s="51"/>
      <c r="I6" s="29"/>
      <c r="J6" s="60"/>
      <c r="K6" s="52"/>
    </row>
    <row r="7" spans="1:12" ht="18.75">
      <c r="A7" s="53" t="s">
        <v>0</v>
      </c>
      <c r="B7" s="34">
        <v>54</v>
      </c>
      <c r="C7" s="31">
        <f t="shared" si="0"/>
        <v>54</v>
      </c>
      <c r="D7" s="54">
        <f t="shared" si="1"/>
        <v>0</v>
      </c>
      <c r="E7" s="106">
        <f>SUM('[1]110年對內統計表'!E7:F7)</f>
        <v>26</v>
      </c>
      <c r="F7" s="41">
        <f>SUM('[1]110年對內統計表'!G7:K7)</f>
        <v>11</v>
      </c>
      <c r="G7" s="89">
        <v>2</v>
      </c>
      <c r="H7" s="61">
        <v>3</v>
      </c>
      <c r="I7" s="62">
        <f>SUM('[1]110年對內統計表'!O7:P7)</f>
        <v>11</v>
      </c>
      <c r="J7" s="31" t="s">
        <v>342</v>
      </c>
      <c r="K7" s="36">
        <v>1</v>
      </c>
    </row>
    <row r="8" spans="1:12" ht="18.75">
      <c r="A8" s="53" t="s">
        <v>18</v>
      </c>
      <c r="B8" s="34">
        <v>68</v>
      </c>
      <c r="C8" s="31">
        <f t="shared" si="0"/>
        <v>68</v>
      </c>
      <c r="D8" s="54">
        <f t="shared" si="1"/>
        <v>0</v>
      </c>
      <c r="E8" s="106">
        <f>SUM('[1]110年對內統計表'!E8:F8)</f>
        <v>37</v>
      </c>
      <c r="F8" s="41">
        <f>SUM('[1]110年對內統計表'!G8:K8)</f>
        <v>20</v>
      </c>
      <c r="G8" s="89">
        <v>1</v>
      </c>
      <c r="H8" s="65">
        <v>7</v>
      </c>
      <c r="I8" s="62">
        <f>SUM('[1]110年對內統計表'!O8:P8)</f>
        <v>2</v>
      </c>
      <c r="J8" s="39" t="s">
        <v>342</v>
      </c>
      <c r="K8" s="32">
        <v>1</v>
      </c>
    </row>
    <row r="9" spans="1:12" ht="18.75">
      <c r="A9" s="53" t="s">
        <v>19</v>
      </c>
      <c r="B9" s="34">
        <v>172</v>
      </c>
      <c r="C9" s="31">
        <f t="shared" si="0"/>
        <v>66</v>
      </c>
      <c r="D9" s="54">
        <f t="shared" si="1"/>
        <v>106</v>
      </c>
      <c r="E9" s="106">
        <f>SUM('[1]110年對內統計表'!E9:F9)</f>
        <v>48</v>
      </c>
      <c r="F9" s="41">
        <f>SUM('[1]110年對內統計表'!G9:K9)</f>
        <v>10</v>
      </c>
      <c r="G9" s="89" t="s">
        <v>342</v>
      </c>
      <c r="H9" s="66">
        <v>3</v>
      </c>
      <c r="I9" s="62">
        <f>SUM('[1]110年對內統計表'!O9:P9)</f>
        <v>4</v>
      </c>
      <c r="J9" s="39">
        <v>1</v>
      </c>
      <c r="K9" s="32" t="s">
        <v>342</v>
      </c>
    </row>
    <row r="10" spans="1:12" ht="18.75">
      <c r="A10" s="53" t="s">
        <v>21</v>
      </c>
      <c r="B10" s="34">
        <v>78</v>
      </c>
      <c r="C10" s="31">
        <f t="shared" si="0"/>
        <v>27</v>
      </c>
      <c r="D10" s="54">
        <f t="shared" si="1"/>
        <v>51</v>
      </c>
      <c r="E10" s="106">
        <f>SUM('[1]110年對內統計表'!E10:F10)</f>
        <v>11</v>
      </c>
      <c r="F10" s="41">
        <f>SUM('[1]110年對內統計表'!G10:K10)</f>
        <v>5</v>
      </c>
      <c r="G10" s="89" t="s">
        <v>342</v>
      </c>
      <c r="H10" s="61">
        <v>5</v>
      </c>
      <c r="I10" s="62">
        <f>SUM('[1]110年對內統計表'!O10:P10)</f>
        <v>6</v>
      </c>
      <c r="J10" s="39" t="s">
        <v>342</v>
      </c>
      <c r="K10" s="32" t="s">
        <v>342</v>
      </c>
    </row>
    <row r="11" spans="1:12" ht="18.75">
      <c r="A11" s="53" t="s">
        <v>22</v>
      </c>
      <c r="B11" s="34">
        <v>273</v>
      </c>
      <c r="C11" s="31">
        <f t="shared" si="0"/>
        <v>154</v>
      </c>
      <c r="D11" s="54">
        <f t="shared" si="1"/>
        <v>119</v>
      </c>
      <c r="E11" s="106">
        <f>SUM('[1]110年對內統計表'!E11:F11)</f>
        <v>145</v>
      </c>
      <c r="F11" s="41">
        <f>SUM('[1]110年對內統計表'!G11:K11)</f>
        <v>9</v>
      </c>
      <c r="G11" s="89" t="s">
        <v>342</v>
      </c>
      <c r="H11" s="61" t="s">
        <v>342</v>
      </c>
      <c r="I11" s="62" t="s">
        <v>431</v>
      </c>
      <c r="J11" s="39" t="s">
        <v>342</v>
      </c>
      <c r="K11" s="32" t="s">
        <v>342</v>
      </c>
    </row>
    <row r="12" spans="1:12" ht="18.75">
      <c r="A12" s="53" t="s">
        <v>343</v>
      </c>
      <c r="B12" s="34">
        <v>3</v>
      </c>
      <c r="C12" s="31">
        <f t="shared" si="0"/>
        <v>3</v>
      </c>
      <c r="D12" s="54">
        <f t="shared" si="1"/>
        <v>0</v>
      </c>
      <c r="E12" s="106" t="s">
        <v>431</v>
      </c>
      <c r="F12" s="41" t="s">
        <v>431</v>
      </c>
      <c r="G12" s="89">
        <v>1</v>
      </c>
      <c r="H12" s="61" t="s">
        <v>342</v>
      </c>
      <c r="I12" s="62">
        <f>SUM('[1]110年對內統計表'!O12:P12)</f>
        <v>2</v>
      </c>
      <c r="J12" s="39" t="s">
        <v>342</v>
      </c>
      <c r="K12" s="32" t="s">
        <v>342</v>
      </c>
    </row>
    <row r="13" spans="1:12" ht="18.75">
      <c r="A13" s="53" t="s">
        <v>56</v>
      </c>
      <c r="B13" s="34">
        <v>4</v>
      </c>
      <c r="C13" s="31">
        <f t="shared" si="0"/>
        <v>4</v>
      </c>
      <c r="D13" s="54">
        <f t="shared" si="1"/>
        <v>0</v>
      </c>
      <c r="E13" s="106">
        <f>SUM('[1]110年對內統計表'!E13:F13)</f>
        <v>2</v>
      </c>
      <c r="F13" s="41">
        <f>SUM('[1]110年對內統計表'!G13:K13)</f>
        <v>1</v>
      </c>
      <c r="G13" s="89" t="s">
        <v>342</v>
      </c>
      <c r="H13" s="61" t="s">
        <v>342</v>
      </c>
      <c r="I13" s="62">
        <f>SUM('[1]110年對內統計表'!O13:P13)</f>
        <v>1</v>
      </c>
      <c r="J13" s="39" t="s">
        <v>342</v>
      </c>
      <c r="K13" s="32" t="s">
        <v>342</v>
      </c>
    </row>
    <row r="14" spans="1:12" ht="18.75">
      <c r="A14" s="53" t="s">
        <v>344</v>
      </c>
      <c r="B14" s="34">
        <v>21</v>
      </c>
      <c r="C14" s="31">
        <f t="shared" si="0"/>
        <v>11</v>
      </c>
      <c r="D14" s="54">
        <f t="shared" si="1"/>
        <v>10</v>
      </c>
      <c r="E14" s="106">
        <f>SUM('[1]110年對內統計表'!E14:F14)</f>
        <v>4</v>
      </c>
      <c r="F14" s="41">
        <f>SUM('[1]110年對內統計表'!G14:K14)</f>
        <v>4</v>
      </c>
      <c r="G14" s="89" t="s">
        <v>342</v>
      </c>
      <c r="H14" s="61" t="s">
        <v>342</v>
      </c>
      <c r="I14" s="62">
        <f>SUM('[1]110年對內統計表'!O14:P14)</f>
        <v>3</v>
      </c>
      <c r="J14" s="39" t="s">
        <v>342</v>
      </c>
      <c r="K14" s="32" t="s">
        <v>342</v>
      </c>
    </row>
    <row r="15" spans="1:12" ht="18.75">
      <c r="A15" s="53" t="s">
        <v>24</v>
      </c>
      <c r="B15" s="34">
        <v>12</v>
      </c>
      <c r="C15" s="31">
        <f t="shared" si="0"/>
        <v>12</v>
      </c>
      <c r="D15" s="54">
        <f t="shared" si="1"/>
        <v>0</v>
      </c>
      <c r="E15" s="106">
        <f>SUM('[1]110年對內統計表'!E15:F15)</f>
        <v>8</v>
      </c>
      <c r="F15" s="41">
        <f>SUM('[1]110年對內統計表'!G15:K15)</f>
        <v>2</v>
      </c>
      <c r="G15" s="89" t="s">
        <v>342</v>
      </c>
      <c r="H15" s="61">
        <v>2</v>
      </c>
      <c r="I15" s="62" t="s">
        <v>431</v>
      </c>
      <c r="J15" s="39" t="s">
        <v>342</v>
      </c>
      <c r="K15" s="32" t="s">
        <v>342</v>
      </c>
    </row>
    <row r="16" spans="1:12" ht="18.75">
      <c r="A16" s="53" t="s">
        <v>26</v>
      </c>
      <c r="B16" s="34">
        <v>173</v>
      </c>
      <c r="C16" s="31">
        <f t="shared" si="0"/>
        <v>57</v>
      </c>
      <c r="D16" s="54">
        <f t="shared" si="1"/>
        <v>116</v>
      </c>
      <c r="E16" s="106">
        <f>SUM('[1]110年對內統計表'!E16:F16)</f>
        <v>32</v>
      </c>
      <c r="F16" s="41">
        <f>SUM('[1]110年對內統計表'!G16:K16)</f>
        <v>20</v>
      </c>
      <c r="G16" s="89">
        <v>2</v>
      </c>
      <c r="H16" s="61">
        <v>1</v>
      </c>
      <c r="I16" s="62">
        <f>SUM('[1]110年對內統計表'!O16:P16)</f>
        <v>2</v>
      </c>
      <c r="J16" s="39" t="s">
        <v>342</v>
      </c>
      <c r="K16" s="32" t="s">
        <v>342</v>
      </c>
    </row>
    <row r="17" spans="1:14" ht="18.75">
      <c r="A17" s="53" t="s">
        <v>345</v>
      </c>
      <c r="B17" s="34">
        <v>11</v>
      </c>
      <c r="C17" s="31">
        <f t="shared" si="0"/>
        <v>4</v>
      </c>
      <c r="D17" s="54">
        <f t="shared" si="1"/>
        <v>7</v>
      </c>
      <c r="E17" s="106">
        <f>SUM('[1]110年對內統計表'!E17:F17)</f>
        <v>2</v>
      </c>
      <c r="F17" s="41">
        <f>SUM('[1]110年對內統計表'!G17:K17)</f>
        <v>2</v>
      </c>
      <c r="G17" s="89" t="s">
        <v>342</v>
      </c>
      <c r="H17" s="61" t="s">
        <v>342</v>
      </c>
      <c r="I17" s="39" t="s">
        <v>342</v>
      </c>
      <c r="J17" s="39" t="s">
        <v>342</v>
      </c>
      <c r="K17" s="32" t="s">
        <v>342</v>
      </c>
    </row>
    <row r="18" spans="1:14" ht="18.75">
      <c r="A18" s="53" t="s">
        <v>346</v>
      </c>
      <c r="B18" s="28">
        <v>20</v>
      </c>
      <c r="C18" s="31">
        <f t="shared" si="0"/>
        <v>14</v>
      </c>
      <c r="D18" s="54">
        <f t="shared" si="1"/>
        <v>6</v>
      </c>
      <c r="E18" s="106">
        <f>SUM('[1]110年對內統計表'!E18:F18)</f>
        <v>9</v>
      </c>
      <c r="F18" s="41">
        <f>SUM('[1]110年對內統計表'!G18:K18)</f>
        <v>5</v>
      </c>
      <c r="G18" s="89" t="s">
        <v>342</v>
      </c>
      <c r="H18" s="61" t="s">
        <v>342</v>
      </c>
      <c r="I18" s="39" t="s">
        <v>342</v>
      </c>
      <c r="J18" s="39" t="s">
        <v>342</v>
      </c>
      <c r="K18" s="32" t="s">
        <v>342</v>
      </c>
    </row>
    <row r="19" spans="1:14" ht="18.75">
      <c r="A19" s="53" t="s">
        <v>30</v>
      </c>
      <c r="B19" s="28">
        <v>16</v>
      </c>
      <c r="C19" s="31">
        <f t="shared" si="0"/>
        <v>16</v>
      </c>
      <c r="D19" s="54">
        <f t="shared" si="1"/>
        <v>0</v>
      </c>
      <c r="E19" s="106">
        <f>SUM('[1]110年對內統計表'!E19:F19)</f>
        <v>10</v>
      </c>
      <c r="F19" s="41">
        <f>SUM('[1]110年對內統計表'!G19:K19)</f>
        <v>5</v>
      </c>
      <c r="G19" s="89">
        <v>1</v>
      </c>
      <c r="H19" s="61" t="s">
        <v>342</v>
      </c>
      <c r="I19" s="39" t="s">
        <v>342</v>
      </c>
      <c r="J19" s="39" t="s">
        <v>342</v>
      </c>
      <c r="K19" s="32" t="s">
        <v>342</v>
      </c>
    </row>
    <row r="20" spans="1:14" s="45" customFormat="1" ht="18.75">
      <c r="A20" s="53" t="s">
        <v>280</v>
      </c>
      <c r="B20" s="28">
        <v>11</v>
      </c>
      <c r="C20" s="31">
        <f t="shared" si="0"/>
        <v>11</v>
      </c>
      <c r="D20" s="55">
        <f t="shared" si="1"/>
        <v>0</v>
      </c>
      <c r="E20" s="106">
        <f>SUM('[1]110年對內統計表'!E20:F20)</f>
        <v>4</v>
      </c>
      <c r="F20" s="41">
        <f>SUM('[1]110年對內統計表'!G20:K20)</f>
        <v>3</v>
      </c>
      <c r="G20" s="89" t="s">
        <v>342</v>
      </c>
      <c r="H20" s="61">
        <v>3</v>
      </c>
      <c r="I20" s="62">
        <f>SUM('[1]110年對內統計表'!O20:P20)</f>
        <v>1</v>
      </c>
      <c r="J20" s="42" t="s">
        <v>342</v>
      </c>
      <c r="K20" s="43" t="s">
        <v>342</v>
      </c>
    </row>
    <row r="21" spans="1:14" ht="18.75">
      <c r="A21" s="53" t="s">
        <v>32</v>
      </c>
      <c r="B21" s="28">
        <v>46</v>
      </c>
      <c r="C21" s="31">
        <f t="shared" si="0"/>
        <v>46</v>
      </c>
      <c r="D21" s="54">
        <f t="shared" si="1"/>
        <v>0</v>
      </c>
      <c r="E21" s="106">
        <f>SUM('[1]110年對內統計表'!E21:F21)</f>
        <v>36</v>
      </c>
      <c r="F21" s="41">
        <f>SUM('[1]110年對內統計表'!G21:K21)</f>
        <v>9</v>
      </c>
      <c r="G21" s="89" t="s">
        <v>342</v>
      </c>
      <c r="H21" s="61">
        <v>1</v>
      </c>
      <c r="I21" s="39" t="s">
        <v>342</v>
      </c>
      <c r="J21" s="39" t="s">
        <v>342</v>
      </c>
      <c r="K21" s="32" t="s">
        <v>342</v>
      </c>
      <c r="N21" s="46"/>
    </row>
    <row r="22" spans="1:14" ht="18.75">
      <c r="A22" s="105" t="s">
        <v>351</v>
      </c>
      <c r="B22" s="28">
        <v>10</v>
      </c>
      <c r="C22" s="31">
        <f t="shared" si="0"/>
        <v>10</v>
      </c>
      <c r="D22" s="54">
        <f t="shared" si="1"/>
        <v>0</v>
      </c>
      <c r="E22" s="106">
        <f>SUM('[1]110年對內統計表'!E22:F22)</f>
        <v>8</v>
      </c>
      <c r="F22" s="41">
        <f>SUM('[1]110年對內統計表'!G22:K22)</f>
        <v>2</v>
      </c>
      <c r="G22" s="89" t="s">
        <v>342</v>
      </c>
      <c r="H22" s="61" t="s">
        <v>342</v>
      </c>
      <c r="I22" s="39" t="s">
        <v>342</v>
      </c>
      <c r="J22" s="39" t="s">
        <v>342</v>
      </c>
      <c r="K22" s="32" t="s">
        <v>342</v>
      </c>
    </row>
    <row r="23" spans="1:14" ht="18.75">
      <c r="A23" s="102" t="s">
        <v>281</v>
      </c>
      <c r="B23" s="28">
        <v>2</v>
      </c>
      <c r="C23" s="29">
        <f t="shared" si="0"/>
        <v>1</v>
      </c>
      <c r="D23" s="30">
        <f t="shared" si="1"/>
        <v>1</v>
      </c>
      <c r="E23" s="106">
        <f>SUM('[1]110年對內統計表'!E23:F23)</f>
        <v>1</v>
      </c>
      <c r="F23" s="41" t="s">
        <v>431</v>
      </c>
      <c r="G23" s="89" t="s">
        <v>342</v>
      </c>
      <c r="H23" s="62" t="s">
        <v>342</v>
      </c>
      <c r="I23" s="39" t="s">
        <v>342</v>
      </c>
      <c r="J23" s="39" t="s">
        <v>342</v>
      </c>
      <c r="K23" s="32" t="s">
        <v>342</v>
      </c>
    </row>
    <row r="24" spans="1:14" ht="18.75">
      <c r="A24" s="102" t="s">
        <v>426</v>
      </c>
      <c r="B24" s="28">
        <v>3</v>
      </c>
      <c r="C24" s="29">
        <f t="shared" si="0"/>
        <v>3</v>
      </c>
      <c r="D24" s="30">
        <f t="shared" si="1"/>
        <v>0</v>
      </c>
      <c r="E24" s="106">
        <f>SUM('[1]110年對內統計表'!E24:F24)</f>
        <v>3</v>
      </c>
      <c r="F24" s="41" t="s">
        <v>431</v>
      </c>
      <c r="G24" s="89" t="s">
        <v>342</v>
      </c>
      <c r="H24" s="62" t="s">
        <v>342</v>
      </c>
      <c r="I24" s="39" t="s">
        <v>342</v>
      </c>
      <c r="J24" s="39" t="s">
        <v>342</v>
      </c>
      <c r="K24" s="32" t="s">
        <v>342</v>
      </c>
    </row>
    <row r="25" spans="1:14" ht="18.75">
      <c r="A25" s="102" t="s">
        <v>347</v>
      </c>
      <c r="B25" s="34">
        <v>1</v>
      </c>
      <c r="C25" s="29">
        <f t="shared" si="0"/>
        <v>1</v>
      </c>
      <c r="D25" s="30">
        <f t="shared" si="1"/>
        <v>0</v>
      </c>
      <c r="E25" s="106">
        <f>SUM('[1]110年對內統計表'!E25:F25)</f>
        <v>1</v>
      </c>
      <c r="F25" s="41" t="s">
        <v>431</v>
      </c>
      <c r="G25" s="89" t="s">
        <v>342</v>
      </c>
      <c r="H25" s="62" t="s">
        <v>342</v>
      </c>
      <c r="I25" s="39" t="s">
        <v>342</v>
      </c>
      <c r="J25" s="39" t="s">
        <v>342</v>
      </c>
      <c r="K25" s="32" t="s">
        <v>342</v>
      </c>
    </row>
    <row r="26" spans="1:14" ht="23.25" customHeight="1">
      <c r="A26" s="180" t="s">
        <v>348</v>
      </c>
      <c r="B26" s="137">
        <f t="shared" ref="B26:K26" si="2">SUM(B6:B25)</f>
        <v>978</v>
      </c>
      <c r="C26" s="140">
        <f t="shared" si="2"/>
        <v>562</v>
      </c>
      <c r="D26" s="183">
        <f t="shared" si="2"/>
        <v>416</v>
      </c>
      <c r="E26" s="185">
        <f t="shared" si="2"/>
        <v>387</v>
      </c>
      <c r="F26" s="188">
        <f t="shared" si="2"/>
        <v>108</v>
      </c>
      <c r="G26" s="168">
        <f t="shared" si="2"/>
        <v>7</v>
      </c>
      <c r="H26" s="170">
        <f t="shared" si="2"/>
        <v>25</v>
      </c>
      <c r="I26" s="63">
        <f t="shared" si="2"/>
        <v>32</v>
      </c>
      <c r="J26" s="63">
        <f t="shared" si="2"/>
        <v>1</v>
      </c>
      <c r="K26" s="172">
        <f t="shared" si="2"/>
        <v>2</v>
      </c>
    </row>
    <row r="27" spans="1:14" ht="23.25" customHeight="1">
      <c r="A27" s="181"/>
      <c r="B27" s="138"/>
      <c r="C27" s="141"/>
      <c r="D27" s="183"/>
      <c r="E27" s="186"/>
      <c r="F27" s="165"/>
      <c r="G27" s="117"/>
      <c r="H27" s="171"/>
      <c r="I27" s="120">
        <f>SUM(I26:J26)</f>
        <v>33</v>
      </c>
      <c r="J27" s="174"/>
      <c r="K27" s="173"/>
    </row>
    <row r="28" spans="1:14" ht="27.6" customHeight="1" thickBot="1">
      <c r="A28" s="182"/>
      <c r="B28" s="139">
        <f>SUM(B7:B26)</f>
        <v>1956</v>
      </c>
      <c r="C28" s="142">
        <f>SUM(C7:C26)</f>
        <v>1124</v>
      </c>
      <c r="D28" s="184">
        <f>SUM(D7:D26)</f>
        <v>832</v>
      </c>
      <c r="E28" s="187"/>
      <c r="F28" s="189"/>
      <c r="G28" s="125">
        <f>SUM(G26:K26)</f>
        <v>67</v>
      </c>
      <c r="H28" s="175"/>
      <c r="I28" s="176"/>
      <c r="J28" s="176"/>
      <c r="K28" s="177"/>
    </row>
    <row r="29" spans="1:14" ht="66.75" customHeight="1" thickTop="1">
      <c r="A29" s="127" t="s">
        <v>432</v>
      </c>
      <c r="B29" s="178"/>
      <c r="C29" s="178"/>
      <c r="D29" s="179"/>
      <c r="E29" s="130">
        <f>SUM(41,H26,I27,K26)</f>
        <v>101</v>
      </c>
      <c r="F29" s="132"/>
      <c r="G29" s="132"/>
      <c r="H29" s="132"/>
      <c r="I29" s="132"/>
      <c r="J29" s="132"/>
      <c r="K29" s="133"/>
      <c r="L29" s="46"/>
      <c r="M29" s="46"/>
    </row>
    <row r="30" spans="1:14" ht="129" customHeight="1">
      <c r="A30" s="114" t="s">
        <v>433</v>
      </c>
      <c r="B30" s="115"/>
      <c r="C30" s="115"/>
      <c r="D30" s="115"/>
      <c r="E30" s="115"/>
      <c r="F30" s="115"/>
      <c r="G30" s="115"/>
      <c r="H30" s="115"/>
      <c r="I30" s="115"/>
      <c r="J30" s="115"/>
      <c r="K30" s="115"/>
      <c r="L30" s="56"/>
      <c r="M30" s="56"/>
    </row>
    <row r="31" spans="1:14" ht="22.5" customHeight="1">
      <c r="A31" s="47"/>
      <c r="B31" s="47"/>
      <c r="C31" s="47"/>
      <c r="D31" s="47"/>
      <c r="E31" s="47"/>
      <c r="F31" s="47"/>
      <c r="G31" s="47"/>
      <c r="H31" s="47"/>
      <c r="I31" s="47"/>
      <c r="J31" s="47"/>
      <c r="K31" s="47"/>
    </row>
    <row r="32" spans="1:14" ht="21">
      <c r="A32" s="48"/>
      <c r="B32" s="48"/>
      <c r="C32" s="48"/>
      <c r="D32" s="48"/>
      <c r="E32" s="48"/>
      <c r="F32" s="48"/>
      <c r="G32" s="48"/>
      <c r="H32" s="48"/>
      <c r="I32" s="48"/>
      <c r="J32" s="48"/>
      <c r="K32" s="48"/>
    </row>
  </sheetData>
  <mergeCells count="24">
    <mergeCell ref="A1:K1"/>
    <mergeCell ref="A2:K2"/>
    <mergeCell ref="A3:A5"/>
    <mergeCell ref="B3:B5"/>
    <mergeCell ref="C3:C5"/>
    <mergeCell ref="D3:D5"/>
    <mergeCell ref="E3:K3"/>
    <mergeCell ref="E4:E5"/>
    <mergeCell ref="F4:F5"/>
    <mergeCell ref="G4:K4"/>
    <mergeCell ref="A30:K30"/>
    <mergeCell ref="G26:G27"/>
    <mergeCell ref="H26:H27"/>
    <mergeCell ref="K26:K27"/>
    <mergeCell ref="I27:J27"/>
    <mergeCell ref="G28:K28"/>
    <mergeCell ref="A29:D29"/>
    <mergeCell ref="E29:K29"/>
    <mergeCell ref="A26:A28"/>
    <mergeCell ref="B26:B28"/>
    <mergeCell ref="C26:C28"/>
    <mergeCell ref="D26:D28"/>
    <mergeCell ref="E26:E28"/>
    <mergeCell ref="F26:F28"/>
  </mergeCells>
  <phoneticPr fontId="1" type="noConversion"/>
  <printOptions horizontalCentered="1" verticalCentered="1"/>
  <pageMargins left="0.62992125984251968" right="0.23622047244094491" top="0.15748031496062992" bottom="0.15748031496062992" header="0.31496062992125984" footer="0.31496062992125984"/>
  <pageSetup paperSize="9" scale="7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4</vt:i4>
      </vt:variant>
    </vt:vector>
  </HeadingPairs>
  <TitlesOfParts>
    <vt:vector size="8" baseType="lpstr">
      <vt:lpstr>109年名單</vt:lpstr>
      <vt:lpstr>110年名單</vt:lpstr>
      <vt:lpstr>109年統計表</vt:lpstr>
      <vt:lpstr>110年統計表</vt:lpstr>
      <vt:lpstr>'109年名單'!Print_Area</vt:lpstr>
      <vt:lpstr>'109年統計表'!Print_Area</vt:lpstr>
      <vt:lpstr>'110年名單'!Print_Area</vt:lpstr>
      <vt:lpstr>'110年統計表'!Print_Area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le956481</cp:lastModifiedBy>
  <cp:lastPrinted>2021-10-04T09:05:14Z</cp:lastPrinted>
  <dcterms:created xsi:type="dcterms:W3CDTF">2020-10-23T03:05:46Z</dcterms:created>
  <dcterms:modified xsi:type="dcterms:W3CDTF">2021-11-01T07:04:30Z</dcterms:modified>
</cp:coreProperties>
</file>