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8490" tabRatio="779" activeTab="1"/>
  </bookViews>
  <sheets>
    <sheet name="109年名單" sheetId="66" r:id="rId1"/>
    <sheet name="110年名單" sheetId="78" r:id="rId2"/>
    <sheet name="109年統計表" sheetId="76" r:id="rId3"/>
    <sheet name="110年統計表" sheetId="80" r:id="rId4"/>
  </sheets>
  <externalReferences>
    <externalReference r:id="rId5"/>
  </externalReferences>
  <definedNames>
    <definedName name="_xlnm._FilterDatabase" localSheetId="0" hidden="1">'109年名單'!$A$2:$G$101</definedName>
    <definedName name="_xlnm._FilterDatabase" localSheetId="1" hidden="1">'110年名單'!$A$2:$G$72</definedName>
    <definedName name="_xlnm.Print_Area" localSheetId="0">'109年名單'!$A$1:$G$101</definedName>
    <definedName name="_xlnm.Print_Area" localSheetId="2">'109年統計表'!$A$1:$M$28</definedName>
    <definedName name="_xlnm.Print_Area" localSheetId="1">'110年名單'!$A$1:$G$72</definedName>
    <definedName name="_xlnm.Print_Area" localSheetId="3">'110年統計表'!$A$1:$K$30</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80"/>
  <c r="J26"/>
  <c r="H26"/>
  <c r="G26"/>
  <c r="B26"/>
  <c r="B28" s="1"/>
  <c r="E25"/>
  <c r="C25" s="1"/>
  <c r="D25" s="1"/>
  <c r="E24"/>
  <c r="C24" s="1"/>
  <c r="D24" s="1"/>
  <c r="E23"/>
  <c r="C23" s="1"/>
  <c r="D23" s="1"/>
  <c r="F22"/>
  <c r="E22"/>
  <c r="C22" s="1"/>
  <c r="D22" s="1"/>
  <c r="F21"/>
  <c r="E21"/>
  <c r="C21" s="1"/>
  <c r="D21" s="1"/>
  <c r="I20"/>
  <c r="F20"/>
  <c r="E20"/>
  <c r="F19"/>
  <c r="E19"/>
  <c r="F18"/>
  <c r="E18"/>
  <c r="F17"/>
  <c r="E17"/>
  <c r="I16"/>
  <c r="F16"/>
  <c r="E16"/>
  <c r="F15"/>
  <c r="E15"/>
  <c r="I14"/>
  <c r="F14"/>
  <c r="C14" s="1"/>
  <c r="D14" s="1"/>
  <c r="E14"/>
  <c r="I13"/>
  <c r="F13"/>
  <c r="E13"/>
  <c r="I12"/>
  <c r="C12"/>
  <c r="D12" s="1"/>
  <c r="F11"/>
  <c r="E11"/>
  <c r="I10"/>
  <c r="F10"/>
  <c r="E10"/>
  <c r="I9"/>
  <c r="F9"/>
  <c r="E9"/>
  <c r="I8"/>
  <c r="F8"/>
  <c r="E8"/>
  <c r="I7"/>
  <c r="F7"/>
  <c r="E7"/>
  <c r="D6"/>
  <c r="C6"/>
  <c r="C10" l="1"/>
  <c r="D10" s="1"/>
  <c r="E26"/>
  <c r="F26"/>
  <c r="C11"/>
  <c r="D11" s="1"/>
  <c r="C13"/>
  <c r="D13" s="1"/>
  <c r="C17"/>
  <c r="D17" s="1"/>
  <c r="C19"/>
  <c r="D19" s="1"/>
  <c r="C15"/>
  <c r="D15" s="1"/>
  <c r="I26"/>
  <c r="I27" s="1"/>
  <c r="E29" s="1"/>
  <c r="C9"/>
  <c r="D9" s="1"/>
  <c r="C7"/>
  <c r="D7" s="1"/>
  <c r="C8"/>
  <c r="D8" s="1"/>
  <c r="C16"/>
  <c r="D16" s="1"/>
  <c r="C18"/>
  <c r="D18" s="1"/>
  <c r="C20"/>
  <c r="D20" s="1"/>
  <c r="D26" l="1"/>
  <c r="D28" s="1"/>
  <c r="C26"/>
  <c r="C28" s="1"/>
  <c r="G28"/>
  <c r="L26" i="76"/>
  <c r="B26"/>
  <c r="M24"/>
  <c r="L24"/>
  <c r="K24"/>
  <c r="J24"/>
  <c r="I25" s="1"/>
  <c r="I24"/>
  <c r="H24"/>
  <c r="G24"/>
  <c r="G26" s="1"/>
  <c r="F24"/>
  <c r="E24"/>
  <c r="B24"/>
  <c r="C23"/>
  <c r="D23" s="1"/>
  <c r="D22"/>
  <c r="C22"/>
  <c r="C21"/>
  <c r="D21" s="1"/>
  <c r="D20"/>
  <c r="C20"/>
  <c r="C19"/>
  <c r="D19" s="1"/>
  <c r="D18"/>
  <c r="C18"/>
  <c r="C17"/>
  <c r="D17" s="1"/>
  <c r="D16"/>
  <c r="C16"/>
  <c r="C15"/>
  <c r="D15" s="1"/>
  <c r="D14"/>
  <c r="C14"/>
  <c r="C13"/>
  <c r="D13" s="1"/>
  <c r="D12"/>
  <c r="C12"/>
  <c r="C11"/>
  <c r="D11" s="1"/>
  <c r="D10"/>
  <c r="C10"/>
  <c r="C9"/>
  <c r="D9" s="1"/>
  <c r="D8"/>
  <c r="C8"/>
  <c r="C7"/>
  <c r="D7" s="1"/>
  <c r="D6"/>
  <c r="D24" s="1"/>
  <c r="C6"/>
  <c r="C24" s="1"/>
  <c r="E27" l="1"/>
  <c r="D26"/>
  <c r="C26"/>
</calcChain>
</file>

<file path=xl/sharedStrings.xml><?xml version="1.0" encoding="utf-8"?>
<sst xmlns="http://schemas.openxmlformats.org/spreadsheetml/2006/main" count="1169" uniqueCount="470">
  <si>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</si>
  <si>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</si>
  <si>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</si>
  <si>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</si>
  <si>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</si>
  <si>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</si>
  <si>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</si>
  <si>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</si>
  <si>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</si>
  <si>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</si>
  <si>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</si>
  <si>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</si>
  <si>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</si>
  <si>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</si>
  <si>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</si>
  <si>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</si>
  <si>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</si>
  <si>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</si>
  <si>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</si>
  <si>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</si>
  <si>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</si>
  <si>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</si>
  <si>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</si>
  <si>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</si>
  <si>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</si>
  <si>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</si>
  <si>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</si>
  <si>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</si>
  <si>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</si>
  <si>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</si>
  <si>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</si>
  <si>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</si>
  <si>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</si>
  <si>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</si>
  <si>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</si>
  <si>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</si>
  <si>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</si>
  <si>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</si>
  <si>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</si>
  <si>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</si>
  <si>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</si>
  <si>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</si>
  <si>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</si>
  <si>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</si>
  <si>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</si>
  <si>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</si>
  <si>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</si>
  <si>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</si>
  <si>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</si>
  <si>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</si>
  <si>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</si>
  <si>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</si>
  <si>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</si>
  <si>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</si>
  <si>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</si>
  <si>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</si>
  <si>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</si>
  <si>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</si>
  <si>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</si>
  <si>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</si>
  <si>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</si>
  <si>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</si>
  <si>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</si>
  <si>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</si>
  <si>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</si>
  <si>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</si>
  <si>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</si>
  <si>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</si>
  <si>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</si>
  <si>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</si>
  <si>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</si>
  <si>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</si>
  <si>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</si>
  <si>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</si>
  <si>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</si>
  <si>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</si>
  <si>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</si>
  <si>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</si>
  <si>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</si>
  <si>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</si>
  <si>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</si>
  <si>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</si>
  <si>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</si>
  <si>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</si>
  <si>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</si>
  <si>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</si>
  <si>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</si>
  <si>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</si>
  <si>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</si>
  <si>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</si>
  <si>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</si>
  <si>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</si>
  <si>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</si>
  <si>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</si>
  <si>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</si>
  <si>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</si>
  <si>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</si>
  <si>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</si>
  <si>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</si>
  <si>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</si>
  <si>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</si>
  <si>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</si>
  <si>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</si>
  <si>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</si>
  <si>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</si>
  <si>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</si>
  <si>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</si>
  <si>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</si>
  <si>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</si>
  <si>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</si>
  <si>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</si>
  <si>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</si>
  <si>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</si>
  <si>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</si>
  <si>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</si>
  <si>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</si>
  <si>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</si>
  <si>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</si>
  <si>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</si>
  <si>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</si>
  <si>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</si>
  <si>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</si>
  <si>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</si>
  <si>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</si>
  <si>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</si>
  <si>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</si>
  <si>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</si>
  <si>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</si>
  <si>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</si>
  <si>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</si>
  <si>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</si>
  <si>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</si>
  <si>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</si>
  <si>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</si>
  <si>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</si>
  <si>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</si>
  <si>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</si>
  <si>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</si>
  <si>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</si>
  <si>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</si>
  <si>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</si>
  <si>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</si>
  <si>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</si>
  <si>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</si>
  <si>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</si>
  <si>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</si>
  <si>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</si>
  <si>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</si>
  <si>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</si>
  <si>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</si>
  <si>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</si>
  <si>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</si>
  <si>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</si>
  <si>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</si>
  <si>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</si>
  <si>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</si>
  <si>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</si>
  <si>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</si>
  <si>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</si>
  <si>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</si>
  <si>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</si>
  <si>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</si>
  <si>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</si>
  <si>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</si>
  <si>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</si>
  <si>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</si>
  <si>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</si>
  <si>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</si>
  <si>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</si>
  <si>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</si>
  <si>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</si>
  <si>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</si>
  <si>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</si>
  <si>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</si>
  <si>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</si>
  <si>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○○龍有限公司</t>
  </si>
  <si>
    <t>○○實業社</t>
  </si>
  <si>
    <t>○○精密機械有限公司</t>
  </si>
  <si>
    <t>○○精工企業社</t>
  </si>
  <si>
    <t>○○創意設計有限公司</t>
  </si>
  <si>
    <t>○○利環保實業股份有限公司二廠</t>
  </si>
  <si>
    <t>○○製材工作所</t>
  </si>
  <si>
    <t>勒令停工</t>
  </si>
  <si>
    <t>玉井區玄天段133、194、195地號</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</si>
  <si>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</si>
  <si>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</si>
  <si>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</si>
  <si>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</si>
  <si>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</si>
  <si>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</si>
  <si>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</si>
  <si>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</si>
  <si>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</si>
  <si>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</si>
  <si>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</si>
  <si>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</si>
  <si>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</si>
  <si>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</si>
  <si>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</si>
  <si>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</si>
  <si>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</si>
  <si>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</si>
  <si>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</si>
  <si>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</si>
  <si>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</si>
  <si>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</si>
  <si>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</si>
  <si>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</si>
  <si>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</si>
  <si>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</si>
  <si>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</si>
  <si>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</si>
  <si>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</si>
  <si>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</si>
  <si>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</si>
  <si>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</si>
  <si>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</si>
  <si>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</si>
  <si>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</si>
  <si>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</si>
  <si>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</si>
  <si>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</si>
  <si>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</si>
  <si>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</si>
  <si>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</si>
  <si>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</si>
  <si>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</si>
  <si>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</si>
  <si>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</si>
  <si>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</si>
  <si>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</si>
  <si>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</si>
  <si>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</si>
  <si>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</si>
  <si>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</si>
  <si>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</si>
  <si>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</si>
  <si>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</si>
  <si>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</si>
  <si>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</si>
  <si>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</si>
  <si>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</si>
  <si>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</si>
  <si>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</si>
  <si>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</si>
  <si>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</si>
  <si>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</si>
  <si>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</si>
  <si>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</si>
  <si>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</si>
  <si>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</si>
  <si>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</si>
  <si>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</si>
  <si>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</si>
  <si>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</si>
  <si>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</si>
  <si>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</si>
  <si>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</si>
  <si>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</si>
  <si>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</si>
  <si>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</si>
  <si>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</si>
  <si>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</si>
  <si>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臺南市永康區南興路</t>
  </si>
  <si>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</si>
  <si>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</si>
  <si>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</si>
  <si>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</si>
  <si>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</si>
  <si>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</si>
  <si>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</si>
  <si>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</si>
  <si>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</si>
  <si>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三重區碧華段608-2地號</t>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</si>
  <si>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</si>
  <si>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</si>
  <si>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</si>
  <si>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</si>
  <si>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</si>
  <si>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</si>
  <si>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</si>
  <si>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</si>
  <si>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</si>
  <si>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</si>
  <si>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</si>
  <si>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</si>
  <si>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</si>
  <si>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</si>
  <si>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</si>
  <si>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</si>
  <si>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</si>
  <si>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</si>
  <si>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</si>
  <si>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</si>
  <si>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</si>
  <si>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新北市三重區仁華街80巷</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</si>
  <si>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</si>
  <si>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</si>
  <si>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</si>
  <si>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</si>
  <si>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</si>
  <si>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</si>
  <si>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</si>
  <si>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</si>
  <si>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</si>
  <si>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</si>
  <si>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</si>
  <si>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</si>
  <si>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</si>
  <si>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</si>
  <si>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</si>
  <si>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</si>
  <si>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</si>
  <si>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</si>
  <si>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</si>
  <si>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</si>
  <si>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</si>
  <si>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</si>
  <si>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</si>
  <si>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</si>
  <si>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</si>
  <si>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</si>
  <si>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</si>
  <si>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</si>
  <si>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</si>
  <si>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芎林鄉上山村</t>
    <phoneticPr fontId="1" type="noConversion"/>
  </si>
  <si>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</si>
  <si>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</si>
  <si>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</si>
  <si>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</si>
  <si>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</si>
  <si>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</si>
  <si>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</si>
  <si>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</si>
  <si>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</si>
  <si>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</si>
  <si>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</si>
  <si>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</si>
  <si>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</si>
  <si>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</si>
  <si>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</si>
  <si>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</si>
  <si>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</si>
  <si>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</si>
  <si>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</si>
  <si>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</si>
  <si>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</si>
  <si>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</si>
  <si>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</si>
  <si>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宜蘭縣</t>
    <phoneticPr fontId="1" type="noConversion"/>
  </si>
  <si>
    <t>神岡區新庄子段(3304)664地號(重測後：新興段1151地號)</t>
    <phoneticPr fontId="1" type="noConversion"/>
  </si>
  <si>
    <t>竹園段1135-8地號</t>
  </si>
  <si>
    <t>高雄市仁武區工業二路</t>
  </si>
  <si>
    <t>觀音湖段1248-13地號</t>
  </si>
  <si>
    <t>已完成第一次勘查後分類處理情形</t>
    <phoneticPr fontId="1" type="noConversion"/>
  </si>
  <si>
    <t>○○工程有限公司</t>
  </si>
  <si>
    <t>(109年)地方政府優先查處之疑似新增未登記工廠情形</t>
    <phoneticPr fontId="1" type="noConversion"/>
  </si>
  <si>
    <t>桃園市觀音區快速路</t>
  </si>
  <si>
    <t>鶯歌石段鶯歌石小段134-23地號</t>
    <phoneticPr fontId="1" type="noConversion"/>
  </si>
  <si>
    <t>安樂區麥金路</t>
  </si>
  <si>
    <t>觀音區潭工段127地號</t>
    <phoneticPr fontId="1" type="noConversion"/>
  </si>
  <si>
    <t>蘆竹區福興段611地號</t>
    <phoneticPr fontId="1" type="noConversion"/>
  </si>
  <si>
    <t>萬丹鄉新安段460地號</t>
    <phoneticPr fontId="1" type="noConversion"/>
  </si>
  <si>
    <t>萬丹鄉廣安路</t>
  </si>
  <si>
    <t>烏日區慶光路</t>
  </si>
  <si>
    <t>烏日區溪南西段1957地號</t>
    <phoneticPr fontId="1" type="noConversion"/>
  </si>
  <si>
    <t>嘉義市</t>
    <phoneticPr fontId="1" type="noConversion"/>
  </si>
  <si>
    <r>
      <t>非屬工輔法範疇(D)</t>
    </r>
    <r>
      <rPr>
        <b/>
        <sz val="14"/>
        <color rgb="FF000000"/>
        <rFont val="微軟正黑體"/>
        <family val="2"/>
        <charset val="136"/>
      </rPr>
      <t xml:space="preserve">
(台電已裝設AMI監控243家)</t>
    </r>
    <phoneticPr fontId="1" type="noConversion"/>
  </si>
  <si>
    <r>
      <t xml:space="preserve">經勘查屬(新增)未登記工廠(F)
</t>
    </r>
    <r>
      <rPr>
        <b/>
        <sz val="14"/>
        <color rgb="FF000000"/>
        <rFont val="微軟正黑體"/>
        <family val="2"/>
        <charset val="136"/>
      </rPr>
      <t>(台電已裝設AMI監控70家)</t>
    </r>
    <phoneticPr fontId="1" type="noConversion"/>
  </si>
  <si>
    <r>
      <t>違章建築裝設AMI(</t>
    </r>
    <r>
      <rPr>
        <b/>
        <i/>
        <sz val="16"/>
        <color rgb="FF002FA7"/>
        <rFont val="微軟正黑體"/>
        <family val="2"/>
        <charset val="136"/>
      </rPr>
      <t>243</t>
    </r>
    <r>
      <rPr>
        <sz val="14"/>
        <color rgb="FF000000"/>
        <rFont val="微軟正黑體"/>
        <family val="2"/>
        <charset val="136"/>
      </rPr>
      <t>)、裁處(新增)未登記工廠(不含陳述意見)、專案計畫</t>
    </r>
    <phoneticPr fontId="1" type="noConversion"/>
  </si>
  <si>
    <t>西區北新里世賢路一段580巷</t>
    <phoneticPr fontId="1" type="noConversion"/>
  </si>
  <si>
    <t>北園段243地號</t>
    <phoneticPr fontId="1" type="noConversion"/>
  </si>
  <si>
    <t>新竹縣竹北市西濱路</t>
  </si>
  <si>
    <t>竹北市舊港段新港小段165地號</t>
    <phoneticPr fontId="1" type="noConversion"/>
  </si>
  <si>
    <t>海寮段1328、1329、1330地號</t>
    <phoneticPr fontId="1" type="noConversion"/>
  </si>
  <si>
    <t>湖口鄉波羅段303地號</t>
  </si>
  <si>
    <t>湖口鄉波羅村八德路</t>
  </si>
  <si>
    <t>秀水鄉馬鳴段252地號</t>
    <phoneticPr fontId="1" type="noConversion"/>
  </si>
  <si>
    <t>安定區中沙段815地號</t>
    <phoneticPr fontId="1" type="noConversion"/>
  </si>
  <si>
    <t>安定區沙崙</t>
    <phoneticPr fontId="1" type="noConversion"/>
  </si>
  <si>
    <t>安定區港口段2479地號</t>
    <phoneticPr fontId="1" type="noConversion"/>
  </si>
  <si>
    <t>安定區港口里港口</t>
  </si>
  <si>
    <t>大甲區文安段642地號</t>
    <phoneticPr fontId="1" type="noConversion"/>
  </si>
  <si>
    <t>大甲區文曲路</t>
  </si>
  <si>
    <t>桃園市八德區榮興段１８７９地號</t>
  </si>
  <si>
    <t>桃園市八德區興隆段１０６５地號物料堆積場</t>
    <phoneticPr fontId="1" type="noConversion"/>
  </si>
  <si>
    <t>桃園市八德區廣興段９４１地號物料堆積場</t>
    <phoneticPr fontId="1" type="noConversion"/>
  </si>
  <si>
    <t>八德區大興路1005巷</t>
    <phoneticPr fontId="1" type="noConversion"/>
  </si>
  <si>
    <t>八德區大興路</t>
    <phoneticPr fontId="1" type="noConversion"/>
  </si>
  <si>
    <t>八德區新興路</t>
    <phoneticPr fontId="1" type="noConversion"/>
  </si>
  <si>
    <t>○○印刷廠有限公司</t>
  </si>
  <si>
    <t>○○工業社</t>
  </si>
  <si>
    <t>○○號</t>
  </si>
  <si>
    <t>○○機械有限公司</t>
  </si>
  <si>
    <t>○○隆所設工廠</t>
  </si>
  <si>
    <t>○○國際有限公司</t>
  </si>
  <si>
    <t>○○糕餅店</t>
  </si>
  <si>
    <t>○○鑫商行</t>
  </si>
  <si>
    <t>○○電機有限公司</t>
  </si>
  <si>
    <t>○○農產企業行</t>
  </si>
  <si>
    <t>○○益工程有限公司</t>
  </si>
  <si>
    <t>○○工程股份有限公司</t>
  </si>
  <si>
    <t>○○國際投資有限公司</t>
  </si>
  <si>
    <t>○○醫電股份有限公司</t>
  </si>
  <si>
    <t>○○科技股份有限公司</t>
  </si>
  <si>
    <t>○○豆漿店</t>
  </si>
  <si>
    <t>○○哲</t>
  </si>
  <si>
    <t>○○泵浦工業有限公司</t>
  </si>
  <si>
    <t>○○齊</t>
  </si>
  <si>
    <t>○○豆腐商行</t>
  </si>
  <si>
    <t>○○衛生冰塊</t>
  </si>
  <si>
    <t>○○工業設</t>
  </si>
  <si>
    <t>○○鋼鋁業有限公司</t>
  </si>
  <si>
    <t>○○商行</t>
  </si>
  <si>
    <t>○○精密科技有限公司</t>
  </si>
  <si>
    <t>○○壹科技股份有限公司</t>
  </si>
  <si>
    <t>○○發股份有限公司</t>
  </si>
  <si>
    <t>○○塑膠實業有限公司</t>
  </si>
  <si>
    <t>○○盛企業社</t>
  </si>
  <si>
    <t>臺東縣</t>
    <phoneticPr fontId="1" type="noConversion"/>
  </si>
  <si>
    <r>
      <t xml:space="preserve">非屬工輔法範疇(D)
</t>
    </r>
    <r>
      <rPr>
        <b/>
        <sz val="14"/>
        <color rgb="FF000000"/>
        <rFont val="微軟正黑體"/>
        <family val="2"/>
        <charset val="136"/>
      </rPr>
      <t>(台電已裝設AMI監控41家)</t>
    </r>
    <phoneticPr fontId="1" type="noConversion"/>
  </si>
  <si>
    <r>
      <t xml:space="preserve">經勘查屬(新增)未登記工廠(F)
</t>
    </r>
    <r>
      <rPr>
        <b/>
        <sz val="14"/>
        <color rgb="FF000000"/>
        <rFont val="微軟正黑體"/>
        <family val="2"/>
        <charset val="136"/>
      </rPr>
      <t>(台電已裝設AMI監控22家)</t>
    </r>
    <phoneticPr fontId="1" type="noConversion"/>
  </si>
  <si>
    <t>-</t>
    <phoneticPr fontId="1" type="noConversion"/>
  </si>
  <si>
    <r>
      <t>違章建築裝設AMI(</t>
    </r>
    <r>
      <rPr>
        <b/>
        <i/>
        <sz val="14"/>
        <color rgb="FF002FA7"/>
        <rFont val="微軟正黑體"/>
        <family val="2"/>
        <charset val="136"/>
      </rPr>
      <t>41</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</si>
  <si>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183</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</si>
  <si>
    <t>苗栗縣</t>
    <phoneticPr fontId="1" type="noConversion"/>
  </si>
  <si>
    <t>公館鄉五谷岡段802、802-13、802-18地號</t>
    <phoneticPr fontId="1" type="noConversion"/>
  </si>
  <si>
    <t>公館鄉五谷村五谷</t>
  </si>
  <si>
    <t>苑裡鎮泰田段1073地號</t>
    <phoneticPr fontId="1" type="noConversion"/>
  </si>
  <si>
    <t>苑裡鎮泰田里泰田</t>
  </si>
  <si>
    <t>北湖段118-3 地號</t>
    <phoneticPr fontId="1" type="noConversion"/>
  </si>
  <si>
    <t>嘉義市西區北社尾路226巷</t>
  </si>
  <si>
    <t>五股區觀音東段56地號部分土地</t>
    <phoneticPr fontId="6" type="noConversion"/>
  </si>
  <si>
    <t>新北市五股區凌雲路3段24巷</t>
    <phoneticPr fontId="1" type="noConversion"/>
  </si>
  <si>
    <t>臺中市大雅區仁和路</t>
    <phoneticPr fontId="1" type="noConversion"/>
  </si>
  <si>
    <t>臺南市學甲區平和里大埔口</t>
    <phoneticPr fontId="1" type="noConversion"/>
  </si>
  <si>
    <t>○○璞之工廠</t>
  </si>
  <si>
    <t>○○生物科技有限公司</t>
  </si>
  <si>
    <t>○○廣告社</t>
  </si>
  <si>
    <t>○○刀具企業社</t>
  </si>
  <si>
    <t>○○企業商行</t>
  </si>
  <si>
    <t xml:space="preserve">截至110年12月1日   </t>
    <phoneticPr fontId="1" type="noConversion"/>
  </si>
  <si>
    <t>高雄市仁武區公館一巷</t>
    <phoneticPr fontId="1" type="noConversion"/>
  </si>
  <si>
    <t>神岡區溝心段335地號</t>
    <phoneticPr fontId="1" type="noConversion"/>
  </si>
  <si>
    <t>神岡區厚生路</t>
  </si>
  <si>
    <t>苑裡鎮西海段223、224、226、227地號</t>
    <phoneticPr fontId="1" type="noConversion"/>
  </si>
  <si>
    <t>苑裡鎮海岸里10鄰</t>
  </si>
  <si>
    <t>苑裡鎮房南段723-2地號</t>
    <phoneticPr fontId="1" type="noConversion"/>
  </si>
  <si>
    <t>苑裡鎮房裡里南房</t>
  </si>
  <si>
    <t>林口區菁埔段湖子小段239-2地號</t>
    <phoneticPr fontId="6" type="noConversion"/>
  </si>
  <si>
    <t>臺中市神岡區下溪洲段後壁厝小段１８－９０地號</t>
  </si>
  <si>
    <t>臺中市后里區月眉段８７－４地號</t>
    <phoneticPr fontId="6" type="noConversion"/>
  </si>
  <si>
    <t>臺中市烏日區中山段０２７４地號</t>
    <phoneticPr fontId="6" type="noConversion"/>
  </si>
  <si>
    <t>大雅區馬岡段148地號</t>
  </si>
  <si>
    <t>學甲區平東段379地號</t>
  </si>
  <si>
    <t>西區北湖段118-1地號</t>
  </si>
  <si>
    <t>大甲區文安段479-1地號</t>
  </si>
  <si>
    <t>新屋區頭洲段406地號</t>
  </si>
  <si>
    <t>○○膠業有限公司</t>
  </si>
  <si>
    <t>○○機械股份有限公司</t>
  </si>
  <si>
    <t>○○洲有限公司</t>
  </si>
  <si>
    <t>新北市林口區菁埔路</t>
    <phoneticPr fontId="1" type="noConversion"/>
  </si>
  <si>
    <t>八德區廣福路</t>
    <phoneticPr fontId="1" type="noConversion"/>
  </si>
  <si>
    <t>月湖路</t>
    <phoneticPr fontId="6" type="noConversion"/>
  </si>
  <si>
    <t>中山路三段登寺巷</t>
    <phoneticPr fontId="1" type="noConversion"/>
  </si>
  <si>
    <t>大甲區東安路</t>
    <phoneticPr fontId="1" type="noConversion"/>
  </si>
  <si>
    <t>大里區東昇路</t>
    <phoneticPr fontId="1" type="noConversion"/>
  </si>
  <si>
    <t>新屋區中山東路二段</t>
    <phoneticPr fontId="1" type="noConversion"/>
  </si>
  <si>
    <t>既有未登及完成(特定)工廠登記(E)</t>
    <phoneticPr fontId="1" type="noConversion"/>
  </si>
  <si>
    <r>
      <t>備註：
1.平行通報內政部執行停止供電供水及拆除案件:包含完成第一次勘查後非屬工輔法範疇及經勘查屬(新增)未登記工廠中的「已停工、歇業」及「停止供電供水」案件，目前已移交內政部</t>
    </r>
    <r>
      <rPr>
        <sz val="16"/>
        <color rgb="FFFF0000"/>
        <rFont val="微軟正黑體"/>
        <family val="2"/>
        <charset val="136"/>
      </rPr>
      <t>406</t>
    </r>
    <r>
      <rPr>
        <sz val="16"/>
        <color theme="1"/>
        <rFont val="微軟正黑體"/>
        <family val="2"/>
        <charset val="136"/>
      </rPr>
      <t>家。
2.專案計畫(G)指新北市擴大五股都市計畫發布前試辦計畫已遷離或已拆除之工廠家數。</t>
    </r>
    <phoneticPr fontId="1" type="noConversion"/>
  </si>
</sst>
</file>

<file path=xl/styles.xml><?xml version="1.0" encoding="utf-8"?>
<styleSheet xmlns="http://schemas.openxmlformats.org/spreadsheetml/2006/main">
  <numFmts count="2">
    <numFmt numFmtId="176" formatCode="0_);[Red]\(0\)"/>
    <numFmt numFmtId="177" formatCode="&quot;內&quot;@"/>
  </numFmts>
  <fonts count="27">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9"/>
      <name val="細明體"/>
      <family val="3"/>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
      <sz val="12"/>
      <color theme="1"/>
      <name val="新細明體"/>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style="thin">
        <color indexed="64"/>
      </right>
      <top style="thin">
        <color indexed="64"/>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
      <left style="thin">
        <color rgb="FF000000"/>
      </left>
      <right style="thin">
        <color indexed="64"/>
      </right>
      <top style="thin">
        <color indexed="64"/>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s>
  <cellStyleXfs count="4">
    <xf numFmtId="0" fontId="0" fillId="0" borderId="0">
      <alignment vertical="center"/>
    </xf>
    <xf numFmtId="0" fontId="3" fillId="0" borderId="0">
      <alignment vertical="center"/>
    </xf>
    <xf numFmtId="0" fontId="4" fillId="0" borderId="0">
      <alignment vertical="center"/>
    </xf>
    <xf numFmtId="0" fontId="26" fillId="0" borderId="0"/>
  </cellStyleXfs>
  <cellXfs count="197">
    <xf numFmtId="0" fontId="0" fillId="0" borderId="0" xfId="0">
      <alignment vertical="center"/>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49" fontId="8" fillId="0" borderId="1" xfId="0" applyNumberFormat="1" applyFont="1" applyFill="1" applyBorder="1" applyAlignment="1">
      <alignment horizontal="lef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wrapText="1"/>
    </xf>
    <xf numFmtId="0" fontId="8" fillId="2" borderId="5" xfId="0"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177" fontId="8" fillId="0" borderId="1" xfId="0" applyNumberFormat="1" applyFont="1" applyFill="1" applyBorder="1" applyAlignment="1">
      <alignment horizontal="center" vertical="center" wrapText="1"/>
    </xf>
    <xf numFmtId="0" fontId="0" fillId="0" borderId="9" xfId="0" applyBorder="1">
      <alignment vertical="center"/>
    </xf>
    <xf numFmtId="0" fontId="0" fillId="0" borderId="13" xfId="0" applyBorder="1">
      <alignment vertical="center"/>
    </xf>
    <xf numFmtId="0" fontId="13" fillId="3" borderId="15"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7" xfId="0" applyFont="1" applyBorder="1" applyAlignment="1">
      <alignment horizontal="center" vertical="center" wrapText="1" readingOrder="1"/>
    </xf>
    <xf numFmtId="0" fontId="13" fillId="0" borderId="18" xfId="0" applyFont="1" applyBorder="1" applyAlignment="1">
      <alignment horizontal="center" vertical="center" wrapText="1" readingOrder="1"/>
    </xf>
    <xf numFmtId="0" fontId="15" fillId="0" borderId="19" xfId="2" applyFont="1" applyFill="1" applyBorder="1" applyAlignment="1">
      <alignment horizontal="center" vertical="center" wrapText="1"/>
    </xf>
    <xf numFmtId="0" fontId="15" fillId="0" borderId="20" xfId="0" applyFont="1" applyBorder="1" applyAlignment="1">
      <alignment horizontal="center" vertical="center" wrapText="1" readingOrder="1"/>
    </xf>
    <xf numFmtId="0" fontId="15" fillId="0" borderId="17" xfId="0" applyFont="1" applyFill="1" applyBorder="1" applyAlignment="1">
      <alignment horizontal="center" vertical="center" wrapText="1" readingOrder="1"/>
    </xf>
    <xf numFmtId="0" fontId="13" fillId="0" borderId="15" xfId="0" applyFont="1" applyFill="1" applyBorder="1" applyAlignment="1">
      <alignment horizontal="center" vertical="center" wrapText="1" readingOrder="1"/>
    </xf>
    <xf numFmtId="0" fontId="13"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0" xfId="0" applyFont="1" applyFill="1" applyBorder="1" applyAlignment="1">
      <alignment horizontal="center" vertical="center" wrapText="1" readingOrder="1"/>
    </xf>
    <xf numFmtId="0" fontId="15" fillId="0" borderId="21" xfId="0" applyFont="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3" xfId="0" applyFont="1" applyBorder="1" applyAlignment="1">
      <alignment horizontal="center" vertical="center" wrapText="1" readingOrder="1"/>
    </xf>
    <xf numFmtId="0" fontId="13" fillId="0" borderId="22"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3" fillId="3" borderId="2" xfId="0" applyFont="1" applyFill="1" applyBorder="1" applyAlignment="1">
      <alignment horizontal="center" vertical="center" wrapText="1" readingOrder="1"/>
    </xf>
    <xf numFmtId="0" fontId="13" fillId="4" borderId="34" xfId="0" applyFont="1" applyFill="1" applyBorder="1" applyAlignment="1">
      <alignment horizontal="center" vertical="center" wrapText="1" readingOrder="1"/>
    </xf>
    <xf numFmtId="0" fontId="13" fillId="0" borderId="2" xfId="0" applyFont="1" applyFill="1" applyBorder="1" applyAlignment="1">
      <alignment horizontal="center" vertical="center" wrapText="1" readingOrder="1"/>
    </xf>
    <xf numFmtId="0" fontId="13" fillId="0" borderId="17" xfId="0" applyFont="1" applyBorder="1" applyAlignment="1">
      <alignment horizontal="center" vertical="center" wrapText="1" readingOrder="1"/>
    </xf>
    <xf numFmtId="0" fontId="13" fillId="4" borderId="36"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0" fillId="0" borderId="0" xfId="0" applyBorder="1" applyAlignment="1">
      <alignment vertical="center"/>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3" fillId="3" borderId="33" xfId="0" applyFont="1" applyFill="1" applyBorder="1" applyAlignment="1">
      <alignment horizontal="center" vertical="center" wrapText="1" readingOrder="1"/>
    </xf>
    <xf numFmtId="0" fontId="13"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2" borderId="5" xfId="2" applyFont="1" applyFill="1" applyBorder="1" applyAlignment="1">
      <alignment horizontal="center" vertical="center" wrapText="1"/>
    </xf>
    <xf numFmtId="0" fontId="15" fillId="0" borderId="3" xfId="2" applyFont="1" applyFill="1" applyBorder="1" applyAlignment="1">
      <alignment horizontal="center" vertical="center"/>
    </xf>
    <xf numFmtId="0" fontId="15" fillId="0" borderId="3" xfId="2" applyFont="1" applyFill="1" applyBorder="1" applyAlignment="1">
      <alignment horizontal="center" vertical="center" wrapText="1"/>
    </xf>
    <xf numFmtId="0" fontId="13" fillId="3" borderId="41" xfId="0" applyFont="1" applyFill="1" applyBorder="1" applyAlignment="1">
      <alignment horizontal="center" vertical="center" wrapText="1" readingOrder="1"/>
    </xf>
    <xf numFmtId="0" fontId="15" fillId="0" borderId="33"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5" xfId="0" applyFont="1" applyFill="1" applyBorder="1" applyAlignment="1">
      <alignment horizontal="center" vertical="center" wrapText="1" readingOrder="1"/>
    </xf>
    <xf numFmtId="0" fontId="15" fillId="0" borderId="46" xfId="0" applyFont="1" applyBorder="1" applyAlignment="1">
      <alignment horizontal="center" vertical="center" wrapText="1" readingOrder="1"/>
    </xf>
    <xf numFmtId="0" fontId="15" fillId="0" borderId="41" xfId="0" applyFont="1" applyBorder="1" applyAlignment="1">
      <alignment horizontal="center" vertical="center" wrapText="1" readingOrder="1"/>
    </xf>
    <xf numFmtId="0" fontId="15" fillId="0" borderId="32" xfId="0" applyFont="1" applyBorder="1" applyAlignment="1">
      <alignment horizontal="center" vertical="center" wrapText="1" readingOrder="1"/>
    </xf>
    <xf numFmtId="0" fontId="15" fillId="0" borderId="17" xfId="2" applyFont="1" applyFill="1" applyBorder="1" applyAlignment="1">
      <alignment horizontal="center" vertical="center"/>
    </xf>
    <xf numFmtId="0" fontId="15" fillId="0" borderId="47" xfId="2" applyFont="1" applyFill="1" applyBorder="1" applyAlignment="1">
      <alignment horizontal="center" vertical="center"/>
    </xf>
    <xf numFmtId="0" fontId="13" fillId="3" borderId="4" xfId="0" applyFont="1" applyFill="1" applyBorder="1" applyAlignment="1">
      <alignment horizontal="center" vertical="center" wrapText="1" readingOrder="1"/>
    </xf>
    <xf numFmtId="0" fontId="12" fillId="0" borderId="47" xfId="2" applyFont="1" applyFill="1" applyBorder="1" applyAlignment="1">
      <alignment horizontal="center" vertical="center"/>
    </xf>
    <xf numFmtId="0" fontId="13" fillId="0" borderId="49"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15" fillId="0" borderId="53" xfId="0" applyFont="1" applyBorder="1" applyAlignment="1">
      <alignment horizontal="center" vertical="center" wrapText="1" readingOrder="1"/>
    </xf>
    <xf numFmtId="0" fontId="15" fillId="0" borderId="54" xfId="0" applyFont="1" applyBorder="1" applyAlignment="1">
      <alignment horizontal="center" vertical="center" wrapText="1" readingOrder="1"/>
    </xf>
    <xf numFmtId="0" fontId="15" fillId="0" borderId="47" xfId="0" applyFont="1" applyBorder="1" applyAlignment="1">
      <alignment horizontal="center" vertical="center" wrapText="1" readingOrder="1"/>
    </xf>
    <xf numFmtId="0" fontId="15" fillId="0" borderId="54" xfId="0" applyFont="1" applyFill="1" applyBorder="1" applyAlignment="1">
      <alignment horizontal="center" vertical="center" wrapText="1" readingOrder="1"/>
    </xf>
    <xf numFmtId="176" fontId="15" fillId="0" borderId="16" xfId="2" applyNumberFormat="1" applyFont="1" applyFill="1" applyBorder="1" applyAlignment="1">
      <alignment horizontal="center" vertical="center"/>
    </xf>
    <xf numFmtId="0" fontId="13" fillId="3" borderId="1" xfId="0" applyFont="1" applyFill="1" applyBorder="1" applyAlignment="1">
      <alignment horizontal="center" vertical="center" wrapText="1" readingOrder="1"/>
    </xf>
    <xf numFmtId="0" fontId="13" fillId="4" borderId="56" xfId="0" applyFont="1" applyFill="1" applyBorder="1" applyAlignment="1">
      <alignment horizontal="center" vertical="center" wrapText="1" readingOrder="1"/>
    </xf>
    <xf numFmtId="0" fontId="13" fillId="4" borderId="57" xfId="0" applyFont="1" applyFill="1" applyBorder="1" applyAlignment="1">
      <alignment horizontal="center" vertical="center" wrapText="1" readingOrder="1"/>
    </xf>
    <xf numFmtId="0" fontId="8" fillId="0" borderId="1" xfId="0" applyFont="1" applyBorder="1" applyAlignment="1">
      <alignment vertical="center"/>
    </xf>
    <xf numFmtId="49" fontId="8" fillId="0" borderId="1" xfId="0" applyNumberFormat="1" applyFont="1" applyBorder="1" applyAlignment="1">
      <alignment horizontal="left" vertical="center" wrapText="1"/>
    </xf>
    <xf numFmtId="0" fontId="10" fillId="0" borderId="6"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3" fillId="6" borderId="1" xfId="2" applyFont="1" applyFill="1" applyBorder="1" applyAlignment="1">
      <alignment horizontal="center" vertical="center" wrapText="1"/>
    </xf>
    <xf numFmtId="0" fontId="8" fillId="0" borderId="1" xfId="0" applyFont="1" applyBorder="1" applyAlignment="1">
      <alignment wrapText="1"/>
    </xf>
    <xf numFmtId="0" fontId="15" fillId="0" borderId="16" xfId="2" applyFont="1" applyFill="1" applyBorder="1" applyAlignment="1">
      <alignment horizontal="center" vertical="center"/>
    </xf>
    <xf numFmtId="14" fontId="8" fillId="0" borderId="1" xfId="0" applyNumberFormat="1" applyFont="1" applyBorder="1">
      <alignment vertical="center"/>
    </xf>
    <xf numFmtId="0" fontId="8" fillId="0" borderId="1" xfId="0" applyFont="1" applyBorder="1">
      <alignment vertical="center"/>
    </xf>
    <xf numFmtId="0" fontId="5" fillId="0" borderId="0" xfId="0" applyFont="1" applyAlignment="1" applyProtection="1">
      <alignment vertical="center" wrapText="1"/>
      <protection locked="0"/>
    </xf>
    <xf numFmtId="0" fontId="5"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vertical="center" wrapText="1"/>
      <protection locked="0"/>
    </xf>
    <xf numFmtId="0" fontId="10" fillId="0" borderId="6"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5" fillId="0" borderId="0" xfId="0" applyFont="1" applyFill="1" applyAlignment="1" applyProtection="1">
      <alignment vertical="center" wrapText="1"/>
      <protection locked="0"/>
    </xf>
    <xf numFmtId="0" fontId="10" fillId="0" borderId="6" xfId="0" applyFont="1" applyFill="1" applyBorder="1" applyAlignment="1" applyProtection="1">
      <alignment vertical="center" wrapText="1"/>
      <protection locked="0"/>
    </xf>
    <xf numFmtId="0" fontId="8" fillId="0" borderId="1"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8" fillId="0" borderId="1" xfId="1" applyFont="1" applyFill="1" applyBorder="1" applyAlignment="1" applyProtection="1">
      <alignment vertical="center" wrapText="1"/>
      <protection locked="0"/>
    </xf>
    <xf numFmtId="49" fontId="8" fillId="0" borderId="1" xfId="0" applyNumberFormat="1" applyFont="1" applyFill="1" applyBorder="1" applyAlignment="1" applyProtection="1">
      <alignment vertical="center" wrapText="1"/>
      <protection locked="0"/>
    </xf>
    <xf numFmtId="49" fontId="8" fillId="0" borderId="1" xfId="0" applyNumberFormat="1" applyFont="1" applyFill="1" applyBorder="1" applyAlignment="1" applyProtection="1">
      <alignment horizontal="left" vertical="center" wrapText="1"/>
      <protection locked="0"/>
    </xf>
    <xf numFmtId="0" fontId="5" fillId="0" borderId="0" xfId="0" applyFont="1" applyFill="1" applyAlignment="1" applyProtection="1">
      <alignment horizontal="left" vertical="center" wrapText="1"/>
      <protection locked="0"/>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center" wrapText="1"/>
      <protection locked="0"/>
    </xf>
    <xf numFmtId="0" fontId="5" fillId="0" borderId="0" xfId="0" applyFont="1" applyFill="1" applyBorder="1" applyAlignment="1" applyProtection="1">
      <alignment horizontal="left" vertical="center" wrapText="1"/>
      <protection locked="0"/>
    </xf>
    <xf numFmtId="176" fontId="5" fillId="0" borderId="0" xfId="0" applyNumberFormat="1" applyFont="1" applyFill="1" applyBorder="1" applyAlignment="1" applyProtection="1">
      <alignment horizontal="left" vertical="center" wrapText="1"/>
      <protection locked="0"/>
    </xf>
    <xf numFmtId="14" fontId="8" fillId="0" borderId="1" xfId="0" applyNumberFormat="1" applyFont="1" applyBorder="1" applyAlignment="1">
      <alignment vertical="top"/>
    </xf>
    <xf numFmtId="0" fontId="10" fillId="0" borderId="1" xfId="0" applyFont="1" applyBorder="1" applyAlignment="1">
      <alignment vertical="center" wrapText="1"/>
    </xf>
    <xf numFmtId="0" fontId="13" fillId="4" borderId="37" xfId="0" applyFont="1" applyFill="1" applyBorder="1" applyAlignment="1">
      <alignment horizontal="center" vertical="center" wrapText="1" readingOrder="1"/>
    </xf>
    <xf numFmtId="0" fontId="5" fillId="0" borderId="2" xfId="0" applyFont="1" applyBorder="1" applyAlignment="1" applyProtection="1">
      <alignment horizontal="center" vertical="center" wrapText="1"/>
      <protection locked="0"/>
    </xf>
    <xf numFmtId="0" fontId="0" fillId="0" borderId="3" xfId="0" applyFont="1" applyBorder="1" applyAlignment="1" applyProtection="1">
      <alignment vertical="center" wrapText="1"/>
      <protection locked="0"/>
    </xf>
    <xf numFmtId="0" fontId="8" fillId="0" borderId="2" xfId="0" applyFont="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vertical="center" wrapText="1"/>
    </xf>
    <xf numFmtId="0" fontId="23" fillId="0" borderId="32" xfId="0" applyFont="1" applyBorder="1" applyAlignment="1">
      <alignment vertical="center" wrapText="1"/>
    </xf>
    <xf numFmtId="0" fontId="11" fillId="0" borderId="32" xfId="0" applyFont="1" applyBorder="1" applyAlignment="1">
      <alignment vertical="center"/>
    </xf>
    <xf numFmtId="0" fontId="17" fillId="2" borderId="41" xfId="2" applyFont="1" applyFill="1" applyBorder="1" applyAlignment="1">
      <alignment horizontal="center" vertical="center" wrapText="1"/>
    </xf>
    <xf numFmtId="0" fontId="0" fillId="0" borderId="42" xfId="0" applyBorder="1" applyAlignment="1">
      <alignment horizontal="center" vertical="center" wrapText="1"/>
    </xf>
    <xf numFmtId="0" fontId="17" fillId="2" borderId="22" xfId="2" applyFont="1" applyFill="1" applyBorder="1" applyAlignment="1">
      <alignment horizontal="center" vertical="center" wrapText="1"/>
    </xf>
    <xf numFmtId="0" fontId="0" fillId="0" borderId="18"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27" xfId="2" applyFont="1" applyFill="1" applyBorder="1" applyAlignment="1">
      <alignment horizontal="center" vertical="center" wrapText="1"/>
    </xf>
    <xf numFmtId="0" fontId="0" fillId="0" borderId="27" xfId="0" applyBorder="1" applyAlignment="1">
      <alignment vertical="center"/>
    </xf>
    <xf numFmtId="0" fontId="0" fillId="0" borderId="43" xfId="0" applyBorder="1" applyAlignment="1">
      <alignment vertical="center"/>
    </xf>
    <xf numFmtId="0" fontId="16" fillId="2" borderId="48" xfId="2" applyFont="1" applyFill="1" applyBorder="1" applyAlignment="1">
      <alignment horizontal="center" vertical="center" wrapText="1"/>
    </xf>
    <xf numFmtId="0" fontId="0" fillId="2" borderId="29" xfId="0" applyFill="1" applyBorder="1" applyAlignment="1">
      <alignment vertical="center"/>
    </xf>
    <xf numFmtId="0" fontId="13" fillId="5" borderId="2" xfId="0" applyFont="1" applyFill="1" applyBorder="1" applyAlignment="1">
      <alignment horizontal="center" vertical="center" wrapText="1" readingOrder="1"/>
    </xf>
    <xf numFmtId="0" fontId="13"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20" fillId="5" borderId="30" xfId="2" applyFont="1" applyFill="1" applyBorder="1" applyAlignment="1">
      <alignment horizontal="center" vertical="center" wrapText="1"/>
    </xf>
    <xf numFmtId="0" fontId="20" fillId="5" borderId="31" xfId="2" applyFont="1" applyFill="1" applyBorder="1" applyAlignment="1">
      <alignment horizontal="center" vertical="center" wrapText="1"/>
    </xf>
    <xf numFmtId="0" fontId="21" fillId="5" borderId="31" xfId="0" applyFont="1" applyFill="1" applyBorder="1" applyAlignment="1">
      <alignment horizontal="center" vertical="center" wrapText="1"/>
    </xf>
    <xf numFmtId="0" fontId="21" fillId="5" borderId="40" xfId="0" applyFont="1" applyFill="1" applyBorder="1" applyAlignment="1">
      <alignment horizontal="center" vertical="center" wrapText="1"/>
    </xf>
    <xf numFmtId="0" fontId="13" fillId="4" borderId="58" xfId="0" applyFont="1" applyFill="1" applyBorder="1" applyAlignment="1">
      <alignment horizontal="center" vertical="center" wrapText="1" readingOrder="1"/>
    </xf>
    <xf numFmtId="0" fontId="13" fillId="4" borderId="59" xfId="0" applyFont="1" applyFill="1" applyBorder="1" applyAlignment="1">
      <alignment horizontal="center" vertical="center" wrapText="1" readingOrder="1"/>
    </xf>
    <xf numFmtId="0" fontId="0" fillId="0" borderId="59" xfId="0" applyBorder="1" applyAlignment="1">
      <alignment horizontal="center" vertical="center" wrapText="1" readingOrder="1"/>
    </xf>
    <xf numFmtId="0" fontId="13" fillId="2" borderId="5" xfId="0" applyFont="1" applyFill="1" applyBorder="1" applyAlignment="1">
      <alignment horizontal="center" vertical="center" wrapText="1" readingOrder="1"/>
    </xf>
    <xf numFmtId="0" fontId="13" fillId="2" borderId="25" xfId="0" applyFont="1" applyFill="1" applyBorder="1" applyAlignment="1">
      <alignment horizontal="center" vertical="center" wrapText="1" readingOrder="1"/>
    </xf>
    <xf numFmtId="0" fontId="0" fillId="2" borderId="25" xfId="0" applyFill="1" applyBorder="1" applyAlignment="1">
      <alignment horizontal="center" vertical="center" wrapText="1" readingOrder="1"/>
    </xf>
    <xf numFmtId="0" fontId="13" fillId="2" borderId="24" xfId="0" applyFont="1" applyFill="1" applyBorder="1" applyAlignment="1">
      <alignment horizontal="center" vertical="center" wrapText="1" readingOrder="1"/>
    </xf>
    <xf numFmtId="0" fontId="13" fillId="2" borderId="26" xfId="0" applyFont="1" applyFill="1" applyBorder="1" applyAlignment="1">
      <alignment horizontal="center" vertical="center" wrapText="1" readingOrder="1"/>
    </xf>
    <xf numFmtId="0" fontId="0" fillId="2" borderId="26"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28" xfId="2" applyFont="1" applyFill="1" applyBorder="1" applyAlignment="1">
      <alignment horizontal="center" vertical="center" wrapText="1"/>
    </xf>
    <xf numFmtId="0" fontId="16" fillId="2" borderId="50" xfId="2" applyFont="1" applyFill="1" applyBorder="1" applyAlignment="1">
      <alignment horizontal="center" vertical="center" wrapText="1"/>
    </xf>
    <xf numFmtId="0" fontId="16" fillId="2" borderId="51" xfId="2" applyFont="1" applyFill="1" applyBorder="1" applyAlignment="1">
      <alignment horizontal="center" vertical="center" wrapText="1"/>
    </xf>
    <xf numFmtId="0" fontId="16" fillId="2" borderId="52" xfId="2" applyFont="1" applyFill="1" applyBorder="1" applyAlignment="1">
      <alignment horizontal="center" vertical="center" wrapText="1"/>
    </xf>
    <xf numFmtId="0" fontId="15" fillId="2" borderId="41" xfId="2" applyFont="1" applyFill="1" applyBorder="1" applyAlignment="1">
      <alignment horizontal="center" vertical="center" wrapText="1"/>
    </xf>
    <xf numFmtId="0" fontId="18" fillId="0" borderId="42"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19" xfId="0" applyBorder="1" applyAlignment="1">
      <alignment horizontal="center" vertical="center" wrapText="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3" fillId="3" borderId="44" xfId="0" applyFont="1" applyFill="1" applyBorder="1" applyAlignment="1">
      <alignment horizontal="center" vertical="center" wrapText="1" readingOrder="1"/>
    </xf>
    <xf numFmtId="0" fontId="13" fillId="3" borderId="45" xfId="0" applyFont="1" applyFill="1" applyBorder="1" applyAlignment="1">
      <alignment horizontal="center" vertical="center" wrapText="1" readingOrder="1"/>
    </xf>
    <xf numFmtId="0" fontId="0" fillId="0" borderId="51" xfId="0" applyBorder="1" applyAlignment="1">
      <alignment horizontal="center" vertical="center" wrapText="1" readingOrder="1"/>
    </xf>
    <xf numFmtId="0" fontId="13" fillId="3" borderId="40"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2" fillId="0" borderId="7" xfId="0" applyFont="1" applyFill="1" applyBorder="1" applyAlignment="1">
      <alignment horizontal="center" vertical="center"/>
    </xf>
    <xf numFmtId="0" fontId="13" fillId="3" borderId="19" xfId="0" applyFont="1" applyFill="1" applyBorder="1" applyAlignment="1">
      <alignment horizontal="center" vertical="center" wrapText="1" readingOrder="1"/>
    </xf>
    <xf numFmtId="0" fontId="0" fillId="0" borderId="45" xfId="0" applyBorder="1" applyAlignment="1">
      <alignment horizontal="center" vertical="center" wrapText="1" readingOrder="1"/>
    </xf>
    <xf numFmtId="0" fontId="0" fillId="0" borderId="12" xfId="0" applyBorder="1" applyAlignment="1">
      <alignment horizontal="center" vertical="center" wrapText="1" readingOrder="1"/>
    </xf>
    <xf numFmtId="0" fontId="17" fillId="2" borderId="23" xfId="2" applyFont="1" applyFill="1" applyBorder="1" applyAlignment="1">
      <alignment horizontal="center" vertical="center" wrapText="1"/>
    </xf>
    <xf numFmtId="0" fontId="17" fillId="2" borderId="33"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0" fillId="2" borderId="29"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3" fillId="4" borderId="37" xfId="0" applyFont="1" applyFill="1" applyBorder="1" applyAlignment="1">
      <alignment horizontal="center" vertical="center" wrapText="1" readingOrder="1"/>
    </xf>
    <xf numFmtId="0" fontId="13"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0" xfId="2" applyFont="1" applyFill="1" applyBorder="1" applyAlignment="1">
      <alignment horizontal="center" vertical="center" wrapText="1"/>
    </xf>
    <xf numFmtId="0" fontId="15" fillId="2" borderId="51" xfId="2" applyFont="1" applyFill="1" applyBorder="1" applyAlignment="1">
      <alignment horizontal="center" vertical="center" wrapText="1"/>
    </xf>
    <xf numFmtId="0" fontId="0" fillId="0" borderId="52" xfId="0" applyBorder="1" applyAlignment="1">
      <alignment horizontal="center" vertical="center" wrapText="1"/>
    </xf>
    <xf numFmtId="0" fontId="16" fillId="2" borderId="47" xfId="2" applyFont="1" applyFill="1" applyBorder="1" applyAlignment="1">
      <alignment horizontal="center" vertical="center" wrapText="1"/>
    </xf>
    <xf numFmtId="0" fontId="19" fillId="2" borderId="55" xfId="0" applyFont="1" applyFill="1" applyBorder="1" applyAlignment="1">
      <alignment horizontal="center" vertical="center" wrapText="1"/>
    </xf>
  </cellXfs>
  <cellStyles count="4">
    <cellStyle name="一般" xfId="0" builtinId="0"/>
    <cellStyle name="一般 2" xfId="1"/>
    <cellStyle name="一般 2 2" xfId="3"/>
    <cellStyle name="一般 5" xfId="2"/>
  </cellStyles>
  <dxfs count="3">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70</xdr:row>
      <xdr:rowOff>112059</xdr:rowOff>
    </xdr:from>
    <xdr:to>
      <xdr:col>1</xdr:col>
      <xdr:colOff>1427630</xdr:colOff>
      <xdr:row>70</xdr:row>
      <xdr:rowOff>997884</xdr:rowOff>
    </xdr:to>
    <xdr:pic>
      <xdr:nvPicPr>
        <xdr:cNvPr id="6" name="Picture 331" descr="2020123。1074地號_201204_5"/>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037105" y="42803109"/>
          <a:ext cx="1181100" cy="8858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52916</xdr:colOff>
      <xdr:row>91</xdr:row>
      <xdr:rowOff>84668</xdr:rowOff>
    </xdr:from>
    <xdr:to>
      <xdr:col>1</xdr:col>
      <xdr:colOff>1672916</xdr:colOff>
      <xdr:row>91</xdr:row>
      <xdr:rowOff>1278692</xdr:rowOff>
    </xdr:to>
    <xdr:pic>
      <xdr:nvPicPr>
        <xdr:cNvPr id="7" name="圖片 6"/>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tretch>
          <a:fillRect/>
        </a:stretch>
      </xdr:blipFill>
      <xdr:spPr>
        <a:xfrm>
          <a:off x="843491" y="5604404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34</xdr:row>
      <xdr:rowOff>66675</xdr:rowOff>
    </xdr:from>
    <xdr:to>
      <xdr:col>1</xdr:col>
      <xdr:colOff>1832916</xdr:colOff>
      <xdr:row>34</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828676" y="20278725"/>
          <a:ext cx="1794815" cy="1296000"/>
        </a:xfrm>
        <a:prstGeom prst="rect">
          <a:avLst/>
        </a:prstGeom>
      </xdr:spPr>
    </xdr:pic>
    <xdr:clientData/>
  </xdr:twoCellAnchor>
  <xdr:twoCellAnchor>
    <xdr:from>
      <xdr:col>1</xdr:col>
      <xdr:colOff>76201</xdr:colOff>
      <xdr:row>33</xdr:row>
      <xdr:rowOff>95250</xdr:rowOff>
    </xdr:from>
    <xdr:to>
      <xdr:col>1</xdr:col>
      <xdr:colOff>1793664</xdr:colOff>
      <xdr:row>33</xdr:row>
      <xdr:rowOff>1391250</xdr:rowOff>
    </xdr:to>
    <xdr:pic>
      <xdr:nvPicPr>
        <xdr:cNvPr id="3" name="圖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866776" y="18773775"/>
          <a:ext cx="1717463" cy="1296000"/>
        </a:xfrm>
        <a:prstGeom prst="rect">
          <a:avLst/>
        </a:prstGeom>
      </xdr:spPr>
    </xdr:pic>
    <xdr:clientData/>
  </xdr:twoCellAnchor>
  <xdr:twoCellAnchor>
    <xdr:from>
      <xdr:col>1</xdr:col>
      <xdr:colOff>114301</xdr:colOff>
      <xdr:row>31</xdr:row>
      <xdr:rowOff>38100</xdr:rowOff>
    </xdr:from>
    <xdr:to>
      <xdr:col>1</xdr:col>
      <xdr:colOff>1792018</xdr:colOff>
      <xdr:row>31</xdr:row>
      <xdr:rowOff>1298100</xdr:rowOff>
    </xdr:to>
    <xdr:pic>
      <xdr:nvPicPr>
        <xdr:cNvPr id="4" name="圖片 3"/>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904876" y="16706850"/>
          <a:ext cx="1677717" cy="1260000"/>
        </a:xfrm>
        <a:prstGeom prst="rect">
          <a:avLst/>
        </a:prstGeom>
      </xdr:spPr>
    </xdr:pic>
    <xdr:clientData/>
  </xdr:twoCellAnchor>
  <xdr:twoCellAnchor>
    <xdr:from>
      <xdr:col>1</xdr:col>
      <xdr:colOff>127000</xdr:colOff>
      <xdr:row>329</xdr:row>
      <xdr:rowOff>116416</xdr:rowOff>
    </xdr:from>
    <xdr:to>
      <xdr:col>1</xdr:col>
      <xdr:colOff>1693333</xdr:colOff>
      <xdr:row>329</xdr:row>
      <xdr:rowOff>997478</xdr:rowOff>
    </xdr:to>
    <xdr:pic>
      <xdr:nvPicPr>
        <xdr:cNvPr id="5" name="圖片 4"/>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rot="10800000" flipV="1">
          <a:off x="917575" y="89537116"/>
          <a:ext cx="1566333" cy="904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mon4513/Desktop/&#21015;&#31649;&#26696;&#20214;/&#20840;&#37096;&#21015;&#31649;&#26696;&#20214;/1101112_&#21508;&#32291;&#24066;&#22519;&#34892;&#20572;&#27490;&#20379;&#27700;&#12289;&#20379;&#38651;&#26597;&#34389;&#24773;&#24418;(110&#24180;&#21517;&#21934;)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10年總清單明細"/>
      <sheetName val="110年4月清單(用電大戶)"/>
      <sheetName val="110年(內政部變異點)"/>
      <sheetName val="110年對內統計表"/>
      <sheetName val="110年對外統計表"/>
    </sheetNames>
    <sheetDataSet>
      <sheetData sheetId="0"/>
      <sheetData sheetId="1"/>
      <sheetData sheetId="2"/>
      <sheetData sheetId="3">
        <row r="7">
          <cell r="E7">
            <v>19</v>
          </cell>
          <cell r="F7">
            <v>8</v>
          </cell>
          <cell r="G7" t="str">
            <v>-</v>
          </cell>
          <cell r="H7">
            <v>10</v>
          </cell>
          <cell r="I7" t="str">
            <v>-</v>
          </cell>
          <cell r="J7" t="str">
            <v>-</v>
          </cell>
          <cell r="K7">
            <v>3</v>
          </cell>
          <cell r="O7">
            <v>1</v>
          </cell>
          <cell r="P7">
            <v>10</v>
          </cell>
        </row>
        <row r="8">
          <cell r="E8">
            <v>37</v>
          </cell>
          <cell r="F8">
            <v>1</v>
          </cell>
          <cell r="G8" t="str">
            <v>-</v>
          </cell>
          <cell r="H8">
            <v>14</v>
          </cell>
          <cell r="I8">
            <v>1</v>
          </cell>
          <cell r="J8">
            <v>3</v>
          </cell>
          <cell r="K8">
            <v>2</v>
          </cell>
          <cell r="O8" t="str">
            <v>-</v>
          </cell>
          <cell r="P8">
            <v>2</v>
          </cell>
        </row>
        <row r="9">
          <cell r="E9">
            <v>96</v>
          </cell>
          <cell r="F9">
            <v>13</v>
          </cell>
          <cell r="G9">
            <v>11</v>
          </cell>
          <cell r="H9">
            <v>15</v>
          </cell>
          <cell r="I9">
            <v>6</v>
          </cell>
          <cell r="J9">
            <v>6</v>
          </cell>
          <cell r="K9" t="str">
            <v>-</v>
          </cell>
          <cell r="O9">
            <v>7</v>
          </cell>
          <cell r="P9" t="str">
            <v>-</v>
          </cell>
        </row>
        <row r="10">
          <cell r="E10">
            <v>9</v>
          </cell>
          <cell r="F10">
            <v>2</v>
          </cell>
          <cell r="G10" t="str">
            <v>-</v>
          </cell>
          <cell r="H10">
            <v>4</v>
          </cell>
          <cell r="I10">
            <v>1</v>
          </cell>
          <cell r="J10" t="str">
            <v>-</v>
          </cell>
          <cell r="K10" t="str">
            <v>-</v>
          </cell>
          <cell r="O10" t="str">
            <v>-</v>
          </cell>
          <cell r="P10">
            <v>6</v>
          </cell>
        </row>
        <row r="11">
          <cell r="E11">
            <v>193</v>
          </cell>
          <cell r="F11">
            <v>2</v>
          </cell>
          <cell r="G11">
            <v>2</v>
          </cell>
          <cell r="H11">
            <v>7</v>
          </cell>
          <cell r="I11" t="str">
            <v>-</v>
          </cell>
          <cell r="J11" t="str">
            <v>-</v>
          </cell>
          <cell r="K11" t="str">
            <v>-</v>
          </cell>
        </row>
        <row r="12">
          <cell r="O12">
            <v>1</v>
          </cell>
          <cell r="P12">
            <v>1</v>
          </cell>
        </row>
        <row r="13">
          <cell r="E13" t="str">
            <v>-</v>
          </cell>
          <cell r="F13">
            <v>2</v>
          </cell>
          <cell r="G13" t="str">
            <v>-</v>
          </cell>
          <cell r="H13">
            <v>1</v>
          </cell>
          <cell r="I13" t="str">
            <v>-</v>
          </cell>
          <cell r="J13" t="str">
            <v>-</v>
          </cell>
          <cell r="K13" t="str">
            <v>-</v>
          </cell>
          <cell r="O13" t="str">
            <v>-</v>
          </cell>
          <cell r="P13">
            <v>1</v>
          </cell>
        </row>
        <row r="14">
          <cell r="E14">
            <v>4</v>
          </cell>
          <cell r="F14" t="str">
            <v>-</v>
          </cell>
          <cell r="G14" t="str">
            <v>-</v>
          </cell>
          <cell r="H14">
            <v>4</v>
          </cell>
          <cell r="I14" t="str">
            <v>-</v>
          </cell>
          <cell r="J14" t="str">
            <v>-</v>
          </cell>
          <cell r="K14" t="str">
            <v>-</v>
          </cell>
          <cell r="O14" t="str">
            <v>-</v>
          </cell>
          <cell r="P14">
            <v>3</v>
          </cell>
        </row>
        <row r="15">
          <cell r="E15">
            <v>8</v>
          </cell>
          <cell r="F15" t="str">
            <v>-</v>
          </cell>
          <cell r="G15">
            <v>1</v>
          </cell>
          <cell r="H15">
            <v>1</v>
          </cell>
          <cell r="I15" t="str">
            <v>-</v>
          </cell>
          <cell r="J15" t="str">
            <v>-</v>
          </cell>
          <cell r="K15" t="str">
            <v>-</v>
          </cell>
        </row>
        <row r="16">
          <cell r="E16">
            <v>33</v>
          </cell>
          <cell r="F16" t="str">
            <v>-</v>
          </cell>
          <cell r="G16">
            <v>5</v>
          </cell>
          <cell r="H16">
            <v>13</v>
          </cell>
          <cell r="I16" t="str">
            <v>-</v>
          </cell>
          <cell r="J16">
            <v>1</v>
          </cell>
          <cell r="K16">
            <v>1</v>
          </cell>
          <cell r="O16">
            <v>1</v>
          </cell>
          <cell r="P16">
            <v>1</v>
          </cell>
        </row>
        <row r="17">
          <cell r="E17">
            <v>2</v>
          </cell>
          <cell r="F17" t="str">
            <v>-</v>
          </cell>
          <cell r="G17" t="str">
            <v>-</v>
          </cell>
          <cell r="H17">
            <v>1</v>
          </cell>
          <cell r="I17">
            <v>1</v>
          </cell>
          <cell r="J17" t="str">
            <v>-</v>
          </cell>
          <cell r="K17" t="str">
            <v>-</v>
          </cell>
        </row>
        <row r="18">
          <cell r="E18">
            <v>8</v>
          </cell>
          <cell r="F18">
            <v>1</v>
          </cell>
          <cell r="G18">
            <v>2</v>
          </cell>
          <cell r="H18">
            <v>1</v>
          </cell>
          <cell r="I18">
            <v>1</v>
          </cell>
          <cell r="J18">
            <v>1</v>
          </cell>
          <cell r="K18" t="str">
            <v>-</v>
          </cell>
        </row>
        <row r="19">
          <cell r="E19">
            <v>9</v>
          </cell>
          <cell r="F19">
            <v>1</v>
          </cell>
          <cell r="G19">
            <v>1</v>
          </cell>
          <cell r="H19">
            <v>3</v>
          </cell>
          <cell r="I19">
            <v>2</v>
          </cell>
          <cell r="J19" t="str">
            <v>-</v>
          </cell>
          <cell r="K19" t="str">
            <v>-</v>
          </cell>
        </row>
        <row r="20">
          <cell r="E20">
            <v>4</v>
          </cell>
          <cell r="F20" t="str">
            <v>-</v>
          </cell>
          <cell r="G20">
            <v>3</v>
          </cell>
          <cell r="H20" t="str">
            <v>-</v>
          </cell>
          <cell r="I20" t="str">
            <v>-</v>
          </cell>
          <cell r="J20" t="str">
            <v>-</v>
          </cell>
          <cell r="K20">
            <v>1</v>
          </cell>
          <cell r="O20">
            <v>1</v>
          </cell>
          <cell r="P20" t="str">
            <v>-</v>
          </cell>
        </row>
        <row r="21">
          <cell r="E21">
            <v>33</v>
          </cell>
          <cell r="F21">
            <v>3</v>
          </cell>
          <cell r="G21">
            <v>1</v>
          </cell>
          <cell r="H21">
            <v>6</v>
          </cell>
          <cell r="I21">
            <v>1</v>
          </cell>
          <cell r="J21">
            <v>1</v>
          </cell>
          <cell r="K21">
            <v>1</v>
          </cell>
        </row>
        <row r="22">
          <cell r="E22">
            <v>8</v>
          </cell>
          <cell r="F22" t="str">
            <v>-</v>
          </cell>
          <cell r="G22" t="str">
            <v>-</v>
          </cell>
          <cell r="H22">
            <v>1</v>
          </cell>
          <cell r="I22" t="str">
            <v>-</v>
          </cell>
          <cell r="J22">
            <v>1</v>
          </cell>
          <cell r="K22" t="str">
            <v>-</v>
          </cell>
        </row>
        <row r="23">
          <cell r="E23">
            <v>1</v>
          </cell>
          <cell r="F23" t="str">
            <v>-</v>
          </cell>
        </row>
        <row r="24">
          <cell r="E24">
            <v>3</v>
          </cell>
          <cell r="F24" t="str">
            <v>-</v>
          </cell>
        </row>
        <row r="25">
          <cell r="E25">
            <v>1</v>
          </cell>
          <cell r="F25" t="str">
            <v>-</v>
          </cell>
        </row>
      </sheetData>
      <sheetData sheetId="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H103"/>
  <sheetViews>
    <sheetView zoomScale="90" zoomScaleNormal="90" workbookViewId="0">
      <pane ySplit="2" topLeftCell="A75" activePane="bottomLeft" state="frozen"/>
      <selection pane="bottomLeft" activeCell="L9" sqref="L9"/>
    </sheetView>
  </sheetViews>
  <sheetFormatPr defaultColWidth="8.875" defaultRowHeight="16.5"/>
  <cols>
    <col min="1" max="1" width="10.375" style="88" customWidth="1"/>
    <col min="2" max="2" width="22.375" style="88" customWidth="1"/>
    <col min="3" max="3" width="9.25" style="88" customWidth="1"/>
    <col min="4" max="4" width="24.375" style="88" customWidth="1"/>
    <col min="5" max="5" width="19" style="88" customWidth="1"/>
    <col min="6" max="6" width="17.125" style="88" customWidth="1"/>
    <col min="7" max="7" width="13.375" style="88" customWidth="1"/>
    <col min="8" max="8" width="8.875" style="92"/>
    <col min="9" max="16384" width="8.875" style="88"/>
  </cols>
  <sheetData>
    <row r="1" spans="1:8" ht="16.5" customHeight="1">
      <c r="A1" s="112" t="s">
        <v>356</v>
      </c>
      <c r="B1" s="113"/>
      <c r="C1" s="113"/>
      <c r="D1" s="113"/>
      <c r="E1" s="113"/>
      <c r="F1" s="113"/>
      <c r="G1" s="113"/>
      <c r="H1" s="88"/>
    </row>
    <row r="2" spans="1:8" s="92" customFormat="1" ht="33">
      <c r="A2" s="89" t="s">
        <v>62</v>
      </c>
      <c r="B2" s="90" t="s">
        <v>122</v>
      </c>
      <c r="C2" s="89" t="s">
        <v>63</v>
      </c>
      <c r="D2" s="91" t="s">
        <v>64</v>
      </c>
      <c r="E2" s="89" t="s">
        <v>65</v>
      </c>
      <c r="F2" s="90" t="s">
        <v>264</v>
      </c>
      <c r="G2" s="89" t="s">
        <v>66</v>
      </c>
    </row>
    <row r="3" spans="1:8" ht="33">
      <c r="A3" s="93">
        <v>1</v>
      </c>
      <c r="B3" s="94" t="s">
        <v>124</v>
      </c>
      <c r="C3" s="94" t="s">
        <v>0</v>
      </c>
      <c r="D3" s="94" t="s">
        <v>2</v>
      </c>
      <c r="E3" s="94" t="s">
        <v>190</v>
      </c>
      <c r="F3" s="95" t="s">
        <v>284</v>
      </c>
      <c r="G3" s="96" t="s">
        <v>265</v>
      </c>
      <c r="H3" s="88"/>
    </row>
    <row r="4" spans="1:8" ht="33">
      <c r="A4" s="93">
        <v>2</v>
      </c>
      <c r="B4" s="94" t="s">
        <v>125</v>
      </c>
      <c r="C4" s="94" t="s">
        <v>0</v>
      </c>
      <c r="D4" s="94" t="s">
        <v>3</v>
      </c>
      <c r="E4" s="94" t="s">
        <v>198</v>
      </c>
      <c r="F4" s="95" t="s">
        <v>23</v>
      </c>
      <c r="G4" s="96" t="s">
        <v>265</v>
      </c>
      <c r="H4" s="88"/>
    </row>
    <row r="5" spans="1:8" s="97" customFormat="1" ht="33">
      <c r="A5" s="93">
        <v>3</v>
      </c>
      <c r="B5" s="94" t="s">
        <v>126</v>
      </c>
      <c r="C5" s="94" t="s">
        <v>0</v>
      </c>
      <c r="D5" s="94" t="s">
        <v>4</v>
      </c>
      <c r="E5" s="94" t="s">
        <v>305</v>
      </c>
      <c r="F5" s="95" t="s">
        <v>5</v>
      </c>
      <c r="G5" s="96"/>
    </row>
    <row r="6" spans="1:8" ht="33">
      <c r="A6" s="93">
        <v>4</v>
      </c>
      <c r="B6" s="94" t="s">
        <v>127</v>
      </c>
      <c r="C6" s="94" t="s">
        <v>0</v>
      </c>
      <c r="D6" s="94" t="s">
        <v>93</v>
      </c>
      <c r="E6" s="94" t="s">
        <v>199</v>
      </c>
      <c r="F6" s="95" t="s">
        <v>7</v>
      </c>
      <c r="G6" s="96"/>
      <c r="H6" s="88"/>
    </row>
    <row r="7" spans="1:8" s="97" customFormat="1">
      <c r="A7" s="93">
        <v>5</v>
      </c>
      <c r="B7" s="94" t="s">
        <v>128</v>
      </c>
      <c r="C7" s="94" t="s">
        <v>0</v>
      </c>
      <c r="D7" s="94" t="s">
        <v>8</v>
      </c>
      <c r="E7" s="94" t="s">
        <v>200</v>
      </c>
      <c r="F7" s="95" t="s">
        <v>23</v>
      </c>
      <c r="G7" s="96" t="s">
        <v>265</v>
      </c>
    </row>
    <row r="8" spans="1:8" ht="33">
      <c r="A8" s="93">
        <v>6</v>
      </c>
      <c r="B8" s="94" t="s">
        <v>130</v>
      </c>
      <c r="C8" s="94" t="s">
        <v>0</v>
      </c>
      <c r="D8" s="94" t="s">
        <v>9</v>
      </c>
      <c r="E8" s="94" t="s">
        <v>191</v>
      </c>
      <c r="F8" s="95" t="s">
        <v>284</v>
      </c>
      <c r="G8" s="96"/>
      <c r="H8" s="88"/>
    </row>
    <row r="9" spans="1:8">
      <c r="A9" s="93">
        <v>7</v>
      </c>
      <c r="B9" s="94" t="s">
        <v>131</v>
      </c>
      <c r="C9" s="94" t="s">
        <v>0</v>
      </c>
      <c r="D9" s="94" t="s">
        <v>10</v>
      </c>
      <c r="E9" s="94" t="s">
        <v>201</v>
      </c>
      <c r="F9" s="98" t="s">
        <v>5</v>
      </c>
      <c r="G9" s="96"/>
      <c r="H9" s="88"/>
    </row>
    <row r="10" spans="1:8" ht="33">
      <c r="A10" s="93">
        <v>8</v>
      </c>
      <c r="B10" s="94" t="s">
        <v>132</v>
      </c>
      <c r="C10" s="94" t="s">
        <v>0</v>
      </c>
      <c r="D10" s="94" t="s">
        <v>11</v>
      </c>
      <c r="E10" s="94" t="s">
        <v>229</v>
      </c>
      <c r="F10" s="95" t="s">
        <v>5</v>
      </c>
      <c r="G10" s="96"/>
      <c r="H10" s="88"/>
    </row>
    <row r="11" spans="1:8" s="97" customFormat="1">
      <c r="A11" s="93">
        <v>9</v>
      </c>
      <c r="B11" s="94" t="s">
        <v>130</v>
      </c>
      <c r="C11" s="94" t="s">
        <v>0</v>
      </c>
      <c r="D11" s="94" t="s">
        <v>12</v>
      </c>
      <c r="E11" s="94" t="s">
        <v>202</v>
      </c>
      <c r="F11" s="95" t="s">
        <v>23</v>
      </c>
      <c r="G11" s="96"/>
    </row>
    <row r="12" spans="1:8" ht="33">
      <c r="A12" s="93">
        <v>10</v>
      </c>
      <c r="B12" s="94" t="s">
        <v>133</v>
      </c>
      <c r="C12" s="94" t="s">
        <v>0</v>
      </c>
      <c r="D12" s="94" t="s">
        <v>13</v>
      </c>
      <c r="E12" s="94" t="s">
        <v>203</v>
      </c>
      <c r="F12" s="95" t="s">
        <v>7</v>
      </c>
      <c r="G12" s="96"/>
      <c r="H12" s="88"/>
    </row>
    <row r="13" spans="1:8">
      <c r="A13" s="93">
        <v>11</v>
      </c>
      <c r="B13" s="94" t="s">
        <v>134</v>
      </c>
      <c r="C13" s="94" t="s">
        <v>0</v>
      </c>
      <c r="D13" s="94" t="s">
        <v>14</v>
      </c>
      <c r="E13" s="94" t="s">
        <v>189</v>
      </c>
      <c r="F13" s="98" t="s">
        <v>5</v>
      </c>
      <c r="G13" s="96"/>
      <c r="H13" s="88"/>
    </row>
    <row r="14" spans="1:8" ht="33">
      <c r="A14" s="93">
        <v>12</v>
      </c>
      <c r="B14" s="94" t="s">
        <v>127</v>
      </c>
      <c r="C14" s="94" t="s">
        <v>0</v>
      </c>
      <c r="D14" s="94" t="s">
        <v>15</v>
      </c>
      <c r="E14" s="94" t="s">
        <v>203</v>
      </c>
      <c r="F14" s="95" t="s">
        <v>5</v>
      </c>
      <c r="G14" s="96"/>
      <c r="H14" s="88"/>
    </row>
    <row r="15" spans="1:8" ht="33">
      <c r="A15" s="93">
        <v>13</v>
      </c>
      <c r="B15" s="94" t="s">
        <v>129</v>
      </c>
      <c r="C15" s="94" t="s">
        <v>0</v>
      </c>
      <c r="D15" s="94" t="s">
        <v>16</v>
      </c>
      <c r="E15" s="94" t="s">
        <v>203</v>
      </c>
      <c r="F15" s="95" t="s">
        <v>5</v>
      </c>
      <c r="G15" s="96" t="s">
        <v>265</v>
      </c>
      <c r="H15" s="88"/>
    </row>
    <row r="16" spans="1:8" ht="33">
      <c r="A16" s="93">
        <v>14</v>
      </c>
      <c r="B16" s="94" t="s">
        <v>130</v>
      </c>
      <c r="C16" s="94" t="s">
        <v>0</v>
      </c>
      <c r="D16" s="94" t="s">
        <v>17</v>
      </c>
      <c r="E16" s="94" t="s">
        <v>203</v>
      </c>
      <c r="F16" s="95" t="s">
        <v>284</v>
      </c>
      <c r="G16" s="96" t="s">
        <v>265</v>
      </c>
      <c r="H16" s="88"/>
    </row>
    <row r="17" spans="1:8" ht="33">
      <c r="A17" s="93">
        <v>15</v>
      </c>
      <c r="B17" s="94" t="s">
        <v>135</v>
      </c>
      <c r="C17" s="94" t="s">
        <v>0</v>
      </c>
      <c r="D17" s="94" t="s">
        <v>94</v>
      </c>
      <c r="E17" s="94" t="s">
        <v>204</v>
      </c>
      <c r="F17" s="95" t="s">
        <v>6</v>
      </c>
      <c r="G17" s="96"/>
      <c r="H17" s="88"/>
    </row>
    <row r="18" spans="1:8">
      <c r="A18" s="93">
        <v>16</v>
      </c>
      <c r="B18" s="94" t="s">
        <v>136</v>
      </c>
      <c r="C18" s="94" t="s">
        <v>0</v>
      </c>
      <c r="D18" s="94" t="s">
        <v>95</v>
      </c>
      <c r="E18" s="94" t="s">
        <v>205</v>
      </c>
      <c r="F18" s="95" t="s">
        <v>5</v>
      </c>
      <c r="G18" s="96"/>
      <c r="H18" s="88"/>
    </row>
    <row r="19" spans="1:8" ht="33">
      <c r="A19" s="93">
        <v>17</v>
      </c>
      <c r="B19" s="94" t="s">
        <v>127</v>
      </c>
      <c r="C19" s="94" t="s">
        <v>0</v>
      </c>
      <c r="D19" s="94" t="s">
        <v>67</v>
      </c>
      <c r="E19" s="94" t="s">
        <v>229</v>
      </c>
      <c r="F19" s="95" t="s">
        <v>5</v>
      </c>
      <c r="G19" s="96"/>
      <c r="H19" s="88"/>
    </row>
    <row r="20" spans="1:8" s="97" customFormat="1">
      <c r="A20" s="93">
        <v>18</v>
      </c>
      <c r="B20" s="96" t="s">
        <v>137</v>
      </c>
      <c r="C20" s="96" t="s">
        <v>55</v>
      </c>
      <c r="D20" s="96" t="s">
        <v>68</v>
      </c>
      <c r="E20" s="94" t="s">
        <v>230</v>
      </c>
      <c r="F20" s="96" t="s">
        <v>23</v>
      </c>
      <c r="G20" s="96" t="s">
        <v>265</v>
      </c>
    </row>
    <row r="21" spans="1:8">
      <c r="A21" s="93">
        <v>19</v>
      </c>
      <c r="B21" s="94" t="s">
        <v>138</v>
      </c>
      <c r="C21" s="94" t="s">
        <v>18</v>
      </c>
      <c r="D21" s="96" t="s">
        <v>69</v>
      </c>
      <c r="E21" s="94" t="s">
        <v>231</v>
      </c>
      <c r="F21" s="94" t="s">
        <v>7</v>
      </c>
      <c r="G21" s="96" t="s">
        <v>265</v>
      </c>
      <c r="H21" s="88"/>
    </row>
    <row r="22" spans="1:8" ht="33">
      <c r="A22" s="93">
        <v>20</v>
      </c>
      <c r="B22" s="96" t="s">
        <v>139</v>
      </c>
      <c r="C22" s="96" t="s">
        <v>19</v>
      </c>
      <c r="D22" s="96" t="s">
        <v>20</v>
      </c>
      <c r="E22" s="94" t="s">
        <v>206</v>
      </c>
      <c r="F22" s="96" t="s">
        <v>284</v>
      </c>
      <c r="G22" s="96" t="s">
        <v>265</v>
      </c>
      <c r="H22" s="88"/>
    </row>
    <row r="23" spans="1:8" ht="49.5">
      <c r="A23" s="93">
        <v>21</v>
      </c>
      <c r="B23" s="96" t="s">
        <v>129</v>
      </c>
      <c r="C23" s="96" t="s">
        <v>19</v>
      </c>
      <c r="D23" s="96" t="s">
        <v>350</v>
      </c>
      <c r="E23" s="94" t="s">
        <v>207</v>
      </c>
      <c r="F23" s="96" t="s">
        <v>284</v>
      </c>
      <c r="G23" s="96" t="s">
        <v>265</v>
      </c>
      <c r="H23" s="88"/>
    </row>
    <row r="24" spans="1:8">
      <c r="A24" s="93">
        <v>22</v>
      </c>
      <c r="B24" s="96" t="s">
        <v>140</v>
      </c>
      <c r="C24" s="96" t="s">
        <v>19</v>
      </c>
      <c r="D24" s="96" t="s">
        <v>70</v>
      </c>
      <c r="E24" s="94" t="s">
        <v>232</v>
      </c>
      <c r="F24" s="96" t="s">
        <v>284</v>
      </c>
      <c r="G24" s="96" t="s">
        <v>265</v>
      </c>
      <c r="H24" s="88"/>
    </row>
    <row r="25" spans="1:8" ht="33">
      <c r="A25" s="93">
        <v>23</v>
      </c>
      <c r="B25" s="96" t="s">
        <v>281</v>
      </c>
      <c r="C25" s="96" t="s">
        <v>19</v>
      </c>
      <c r="D25" s="96" t="s">
        <v>37</v>
      </c>
      <c r="E25" s="94" t="s">
        <v>233</v>
      </c>
      <c r="F25" s="96" t="s">
        <v>284</v>
      </c>
      <c r="G25" s="96" t="s">
        <v>265</v>
      </c>
      <c r="H25" s="88"/>
    </row>
    <row r="26" spans="1:8" ht="33">
      <c r="A26" s="93">
        <v>24</v>
      </c>
      <c r="B26" s="94" t="s">
        <v>141</v>
      </c>
      <c r="C26" s="94" t="s">
        <v>19</v>
      </c>
      <c r="D26" s="96" t="s">
        <v>92</v>
      </c>
      <c r="E26" s="94" t="s">
        <v>251</v>
      </c>
      <c r="F26" s="96" t="s">
        <v>284</v>
      </c>
      <c r="G26" s="96" t="s">
        <v>265</v>
      </c>
      <c r="H26" s="88"/>
    </row>
    <row r="27" spans="1:8">
      <c r="A27" s="93">
        <v>25</v>
      </c>
      <c r="B27" s="94" t="s">
        <v>142</v>
      </c>
      <c r="C27" s="94" t="s">
        <v>19</v>
      </c>
      <c r="D27" s="96" t="s">
        <v>38</v>
      </c>
      <c r="E27" s="94" t="s">
        <v>247</v>
      </c>
      <c r="F27" s="96" t="s">
        <v>284</v>
      </c>
      <c r="G27" s="96" t="s">
        <v>265</v>
      </c>
      <c r="H27" s="88"/>
    </row>
    <row r="28" spans="1:8" ht="33">
      <c r="A28" s="93">
        <v>26</v>
      </c>
      <c r="B28" s="94" t="s">
        <v>143</v>
      </c>
      <c r="C28" s="94" t="s">
        <v>19</v>
      </c>
      <c r="D28" s="96" t="s">
        <v>39</v>
      </c>
      <c r="E28" s="94" t="s">
        <v>236</v>
      </c>
      <c r="F28" s="96" t="s">
        <v>284</v>
      </c>
      <c r="G28" s="96" t="s">
        <v>265</v>
      </c>
      <c r="H28" s="88"/>
    </row>
    <row r="29" spans="1:8">
      <c r="A29" s="93">
        <v>27</v>
      </c>
      <c r="B29" s="94" t="s">
        <v>144</v>
      </c>
      <c r="C29" s="94" t="s">
        <v>19</v>
      </c>
      <c r="D29" s="96" t="s">
        <v>40</v>
      </c>
      <c r="E29" s="94" t="s">
        <v>248</v>
      </c>
      <c r="F29" s="96" t="s">
        <v>284</v>
      </c>
      <c r="G29" s="96" t="s">
        <v>265</v>
      </c>
      <c r="H29" s="88"/>
    </row>
    <row r="30" spans="1:8">
      <c r="A30" s="93">
        <v>28</v>
      </c>
      <c r="B30" s="94" t="s">
        <v>145</v>
      </c>
      <c r="C30" s="94" t="s">
        <v>19</v>
      </c>
      <c r="D30" s="96" t="s">
        <v>41</v>
      </c>
      <c r="E30" s="94" t="s">
        <v>248</v>
      </c>
      <c r="F30" s="96" t="s">
        <v>284</v>
      </c>
      <c r="G30" s="96" t="s">
        <v>265</v>
      </c>
      <c r="H30" s="88"/>
    </row>
    <row r="31" spans="1:8">
      <c r="A31" s="93">
        <v>29</v>
      </c>
      <c r="B31" s="94" t="s">
        <v>130</v>
      </c>
      <c r="C31" s="94" t="s">
        <v>19</v>
      </c>
      <c r="D31" s="96" t="s">
        <v>42</v>
      </c>
      <c r="E31" s="94" t="s">
        <v>236</v>
      </c>
      <c r="F31" s="96" t="s">
        <v>109</v>
      </c>
      <c r="G31" s="96"/>
      <c r="H31" s="88"/>
    </row>
    <row r="32" spans="1:8">
      <c r="A32" s="93">
        <v>30</v>
      </c>
      <c r="B32" s="94" t="s">
        <v>143</v>
      </c>
      <c r="C32" s="94" t="s">
        <v>19</v>
      </c>
      <c r="D32" s="96" t="s">
        <v>43</v>
      </c>
      <c r="E32" s="94" t="s">
        <v>236</v>
      </c>
      <c r="F32" s="96" t="s">
        <v>5</v>
      </c>
      <c r="G32" s="96"/>
      <c r="H32" s="88"/>
    </row>
    <row r="33" spans="1:8">
      <c r="A33" s="93">
        <v>31</v>
      </c>
      <c r="B33" s="94" t="s">
        <v>130</v>
      </c>
      <c r="C33" s="94" t="s">
        <v>19</v>
      </c>
      <c r="D33" s="96" t="s">
        <v>44</v>
      </c>
      <c r="E33" s="94" t="s">
        <v>249</v>
      </c>
      <c r="F33" s="96" t="s">
        <v>284</v>
      </c>
      <c r="G33" s="96" t="s">
        <v>265</v>
      </c>
      <c r="H33" s="88"/>
    </row>
    <row r="34" spans="1:8">
      <c r="A34" s="93">
        <v>32</v>
      </c>
      <c r="B34" s="94" t="s">
        <v>146</v>
      </c>
      <c r="C34" s="94" t="s">
        <v>19</v>
      </c>
      <c r="D34" s="96" t="s">
        <v>45</v>
      </c>
      <c r="E34" s="94" t="s">
        <v>250</v>
      </c>
      <c r="F34" s="96" t="s">
        <v>284</v>
      </c>
      <c r="G34" s="96" t="s">
        <v>265</v>
      </c>
      <c r="H34" s="88"/>
    </row>
    <row r="35" spans="1:8">
      <c r="A35" s="93">
        <v>33</v>
      </c>
      <c r="B35" s="94" t="s">
        <v>147</v>
      </c>
      <c r="C35" s="94" t="s">
        <v>19</v>
      </c>
      <c r="D35" s="94" t="s">
        <v>46</v>
      </c>
      <c r="E35" s="94" t="s">
        <v>245</v>
      </c>
      <c r="F35" s="96" t="s">
        <v>284</v>
      </c>
      <c r="G35" s="96" t="s">
        <v>265</v>
      </c>
      <c r="H35" s="88"/>
    </row>
    <row r="36" spans="1:8">
      <c r="A36" s="93">
        <v>34</v>
      </c>
      <c r="B36" s="94" t="s">
        <v>148</v>
      </c>
      <c r="C36" s="94" t="s">
        <v>19</v>
      </c>
      <c r="D36" s="94" t="s">
        <v>47</v>
      </c>
      <c r="E36" s="94" t="s">
        <v>246</v>
      </c>
      <c r="F36" s="96" t="s">
        <v>284</v>
      </c>
      <c r="G36" s="96" t="s">
        <v>265</v>
      </c>
      <c r="H36" s="88"/>
    </row>
    <row r="37" spans="1:8">
      <c r="A37" s="93">
        <v>35</v>
      </c>
      <c r="B37" s="94" t="s">
        <v>129</v>
      </c>
      <c r="C37" s="94" t="s">
        <v>19</v>
      </c>
      <c r="D37" s="94" t="s">
        <v>48</v>
      </c>
      <c r="E37" s="94" t="s">
        <v>244</v>
      </c>
      <c r="F37" s="96" t="s">
        <v>284</v>
      </c>
      <c r="G37" s="96"/>
      <c r="H37" s="88"/>
    </row>
    <row r="38" spans="1:8" ht="95.45" customHeight="1">
      <c r="A38" s="93">
        <v>36</v>
      </c>
      <c r="B38" s="94"/>
      <c r="C38" s="94" t="s">
        <v>71</v>
      </c>
      <c r="D38" s="96" t="s">
        <v>91</v>
      </c>
      <c r="E38" s="94" t="s">
        <v>243</v>
      </c>
      <c r="F38" s="96" t="s">
        <v>7</v>
      </c>
      <c r="G38" s="96"/>
      <c r="H38" s="88"/>
    </row>
    <row r="39" spans="1:8">
      <c r="A39" s="93">
        <v>37</v>
      </c>
      <c r="B39" s="94" t="s">
        <v>149</v>
      </c>
      <c r="C39" s="94" t="s">
        <v>19</v>
      </c>
      <c r="D39" s="99" t="s">
        <v>49</v>
      </c>
      <c r="E39" s="94" t="s">
        <v>242</v>
      </c>
      <c r="F39" s="96" t="s">
        <v>284</v>
      </c>
      <c r="G39" s="96" t="s">
        <v>265</v>
      </c>
      <c r="H39" s="88"/>
    </row>
    <row r="40" spans="1:8" ht="33">
      <c r="A40" s="93">
        <v>38</v>
      </c>
      <c r="B40" s="94" t="s">
        <v>130</v>
      </c>
      <c r="C40" s="94" t="s">
        <v>21</v>
      </c>
      <c r="D40" s="96" t="s">
        <v>72</v>
      </c>
      <c r="E40" s="94" t="s">
        <v>306</v>
      </c>
      <c r="F40" s="96" t="s">
        <v>23</v>
      </c>
      <c r="G40" s="96" t="s">
        <v>265</v>
      </c>
      <c r="H40" s="88"/>
    </row>
    <row r="41" spans="1:8" s="97" customFormat="1" ht="33">
      <c r="A41" s="93">
        <v>39</v>
      </c>
      <c r="B41" s="94" t="s">
        <v>129</v>
      </c>
      <c r="C41" s="94" t="s">
        <v>21</v>
      </c>
      <c r="D41" s="94" t="s">
        <v>73</v>
      </c>
      <c r="E41" s="94" t="s">
        <v>299</v>
      </c>
      <c r="F41" s="96" t="s">
        <v>23</v>
      </c>
      <c r="G41" s="96" t="s">
        <v>265</v>
      </c>
    </row>
    <row r="42" spans="1:8" ht="33">
      <c r="A42" s="93">
        <v>40</v>
      </c>
      <c r="B42" s="96" t="s">
        <v>150</v>
      </c>
      <c r="C42" s="94" t="s">
        <v>22</v>
      </c>
      <c r="D42" s="96" t="s">
        <v>74</v>
      </c>
      <c r="E42" s="94" t="s">
        <v>208</v>
      </c>
      <c r="F42" s="96" t="s">
        <v>23</v>
      </c>
      <c r="G42" s="96" t="s">
        <v>265</v>
      </c>
      <c r="H42" s="88"/>
    </row>
    <row r="43" spans="1:8" ht="33">
      <c r="A43" s="93">
        <v>41</v>
      </c>
      <c r="B43" s="96" t="s">
        <v>151</v>
      </c>
      <c r="C43" s="94" t="s">
        <v>75</v>
      </c>
      <c r="D43" s="96" t="s">
        <v>96</v>
      </c>
      <c r="E43" s="94" t="s">
        <v>209</v>
      </c>
      <c r="F43" s="94" t="s">
        <v>23</v>
      </c>
      <c r="G43" s="96" t="s">
        <v>265</v>
      </c>
      <c r="H43" s="88"/>
    </row>
    <row r="44" spans="1:8" ht="33">
      <c r="A44" s="93">
        <v>42</v>
      </c>
      <c r="B44" s="94" t="s">
        <v>152</v>
      </c>
      <c r="C44" s="94" t="s">
        <v>24</v>
      </c>
      <c r="D44" s="94" t="s">
        <v>76</v>
      </c>
      <c r="E44" s="94" t="s">
        <v>307</v>
      </c>
      <c r="F44" s="96" t="s">
        <v>182</v>
      </c>
      <c r="G44" s="96" t="s">
        <v>265</v>
      </c>
      <c r="H44" s="88"/>
    </row>
    <row r="45" spans="1:8" ht="33">
      <c r="A45" s="93">
        <v>43</v>
      </c>
      <c r="B45" s="94" t="s">
        <v>153</v>
      </c>
      <c r="C45" s="94" t="s">
        <v>24</v>
      </c>
      <c r="D45" s="94" t="s">
        <v>25</v>
      </c>
      <c r="E45" s="94" t="s">
        <v>308</v>
      </c>
      <c r="F45" s="96" t="s">
        <v>266</v>
      </c>
      <c r="G45" s="96" t="s">
        <v>265</v>
      </c>
      <c r="H45" s="88"/>
    </row>
    <row r="46" spans="1:8" ht="33">
      <c r="A46" s="93">
        <v>44</v>
      </c>
      <c r="B46" s="96" t="s">
        <v>143</v>
      </c>
      <c r="C46" s="96" t="s">
        <v>26</v>
      </c>
      <c r="D46" s="96" t="s">
        <v>27</v>
      </c>
      <c r="E46" s="94" t="s">
        <v>210</v>
      </c>
      <c r="F46" s="96" t="s">
        <v>182</v>
      </c>
      <c r="G46" s="96" t="s">
        <v>265</v>
      </c>
      <c r="H46" s="88"/>
    </row>
    <row r="47" spans="1:8" ht="33">
      <c r="A47" s="93">
        <v>45</v>
      </c>
      <c r="B47" s="96" t="s">
        <v>154</v>
      </c>
      <c r="C47" s="96" t="s">
        <v>26</v>
      </c>
      <c r="D47" s="96" t="s">
        <v>77</v>
      </c>
      <c r="E47" s="94" t="s">
        <v>241</v>
      </c>
      <c r="F47" s="96" t="s">
        <v>182</v>
      </c>
      <c r="G47" s="96" t="s">
        <v>265</v>
      </c>
      <c r="H47" s="88"/>
    </row>
    <row r="48" spans="1:8" ht="33">
      <c r="A48" s="93">
        <v>46</v>
      </c>
      <c r="B48" s="96" t="s">
        <v>155</v>
      </c>
      <c r="C48" s="96" t="s">
        <v>26</v>
      </c>
      <c r="D48" s="96" t="s">
        <v>78</v>
      </c>
      <c r="E48" s="94" t="s">
        <v>212</v>
      </c>
      <c r="F48" s="96" t="s">
        <v>266</v>
      </c>
      <c r="G48" s="96" t="s">
        <v>265</v>
      </c>
      <c r="H48" s="88"/>
    </row>
    <row r="49" spans="1:8">
      <c r="A49" s="93">
        <v>47</v>
      </c>
      <c r="B49" s="96" t="s">
        <v>156</v>
      </c>
      <c r="C49" s="96" t="s">
        <v>26</v>
      </c>
      <c r="D49" s="96" t="s">
        <v>28</v>
      </c>
      <c r="E49" s="94" t="s">
        <v>239</v>
      </c>
      <c r="F49" s="100" t="s">
        <v>266</v>
      </c>
      <c r="G49" s="96" t="s">
        <v>265</v>
      </c>
      <c r="H49" s="88"/>
    </row>
    <row r="50" spans="1:8">
      <c r="A50" s="93">
        <v>48</v>
      </c>
      <c r="B50" s="96" t="s">
        <v>157</v>
      </c>
      <c r="C50" s="96" t="s">
        <v>26</v>
      </c>
      <c r="D50" s="96" t="s">
        <v>29</v>
      </c>
      <c r="E50" s="94" t="s">
        <v>240</v>
      </c>
      <c r="F50" s="94" t="s">
        <v>266</v>
      </c>
      <c r="G50" s="96" t="s">
        <v>265</v>
      </c>
      <c r="H50" s="88"/>
    </row>
    <row r="51" spans="1:8">
      <c r="A51" s="93">
        <v>49</v>
      </c>
      <c r="B51" s="96" t="s">
        <v>125</v>
      </c>
      <c r="C51" s="96" t="s">
        <v>26</v>
      </c>
      <c r="D51" s="96" t="s">
        <v>79</v>
      </c>
      <c r="E51" s="94" t="s">
        <v>211</v>
      </c>
      <c r="F51" s="96" t="s">
        <v>182</v>
      </c>
      <c r="G51" s="96" t="s">
        <v>265</v>
      </c>
      <c r="H51" s="88"/>
    </row>
    <row r="52" spans="1:8" s="97" customFormat="1" ht="111" customHeight="1">
      <c r="A52" s="93">
        <v>50</v>
      </c>
      <c r="B52" s="96"/>
      <c r="C52" s="96" t="s">
        <v>26</v>
      </c>
      <c r="D52" s="96" t="s">
        <v>80</v>
      </c>
      <c r="E52" s="94" t="s">
        <v>309</v>
      </c>
      <c r="F52" s="96" t="s">
        <v>182</v>
      </c>
      <c r="G52" s="96" t="s">
        <v>265</v>
      </c>
    </row>
    <row r="53" spans="1:8" s="97" customFormat="1" ht="106.9" customHeight="1">
      <c r="A53" s="93">
        <v>51</v>
      </c>
      <c r="B53" s="96"/>
      <c r="C53" s="96" t="s">
        <v>26</v>
      </c>
      <c r="D53" s="96" t="s">
        <v>81</v>
      </c>
      <c r="E53" s="94" t="s">
        <v>238</v>
      </c>
      <c r="F53" s="96" t="s">
        <v>182</v>
      </c>
      <c r="G53" s="96" t="s">
        <v>265</v>
      </c>
    </row>
    <row r="54" spans="1:8" s="97" customFormat="1" ht="132" customHeight="1">
      <c r="A54" s="93">
        <v>52</v>
      </c>
      <c r="B54" s="96"/>
      <c r="C54" s="96" t="s">
        <v>26</v>
      </c>
      <c r="D54" s="96" t="s">
        <v>82</v>
      </c>
      <c r="E54" s="94" t="s">
        <v>237</v>
      </c>
      <c r="F54" s="96" t="s">
        <v>182</v>
      </c>
      <c r="G54" s="96" t="s">
        <v>265</v>
      </c>
    </row>
    <row r="55" spans="1:8" ht="33">
      <c r="A55" s="93">
        <v>53</v>
      </c>
      <c r="B55" s="94" t="s">
        <v>130</v>
      </c>
      <c r="C55" s="94" t="s">
        <v>30</v>
      </c>
      <c r="D55" s="94" t="s">
        <v>83</v>
      </c>
      <c r="E55" s="94" t="s">
        <v>310</v>
      </c>
      <c r="F55" s="96" t="s">
        <v>23</v>
      </c>
      <c r="G55" s="96" t="s">
        <v>265</v>
      </c>
      <c r="H55" s="88"/>
    </row>
    <row r="56" spans="1:8" ht="33">
      <c r="A56" s="93">
        <v>54</v>
      </c>
      <c r="B56" s="94" t="s">
        <v>158</v>
      </c>
      <c r="C56" s="94" t="s">
        <v>30</v>
      </c>
      <c r="D56" s="94" t="s">
        <v>84</v>
      </c>
      <c r="E56" s="94" t="s">
        <v>311</v>
      </c>
      <c r="F56" s="96" t="s">
        <v>1</v>
      </c>
      <c r="G56" s="96" t="s">
        <v>265</v>
      </c>
      <c r="H56" s="88"/>
    </row>
    <row r="57" spans="1:8" ht="33">
      <c r="A57" s="93">
        <v>55</v>
      </c>
      <c r="B57" s="94" t="s">
        <v>130</v>
      </c>
      <c r="C57" s="94" t="s">
        <v>30</v>
      </c>
      <c r="D57" s="94" t="s">
        <v>85</v>
      </c>
      <c r="E57" s="94" t="s">
        <v>312</v>
      </c>
      <c r="F57" s="96" t="s">
        <v>23</v>
      </c>
      <c r="G57" s="96"/>
      <c r="H57" s="88"/>
    </row>
    <row r="58" spans="1:8" ht="33">
      <c r="A58" s="93">
        <v>56</v>
      </c>
      <c r="B58" s="94" t="s">
        <v>159</v>
      </c>
      <c r="C58" s="94" t="s">
        <v>30</v>
      </c>
      <c r="D58" s="94" t="s">
        <v>86</v>
      </c>
      <c r="E58" s="94" t="s">
        <v>313</v>
      </c>
      <c r="F58" s="96" t="s">
        <v>23</v>
      </c>
      <c r="G58" s="96"/>
      <c r="H58" s="88"/>
    </row>
    <row r="59" spans="1:8" ht="33">
      <c r="A59" s="93">
        <v>57</v>
      </c>
      <c r="B59" s="94" t="s">
        <v>160</v>
      </c>
      <c r="C59" s="94" t="s">
        <v>30</v>
      </c>
      <c r="D59" s="94" t="s">
        <v>87</v>
      </c>
      <c r="E59" s="94" t="s">
        <v>314</v>
      </c>
      <c r="F59" s="96" t="s">
        <v>1</v>
      </c>
      <c r="G59" s="96" t="s">
        <v>265</v>
      </c>
      <c r="H59" s="88"/>
    </row>
    <row r="60" spans="1:8" ht="33">
      <c r="A60" s="93">
        <v>58</v>
      </c>
      <c r="B60" s="94" t="s">
        <v>161</v>
      </c>
      <c r="C60" s="94" t="s">
        <v>88</v>
      </c>
      <c r="D60" s="94" t="s">
        <v>33</v>
      </c>
      <c r="E60" s="94"/>
      <c r="F60" s="94" t="s">
        <v>23</v>
      </c>
      <c r="G60" s="96" t="s">
        <v>265</v>
      </c>
      <c r="H60" s="88"/>
    </row>
    <row r="61" spans="1:8" s="97" customFormat="1" ht="33">
      <c r="A61" s="93">
        <v>59</v>
      </c>
      <c r="B61" s="94" t="s">
        <v>130</v>
      </c>
      <c r="C61" s="94" t="s">
        <v>88</v>
      </c>
      <c r="D61" s="94" t="s">
        <v>34</v>
      </c>
      <c r="E61" s="94"/>
      <c r="F61" s="94" t="s">
        <v>23</v>
      </c>
      <c r="G61" s="96" t="s">
        <v>265</v>
      </c>
    </row>
    <row r="62" spans="1:8" s="97" customFormat="1" ht="33">
      <c r="A62" s="93">
        <v>60</v>
      </c>
      <c r="B62" s="94" t="s">
        <v>162</v>
      </c>
      <c r="C62" s="94" t="s">
        <v>88</v>
      </c>
      <c r="D62" s="94" t="s">
        <v>35</v>
      </c>
      <c r="E62" s="94"/>
      <c r="F62" s="94" t="s">
        <v>23</v>
      </c>
      <c r="G62" s="96"/>
    </row>
    <row r="63" spans="1:8" ht="33">
      <c r="A63" s="93">
        <v>61</v>
      </c>
      <c r="B63" s="94" t="s">
        <v>163</v>
      </c>
      <c r="C63" s="94" t="s">
        <v>89</v>
      </c>
      <c r="D63" s="94" t="s">
        <v>36</v>
      </c>
      <c r="E63" s="94"/>
      <c r="F63" s="94" t="s">
        <v>23</v>
      </c>
      <c r="G63" s="96" t="s">
        <v>265</v>
      </c>
      <c r="H63" s="88"/>
    </row>
    <row r="64" spans="1:8" ht="33">
      <c r="A64" s="93">
        <v>62</v>
      </c>
      <c r="B64" s="94" t="s">
        <v>130</v>
      </c>
      <c r="C64" s="94" t="s">
        <v>280</v>
      </c>
      <c r="D64" s="96" t="s">
        <v>315</v>
      </c>
      <c r="E64" s="94" t="s">
        <v>316</v>
      </c>
      <c r="F64" s="96" t="s">
        <v>23</v>
      </c>
      <c r="G64" s="96" t="s">
        <v>265</v>
      </c>
      <c r="H64" s="88"/>
    </row>
    <row r="65" spans="1:8">
      <c r="A65" s="93">
        <v>63</v>
      </c>
      <c r="B65" s="94" t="s">
        <v>146</v>
      </c>
      <c r="C65" s="94" t="s">
        <v>0</v>
      </c>
      <c r="D65" s="96" t="s">
        <v>110</v>
      </c>
      <c r="E65" s="94" t="s">
        <v>213</v>
      </c>
      <c r="F65" s="96" t="s">
        <v>5</v>
      </c>
      <c r="G65" s="96"/>
      <c r="H65" s="88"/>
    </row>
    <row r="66" spans="1:8" s="97" customFormat="1">
      <c r="A66" s="93">
        <v>64</v>
      </c>
      <c r="B66" s="101" t="s">
        <v>149</v>
      </c>
      <c r="C66" s="94" t="s">
        <v>18</v>
      </c>
      <c r="D66" s="96" t="s">
        <v>111</v>
      </c>
      <c r="E66" s="94" t="s">
        <v>214</v>
      </c>
      <c r="F66" s="96" t="s">
        <v>23</v>
      </c>
      <c r="G66" s="96" t="s">
        <v>265</v>
      </c>
    </row>
    <row r="67" spans="1:8" s="97" customFormat="1">
      <c r="A67" s="93">
        <v>65</v>
      </c>
      <c r="B67" s="101" t="s">
        <v>164</v>
      </c>
      <c r="C67" s="94" t="s">
        <v>18</v>
      </c>
      <c r="D67" s="96" t="s">
        <v>112</v>
      </c>
      <c r="E67" s="94" t="s">
        <v>214</v>
      </c>
      <c r="F67" s="96" t="s">
        <v>23</v>
      </c>
      <c r="G67" s="96"/>
    </row>
    <row r="68" spans="1:8" s="97" customFormat="1">
      <c r="A68" s="93">
        <v>66</v>
      </c>
      <c r="B68" s="101" t="s">
        <v>129</v>
      </c>
      <c r="C68" s="94" t="s">
        <v>18</v>
      </c>
      <c r="D68" s="96" t="s">
        <v>113</v>
      </c>
      <c r="E68" s="94" t="s">
        <v>215</v>
      </c>
      <c r="F68" s="96" t="s">
        <v>23</v>
      </c>
      <c r="G68" s="96" t="s">
        <v>265</v>
      </c>
    </row>
    <row r="69" spans="1:8" s="97" customFormat="1" ht="33">
      <c r="A69" s="93">
        <v>67</v>
      </c>
      <c r="B69" s="94" t="s">
        <v>165</v>
      </c>
      <c r="C69" s="94" t="s">
        <v>18</v>
      </c>
      <c r="D69" s="96" t="s">
        <v>59</v>
      </c>
      <c r="E69" s="94" t="s">
        <v>216</v>
      </c>
      <c r="F69" s="96" t="s">
        <v>6</v>
      </c>
      <c r="G69" s="96"/>
    </row>
    <row r="70" spans="1:8" s="97" customFormat="1" ht="33">
      <c r="A70" s="93">
        <v>68</v>
      </c>
      <c r="B70" s="94" t="s">
        <v>130</v>
      </c>
      <c r="C70" s="94" t="s">
        <v>56</v>
      </c>
      <c r="D70" s="102" t="s">
        <v>57</v>
      </c>
      <c r="E70" s="94" t="s">
        <v>217</v>
      </c>
      <c r="F70" s="96" t="s">
        <v>23</v>
      </c>
      <c r="G70" s="96" t="s">
        <v>265</v>
      </c>
    </row>
    <row r="71" spans="1:8" s="97" customFormat="1" ht="88.15" customHeight="1">
      <c r="A71" s="93">
        <v>69</v>
      </c>
      <c r="B71" s="94"/>
      <c r="C71" s="96" t="s">
        <v>26</v>
      </c>
      <c r="D71" s="102" t="s">
        <v>61</v>
      </c>
      <c r="E71" s="94" t="s">
        <v>51</v>
      </c>
      <c r="F71" s="96" t="s">
        <v>284</v>
      </c>
      <c r="G71" s="96" t="s">
        <v>265</v>
      </c>
    </row>
    <row r="72" spans="1:8" s="97" customFormat="1" ht="33">
      <c r="A72" s="93">
        <v>70</v>
      </c>
      <c r="B72" s="94" t="s">
        <v>130</v>
      </c>
      <c r="C72" s="94" t="s">
        <v>31</v>
      </c>
      <c r="D72" s="94" t="s">
        <v>58</v>
      </c>
      <c r="E72" s="94" t="s">
        <v>318</v>
      </c>
      <c r="F72" s="96" t="s">
        <v>6</v>
      </c>
      <c r="G72" s="96"/>
    </row>
    <row r="73" spans="1:8" s="104" customFormat="1" ht="33">
      <c r="A73" s="93">
        <v>71</v>
      </c>
      <c r="B73" s="96" t="s">
        <v>146</v>
      </c>
      <c r="C73" s="96" t="s">
        <v>90</v>
      </c>
      <c r="D73" s="103" t="s">
        <v>114</v>
      </c>
      <c r="E73" s="94" t="s">
        <v>267</v>
      </c>
      <c r="F73" s="94" t="s">
        <v>23</v>
      </c>
      <c r="G73" s="96" t="s">
        <v>265</v>
      </c>
    </row>
    <row r="74" spans="1:8" s="104" customFormat="1">
      <c r="A74" s="93">
        <v>72</v>
      </c>
      <c r="B74" s="96" t="s">
        <v>166</v>
      </c>
      <c r="C74" s="96" t="s">
        <v>60</v>
      </c>
      <c r="D74" s="103"/>
      <c r="E74" s="94" t="s">
        <v>218</v>
      </c>
      <c r="F74" s="98" t="s">
        <v>23</v>
      </c>
      <c r="G74" s="96"/>
    </row>
    <row r="75" spans="1:8" s="104" customFormat="1">
      <c r="A75" s="93">
        <v>73</v>
      </c>
      <c r="B75" s="96" t="s">
        <v>146</v>
      </c>
      <c r="C75" s="96" t="s">
        <v>60</v>
      </c>
      <c r="D75" s="103"/>
      <c r="E75" s="94" t="s">
        <v>203</v>
      </c>
      <c r="F75" s="98" t="s">
        <v>23</v>
      </c>
      <c r="G75" s="96" t="s">
        <v>265</v>
      </c>
    </row>
    <row r="76" spans="1:8" s="104" customFormat="1">
      <c r="A76" s="93">
        <v>74</v>
      </c>
      <c r="B76" s="96" t="s">
        <v>167</v>
      </c>
      <c r="C76" s="96" t="s">
        <v>60</v>
      </c>
      <c r="D76" s="103" t="s">
        <v>120</v>
      </c>
      <c r="E76" s="94" t="s">
        <v>219</v>
      </c>
      <c r="F76" s="95" t="s">
        <v>182</v>
      </c>
      <c r="G76" s="96" t="s">
        <v>265</v>
      </c>
    </row>
    <row r="77" spans="1:8" s="104" customFormat="1">
      <c r="A77" s="93">
        <v>75</v>
      </c>
      <c r="B77" s="96" t="s">
        <v>168</v>
      </c>
      <c r="C77" s="96" t="s">
        <v>60</v>
      </c>
      <c r="D77" s="103" t="s">
        <v>121</v>
      </c>
      <c r="E77" s="94" t="s">
        <v>220</v>
      </c>
      <c r="F77" s="98" t="s">
        <v>23</v>
      </c>
      <c r="G77" s="96" t="s">
        <v>265</v>
      </c>
    </row>
    <row r="78" spans="1:8" s="104" customFormat="1">
      <c r="A78" s="93">
        <v>76</v>
      </c>
      <c r="B78" s="94" t="s">
        <v>270</v>
      </c>
      <c r="C78" s="96" t="s">
        <v>55</v>
      </c>
      <c r="D78" s="103"/>
      <c r="E78" s="94" t="s">
        <v>268</v>
      </c>
      <c r="F78" s="96" t="s">
        <v>266</v>
      </c>
      <c r="G78" s="96"/>
    </row>
    <row r="79" spans="1:8" s="104" customFormat="1">
      <c r="A79" s="93">
        <v>77</v>
      </c>
      <c r="B79" s="96" t="s">
        <v>169</v>
      </c>
      <c r="C79" s="96" t="s">
        <v>55</v>
      </c>
      <c r="D79" s="103" t="s">
        <v>115</v>
      </c>
      <c r="E79" s="94" t="s">
        <v>221</v>
      </c>
      <c r="F79" s="94" t="s">
        <v>266</v>
      </c>
      <c r="G79" s="96" t="s">
        <v>265</v>
      </c>
    </row>
    <row r="80" spans="1:8" s="104" customFormat="1">
      <c r="A80" s="93">
        <v>78</v>
      </c>
      <c r="B80" s="96" t="s">
        <v>143</v>
      </c>
      <c r="C80" s="96" t="s">
        <v>55</v>
      </c>
      <c r="D80" s="103" t="s">
        <v>116</v>
      </c>
      <c r="E80" s="94" t="s">
        <v>221</v>
      </c>
      <c r="F80" s="94" t="s">
        <v>23</v>
      </c>
      <c r="G80" s="96"/>
    </row>
    <row r="81" spans="1:7" s="104" customFormat="1">
      <c r="A81" s="93">
        <v>79</v>
      </c>
      <c r="B81" s="96" t="s">
        <v>170</v>
      </c>
      <c r="C81" s="96" t="s">
        <v>55</v>
      </c>
      <c r="D81" s="103" t="s">
        <v>117</v>
      </c>
      <c r="E81" s="94" t="s">
        <v>222</v>
      </c>
      <c r="F81" s="94" t="s">
        <v>23</v>
      </c>
      <c r="G81" s="96"/>
    </row>
    <row r="82" spans="1:7" s="97" customFormat="1" ht="33">
      <c r="A82" s="93">
        <v>80</v>
      </c>
      <c r="B82" s="94" t="s">
        <v>171</v>
      </c>
      <c r="C82" s="94" t="s">
        <v>71</v>
      </c>
      <c r="D82" s="94" t="s">
        <v>107</v>
      </c>
      <c r="E82" s="94" t="s">
        <v>236</v>
      </c>
      <c r="F82" s="96" t="s">
        <v>269</v>
      </c>
      <c r="G82" s="96" t="s">
        <v>265</v>
      </c>
    </row>
    <row r="83" spans="1:7" s="97" customFormat="1">
      <c r="A83" s="93">
        <v>81</v>
      </c>
      <c r="B83" s="94" t="s">
        <v>172</v>
      </c>
      <c r="C83" s="94" t="s">
        <v>71</v>
      </c>
      <c r="D83" s="94" t="s">
        <v>108</v>
      </c>
      <c r="E83" s="94" t="s">
        <v>236</v>
      </c>
      <c r="F83" s="96" t="s">
        <v>269</v>
      </c>
      <c r="G83" s="96" t="s">
        <v>265</v>
      </c>
    </row>
    <row r="84" spans="1:7" s="97" customFormat="1" ht="33">
      <c r="A84" s="93">
        <v>82</v>
      </c>
      <c r="B84" s="94" t="s">
        <v>173</v>
      </c>
      <c r="C84" s="94" t="s">
        <v>54</v>
      </c>
      <c r="D84" s="94" t="s">
        <v>98</v>
      </c>
      <c r="E84" s="94" t="s">
        <v>223</v>
      </c>
      <c r="F84" s="94" t="s">
        <v>23</v>
      </c>
      <c r="G84" s="96"/>
    </row>
    <row r="85" spans="1:7" s="97" customFormat="1" ht="33">
      <c r="A85" s="93">
        <v>83</v>
      </c>
      <c r="B85" s="94" t="s">
        <v>174</v>
      </c>
      <c r="C85" s="94" t="s">
        <v>54</v>
      </c>
      <c r="D85" s="94" t="s">
        <v>99</v>
      </c>
      <c r="E85" s="94" t="s">
        <v>319</v>
      </c>
      <c r="F85" s="94" t="s">
        <v>23</v>
      </c>
      <c r="G85" s="96" t="s">
        <v>265</v>
      </c>
    </row>
    <row r="86" spans="1:7" s="97" customFormat="1" ht="33">
      <c r="A86" s="93">
        <v>84</v>
      </c>
      <c r="B86" s="94" t="s">
        <v>130</v>
      </c>
      <c r="C86" s="94" t="s">
        <v>54</v>
      </c>
      <c r="D86" s="94" t="s">
        <v>100</v>
      </c>
      <c r="E86" s="94" t="s">
        <v>299</v>
      </c>
      <c r="F86" s="94" t="s">
        <v>23</v>
      </c>
      <c r="G86" s="96" t="s">
        <v>265</v>
      </c>
    </row>
    <row r="87" spans="1:7" s="97" customFormat="1" ht="33">
      <c r="A87" s="93">
        <v>85</v>
      </c>
      <c r="B87" s="94" t="s">
        <v>175</v>
      </c>
      <c r="C87" s="94" t="s">
        <v>54</v>
      </c>
      <c r="D87" s="94" t="s">
        <v>101</v>
      </c>
      <c r="E87" s="94" t="s">
        <v>224</v>
      </c>
      <c r="F87" s="94" t="s">
        <v>23</v>
      </c>
      <c r="G87" s="96"/>
    </row>
    <row r="88" spans="1:7" s="97" customFormat="1" ht="33">
      <c r="A88" s="93">
        <v>86</v>
      </c>
      <c r="B88" s="94" t="s">
        <v>176</v>
      </c>
      <c r="C88" s="94" t="s">
        <v>54</v>
      </c>
      <c r="D88" s="94" t="s">
        <v>102</v>
      </c>
      <c r="E88" s="94" t="s">
        <v>320</v>
      </c>
      <c r="F88" s="94" t="s">
        <v>23</v>
      </c>
      <c r="G88" s="96" t="s">
        <v>265</v>
      </c>
    </row>
    <row r="89" spans="1:7" s="97" customFormat="1" ht="33">
      <c r="A89" s="93">
        <v>87</v>
      </c>
      <c r="B89" s="94" t="s">
        <v>130</v>
      </c>
      <c r="C89" s="94" t="s">
        <v>54</v>
      </c>
      <c r="D89" s="94" t="s">
        <v>103</v>
      </c>
      <c r="E89" s="94" t="s">
        <v>321</v>
      </c>
      <c r="F89" s="94" t="s">
        <v>266</v>
      </c>
      <c r="G89" s="96" t="s">
        <v>265</v>
      </c>
    </row>
    <row r="90" spans="1:7" s="97" customFormat="1" ht="33">
      <c r="A90" s="93">
        <v>88</v>
      </c>
      <c r="B90" s="94" t="s">
        <v>149</v>
      </c>
      <c r="C90" s="94" t="s">
        <v>54</v>
      </c>
      <c r="D90" s="94" t="s">
        <v>104</v>
      </c>
      <c r="E90" s="94" t="s">
        <v>322</v>
      </c>
      <c r="F90" s="96" t="s">
        <v>266</v>
      </c>
      <c r="G90" s="96"/>
    </row>
    <row r="91" spans="1:7" s="97" customFormat="1">
      <c r="A91" s="93">
        <v>89</v>
      </c>
      <c r="B91" s="94" t="s">
        <v>177</v>
      </c>
      <c r="C91" s="94" t="s">
        <v>54</v>
      </c>
      <c r="D91" s="94" t="s">
        <v>97</v>
      </c>
      <c r="E91" s="94" t="s">
        <v>225</v>
      </c>
      <c r="F91" s="96" t="s">
        <v>182</v>
      </c>
      <c r="G91" s="96"/>
    </row>
    <row r="92" spans="1:7" s="97" customFormat="1" ht="103.5" customHeight="1">
      <c r="A92" s="93">
        <v>90</v>
      </c>
      <c r="B92" s="94"/>
      <c r="C92" s="94" t="s">
        <v>54</v>
      </c>
      <c r="D92" s="94" t="s">
        <v>123</v>
      </c>
      <c r="E92" s="94"/>
      <c r="F92" s="96" t="s">
        <v>266</v>
      </c>
      <c r="G92" s="96" t="s">
        <v>265</v>
      </c>
    </row>
    <row r="93" spans="1:7" s="97" customFormat="1">
      <c r="A93" s="93">
        <v>91</v>
      </c>
      <c r="B93" s="94" t="s">
        <v>178</v>
      </c>
      <c r="C93" s="94" t="s">
        <v>54</v>
      </c>
      <c r="D93" s="94" t="s">
        <v>97</v>
      </c>
      <c r="E93" s="94" t="s">
        <v>226</v>
      </c>
      <c r="F93" s="96" t="s">
        <v>266</v>
      </c>
      <c r="G93" s="96"/>
    </row>
    <row r="94" spans="1:7" s="97" customFormat="1" ht="33">
      <c r="A94" s="93">
        <v>92</v>
      </c>
      <c r="B94" s="94" t="s">
        <v>326</v>
      </c>
      <c r="C94" s="94" t="s">
        <v>317</v>
      </c>
      <c r="D94" s="94" t="s">
        <v>323</v>
      </c>
      <c r="E94" s="94" t="s">
        <v>324</v>
      </c>
      <c r="F94" s="96" t="s">
        <v>182</v>
      </c>
      <c r="G94" s="96" t="s">
        <v>265</v>
      </c>
    </row>
    <row r="95" spans="1:7" s="97" customFormat="1" ht="33">
      <c r="A95" s="93">
        <v>93</v>
      </c>
      <c r="B95" s="94" t="s">
        <v>130</v>
      </c>
      <c r="C95" s="94" t="s">
        <v>317</v>
      </c>
      <c r="D95" s="94" t="s">
        <v>351</v>
      </c>
      <c r="E95" s="94" t="s">
        <v>352</v>
      </c>
      <c r="F95" s="96" t="s">
        <v>284</v>
      </c>
      <c r="G95" s="96" t="s">
        <v>265</v>
      </c>
    </row>
    <row r="96" spans="1:7" s="97" customFormat="1" ht="33">
      <c r="A96" s="93">
        <v>94</v>
      </c>
      <c r="B96" s="94" t="s">
        <v>355</v>
      </c>
      <c r="C96" s="94" t="s">
        <v>317</v>
      </c>
      <c r="D96" s="94" t="s">
        <v>353</v>
      </c>
      <c r="E96" s="94" t="s">
        <v>442</v>
      </c>
      <c r="F96" s="96" t="s">
        <v>23</v>
      </c>
      <c r="G96" s="96"/>
    </row>
    <row r="97" spans="1:8" s="97" customFormat="1">
      <c r="A97" s="93">
        <v>95</v>
      </c>
      <c r="B97" s="94" t="s">
        <v>271</v>
      </c>
      <c r="C97" s="94" t="s">
        <v>53</v>
      </c>
      <c r="D97" s="94" t="s">
        <v>257</v>
      </c>
      <c r="E97" s="94" t="s">
        <v>325</v>
      </c>
      <c r="F97" s="96" t="s">
        <v>284</v>
      </c>
      <c r="G97" s="96" t="s">
        <v>265</v>
      </c>
    </row>
    <row r="98" spans="1:8" s="97" customFormat="1">
      <c r="A98" s="93">
        <v>96</v>
      </c>
      <c r="B98" s="94" t="s">
        <v>179</v>
      </c>
      <c r="C98" s="96" t="s">
        <v>52</v>
      </c>
      <c r="D98" s="94" t="s">
        <v>118</v>
      </c>
      <c r="E98" s="94" t="s">
        <v>227</v>
      </c>
      <c r="F98" s="96" t="s">
        <v>182</v>
      </c>
      <c r="G98" s="96" t="s">
        <v>265</v>
      </c>
    </row>
    <row r="99" spans="1:8" s="97" customFormat="1" ht="33">
      <c r="A99" s="93">
        <v>97</v>
      </c>
      <c r="B99" s="94" t="s">
        <v>180</v>
      </c>
      <c r="C99" s="96" t="s">
        <v>52</v>
      </c>
      <c r="D99" s="94" t="s">
        <v>105</v>
      </c>
      <c r="E99" s="94" t="s">
        <v>235</v>
      </c>
      <c r="F99" s="96" t="s">
        <v>182</v>
      </c>
      <c r="G99" s="96" t="s">
        <v>265</v>
      </c>
    </row>
    <row r="100" spans="1:8" s="97" customFormat="1">
      <c r="A100" s="93">
        <v>98</v>
      </c>
      <c r="B100" s="94" t="s">
        <v>130</v>
      </c>
      <c r="C100" s="96" t="s">
        <v>52</v>
      </c>
      <c r="D100" s="94" t="s">
        <v>119</v>
      </c>
      <c r="E100" s="94" t="s">
        <v>228</v>
      </c>
      <c r="F100" s="96" t="s">
        <v>182</v>
      </c>
      <c r="G100" s="96" t="s">
        <v>265</v>
      </c>
    </row>
    <row r="101" spans="1:8" s="97" customFormat="1" ht="33">
      <c r="A101" s="93">
        <v>99</v>
      </c>
      <c r="B101" s="94" t="s">
        <v>181</v>
      </c>
      <c r="C101" s="96" t="s">
        <v>32</v>
      </c>
      <c r="D101" s="94" t="s">
        <v>106</v>
      </c>
      <c r="E101" s="94" t="s">
        <v>234</v>
      </c>
      <c r="F101" s="96" t="s">
        <v>1</v>
      </c>
      <c r="G101" s="96" t="s">
        <v>265</v>
      </c>
    </row>
    <row r="102" spans="1:8">
      <c r="A102" s="105"/>
      <c r="B102" s="105"/>
      <c r="C102" s="106"/>
      <c r="D102" s="106"/>
      <c r="E102" s="107"/>
      <c r="F102" s="108"/>
      <c r="G102" s="107"/>
      <c r="H102" s="88"/>
    </row>
    <row r="103" spans="1:8">
      <c r="A103" s="105"/>
      <c r="B103" s="105"/>
      <c r="C103" s="106"/>
      <c r="D103" s="106"/>
      <c r="E103" s="107"/>
      <c r="F103" s="108"/>
      <c r="G103" s="107"/>
      <c r="H103" s="88"/>
    </row>
  </sheetData>
  <autoFilter ref="A2:G101">
    <sortState ref="A3:V648">
      <sortCondition ref="A2:A648"/>
    </sortState>
  </autoFilter>
  <mergeCells count="1">
    <mergeCell ref="A1:G1"/>
  </mergeCells>
  <phoneticPr fontId="1" type="noConversion"/>
  <conditionalFormatting sqref="D64">
    <cfRule type="expression" dxfId="2" priority="1" stopIfTrue="1">
      <formula>AND(COUNTIF(#REF!, D64)&gt;1,NOT(ISBLANK(D64)))</formula>
    </cfRule>
  </conditionalFormatting>
  <dataValidations count="5">
    <dataValidation type="list" allowBlank="1" showInputMessage="1" showErrorMessage="1" sqref="G102:G103">
      <formula1>"陳述意見中,查處後勒令停工,復查已停工,未停工裁處停止供電供水,執行停止供電供水,執行停止供電"</formula1>
    </dataValidation>
    <dataValidation type="list" allowBlank="1" showInputMessage="1" showErrorMessage="1" sqref="F98:F101 F78:F96 F20:F73">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4:F77 F3:F19">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7">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 type="list" allowBlank="1" showInputMessage="1" showErrorMessage="1" sqref="G3:G101">
      <formula1>"是,否"</formula1>
    </dataValidation>
  </dataValidations>
  <pageMargins left="0.23622047244094491" right="0.23622047244094491" top="0.35433070866141736" bottom="0.35433070866141736" header="0.31496062992125984" footer="0.31496062992125984"/>
  <pageSetup paperSize="9" scale="85" fitToHeight="0" orientation="portrait"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S72"/>
  <sheetViews>
    <sheetView tabSelected="1" zoomScale="90" zoomScaleNormal="90" workbookViewId="0">
      <pane ySplit="2" topLeftCell="A3" activePane="bottomLeft" state="frozen"/>
      <selection pane="bottomLeft" activeCell="L60" sqref="L60"/>
    </sheetView>
  </sheetViews>
  <sheetFormatPr defaultColWidth="8.875" defaultRowHeight="16.5"/>
  <cols>
    <col min="1" max="1" width="10.375" style="6" customWidth="1"/>
    <col min="2" max="2" width="24.875" style="6" customWidth="1"/>
    <col min="3" max="3" width="9.25" style="6" customWidth="1"/>
    <col min="4" max="4" width="24.375" style="6" customWidth="1"/>
    <col min="5" max="5" width="23.5" style="6" customWidth="1"/>
    <col min="6" max="6" width="19.375" style="6" customWidth="1"/>
    <col min="7" max="7" width="13.375" style="6" customWidth="1"/>
    <col min="8" max="8" width="8.875" style="7"/>
    <col min="9" max="16384" width="8.875" style="6"/>
  </cols>
  <sheetData>
    <row r="1" spans="1:19">
      <c r="A1" s="114" t="s">
        <v>282</v>
      </c>
      <c r="B1" s="115"/>
      <c r="C1" s="115"/>
      <c r="D1" s="115"/>
      <c r="E1" s="115"/>
      <c r="F1" s="115"/>
      <c r="G1" s="116"/>
      <c r="H1" s="6"/>
    </row>
    <row r="2" spans="1:19" s="7" customFormat="1" ht="36">
      <c r="A2" s="9" t="s">
        <v>62</v>
      </c>
      <c r="B2" s="9" t="s">
        <v>272</v>
      </c>
      <c r="C2" s="9" t="s">
        <v>63</v>
      </c>
      <c r="D2" s="10" t="s">
        <v>64</v>
      </c>
      <c r="E2" s="9" t="s">
        <v>65</v>
      </c>
      <c r="F2" s="9" t="s">
        <v>264</v>
      </c>
      <c r="G2" s="9" t="s">
        <v>66</v>
      </c>
    </row>
    <row r="3" spans="1:19" s="5" customFormat="1">
      <c r="A3" s="1">
        <v>1</v>
      </c>
      <c r="B3" s="2" t="s">
        <v>127</v>
      </c>
      <c r="C3" s="2" t="s">
        <v>71</v>
      </c>
      <c r="D3" s="3" t="s">
        <v>188</v>
      </c>
      <c r="E3" s="84" t="s">
        <v>195</v>
      </c>
      <c r="F3" s="3" t="s">
        <v>284</v>
      </c>
      <c r="G3" s="3" t="s">
        <v>265</v>
      </c>
    </row>
    <row r="4" spans="1:19" s="5" customFormat="1" ht="49.5" customHeight="1">
      <c r="A4" s="1">
        <v>2</v>
      </c>
      <c r="B4" s="81" t="s">
        <v>130</v>
      </c>
      <c r="C4" s="2" t="s">
        <v>21</v>
      </c>
      <c r="D4" s="2" t="s">
        <v>258</v>
      </c>
      <c r="E4" s="84" t="s">
        <v>293</v>
      </c>
      <c r="F4" s="3" t="s">
        <v>23</v>
      </c>
      <c r="G4" s="2"/>
    </row>
    <row r="5" spans="1:19" s="5" customFormat="1" ht="19.5" customHeight="1">
      <c r="A5" s="1">
        <v>3</v>
      </c>
      <c r="B5" s="81" t="s">
        <v>390</v>
      </c>
      <c r="C5" s="2" t="s">
        <v>21</v>
      </c>
      <c r="D5" s="2"/>
      <c r="E5" s="84" t="s">
        <v>294</v>
      </c>
      <c r="F5" s="3" t="s">
        <v>23</v>
      </c>
      <c r="G5" s="2" t="s">
        <v>265</v>
      </c>
    </row>
    <row r="6" spans="1:19" s="5" customFormat="1" ht="49.5" customHeight="1">
      <c r="A6" s="1">
        <v>4</v>
      </c>
      <c r="B6" s="3" t="s">
        <v>146</v>
      </c>
      <c r="C6" s="3" t="s">
        <v>53</v>
      </c>
      <c r="D6" s="82" t="s">
        <v>375</v>
      </c>
      <c r="E6" s="84" t="s">
        <v>376</v>
      </c>
      <c r="F6" s="82" t="s">
        <v>23</v>
      </c>
      <c r="G6" s="3"/>
    </row>
    <row r="7" spans="1:19" s="5" customFormat="1" ht="19.5" customHeight="1">
      <c r="A7" s="1">
        <v>5</v>
      </c>
      <c r="B7" s="3" t="s">
        <v>391</v>
      </c>
      <c r="C7" s="3" t="s">
        <v>52</v>
      </c>
      <c r="D7" s="3"/>
      <c r="E7" s="84" t="s">
        <v>283</v>
      </c>
      <c r="F7" s="3" t="s">
        <v>23</v>
      </c>
      <c r="G7" s="3" t="s">
        <v>265</v>
      </c>
    </row>
    <row r="8" spans="1:19" ht="49.5" customHeight="1">
      <c r="A8" s="1">
        <v>6</v>
      </c>
      <c r="B8" s="80" t="s">
        <v>436</v>
      </c>
      <c r="C8" s="3" t="s">
        <v>60</v>
      </c>
      <c r="D8" s="82" t="s">
        <v>273</v>
      </c>
      <c r="E8" s="4" t="s">
        <v>295</v>
      </c>
      <c r="F8" s="80" t="s">
        <v>182</v>
      </c>
      <c r="G8" s="3" t="s">
        <v>265</v>
      </c>
    </row>
    <row r="9" spans="1:19">
      <c r="A9" s="1">
        <v>7</v>
      </c>
      <c r="B9" s="3" t="s">
        <v>146</v>
      </c>
      <c r="C9" s="3" t="s">
        <v>60</v>
      </c>
      <c r="D9" s="3"/>
      <c r="E9" s="4" t="s">
        <v>189</v>
      </c>
      <c r="F9" s="80" t="s">
        <v>182</v>
      </c>
      <c r="G9" s="3" t="s">
        <v>265</v>
      </c>
    </row>
    <row r="10" spans="1:19">
      <c r="A10" s="1">
        <v>8</v>
      </c>
      <c r="B10" s="3" t="s">
        <v>130</v>
      </c>
      <c r="C10" s="3" t="s">
        <v>60</v>
      </c>
      <c r="D10" s="3"/>
      <c r="E10" s="4" t="s">
        <v>190</v>
      </c>
      <c r="F10" s="80" t="s">
        <v>23</v>
      </c>
      <c r="G10" s="3"/>
    </row>
    <row r="11" spans="1:19">
      <c r="A11" s="1">
        <v>9</v>
      </c>
      <c r="B11" s="3" t="s">
        <v>392</v>
      </c>
      <c r="C11" s="3" t="s">
        <v>60</v>
      </c>
      <c r="D11" s="3" t="s">
        <v>274</v>
      </c>
      <c r="E11" s="4" t="s">
        <v>275</v>
      </c>
      <c r="F11" s="80" t="s">
        <v>23</v>
      </c>
      <c r="G11" s="3" t="s">
        <v>265</v>
      </c>
    </row>
    <row r="12" spans="1:19" ht="33">
      <c r="A12" s="1">
        <v>10</v>
      </c>
      <c r="B12" s="3" t="s">
        <v>393</v>
      </c>
      <c r="C12" s="3" t="s">
        <v>60</v>
      </c>
      <c r="D12" s="3" t="s">
        <v>252</v>
      </c>
      <c r="E12" s="4" t="s">
        <v>191</v>
      </c>
      <c r="F12" s="80" t="s">
        <v>23</v>
      </c>
      <c r="G12" s="3" t="s">
        <v>265</v>
      </c>
    </row>
    <row r="13" spans="1:19">
      <c r="A13" s="1">
        <v>11</v>
      </c>
      <c r="B13" s="82" t="s">
        <v>394</v>
      </c>
      <c r="C13" s="3" t="s">
        <v>60</v>
      </c>
      <c r="D13" s="3"/>
      <c r="E13" s="4" t="s">
        <v>191</v>
      </c>
      <c r="F13" s="80" t="s">
        <v>284</v>
      </c>
      <c r="G13" s="3"/>
    </row>
    <row r="14" spans="1:19" s="8" customFormat="1" ht="49.5" customHeight="1">
      <c r="A14" s="1">
        <v>12</v>
      </c>
      <c r="B14" s="3" t="s">
        <v>395</v>
      </c>
      <c r="C14" s="3" t="s">
        <v>60</v>
      </c>
      <c r="D14" s="3" t="s">
        <v>253</v>
      </c>
      <c r="E14" s="4" t="s">
        <v>296</v>
      </c>
      <c r="F14" s="80" t="s">
        <v>23</v>
      </c>
      <c r="G14" s="3"/>
      <c r="H14" s="7"/>
      <c r="I14" s="6"/>
      <c r="J14" s="6"/>
      <c r="K14" s="6"/>
      <c r="L14" s="6"/>
      <c r="M14" s="6"/>
      <c r="N14" s="6"/>
      <c r="O14" s="6"/>
      <c r="P14" s="6"/>
      <c r="Q14" s="6"/>
      <c r="R14" s="6"/>
      <c r="S14" s="6"/>
    </row>
    <row r="15" spans="1:19" s="8" customFormat="1" ht="49.5" customHeight="1">
      <c r="A15" s="1">
        <v>13</v>
      </c>
      <c r="B15" s="3" t="s">
        <v>396</v>
      </c>
      <c r="C15" s="3" t="s">
        <v>60</v>
      </c>
      <c r="D15" s="3" t="s">
        <v>254</v>
      </c>
      <c r="E15" s="4" t="s">
        <v>192</v>
      </c>
      <c r="F15" s="80" t="s">
        <v>23</v>
      </c>
      <c r="G15" s="3" t="s">
        <v>265</v>
      </c>
      <c r="H15" s="7"/>
      <c r="I15" s="6"/>
      <c r="J15" s="6"/>
      <c r="K15" s="6"/>
      <c r="L15" s="6"/>
      <c r="M15" s="6"/>
      <c r="N15" s="6"/>
      <c r="O15" s="6"/>
      <c r="P15" s="6"/>
      <c r="Q15" s="6"/>
      <c r="R15" s="6"/>
      <c r="S15" s="6"/>
    </row>
    <row r="16" spans="1:19" s="8" customFormat="1">
      <c r="A16" s="1">
        <v>14</v>
      </c>
      <c r="B16" s="3" t="s">
        <v>397</v>
      </c>
      <c r="C16" s="3" t="s">
        <v>60</v>
      </c>
      <c r="D16" s="3"/>
      <c r="E16" s="4" t="s">
        <v>276</v>
      </c>
      <c r="F16" s="80" t="s">
        <v>23</v>
      </c>
      <c r="G16" s="3" t="s">
        <v>265</v>
      </c>
      <c r="H16" s="7"/>
      <c r="I16" s="6"/>
      <c r="J16" s="6"/>
      <c r="K16" s="6"/>
      <c r="L16" s="6"/>
      <c r="M16" s="6"/>
      <c r="N16" s="6"/>
      <c r="O16" s="6"/>
      <c r="P16" s="6"/>
      <c r="Q16" s="6"/>
      <c r="R16" s="6"/>
      <c r="S16" s="6"/>
    </row>
    <row r="17" spans="1:19" s="8" customFormat="1" ht="82.5" customHeight="1">
      <c r="A17" s="1">
        <v>15</v>
      </c>
      <c r="B17" s="3" t="s">
        <v>146</v>
      </c>
      <c r="C17" s="3" t="s">
        <v>55</v>
      </c>
      <c r="D17" s="3" t="s">
        <v>360</v>
      </c>
      <c r="E17" s="4" t="s">
        <v>357</v>
      </c>
      <c r="F17" s="3" t="s">
        <v>182</v>
      </c>
      <c r="G17" s="3"/>
      <c r="H17" s="7"/>
      <c r="I17" s="6"/>
      <c r="J17" s="6"/>
      <c r="K17" s="6"/>
      <c r="L17" s="6"/>
      <c r="M17" s="6"/>
      <c r="N17" s="6"/>
      <c r="O17" s="6"/>
      <c r="P17" s="6"/>
      <c r="Q17" s="6"/>
      <c r="R17" s="6"/>
      <c r="S17" s="6"/>
    </row>
    <row r="18" spans="1:19" s="8" customFormat="1" ht="49.5" customHeight="1">
      <c r="A18" s="1">
        <v>16</v>
      </c>
      <c r="B18" s="3" t="s">
        <v>130</v>
      </c>
      <c r="C18" s="3" t="s">
        <v>55</v>
      </c>
      <c r="D18" s="3" t="s">
        <v>361</v>
      </c>
      <c r="E18" s="4" t="s">
        <v>297</v>
      </c>
      <c r="F18" s="3" t="s">
        <v>23</v>
      </c>
      <c r="G18" s="3"/>
      <c r="H18" s="7"/>
      <c r="I18" s="6"/>
      <c r="J18" s="6"/>
      <c r="K18" s="6"/>
      <c r="L18" s="6"/>
      <c r="M18" s="6"/>
      <c r="N18" s="6"/>
      <c r="O18" s="6"/>
      <c r="P18" s="6"/>
      <c r="Q18" s="6"/>
      <c r="R18" s="6"/>
      <c r="S18" s="6"/>
    </row>
    <row r="19" spans="1:19" s="8" customFormat="1" ht="49.5" customHeight="1">
      <c r="A19" s="1">
        <v>17</v>
      </c>
      <c r="B19" s="3" t="s">
        <v>398</v>
      </c>
      <c r="C19" s="3" t="s">
        <v>55</v>
      </c>
      <c r="D19" s="3" t="s">
        <v>255</v>
      </c>
      <c r="E19" s="4" t="s">
        <v>298</v>
      </c>
      <c r="F19" s="3" t="s">
        <v>23</v>
      </c>
      <c r="G19" s="2"/>
      <c r="H19" s="7"/>
      <c r="I19" s="6"/>
      <c r="J19" s="6"/>
      <c r="K19" s="6"/>
      <c r="L19" s="6"/>
      <c r="M19" s="6"/>
      <c r="N19" s="6"/>
      <c r="O19" s="6"/>
      <c r="P19" s="6"/>
      <c r="Q19" s="6"/>
      <c r="R19" s="6"/>
      <c r="S19" s="6"/>
    </row>
    <row r="20" spans="1:19" s="8" customFormat="1" ht="49.5" customHeight="1">
      <c r="A20" s="1">
        <v>18</v>
      </c>
      <c r="B20" s="3" t="s">
        <v>149</v>
      </c>
      <c r="C20" s="3" t="s">
        <v>54</v>
      </c>
      <c r="D20" s="3" t="s">
        <v>374</v>
      </c>
      <c r="E20" s="4" t="s">
        <v>299</v>
      </c>
      <c r="F20" s="3" t="s">
        <v>23</v>
      </c>
      <c r="G20" s="3" t="s">
        <v>265</v>
      </c>
      <c r="H20" s="7"/>
      <c r="I20" s="6"/>
      <c r="J20" s="6"/>
      <c r="K20" s="6"/>
      <c r="L20" s="6"/>
      <c r="M20" s="6"/>
      <c r="N20" s="6"/>
      <c r="O20" s="6"/>
      <c r="P20" s="6"/>
      <c r="Q20" s="6"/>
      <c r="R20" s="6"/>
      <c r="S20" s="6"/>
    </row>
    <row r="21" spans="1:19" s="8" customFormat="1" ht="49.5" customHeight="1">
      <c r="A21" s="1">
        <v>19</v>
      </c>
      <c r="B21" s="3" t="s">
        <v>399</v>
      </c>
      <c r="C21" s="3" t="s">
        <v>54</v>
      </c>
      <c r="D21" s="3" t="s">
        <v>183</v>
      </c>
      <c r="E21" s="4" t="s">
        <v>300</v>
      </c>
      <c r="F21" s="3" t="s">
        <v>182</v>
      </c>
      <c r="G21" s="3" t="s">
        <v>265</v>
      </c>
      <c r="H21" s="7"/>
      <c r="I21" s="6"/>
      <c r="J21" s="6"/>
      <c r="K21" s="6"/>
      <c r="L21" s="6"/>
      <c r="M21" s="6"/>
      <c r="N21" s="6"/>
      <c r="O21" s="6"/>
      <c r="P21" s="6"/>
      <c r="Q21" s="6"/>
      <c r="R21" s="6"/>
      <c r="S21" s="6"/>
    </row>
    <row r="22" spans="1:19" s="8" customFormat="1" ht="49.5" customHeight="1">
      <c r="A22" s="1">
        <v>20</v>
      </c>
      <c r="B22" s="3" t="s">
        <v>400</v>
      </c>
      <c r="C22" s="3" t="s">
        <v>54</v>
      </c>
      <c r="D22" s="3" t="s">
        <v>184</v>
      </c>
      <c r="E22" s="4" t="s">
        <v>196</v>
      </c>
      <c r="F22" s="3" t="s">
        <v>23</v>
      </c>
      <c r="G22" s="2"/>
      <c r="H22" s="7"/>
      <c r="I22" s="6"/>
      <c r="J22" s="6"/>
      <c r="K22" s="6"/>
      <c r="L22" s="6"/>
      <c r="M22" s="6"/>
      <c r="N22" s="6"/>
      <c r="O22" s="6"/>
      <c r="P22" s="6"/>
      <c r="Q22" s="6"/>
      <c r="R22" s="6"/>
      <c r="S22" s="6"/>
    </row>
    <row r="23" spans="1:19" s="8" customFormat="1" ht="49.5" customHeight="1">
      <c r="A23" s="1">
        <v>21</v>
      </c>
      <c r="B23" s="3" t="s">
        <v>401</v>
      </c>
      <c r="C23" s="3" t="s">
        <v>54</v>
      </c>
      <c r="D23" s="3" t="s">
        <v>185</v>
      </c>
      <c r="E23" s="4" t="s">
        <v>301</v>
      </c>
      <c r="F23" s="3" t="s">
        <v>23</v>
      </c>
      <c r="G23" s="2" t="s">
        <v>265</v>
      </c>
      <c r="H23" s="7"/>
      <c r="I23" s="6"/>
      <c r="J23" s="6"/>
      <c r="K23" s="6"/>
      <c r="L23" s="6"/>
      <c r="M23" s="6"/>
      <c r="N23" s="6"/>
      <c r="O23" s="6"/>
      <c r="P23" s="6"/>
      <c r="Q23" s="6"/>
      <c r="R23" s="6"/>
      <c r="S23" s="6"/>
    </row>
    <row r="24" spans="1:19" s="8" customFormat="1" ht="49.5" customHeight="1">
      <c r="A24" s="1">
        <v>22</v>
      </c>
      <c r="B24" s="3" t="s">
        <v>129</v>
      </c>
      <c r="C24" s="3" t="s">
        <v>54</v>
      </c>
      <c r="D24" s="3" t="s">
        <v>186</v>
      </c>
      <c r="E24" s="4" t="s">
        <v>302</v>
      </c>
      <c r="F24" s="3" t="s">
        <v>23</v>
      </c>
      <c r="G24" s="2"/>
      <c r="H24" s="7"/>
      <c r="I24" s="6"/>
      <c r="J24" s="6"/>
      <c r="K24" s="6"/>
      <c r="L24" s="6"/>
      <c r="M24" s="6"/>
      <c r="N24" s="6"/>
      <c r="O24" s="6"/>
      <c r="P24" s="6"/>
      <c r="Q24" s="6"/>
      <c r="R24" s="6"/>
      <c r="S24" s="6"/>
    </row>
    <row r="25" spans="1:19" s="8" customFormat="1" ht="49.5" customHeight="1">
      <c r="A25" s="1">
        <v>23</v>
      </c>
      <c r="B25" s="3" t="s">
        <v>151</v>
      </c>
      <c r="C25" s="3" t="s">
        <v>75</v>
      </c>
      <c r="D25" s="3"/>
      <c r="E25" s="4" t="s">
        <v>193</v>
      </c>
      <c r="F25" s="3" t="s">
        <v>284</v>
      </c>
      <c r="G25" s="3" t="s">
        <v>265</v>
      </c>
      <c r="H25" s="7"/>
      <c r="I25" s="6"/>
      <c r="J25" s="6"/>
      <c r="K25" s="6"/>
      <c r="L25" s="6"/>
      <c r="M25" s="6"/>
      <c r="N25" s="6"/>
      <c r="O25" s="6"/>
      <c r="P25" s="6"/>
      <c r="Q25" s="6"/>
      <c r="R25" s="6"/>
      <c r="S25" s="6"/>
    </row>
    <row r="26" spans="1:19" s="8" customFormat="1" ht="49.5" customHeight="1">
      <c r="A26" s="1">
        <v>24</v>
      </c>
      <c r="B26" s="3" t="s">
        <v>402</v>
      </c>
      <c r="C26" s="3" t="s">
        <v>342</v>
      </c>
      <c r="D26" s="3" t="s">
        <v>358</v>
      </c>
      <c r="E26" s="4" t="s">
        <v>359</v>
      </c>
      <c r="F26" s="3" t="s">
        <v>23</v>
      </c>
      <c r="G26" s="2"/>
      <c r="H26" s="7"/>
      <c r="I26" s="6"/>
      <c r="J26" s="6"/>
      <c r="K26" s="6"/>
      <c r="L26" s="6"/>
      <c r="M26" s="6"/>
      <c r="N26" s="6"/>
      <c r="O26" s="6"/>
      <c r="P26" s="6"/>
      <c r="Q26" s="6"/>
      <c r="R26" s="6"/>
      <c r="S26" s="6"/>
    </row>
    <row r="27" spans="1:19" s="8" customFormat="1" ht="49.5" customHeight="1">
      <c r="A27" s="1">
        <v>25</v>
      </c>
      <c r="B27" s="82" t="s">
        <v>403</v>
      </c>
      <c r="C27" s="3" t="s">
        <v>56</v>
      </c>
      <c r="D27" s="3" t="s">
        <v>187</v>
      </c>
      <c r="E27" s="4" t="s">
        <v>197</v>
      </c>
      <c r="F27" s="3" t="s">
        <v>23</v>
      </c>
      <c r="G27" s="3" t="s">
        <v>265</v>
      </c>
      <c r="H27" s="7"/>
      <c r="I27" s="6"/>
      <c r="J27" s="6"/>
      <c r="K27" s="6"/>
      <c r="L27" s="6"/>
      <c r="M27" s="6"/>
      <c r="N27" s="6"/>
      <c r="O27" s="6"/>
      <c r="P27" s="6"/>
      <c r="Q27" s="6"/>
      <c r="R27" s="6"/>
      <c r="S27" s="6"/>
    </row>
    <row r="28" spans="1:19" s="8" customFormat="1" ht="49.5" customHeight="1">
      <c r="A28" s="1">
        <v>26</v>
      </c>
      <c r="B28" s="3" t="s">
        <v>404</v>
      </c>
      <c r="C28" s="3" t="s">
        <v>53</v>
      </c>
      <c r="D28" s="3" t="s">
        <v>259</v>
      </c>
      <c r="E28" s="4" t="s">
        <v>303</v>
      </c>
      <c r="F28" s="3" t="s">
        <v>23</v>
      </c>
      <c r="G28" s="3" t="s">
        <v>265</v>
      </c>
      <c r="H28" s="7"/>
      <c r="I28" s="6"/>
      <c r="J28" s="6"/>
      <c r="K28" s="6"/>
      <c r="L28" s="6"/>
      <c r="M28" s="6"/>
      <c r="N28" s="6"/>
      <c r="O28" s="6"/>
      <c r="P28" s="6"/>
      <c r="Q28" s="6"/>
      <c r="R28" s="6"/>
      <c r="S28" s="6"/>
    </row>
    <row r="29" spans="1:19" s="8" customFormat="1" ht="33">
      <c r="A29" s="1">
        <v>27</v>
      </c>
      <c r="B29" s="3" t="s">
        <v>404</v>
      </c>
      <c r="C29" s="3" t="s">
        <v>53</v>
      </c>
      <c r="D29" s="3" t="s">
        <v>373</v>
      </c>
      <c r="E29" s="4" t="s">
        <v>372</v>
      </c>
      <c r="F29" s="82" t="s">
        <v>23</v>
      </c>
      <c r="G29" s="3" t="s">
        <v>265</v>
      </c>
      <c r="H29" s="7"/>
      <c r="I29" s="6"/>
      <c r="J29" s="6"/>
      <c r="K29" s="6"/>
      <c r="L29" s="6"/>
      <c r="M29" s="6"/>
      <c r="N29" s="6"/>
      <c r="O29" s="6"/>
      <c r="P29" s="6"/>
      <c r="Q29" s="6"/>
      <c r="R29" s="6"/>
      <c r="S29" s="6"/>
    </row>
    <row r="30" spans="1:19" s="8" customFormat="1" ht="49.5" customHeight="1">
      <c r="A30" s="1">
        <v>28</v>
      </c>
      <c r="B30" s="3" t="s">
        <v>129</v>
      </c>
      <c r="C30" s="3" t="s">
        <v>26</v>
      </c>
      <c r="D30" s="3" t="s">
        <v>256</v>
      </c>
      <c r="E30" s="4" t="s">
        <v>194</v>
      </c>
      <c r="F30" s="3" t="s">
        <v>182</v>
      </c>
      <c r="G30" s="3" t="s">
        <v>265</v>
      </c>
      <c r="H30" s="7"/>
      <c r="I30" s="6"/>
      <c r="J30" s="6"/>
      <c r="K30" s="6"/>
      <c r="L30" s="6"/>
      <c r="M30" s="6"/>
      <c r="N30" s="6"/>
      <c r="O30" s="6"/>
      <c r="P30" s="6"/>
      <c r="Q30" s="6"/>
      <c r="R30" s="6"/>
      <c r="S30" s="6"/>
    </row>
    <row r="31" spans="1:19" s="8" customFormat="1" ht="49.5" customHeight="1">
      <c r="A31" s="1">
        <v>29</v>
      </c>
      <c r="B31" s="3" t="s">
        <v>405</v>
      </c>
      <c r="C31" s="3" t="s">
        <v>279</v>
      </c>
      <c r="D31" s="82" t="s">
        <v>285</v>
      </c>
      <c r="E31" s="4" t="s">
        <v>286</v>
      </c>
      <c r="F31" s="82" t="s">
        <v>1</v>
      </c>
      <c r="G31" s="2"/>
      <c r="H31" s="7"/>
      <c r="I31" s="6"/>
      <c r="J31" s="6"/>
      <c r="K31" s="6"/>
      <c r="L31" s="6"/>
      <c r="M31" s="6"/>
      <c r="N31" s="6"/>
      <c r="O31" s="6"/>
      <c r="P31" s="6"/>
      <c r="Q31" s="6"/>
      <c r="R31" s="6"/>
      <c r="S31" s="6"/>
    </row>
    <row r="32" spans="1:19" s="8" customFormat="1" ht="108.75" customHeight="1">
      <c r="A32" s="1">
        <v>30</v>
      </c>
      <c r="B32" s="3" t="s">
        <v>406</v>
      </c>
      <c r="C32" s="3" t="s">
        <v>0</v>
      </c>
      <c r="D32" s="3" t="s">
        <v>97</v>
      </c>
      <c r="E32" s="4" t="s">
        <v>304</v>
      </c>
      <c r="F32" s="3" t="s">
        <v>266</v>
      </c>
      <c r="G32" s="3" t="s">
        <v>265</v>
      </c>
      <c r="H32" s="7"/>
      <c r="I32" s="6"/>
      <c r="J32" s="6"/>
      <c r="K32" s="6"/>
      <c r="L32" s="6"/>
      <c r="M32" s="6"/>
      <c r="N32" s="6"/>
      <c r="O32" s="6"/>
      <c r="P32" s="6"/>
      <c r="Q32" s="6"/>
      <c r="R32" s="6"/>
      <c r="S32" s="6"/>
    </row>
    <row r="33" spans="1:19" s="8" customFormat="1" ht="49.5" customHeight="1">
      <c r="A33" s="1">
        <v>31</v>
      </c>
      <c r="B33" s="82" t="s">
        <v>407</v>
      </c>
      <c r="C33" s="3" t="s">
        <v>0</v>
      </c>
      <c r="D33" s="3" t="s">
        <v>97</v>
      </c>
      <c r="E33" s="4" t="s">
        <v>260</v>
      </c>
      <c r="F33" s="3" t="s">
        <v>266</v>
      </c>
      <c r="G33" s="3" t="s">
        <v>265</v>
      </c>
      <c r="H33" s="7"/>
      <c r="I33" s="6"/>
      <c r="J33" s="6"/>
      <c r="K33" s="6"/>
      <c r="L33" s="6"/>
      <c r="M33" s="6"/>
      <c r="N33" s="6"/>
      <c r="O33" s="6"/>
      <c r="P33" s="6"/>
      <c r="Q33" s="6"/>
      <c r="R33" s="6"/>
      <c r="S33" s="6"/>
    </row>
    <row r="34" spans="1:19" s="8" customFormat="1" ht="120.75" customHeight="1">
      <c r="A34" s="1">
        <v>32</v>
      </c>
      <c r="B34" s="3" t="s">
        <v>408</v>
      </c>
      <c r="C34" s="3" t="s">
        <v>0</v>
      </c>
      <c r="D34" s="3" t="s">
        <v>277</v>
      </c>
      <c r="E34" s="4" t="s">
        <v>278</v>
      </c>
      <c r="F34" s="3" t="s">
        <v>50</v>
      </c>
      <c r="G34" s="3"/>
      <c r="H34" s="7"/>
      <c r="I34" s="6"/>
      <c r="J34" s="6"/>
      <c r="K34" s="6"/>
      <c r="L34" s="6"/>
      <c r="M34" s="6"/>
      <c r="N34" s="6"/>
      <c r="O34" s="6"/>
      <c r="P34" s="6"/>
      <c r="Q34" s="6"/>
      <c r="R34" s="6"/>
      <c r="S34" s="6"/>
    </row>
    <row r="35" spans="1:19" s="8" customFormat="1" ht="117.75" customHeight="1">
      <c r="A35" s="1">
        <v>33</v>
      </c>
      <c r="B35" s="3"/>
      <c r="C35" s="3" t="s">
        <v>0</v>
      </c>
      <c r="D35" s="3" t="s">
        <v>97</v>
      </c>
      <c r="E35" s="4" t="s">
        <v>261</v>
      </c>
      <c r="F35" s="3" t="s">
        <v>23</v>
      </c>
      <c r="G35" s="3" t="s">
        <v>265</v>
      </c>
      <c r="H35" s="7"/>
      <c r="I35" s="6"/>
      <c r="J35" s="6"/>
      <c r="K35" s="6"/>
      <c r="L35" s="6"/>
      <c r="M35" s="6"/>
      <c r="N35" s="6"/>
      <c r="O35" s="6"/>
      <c r="P35" s="6"/>
      <c r="Q35" s="6"/>
      <c r="R35" s="6"/>
      <c r="S35" s="6"/>
    </row>
    <row r="36" spans="1:19" s="8" customFormat="1" ht="49.5" customHeight="1">
      <c r="A36" s="1">
        <v>34</v>
      </c>
      <c r="B36" s="3" t="s">
        <v>409</v>
      </c>
      <c r="C36" s="3" t="s">
        <v>0</v>
      </c>
      <c r="D36" s="11"/>
      <c r="E36" s="4" t="s">
        <v>262</v>
      </c>
      <c r="F36" s="3" t="s">
        <v>23</v>
      </c>
      <c r="G36" s="3" t="s">
        <v>265</v>
      </c>
      <c r="H36" s="7"/>
      <c r="I36" s="6"/>
      <c r="J36" s="6"/>
      <c r="K36" s="6"/>
      <c r="L36" s="6"/>
      <c r="M36" s="6"/>
      <c r="N36" s="6"/>
      <c r="O36" s="6"/>
      <c r="P36" s="6"/>
      <c r="Q36" s="6"/>
      <c r="R36" s="6"/>
      <c r="S36" s="6"/>
    </row>
    <row r="37" spans="1:19" s="8" customFormat="1" ht="49.5" customHeight="1">
      <c r="A37" s="1">
        <v>35</v>
      </c>
      <c r="B37" s="3" t="s">
        <v>410</v>
      </c>
      <c r="C37" s="82" t="s">
        <v>21</v>
      </c>
      <c r="D37" s="3" t="s">
        <v>97</v>
      </c>
      <c r="E37" s="4" t="s">
        <v>263</v>
      </c>
      <c r="F37" s="3" t="s">
        <v>182</v>
      </c>
      <c r="G37" s="2"/>
      <c r="H37" s="7"/>
      <c r="I37" s="6"/>
      <c r="J37" s="6"/>
      <c r="K37" s="6"/>
      <c r="L37" s="6"/>
      <c r="M37" s="6"/>
      <c r="N37" s="6"/>
      <c r="O37" s="6"/>
      <c r="P37" s="6"/>
      <c r="Q37" s="6"/>
      <c r="R37" s="6"/>
      <c r="S37" s="6"/>
    </row>
    <row r="38" spans="1:19" ht="33">
      <c r="A38" s="1">
        <v>36</v>
      </c>
      <c r="B38" s="3" t="s">
        <v>138</v>
      </c>
      <c r="C38" s="3" t="s">
        <v>71</v>
      </c>
      <c r="D38" s="3" t="s">
        <v>287</v>
      </c>
      <c r="E38" s="4" t="s">
        <v>288</v>
      </c>
      <c r="F38" s="79" t="s">
        <v>182</v>
      </c>
      <c r="G38" s="2"/>
      <c r="H38" s="6"/>
    </row>
    <row r="39" spans="1:19">
      <c r="A39" s="1">
        <v>37</v>
      </c>
      <c r="B39" s="3" t="s">
        <v>411</v>
      </c>
      <c r="C39" s="3" t="s">
        <v>71</v>
      </c>
      <c r="D39" s="3" t="s">
        <v>289</v>
      </c>
      <c r="E39" s="4" t="s">
        <v>290</v>
      </c>
      <c r="F39" s="79" t="s">
        <v>284</v>
      </c>
      <c r="G39" s="2"/>
      <c r="H39" s="6"/>
    </row>
    <row r="40" spans="1:19">
      <c r="A40" s="1">
        <v>38</v>
      </c>
      <c r="B40" s="3" t="s">
        <v>412</v>
      </c>
      <c r="C40" s="3" t="s">
        <v>71</v>
      </c>
      <c r="D40" s="3" t="s">
        <v>289</v>
      </c>
      <c r="E40" s="4" t="s">
        <v>290</v>
      </c>
      <c r="F40" s="79" t="s">
        <v>284</v>
      </c>
      <c r="G40" s="2"/>
      <c r="H40" s="6"/>
    </row>
    <row r="41" spans="1:19">
      <c r="A41" s="1">
        <v>39</v>
      </c>
      <c r="B41" s="3" t="s">
        <v>404</v>
      </c>
      <c r="C41" s="3" t="s">
        <v>71</v>
      </c>
      <c r="D41" s="3" t="s">
        <v>291</v>
      </c>
      <c r="E41" s="4" t="s">
        <v>292</v>
      </c>
      <c r="F41" s="79" t="s">
        <v>284</v>
      </c>
      <c r="G41" s="2"/>
      <c r="H41" s="6"/>
    </row>
    <row r="42" spans="1:19" ht="33" customHeight="1">
      <c r="A42" s="1">
        <v>40</v>
      </c>
      <c r="B42" s="3" t="s">
        <v>413</v>
      </c>
      <c r="C42" s="3" t="s">
        <v>366</v>
      </c>
      <c r="D42" s="82" t="s">
        <v>371</v>
      </c>
      <c r="E42" s="4" t="s">
        <v>370</v>
      </c>
      <c r="F42" s="82" t="s">
        <v>284</v>
      </c>
      <c r="G42" s="2"/>
      <c r="H42" s="6"/>
    </row>
    <row r="43" spans="1:19" ht="16.5" customHeight="1">
      <c r="A43" s="1">
        <v>41</v>
      </c>
      <c r="B43" s="3"/>
      <c r="C43" s="3" t="s">
        <v>52</v>
      </c>
      <c r="D43" s="82" t="s">
        <v>377</v>
      </c>
      <c r="E43" s="4"/>
      <c r="F43" s="3" t="s">
        <v>284</v>
      </c>
      <c r="G43" s="2"/>
      <c r="H43" s="6"/>
    </row>
    <row r="44" spans="1:19" ht="49.5" customHeight="1">
      <c r="A44" s="1">
        <v>42</v>
      </c>
      <c r="B44" s="3" t="s">
        <v>355</v>
      </c>
      <c r="C44" s="3" t="s">
        <v>89</v>
      </c>
      <c r="D44" s="3" t="s">
        <v>362</v>
      </c>
      <c r="E44" s="4" t="s">
        <v>363</v>
      </c>
      <c r="F44" s="3" t="s">
        <v>182</v>
      </c>
      <c r="G44" s="2"/>
      <c r="H44" s="6"/>
    </row>
    <row r="45" spans="1:19">
      <c r="A45" s="1">
        <v>43</v>
      </c>
      <c r="B45" s="3" t="s">
        <v>414</v>
      </c>
      <c r="C45" s="3" t="s">
        <v>19</v>
      </c>
      <c r="D45" s="3" t="s">
        <v>365</v>
      </c>
      <c r="E45" s="4" t="s">
        <v>364</v>
      </c>
      <c r="F45" s="82" t="s">
        <v>182</v>
      </c>
      <c r="G45" s="2"/>
      <c r="H45" s="6"/>
    </row>
    <row r="46" spans="1:19">
      <c r="A46" s="1">
        <v>44</v>
      </c>
      <c r="B46" s="3" t="s">
        <v>146</v>
      </c>
      <c r="C46" s="3" t="s">
        <v>54</v>
      </c>
      <c r="D46" s="3" t="s">
        <v>378</v>
      </c>
      <c r="E46" s="4" t="s">
        <v>379</v>
      </c>
      <c r="F46" s="82" t="s">
        <v>182</v>
      </c>
      <c r="G46" s="2"/>
      <c r="H46" s="6"/>
    </row>
    <row r="47" spans="1:19">
      <c r="A47" s="1">
        <v>45</v>
      </c>
      <c r="B47" s="3" t="s">
        <v>415</v>
      </c>
      <c r="C47" s="3" t="s">
        <v>54</v>
      </c>
      <c r="D47" s="3" t="s">
        <v>380</v>
      </c>
      <c r="E47" s="4" t="s">
        <v>381</v>
      </c>
      <c r="F47" s="82" t="s">
        <v>182</v>
      </c>
      <c r="G47" s="2"/>
      <c r="H47" s="6"/>
    </row>
    <row r="48" spans="1:19" ht="18.75" customHeight="1">
      <c r="A48" s="1">
        <v>46</v>
      </c>
      <c r="B48" s="3" t="s">
        <v>146</v>
      </c>
      <c r="C48" s="3" t="s">
        <v>19</v>
      </c>
      <c r="D48" s="3" t="s">
        <v>382</v>
      </c>
      <c r="E48" s="4" t="s">
        <v>383</v>
      </c>
      <c r="F48" s="82" t="s">
        <v>6</v>
      </c>
      <c r="G48" s="2"/>
      <c r="H48" s="6"/>
    </row>
    <row r="49" spans="1:8" ht="33">
      <c r="A49" s="1">
        <v>47</v>
      </c>
      <c r="B49" s="3" t="s">
        <v>437</v>
      </c>
      <c r="C49" s="3" t="s">
        <v>425</v>
      </c>
      <c r="D49" s="3" t="s">
        <v>426</v>
      </c>
      <c r="E49" s="4" t="s">
        <v>427</v>
      </c>
      <c r="F49" s="3" t="s">
        <v>23</v>
      </c>
      <c r="G49" s="2"/>
      <c r="H49" s="6"/>
    </row>
    <row r="50" spans="1:8">
      <c r="A50" s="1">
        <v>48</v>
      </c>
      <c r="B50" s="3" t="s">
        <v>146</v>
      </c>
      <c r="C50" s="3" t="s">
        <v>425</v>
      </c>
      <c r="D50" s="3" t="s">
        <v>428</v>
      </c>
      <c r="E50" s="4" t="s">
        <v>429</v>
      </c>
      <c r="F50" s="3" t="s">
        <v>182</v>
      </c>
      <c r="G50" s="2"/>
      <c r="H50" s="6"/>
    </row>
    <row r="51" spans="1:8" ht="33">
      <c r="A51" s="1">
        <v>49</v>
      </c>
      <c r="B51" s="3" t="s">
        <v>438</v>
      </c>
      <c r="C51" s="3" t="s">
        <v>279</v>
      </c>
      <c r="D51" s="3" t="s">
        <v>430</v>
      </c>
      <c r="E51" s="4" t="s">
        <v>431</v>
      </c>
      <c r="F51" s="82" t="s">
        <v>182</v>
      </c>
      <c r="G51" s="2"/>
      <c r="H51" s="6"/>
    </row>
    <row r="52" spans="1:8">
      <c r="A52" s="1">
        <v>50</v>
      </c>
      <c r="B52" s="3" t="s">
        <v>149</v>
      </c>
      <c r="C52" s="3" t="s">
        <v>71</v>
      </c>
      <c r="D52" s="3" t="s">
        <v>443</v>
      </c>
      <c r="E52" s="4" t="s">
        <v>444</v>
      </c>
      <c r="F52" s="82" t="s">
        <v>284</v>
      </c>
      <c r="G52" s="2"/>
      <c r="H52" s="6"/>
    </row>
    <row r="53" spans="1:8" ht="33">
      <c r="A53" s="1">
        <v>51</v>
      </c>
      <c r="B53" s="3" t="s">
        <v>130</v>
      </c>
      <c r="C53" s="3" t="s">
        <v>24</v>
      </c>
      <c r="D53" s="3" t="s">
        <v>445</v>
      </c>
      <c r="E53" s="4" t="s">
        <v>446</v>
      </c>
      <c r="F53" s="3" t="s">
        <v>182</v>
      </c>
      <c r="G53" s="2"/>
      <c r="H53" s="6"/>
    </row>
    <row r="54" spans="1:8">
      <c r="A54" s="1">
        <v>52</v>
      </c>
      <c r="B54" s="3" t="s">
        <v>130</v>
      </c>
      <c r="C54" s="3" t="s">
        <v>24</v>
      </c>
      <c r="D54" s="3" t="s">
        <v>447</v>
      </c>
      <c r="E54" s="4" t="s">
        <v>448</v>
      </c>
      <c r="F54" s="3" t="s">
        <v>182</v>
      </c>
      <c r="G54" s="2"/>
      <c r="H54" s="6"/>
    </row>
    <row r="55" spans="1:8" ht="33">
      <c r="A55" s="1">
        <v>53</v>
      </c>
      <c r="B55" s="110" t="s">
        <v>155</v>
      </c>
      <c r="C55" s="78" t="s">
        <v>60</v>
      </c>
      <c r="D55" s="110" t="s">
        <v>432</v>
      </c>
      <c r="E55" s="81" t="s">
        <v>433</v>
      </c>
      <c r="F55" s="82" t="s">
        <v>182</v>
      </c>
      <c r="G55" s="81"/>
    </row>
    <row r="56" spans="1:8" ht="33">
      <c r="A56" s="1">
        <v>54</v>
      </c>
      <c r="B56" s="110" t="s">
        <v>458</v>
      </c>
      <c r="C56" s="84" t="s">
        <v>0</v>
      </c>
      <c r="D56" s="110" t="s">
        <v>449</v>
      </c>
      <c r="E56" s="81" t="s">
        <v>461</v>
      </c>
      <c r="F56" s="82" t="s">
        <v>182</v>
      </c>
      <c r="G56" s="81"/>
    </row>
    <row r="57" spans="1:8" ht="33">
      <c r="A57" s="1">
        <v>55</v>
      </c>
      <c r="B57" s="81" t="s">
        <v>416</v>
      </c>
      <c r="C57" s="78" t="s">
        <v>55</v>
      </c>
      <c r="D57" s="81" t="s">
        <v>384</v>
      </c>
      <c r="E57" s="81" t="s">
        <v>387</v>
      </c>
      <c r="F57" s="82" t="s">
        <v>182</v>
      </c>
      <c r="G57" s="81"/>
    </row>
    <row r="58" spans="1:8" ht="33">
      <c r="A58" s="1">
        <v>56</v>
      </c>
      <c r="B58" s="81" t="s">
        <v>417</v>
      </c>
      <c r="C58" s="78" t="s">
        <v>55</v>
      </c>
      <c r="D58" s="81" t="s">
        <v>384</v>
      </c>
      <c r="E58" s="81" t="s">
        <v>388</v>
      </c>
      <c r="F58" s="82" t="s">
        <v>182</v>
      </c>
      <c r="G58" s="81"/>
    </row>
    <row r="59" spans="1:8" ht="33">
      <c r="A59" s="1">
        <v>57</v>
      </c>
      <c r="B59" s="81" t="s">
        <v>129</v>
      </c>
      <c r="C59" s="78" t="s">
        <v>55</v>
      </c>
      <c r="D59" s="81" t="s">
        <v>384</v>
      </c>
      <c r="E59" s="81" t="s">
        <v>388</v>
      </c>
      <c r="F59" s="82" t="s">
        <v>182</v>
      </c>
      <c r="G59" s="81"/>
    </row>
    <row r="60" spans="1:8" ht="33">
      <c r="A60" s="1">
        <v>58</v>
      </c>
      <c r="B60" s="81" t="s">
        <v>129</v>
      </c>
      <c r="C60" s="78" t="s">
        <v>55</v>
      </c>
      <c r="D60" s="81" t="s">
        <v>384</v>
      </c>
      <c r="E60" s="81" t="s">
        <v>388</v>
      </c>
      <c r="F60" s="82" t="s">
        <v>182</v>
      </c>
      <c r="G60" s="81"/>
    </row>
    <row r="61" spans="1:8" ht="33">
      <c r="A61" s="1">
        <v>59</v>
      </c>
      <c r="B61" s="81" t="s">
        <v>418</v>
      </c>
      <c r="C61" s="78" t="s">
        <v>55</v>
      </c>
      <c r="D61" s="81" t="s">
        <v>384</v>
      </c>
      <c r="E61" s="81" t="s">
        <v>388</v>
      </c>
      <c r="F61" s="82" t="s">
        <v>182</v>
      </c>
      <c r="G61" s="81"/>
    </row>
    <row r="62" spans="1:8" ht="33">
      <c r="A62" s="1">
        <v>60</v>
      </c>
      <c r="B62" s="2" t="s">
        <v>130</v>
      </c>
      <c r="C62" s="78" t="s">
        <v>55</v>
      </c>
      <c r="D62" s="81" t="s">
        <v>385</v>
      </c>
      <c r="E62" s="81" t="s">
        <v>462</v>
      </c>
      <c r="F62" s="82" t="s">
        <v>182</v>
      </c>
      <c r="G62" s="81"/>
    </row>
    <row r="63" spans="1:8" ht="33">
      <c r="A63" s="1">
        <v>61</v>
      </c>
      <c r="B63" s="2" t="s">
        <v>138</v>
      </c>
      <c r="C63" s="78" t="s">
        <v>55</v>
      </c>
      <c r="D63" s="81" t="s">
        <v>386</v>
      </c>
      <c r="E63" s="81" t="s">
        <v>389</v>
      </c>
      <c r="F63" s="81" t="s">
        <v>7</v>
      </c>
      <c r="G63" s="81"/>
    </row>
    <row r="64" spans="1:8" ht="33">
      <c r="A64" s="1">
        <v>62</v>
      </c>
      <c r="B64" s="3"/>
      <c r="C64" s="81" t="s">
        <v>19</v>
      </c>
      <c r="D64" s="81" t="s">
        <v>450</v>
      </c>
      <c r="E64" s="81"/>
      <c r="F64" s="82" t="s">
        <v>182</v>
      </c>
      <c r="G64" s="81"/>
    </row>
    <row r="65" spans="1:7" ht="33">
      <c r="A65" s="1">
        <v>63</v>
      </c>
      <c r="B65" s="3"/>
      <c r="C65" s="81" t="s">
        <v>19</v>
      </c>
      <c r="D65" s="81" t="s">
        <v>451</v>
      </c>
      <c r="E65" s="81" t="s">
        <v>463</v>
      </c>
      <c r="F65" s="82" t="s">
        <v>284</v>
      </c>
      <c r="G65" s="81"/>
    </row>
    <row r="66" spans="1:7" ht="33">
      <c r="A66" s="1">
        <v>64</v>
      </c>
      <c r="B66" s="3"/>
      <c r="C66" s="81" t="s">
        <v>19</v>
      </c>
      <c r="D66" s="81" t="s">
        <v>452</v>
      </c>
      <c r="E66" s="81" t="s">
        <v>464</v>
      </c>
      <c r="F66" s="82" t="s">
        <v>182</v>
      </c>
      <c r="G66" s="81"/>
    </row>
    <row r="67" spans="1:7">
      <c r="A67" s="1">
        <v>65</v>
      </c>
      <c r="B67" s="86" t="s">
        <v>439</v>
      </c>
      <c r="C67" s="87" t="s">
        <v>19</v>
      </c>
      <c r="D67" s="87" t="s">
        <v>453</v>
      </c>
      <c r="E67" s="81" t="s">
        <v>434</v>
      </c>
      <c r="F67" s="3" t="s">
        <v>182</v>
      </c>
      <c r="G67" s="81"/>
    </row>
    <row r="68" spans="1:7" ht="33">
      <c r="A68" s="1">
        <v>66</v>
      </c>
      <c r="B68" s="86" t="s">
        <v>129</v>
      </c>
      <c r="C68" s="81" t="s">
        <v>21</v>
      </c>
      <c r="D68" s="81" t="s">
        <v>454</v>
      </c>
      <c r="E68" s="81" t="s">
        <v>435</v>
      </c>
      <c r="F68" s="3" t="s">
        <v>182</v>
      </c>
      <c r="G68" s="81"/>
    </row>
    <row r="69" spans="1:7">
      <c r="A69" s="1">
        <v>67</v>
      </c>
      <c r="B69" s="82" t="s">
        <v>440</v>
      </c>
      <c r="C69" s="87" t="s">
        <v>279</v>
      </c>
      <c r="D69" s="87" t="s">
        <v>455</v>
      </c>
      <c r="E69" s="82"/>
      <c r="F69" s="82" t="s">
        <v>182</v>
      </c>
      <c r="G69" s="81"/>
    </row>
    <row r="70" spans="1:7">
      <c r="A70" s="1">
        <v>68</v>
      </c>
      <c r="B70" s="86" t="s">
        <v>459</v>
      </c>
      <c r="C70" s="87" t="s">
        <v>19</v>
      </c>
      <c r="D70" s="87" t="s">
        <v>456</v>
      </c>
      <c r="E70" s="87" t="s">
        <v>465</v>
      </c>
      <c r="F70" s="3" t="s">
        <v>182</v>
      </c>
      <c r="G70" s="81"/>
    </row>
    <row r="71" spans="1:7">
      <c r="A71" s="1">
        <v>69</v>
      </c>
      <c r="B71" s="86" t="s">
        <v>144</v>
      </c>
      <c r="C71" s="87" t="s">
        <v>19</v>
      </c>
      <c r="D71" s="87" t="s">
        <v>40</v>
      </c>
      <c r="E71" s="87" t="s">
        <v>466</v>
      </c>
      <c r="F71" s="3" t="s">
        <v>284</v>
      </c>
      <c r="G71" s="81"/>
    </row>
    <row r="72" spans="1:7">
      <c r="A72" s="1">
        <v>70</v>
      </c>
      <c r="B72" s="109" t="s">
        <v>460</v>
      </c>
      <c r="C72" s="87" t="s">
        <v>18</v>
      </c>
      <c r="D72" s="87" t="s">
        <v>457</v>
      </c>
      <c r="E72" s="81" t="s">
        <v>467</v>
      </c>
      <c r="F72" s="82" t="s">
        <v>182</v>
      </c>
      <c r="G72" s="81"/>
    </row>
  </sheetData>
  <autoFilter ref="A2:G72"/>
  <mergeCells count="1">
    <mergeCell ref="A1:G1"/>
  </mergeCells>
  <phoneticPr fontId="1" type="noConversion"/>
  <conditionalFormatting sqref="B62">
    <cfRule type="duplicateValues" dxfId="1" priority="2"/>
  </conditionalFormatting>
  <conditionalFormatting sqref="B64:B66">
    <cfRule type="duplicateValues" dxfId="0" priority="1"/>
  </conditionalFormatting>
  <dataValidations count="5">
    <dataValidation type="list" allowBlank="1" showInputMessage="1" showErrorMessage="1" sqref="F63">
      <formula1>"擅自復工裁處停止供電供水,已歇業,拆除"</formula1>
    </dataValidation>
    <dataValidation type="list" allowBlank="1" showInputMessage="1" showErrorMessage="1" sqref="G43">
      <formula1>"是,否"</formula1>
      <formula2>0</formula2>
    </dataValidation>
    <dataValidation type="list" allowBlank="1" showInputMessage="1" showErrorMessage="1" sqref="G44:G54 G3:G42">
      <formula1>"是,否"</formula1>
    </dataValidation>
    <dataValidation type="list" allowBlank="1" showInputMessage="1" showErrorMessage="1" sqref="F44 F3:F5 F30:F41 F7:F28 F67:F68 F70:F71">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6 F29 F42:F43 F45:F62 F64:F66 F69 F72">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P30"/>
  <sheetViews>
    <sheetView zoomScale="70" zoomScaleNormal="70" workbookViewId="0">
      <selection activeCell="A28" sqref="A28:M28"/>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57" t="s">
        <v>441</v>
      </c>
      <c r="B1" s="158"/>
      <c r="C1" s="158"/>
      <c r="D1" s="158"/>
      <c r="E1" s="158"/>
      <c r="F1" s="158"/>
      <c r="G1" s="158"/>
      <c r="H1" s="158"/>
      <c r="I1" s="158"/>
      <c r="J1" s="158"/>
      <c r="K1" s="158"/>
      <c r="L1" s="158"/>
      <c r="M1" s="159"/>
    </row>
    <row r="2" spans="1:14" ht="21">
      <c r="A2" s="160" t="s">
        <v>327</v>
      </c>
      <c r="B2" s="160"/>
      <c r="C2" s="160"/>
      <c r="D2" s="160"/>
      <c r="E2" s="160"/>
      <c r="F2" s="160"/>
      <c r="G2" s="160"/>
      <c r="H2" s="160"/>
      <c r="I2" s="160"/>
      <c r="J2" s="160"/>
      <c r="K2" s="160"/>
      <c r="L2" s="161"/>
      <c r="M2" s="162"/>
    </row>
    <row r="3" spans="1:14" ht="22.5" customHeight="1" thickBot="1">
      <c r="A3" s="163" t="s">
        <v>328</v>
      </c>
      <c r="B3" s="163" t="s">
        <v>329</v>
      </c>
      <c r="C3" s="163" t="s">
        <v>330</v>
      </c>
      <c r="D3" s="163" t="s">
        <v>331</v>
      </c>
      <c r="E3" s="165" t="s">
        <v>354</v>
      </c>
      <c r="F3" s="165"/>
      <c r="G3" s="165"/>
      <c r="H3" s="165"/>
      <c r="I3" s="165"/>
      <c r="J3" s="165"/>
      <c r="K3" s="165"/>
      <c r="L3" s="166"/>
      <c r="M3" s="167"/>
      <c r="N3" s="12"/>
    </row>
    <row r="4" spans="1:14" ht="51" customHeight="1" thickTop="1">
      <c r="A4" s="164"/>
      <c r="B4" s="164"/>
      <c r="C4" s="164"/>
      <c r="D4" s="164"/>
      <c r="E4" s="168" t="s">
        <v>367</v>
      </c>
      <c r="F4" s="168" t="s">
        <v>332</v>
      </c>
      <c r="G4" s="171" t="s">
        <v>368</v>
      </c>
      <c r="H4" s="172"/>
      <c r="I4" s="173"/>
      <c r="J4" s="173"/>
      <c r="K4" s="172"/>
      <c r="L4" s="171" t="s">
        <v>333</v>
      </c>
      <c r="M4" s="174"/>
      <c r="N4" s="13"/>
    </row>
    <row r="5" spans="1:14" ht="81.75" customHeight="1">
      <c r="A5" s="164"/>
      <c r="B5" s="164"/>
      <c r="C5" s="164"/>
      <c r="D5" s="164"/>
      <c r="E5" s="169"/>
      <c r="F5" s="170"/>
      <c r="G5" s="53" t="s">
        <v>334</v>
      </c>
      <c r="H5" s="36" t="s">
        <v>335</v>
      </c>
      <c r="I5" s="75" t="s">
        <v>336</v>
      </c>
      <c r="J5" s="75" t="s">
        <v>337</v>
      </c>
      <c r="K5" s="53" t="s">
        <v>7</v>
      </c>
      <c r="L5" s="53" t="s">
        <v>338</v>
      </c>
      <c r="M5" s="14" t="s">
        <v>339</v>
      </c>
    </row>
    <row r="6" spans="1:14" ht="18.75">
      <c r="A6" s="76" t="s">
        <v>340</v>
      </c>
      <c r="B6" s="15">
        <v>10</v>
      </c>
      <c r="C6" s="16">
        <f t="shared" ref="C6:C23" si="0">SUM(E6:M6)</f>
        <v>10</v>
      </c>
      <c r="D6" s="25">
        <f t="shared" ref="D6:D23" si="1">B6-C6</f>
        <v>0</v>
      </c>
      <c r="E6" s="54">
        <v>5</v>
      </c>
      <c r="F6" s="70">
        <v>4</v>
      </c>
      <c r="G6" s="55" t="s">
        <v>341</v>
      </c>
      <c r="H6" s="41" t="s">
        <v>341</v>
      </c>
      <c r="I6" s="18">
        <v>1</v>
      </c>
      <c r="J6" s="26" t="s">
        <v>341</v>
      </c>
      <c r="K6" s="56" t="s">
        <v>341</v>
      </c>
      <c r="L6" s="56" t="s">
        <v>341</v>
      </c>
      <c r="M6" s="20" t="s">
        <v>341</v>
      </c>
    </row>
    <row r="7" spans="1:14" ht="18.75">
      <c r="A7" s="77" t="s">
        <v>0</v>
      </c>
      <c r="B7" s="21">
        <v>173</v>
      </c>
      <c r="C7" s="16">
        <f t="shared" si="0"/>
        <v>173</v>
      </c>
      <c r="D7" s="25">
        <f t="shared" si="1"/>
        <v>0</v>
      </c>
      <c r="E7" s="23">
        <v>36</v>
      </c>
      <c r="F7" s="71">
        <v>55</v>
      </c>
      <c r="G7" s="55" t="s">
        <v>341</v>
      </c>
      <c r="H7" s="44">
        <v>1</v>
      </c>
      <c r="I7" s="18">
        <v>9</v>
      </c>
      <c r="J7" s="18">
        <v>10</v>
      </c>
      <c r="K7" s="57">
        <v>2</v>
      </c>
      <c r="L7" s="58">
        <v>15</v>
      </c>
      <c r="M7" s="24">
        <v>45</v>
      </c>
    </row>
    <row r="8" spans="1:14" ht="18.75">
      <c r="A8" s="77" t="s">
        <v>18</v>
      </c>
      <c r="B8" s="21">
        <v>100</v>
      </c>
      <c r="C8" s="16">
        <f t="shared" si="0"/>
        <v>100</v>
      </c>
      <c r="D8" s="25">
        <f t="shared" si="1"/>
        <v>0</v>
      </c>
      <c r="E8" s="19">
        <v>51</v>
      </c>
      <c r="F8" s="71">
        <v>39</v>
      </c>
      <c r="G8" s="55" t="s">
        <v>341</v>
      </c>
      <c r="H8" s="41" t="s">
        <v>341</v>
      </c>
      <c r="I8" s="18">
        <v>8</v>
      </c>
      <c r="J8" s="26">
        <v>1</v>
      </c>
      <c r="K8" s="56">
        <v>1</v>
      </c>
      <c r="L8" s="59" t="s">
        <v>341</v>
      </c>
      <c r="M8" s="25" t="s">
        <v>341</v>
      </c>
    </row>
    <row r="9" spans="1:14" ht="18.75">
      <c r="A9" s="77" t="s">
        <v>19</v>
      </c>
      <c r="B9" s="21">
        <v>120</v>
      </c>
      <c r="C9" s="16">
        <f t="shared" si="0"/>
        <v>120</v>
      </c>
      <c r="D9" s="25">
        <f t="shared" si="1"/>
        <v>0</v>
      </c>
      <c r="E9" s="19">
        <v>61</v>
      </c>
      <c r="F9" s="71">
        <v>39</v>
      </c>
      <c r="G9" s="55" t="s">
        <v>341</v>
      </c>
      <c r="H9" s="41" t="s">
        <v>341</v>
      </c>
      <c r="I9" s="18">
        <v>17</v>
      </c>
      <c r="J9" s="26">
        <v>2</v>
      </c>
      <c r="K9" s="56">
        <v>1</v>
      </c>
      <c r="L9" s="59" t="s">
        <v>341</v>
      </c>
      <c r="M9" s="25" t="s">
        <v>341</v>
      </c>
    </row>
    <row r="10" spans="1:14" ht="18.75">
      <c r="A10" s="77" t="s">
        <v>21</v>
      </c>
      <c r="B10" s="21">
        <v>31</v>
      </c>
      <c r="C10" s="16">
        <f t="shared" si="0"/>
        <v>31</v>
      </c>
      <c r="D10" s="25">
        <f t="shared" si="1"/>
        <v>0</v>
      </c>
      <c r="E10" s="19">
        <v>9</v>
      </c>
      <c r="F10" s="71">
        <v>10</v>
      </c>
      <c r="G10" s="55" t="s">
        <v>341</v>
      </c>
      <c r="H10" s="44">
        <v>1</v>
      </c>
      <c r="I10" s="18">
        <v>11</v>
      </c>
      <c r="J10" s="26" t="s">
        <v>341</v>
      </c>
      <c r="K10" s="56" t="s">
        <v>341</v>
      </c>
      <c r="L10" s="59" t="s">
        <v>341</v>
      </c>
      <c r="M10" s="25" t="s">
        <v>341</v>
      </c>
    </row>
    <row r="11" spans="1:14" ht="18.75">
      <c r="A11" s="77" t="s">
        <v>22</v>
      </c>
      <c r="B11" s="21">
        <v>26</v>
      </c>
      <c r="C11" s="16">
        <f t="shared" si="0"/>
        <v>26</v>
      </c>
      <c r="D11" s="25">
        <f t="shared" si="1"/>
        <v>0</v>
      </c>
      <c r="E11" s="19">
        <v>9</v>
      </c>
      <c r="F11" s="71">
        <v>13</v>
      </c>
      <c r="G11" s="55" t="s">
        <v>341</v>
      </c>
      <c r="H11" s="44">
        <v>1</v>
      </c>
      <c r="I11" s="18">
        <v>3</v>
      </c>
      <c r="J11" s="26" t="s">
        <v>341</v>
      </c>
      <c r="K11" s="56" t="s">
        <v>341</v>
      </c>
      <c r="L11" s="59" t="s">
        <v>341</v>
      </c>
      <c r="M11" s="25" t="s">
        <v>341</v>
      </c>
    </row>
    <row r="12" spans="1:14" ht="18.75">
      <c r="A12" s="77" t="s">
        <v>342</v>
      </c>
      <c r="B12" s="21">
        <v>3</v>
      </c>
      <c r="C12" s="16">
        <f t="shared" si="0"/>
        <v>3</v>
      </c>
      <c r="D12" s="25">
        <f t="shared" si="1"/>
        <v>0</v>
      </c>
      <c r="E12" s="19">
        <v>2</v>
      </c>
      <c r="F12" s="71" t="s">
        <v>341</v>
      </c>
      <c r="G12" s="55" t="s">
        <v>341</v>
      </c>
      <c r="H12" s="44" t="s">
        <v>341</v>
      </c>
      <c r="I12" s="18">
        <v>1</v>
      </c>
      <c r="J12" s="26" t="s">
        <v>341</v>
      </c>
      <c r="K12" s="56" t="s">
        <v>341</v>
      </c>
      <c r="L12" s="59" t="s">
        <v>341</v>
      </c>
      <c r="M12" s="25" t="s">
        <v>341</v>
      </c>
    </row>
    <row r="13" spans="1:14" ht="18.75">
      <c r="A13" s="77" t="s">
        <v>56</v>
      </c>
      <c r="B13" s="21">
        <v>8</v>
      </c>
      <c r="C13" s="16">
        <f t="shared" si="0"/>
        <v>8</v>
      </c>
      <c r="D13" s="25">
        <f t="shared" si="1"/>
        <v>0</v>
      </c>
      <c r="E13" s="19">
        <v>1</v>
      </c>
      <c r="F13" s="71">
        <v>6</v>
      </c>
      <c r="G13" s="55" t="s">
        <v>341</v>
      </c>
      <c r="H13" s="44" t="s">
        <v>341</v>
      </c>
      <c r="I13" s="26">
        <v>1</v>
      </c>
      <c r="J13" s="26" t="s">
        <v>341</v>
      </c>
      <c r="K13" s="56" t="s">
        <v>341</v>
      </c>
      <c r="L13" s="59" t="s">
        <v>341</v>
      </c>
      <c r="M13" s="25" t="s">
        <v>341</v>
      </c>
    </row>
    <row r="14" spans="1:14" ht="18.75">
      <c r="A14" s="77" t="s">
        <v>343</v>
      </c>
      <c r="B14" s="21">
        <v>6</v>
      </c>
      <c r="C14" s="16">
        <f t="shared" si="0"/>
        <v>6</v>
      </c>
      <c r="D14" s="25">
        <f t="shared" si="1"/>
        <v>0</v>
      </c>
      <c r="E14" s="19">
        <v>3</v>
      </c>
      <c r="F14" s="72">
        <v>2</v>
      </c>
      <c r="G14" s="55" t="s">
        <v>341</v>
      </c>
      <c r="H14" s="41" t="s">
        <v>341</v>
      </c>
      <c r="I14" s="18">
        <v>1</v>
      </c>
      <c r="J14" s="26" t="s">
        <v>341</v>
      </c>
      <c r="K14" s="56" t="s">
        <v>341</v>
      </c>
      <c r="L14" s="59" t="s">
        <v>341</v>
      </c>
      <c r="M14" s="25" t="s">
        <v>341</v>
      </c>
    </row>
    <row r="15" spans="1:14" ht="18.75">
      <c r="A15" s="77" t="s">
        <v>24</v>
      </c>
      <c r="B15" s="21">
        <v>12</v>
      </c>
      <c r="C15" s="16">
        <f t="shared" si="0"/>
        <v>12</v>
      </c>
      <c r="D15" s="25">
        <f t="shared" si="1"/>
        <v>0</v>
      </c>
      <c r="E15" s="60">
        <v>7</v>
      </c>
      <c r="F15" s="71">
        <v>3</v>
      </c>
      <c r="G15" s="55" t="s">
        <v>341</v>
      </c>
      <c r="H15" s="44">
        <v>1</v>
      </c>
      <c r="I15" s="18">
        <v>1</v>
      </c>
      <c r="J15" s="26" t="s">
        <v>341</v>
      </c>
      <c r="K15" s="56" t="s">
        <v>341</v>
      </c>
      <c r="L15" s="59" t="s">
        <v>341</v>
      </c>
      <c r="M15" s="25" t="s">
        <v>341</v>
      </c>
      <c r="N15" s="13"/>
    </row>
    <row r="16" spans="1:14" ht="18.75">
      <c r="A16" s="77" t="s">
        <v>26</v>
      </c>
      <c r="B16" s="21">
        <v>130</v>
      </c>
      <c r="C16" s="16">
        <f t="shared" si="0"/>
        <v>130</v>
      </c>
      <c r="D16" s="25">
        <f t="shared" si="1"/>
        <v>0</v>
      </c>
      <c r="E16" s="27">
        <v>105</v>
      </c>
      <c r="F16" s="73">
        <v>12</v>
      </c>
      <c r="G16" s="55" t="s">
        <v>341</v>
      </c>
      <c r="H16" s="44">
        <v>9</v>
      </c>
      <c r="I16" s="18">
        <v>4</v>
      </c>
      <c r="J16" s="26" t="s">
        <v>341</v>
      </c>
      <c r="K16" s="56" t="s">
        <v>341</v>
      </c>
      <c r="L16" s="59" t="s">
        <v>341</v>
      </c>
      <c r="M16" s="25" t="s">
        <v>341</v>
      </c>
    </row>
    <row r="17" spans="1:16" ht="18.75">
      <c r="A17" s="77" t="s">
        <v>344</v>
      </c>
      <c r="B17" s="21">
        <v>5</v>
      </c>
      <c r="C17" s="16">
        <f t="shared" si="0"/>
        <v>5</v>
      </c>
      <c r="D17" s="25">
        <f t="shared" si="1"/>
        <v>0</v>
      </c>
      <c r="E17" s="27">
        <v>3</v>
      </c>
      <c r="F17" s="71">
        <v>2</v>
      </c>
      <c r="G17" s="55" t="s">
        <v>341</v>
      </c>
      <c r="H17" s="44" t="s">
        <v>341</v>
      </c>
      <c r="I17" s="18" t="s">
        <v>341</v>
      </c>
      <c r="J17" s="26" t="s">
        <v>341</v>
      </c>
      <c r="K17" s="56" t="s">
        <v>341</v>
      </c>
      <c r="L17" s="59" t="s">
        <v>341</v>
      </c>
      <c r="M17" s="25" t="s">
        <v>341</v>
      </c>
    </row>
    <row r="18" spans="1:16" ht="18.75">
      <c r="A18" s="77" t="s">
        <v>345</v>
      </c>
      <c r="B18" s="21">
        <v>8</v>
      </c>
      <c r="C18" s="16">
        <f t="shared" si="0"/>
        <v>8</v>
      </c>
      <c r="D18" s="25">
        <f t="shared" si="1"/>
        <v>0</v>
      </c>
      <c r="E18" s="22">
        <v>2</v>
      </c>
      <c r="F18" s="71">
        <v>6</v>
      </c>
      <c r="G18" s="55" t="s">
        <v>341</v>
      </c>
      <c r="H18" s="44" t="s">
        <v>341</v>
      </c>
      <c r="I18" s="18" t="s">
        <v>341</v>
      </c>
      <c r="J18" s="26" t="s">
        <v>341</v>
      </c>
      <c r="K18" s="56" t="s">
        <v>341</v>
      </c>
      <c r="L18" s="59" t="s">
        <v>341</v>
      </c>
      <c r="M18" s="25" t="s">
        <v>341</v>
      </c>
    </row>
    <row r="19" spans="1:16" ht="18.75">
      <c r="A19" s="77" t="s">
        <v>30</v>
      </c>
      <c r="B19" s="21">
        <v>37</v>
      </c>
      <c r="C19" s="16">
        <f t="shared" si="0"/>
        <v>37</v>
      </c>
      <c r="D19" s="25">
        <f t="shared" si="1"/>
        <v>0</v>
      </c>
      <c r="E19" s="22">
        <v>10</v>
      </c>
      <c r="F19" s="71">
        <v>21</v>
      </c>
      <c r="G19" s="55" t="s">
        <v>341</v>
      </c>
      <c r="H19" s="44">
        <v>2</v>
      </c>
      <c r="I19" s="18">
        <v>3</v>
      </c>
      <c r="J19" s="26">
        <v>1</v>
      </c>
      <c r="K19" s="56" t="s">
        <v>341</v>
      </c>
      <c r="L19" s="59" t="s">
        <v>341</v>
      </c>
      <c r="M19" s="25" t="s">
        <v>341</v>
      </c>
    </row>
    <row r="20" spans="1:16" s="32" customFormat="1" ht="18.75">
      <c r="A20" s="77" t="s">
        <v>279</v>
      </c>
      <c r="B20" s="21">
        <v>11</v>
      </c>
      <c r="C20" s="16">
        <f t="shared" si="0"/>
        <v>11</v>
      </c>
      <c r="D20" s="31">
        <f t="shared" si="1"/>
        <v>0</v>
      </c>
      <c r="E20" s="61">
        <v>2</v>
      </c>
      <c r="F20" s="72">
        <v>9</v>
      </c>
      <c r="G20" s="55" t="s">
        <v>341</v>
      </c>
      <c r="H20" s="42" t="s">
        <v>341</v>
      </c>
      <c r="I20" s="29" t="s">
        <v>341</v>
      </c>
      <c r="J20" s="29" t="s">
        <v>341</v>
      </c>
      <c r="K20" s="62" t="s">
        <v>341</v>
      </c>
      <c r="L20" s="63" t="s">
        <v>341</v>
      </c>
      <c r="M20" s="31" t="s">
        <v>341</v>
      </c>
    </row>
    <row r="21" spans="1:16" ht="18.75">
      <c r="A21" s="77" t="s">
        <v>32</v>
      </c>
      <c r="B21" s="21">
        <v>22</v>
      </c>
      <c r="C21" s="16">
        <f t="shared" si="0"/>
        <v>22</v>
      </c>
      <c r="D21" s="25">
        <f t="shared" si="1"/>
        <v>0</v>
      </c>
      <c r="E21" s="64">
        <v>6</v>
      </c>
      <c r="F21" s="72">
        <v>11</v>
      </c>
      <c r="G21" s="55" t="s">
        <v>341</v>
      </c>
      <c r="H21" s="44">
        <v>1</v>
      </c>
      <c r="I21" s="18">
        <v>4</v>
      </c>
      <c r="J21" s="26" t="s">
        <v>341</v>
      </c>
      <c r="K21" s="56" t="s">
        <v>341</v>
      </c>
      <c r="L21" s="56" t="s">
        <v>341</v>
      </c>
      <c r="M21" s="25" t="s">
        <v>341</v>
      </c>
      <c r="P21" s="33"/>
    </row>
    <row r="22" spans="1:16" ht="18.75">
      <c r="A22" s="77" t="s">
        <v>280</v>
      </c>
      <c r="B22" s="21">
        <v>3</v>
      </c>
      <c r="C22" s="16">
        <f t="shared" si="0"/>
        <v>3</v>
      </c>
      <c r="D22" s="25">
        <f t="shared" si="1"/>
        <v>0</v>
      </c>
      <c r="E22" s="64" t="s">
        <v>341</v>
      </c>
      <c r="F22" s="72">
        <v>2</v>
      </c>
      <c r="G22" s="55" t="s">
        <v>341</v>
      </c>
      <c r="H22" s="44" t="s">
        <v>341</v>
      </c>
      <c r="I22" s="18">
        <v>1</v>
      </c>
      <c r="J22" s="26" t="s">
        <v>341</v>
      </c>
      <c r="K22" s="56" t="s">
        <v>341</v>
      </c>
      <c r="L22" s="56" t="s">
        <v>341</v>
      </c>
      <c r="M22" s="25" t="s">
        <v>341</v>
      </c>
    </row>
    <row r="23" spans="1:16" ht="18.75">
      <c r="A23" s="77" t="s">
        <v>346</v>
      </c>
      <c r="B23" s="21">
        <v>1</v>
      </c>
      <c r="C23" s="16">
        <f t="shared" si="0"/>
        <v>1</v>
      </c>
      <c r="D23" s="25">
        <f t="shared" si="1"/>
        <v>0</v>
      </c>
      <c r="E23" s="65">
        <v>1</v>
      </c>
      <c r="F23" s="72" t="s">
        <v>341</v>
      </c>
      <c r="G23" s="55" t="s">
        <v>341</v>
      </c>
      <c r="H23" s="44" t="s">
        <v>341</v>
      </c>
      <c r="I23" s="18" t="s">
        <v>341</v>
      </c>
      <c r="J23" s="26" t="s">
        <v>341</v>
      </c>
      <c r="K23" s="56" t="s">
        <v>341</v>
      </c>
      <c r="L23" s="56" t="s">
        <v>341</v>
      </c>
      <c r="M23" s="25" t="s">
        <v>341</v>
      </c>
    </row>
    <row r="24" spans="1:16" ht="23.25" customHeight="1">
      <c r="A24" s="137" t="s">
        <v>347</v>
      </c>
      <c r="B24" s="140">
        <f t="shared" ref="B24:M24" si="2">SUM(B6:B23)</f>
        <v>706</v>
      </c>
      <c r="C24" s="143">
        <f t="shared" si="2"/>
        <v>706</v>
      </c>
      <c r="D24" s="146">
        <f t="shared" si="2"/>
        <v>0</v>
      </c>
      <c r="E24" s="148">
        <f t="shared" si="2"/>
        <v>313</v>
      </c>
      <c r="F24" s="150">
        <f t="shared" si="2"/>
        <v>234</v>
      </c>
      <c r="G24" s="153">
        <f t="shared" si="2"/>
        <v>0</v>
      </c>
      <c r="H24" s="155">
        <f t="shared" si="2"/>
        <v>16</v>
      </c>
      <c r="I24" s="45">
        <f t="shared" si="2"/>
        <v>65</v>
      </c>
      <c r="J24" s="45">
        <f t="shared" si="2"/>
        <v>14</v>
      </c>
      <c r="K24" s="119">
        <f t="shared" si="2"/>
        <v>4</v>
      </c>
      <c r="L24" s="119">
        <f t="shared" si="2"/>
        <v>15</v>
      </c>
      <c r="M24" s="121">
        <f t="shared" si="2"/>
        <v>45</v>
      </c>
    </row>
    <row r="25" spans="1:16" ht="23.25" customHeight="1">
      <c r="A25" s="138"/>
      <c r="B25" s="141"/>
      <c r="C25" s="144"/>
      <c r="D25" s="146"/>
      <c r="E25" s="148"/>
      <c r="F25" s="151"/>
      <c r="G25" s="154"/>
      <c r="H25" s="156"/>
      <c r="I25" s="123">
        <f>SUM(I24:J24)</f>
        <v>79</v>
      </c>
      <c r="J25" s="124"/>
      <c r="K25" s="120"/>
      <c r="L25" s="120"/>
      <c r="M25" s="122"/>
    </row>
    <row r="26" spans="1:16" ht="27.6" customHeight="1" thickBot="1">
      <c r="A26" s="139"/>
      <c r="B26" s="142">
        <f>SUM(B7:B24)</f>
        <v>1402</v>
      </c>
      <c r="C26" s="145">
        <f>SUM(C7:C24)</f>
        <v>1402</v>
      </c>
      <c r="D26" s="147">
        <f>SUM(D7:D24)</f>
        <v>0</v>
      </c>
      <c r="E26" s="149"/>
      <c r="F26" s="152"/>
      <c r="G26" s="125">
        <f>SUM(G24:H25,I25,K24)</f>
        <v>99</v>
      </c>
      <c r="H26" s="126"/>
      <c r="I26" s="126"/>
      <c r="J26" s="126"/>
      <c r="K26" s="127"/>
      <c r="L26" s="128">
        <f>SUM(L24:M24)</f>
        <v>60</v>
      </c>
      <c r="M26" s="129"/>
    </row>
    <row r="27" spans="1:16" ht="66.75" customHeight="1" thickTop="1">
      <c r="A27" s="130" t="s">
        <v>369</v>
      </c>
      <c r="B27" s="131"/>
      <c r="C27" s="131"/>
      <c r="D27" s="132"/>
      <c r="E27" s="133">
        <f>SUM(243,H24,I25,K24:M25)</f>
        <v>402</v>
      </c>
      <c r="F27" s="134"/>
      <c r="G27" s="135"/>
      <c r="H27" s="135"/>
      <c r="I27" s="135"/>
      <c r="J27" s="135"/>
      <c r="K27" s="135"/>
      <c r="L27" s="135"/>
      <c r="M27" s="136"/>
      <c r="N27" s="12"/>
    </row>
    <row r="28" spans="1:16" ht="116.25" customHeight="1">
      <c r="A28" s="117" t="s">
        <v>469</v>
      </c>
      <c r="B28" s="118"/>
      <c r="C28" s="118"/>
      <c r="D28" s="118"/>
      <c r="E28" s="118"/>
      <c r="F28" s="118"/>
      <c r="G28" s="118"/>
      <c r="H28" s="118"/>
      <c r="I28" s="118"/>
      <c r="J28" s="118"/>
      <c r="K28" s="118"/>
      <c r="L28" s="118"/>
      <c r="M28" s="118"/>
    </row>
    <row r="29" spans="1:16" ht="45" customHeight="1">
      <c r="A29" s="34"/>
      <c r="B29" s="34"/>
      <c r="C29" s="34"/>
      <c r="D29" s="34"/>
      <c r="E29" s="34"/>
      <c r="F29" s="34"/>
      <c r="G29" s="34"/>
      <c r="H29" s="34"/>
      <c r="I29" s="34"/>
      <c r="J29" s="34"/>
      <c r="K29" s="34"/>
      <c r="L29" s="34"/>
      <c r="M29" s="34"/>
    </row>
    <row r="30" spans="1:16" ht="21">
      <c r="A30" s="35"/>
      <c r="B30" s="35"/>
      <c r="C30" s="35"/>
      <c r="D30" s="35"/>
      <c r="E30" s="35"/>
      <c r="F30" s="35"/>
      <c r="G30" s="35"/>
      <c r="H30" s="35"/>
      <c r="I30" s="35"/>
      <c r="J30" s="35"/>
      <c r="K30" s="35"/>
    </row>
  </sheetData>
  <mergeCells count="28">
    <mergeCell ref="K24:K25"/>
    <mergeCell ref="A1:M1"/>
    <mergeCell ref="A2:M2"/>
    <mergeCell ref="A3:A5"/>
    <mergeCell ref="B3:B5"/>
    <mergeCell ref="C3:C5"/>
    <mergeCell ref="D3:D5"/>
    <mergeCell ref="E3:M3"/>
    <mergeCell ref="E4:E5"/>
    <mergeCell ref="F4:F5"/>
    <mergeCell ref="G4:K4"/>
    <mergeCell ref="L4:M4"/>
    <mergeCell ref="A28:M28"/>
    <mergeCell ref="L24:L25"/>
    <mergeCell ref="M24:M25"/>
    <mergeCell ref="I25:J25"/>
    <mergeCell ref="G26:K26"/>
    <mergeCell ref="L26:M26"/>
    <mergeCell ref="A27:D27"/>
    <mergeCell ref="E27:M27"/>
    <mergeCell ref="A24:A26"/>
    <mergeCell ref="B24:B26"/>
    <mergeCell ref="C24:C26"/>
    <mergeCell ref="D24:D26"/>
    <mergeCell ref="E24:E26"/>
    <mergeCell ref="F24:F26"/>
    <mergeCell ref="G24:G25"/>
    <mergeCell ref="H24:H25"/>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N32"/>
  <sheetViews>
    <sheetView topLeftCell="A7" zoomScale="80" zoomScaleNormal="80" workbookViewId="0">
      <selection activeCell="A30" sqref="A30:K30"/>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s>
  <sheetData>
    <row r="1" spans="1:12" ht="23.25" customHeight="1">
      <c r="A1" s="157" t="s">
        <v>441</v>
      </c>
      <c r="B1" s="158"/>
      <c r="C1" s="158"/>
      <c r="D1" s="158"/>
      <c r="E1" s="158"/>
      <c r="F1" s="158"/>
      <c r="G1" s="158"/>
      <c r="H1" s="158"/>
      <c r="I1" s="158"/>
      <c r="J1" s="158"/>
      <c r="K1" s="158"/>
    </row>
    <row r="2" spans="1:12" ht="18.75">
      <c r="A2" s="175" t="s">
        <v>348</v>
      </c>
      <c r="B2" s="175"/>
      <c r="C2" s="175"/>
      <c r="D2" s="175"/>
      <c r="E2" s="175"/>
      <c r="F2" s="175"/>
      <c r="G2" s="175"/>
      <c r="H2" s="175"/>
      <c r="I2" s="175"/>
      <c r="J2" s="175"/>
      <c r="K2" s="175"/>
    </row>
    <row r="3" spans="1:12" ht="22.5" customHeight="1" thickBot="1">
      <c r="A3" s="163" t="s">
        <v>328</v>
      </c>
      <c r="B3" s="163" t="s">
        <v>329</v>
      </c>
      <c r="C3" s="163" t="s">
        <v>330</v>
      </c>
      <c r="D3" s="163" t="s">
        <v>331</v>
      </c>
      <c r="E3" s="165" t="s">
        <v>354</v>
      </c>
      <c r="F3" s="165"/>
      <c r="G3" s="165"/>
      <c r="H3" s="165"/>
      <c r="I3" s="165"/>
      <c r="J3" s="165"/>
      <c r="K3" s="165"/>
      <c r="L3" s="33"/>
    </row>
    <row r="4" spans="1:12" ht="43.9" customHeight="1" thickTop="1">
      <c r="A4" s="164"/>
      <c r="B4" s="164"/>
      <c r="C4" s="164"/>
      <c r="D4" s="164"/>
      <c r="E4" s="168" t="s">
        <v>420</v>
      </c>
      <c r="F4" s="168" t="s">
        <v>468</v>
      </c>
      <c r="G4" s="171" t="s">
        <v>421</v>
      </c>
      <c r="H4" s="172"/>
      <c r="I4" s="173"/>
      <c r="J4" s="173"/>
      <c r="K4" s="178"/>
    </row>
    <row r="5" spans="1:12" ht="81" customHeight="1">
      <c r="A5" s="176"/>
      <c r="B5" s="176"/>
      <c r="C5" s="176"/>
      <c r="D5" s="176"/>
      <c r="E5" s="177"/>
      <c r="F5" s="177"/>
      <c r="G5" s="66" t="s">
        <v>334</v>
      </c>
      <c r="H5" s="36" t="s">
        <v>335</v>
      </c>
      <c r="I5" s="75" t="s">
        <v>336</v>
      </c>
      <c r="J5" s="75" t="s">
        <v>337</v>
      </c>
      <c r="K5" s="46" t="s">
        <v>50</v>
      </c>
    </row>
    <row r="6" spans="1:12" ht="18.75" hidden="1">
      <c r="A6" s="37" t="s">
        <v>340</v>
      </c>
      <c r="B6" s="21"/>
      <c r="C6" s="16">
        <f t="shared" ref="C6:C25" si="0">SUM(E6:K6)</f>
        <v>0</v>
      </c>
      <c r="D6" s="17">
        <f t="shared" ref="D6:D25" si="1">B6-C6</f>
        <v>0</v>
      </c>
      <c r="E6" s="67"/>
      <c r="F6" s="68"/>
      <c r="G6" s="69"/>
      <c r="H6" s="38"/>
      <c r="I6" s="16"/>
      <c r="J6" s="47"/>
      <c r="K6" s="39"/>
    </row>
    <row r="7" spans="1:12" ht="18.75">
      <c r="A7" s="40" t="s">
        <v>0</v>
      </c>
      <c r="B7" s="21">
        <v>58</v>
      </c>
      <c r="C7" s="18">
        <f t="shared" si="0"/>
        <v>58</v>
      </c>
      <c r="D7" s="41">
        <f t="shared" si="1"/>
        <v>0</v>
      </c>
      <c r="E7" s="85">
        <f>SUM('[1]110年對內統計表'!E7:F7)</f>
        <v>27</v>
      </c>
      <c r="F7" s="28">
        <f>SUM('[1]110年對內統計表'!G7:K7)</f>
        <v>13</v>
      </c>
      <c r="G7" s="74">
        <v>2</v>
      </c>
      <c r="H7" s="48">
        <v>4</v>
      </c>
      <c r="I7" s="49">
        <f>SUM('[1]110年對內統計表'!O7:P7)</f>
        <v>11</v>
      </c>
      <c r="J7" s="18" t="s">
        <v>341</v>
      </c>
      <c r="K7" s="23">
        <v>1</v>
      </c>
    </row>
    <row r="8" spans="1:12" ht="18.75">
      <c r="A8" s="40" t="s">
        <v>18</v>
      </c>
      <c r="B8" s="21">
        <v>70</v>
      </c>
      <c r="C8" s="18">
        <f t="shared" si="0"/>
        <v>69</v>
      </c>
      <c r="D8" s="41">
        <f t="shared" si="1"/>
        <v>1</v>
      </c>
      <c r="E8" s="85">
        <f>SUM('[1]110年對內統計表'!E8:F8)</f>
        <v>38</v>
      </c>
      <c r="F8" s="28">
        <f>SUM('[1]110年對內統計表'!G8:K8)</f>
        <v>20</v>
      </c>
      <c r="G8" s="74" t="s">
        <v>341</v>
      </c>
      <c r="H8" s="51">
        <v>8</v>
      </c>
      <c r="I8" s="49">
        <f>SUM('[1]110年對內統計表'!O8:P8)</f>
        <v>2</v>
      </c>
      <c r="J8" s="26" t="s">
        <v>341</v>
      </c>
      <c r="K8" s="19">
        <v>1</v>
      </c>
    </row>
    <row r="9" spans="1:12" ht="18.75">
      <c r="A9" s="40" t="s">
        <v>19</v>
      </c>
      <c r="B9" s="21">
        <v>171</v>
      </c>
      <c r="C9" s="18">
        <f t="shared" si="0"/>
        <v>161</v>
      </c>
      <c r="D9" s="41">
        <f t="shared" si="1"/>
        <v>10</v>
      </c>
      <c r="E9" s="85">
        <f>SUM('[1]110年對內統計表'!E9:F9)</f>
        <v>109</v>
      </c>
      <c r="F9" s="28">
        <f>SUM('[1]110年對內統計表'!G9:K9)</f>
        <v>38</v>
      </c>
      <c r="G9" s="74" t="s">
        <v>341</v>
      </c>
      <c r="H9" s="52">
        <v>6</v>
      </c>
      <c r="I9" s="49">
        <f>SUM('[1]110年對內統計表'!O9:P9)</f>
        <v>7</v>
      </c>
      <c r="J9" s="26">
        <v>1</v>
      </c>
      <c r="K9" s="19" t="s">
        <v>341</v>
      </c>
    </row>
    <row r="10" spans="1:12" ht="18.75">
      <c r="A10" s="40" t="s">
        <v>21</v>
      </c>
      <c r="B10" s="21">
        <v>78</v>
      </c>
      <c r="C10" s="18">
        <f t="shared" si="0"/>
        <v>27</v>
      </c>
      <c r="D10" s="41">
        <f t="shared" si="1"/>
        <v>51</v>
      </c>
      <c r="E10" s="85">
        <f>SUM('[1]110年對內統計表'!E10:F10)</f>
        <v>11</v>
      </c>
      <c r="F10" s="28">
        <f>SUM('[1]110年對內統計表'!G10:K10)</f>
        <v>5</v>
      </c>
      <c r="G10" s="74" t="s">
        <v>341</v>
      </c>
      <c r="H10" s="48">
        <v>5</v>
      </c>
      <c r="I10" s="49">
        <f>SUM('[1]110年對內統計表'!O10:P10)</f>
        <v>6</v>
      </c>
      <c r="J10" s="26" t="s">
        <v>341</v>
      </c>
      <c r="K10" s="19" t="s">
        <v>341</v>
      </c>
    </row>
    <row r="11" spans="1:12" ht="18.75">
      <c r="A11" s="40" t="s">
        <v>22</v>
      </c>
      <c r="B11" s="21">
        <v>252</v>
      </c>
      <c r="C11" s="18">
        <f t="shared" si="0"/>
        <v>204</v>
      </c>
      <c r="D11" s="41">
        <f t="shared" si="1"/>
        <v>48</v>
      </c>
      <c r="E11" s="85">
        <f>SUM('[1]110年對內統計表'!E11:F11)</f>
        <v>195</v>
      </c>
      <c r="F11" s="28">
        <f>SUM('[1]110年對內統計表'!G11:K11)</f>
        <v>9</v>
      </c>
      <c r="G11" s="74" t="s">
        <v>341</v>
      </c>
      <c r="H11" s="48" t="s">
        <v>341</v>
      </c>
      <c r="I11" s="49" t="s">
        <v>422</v>
      </c>
      <c r="J11" s="26" t="s">
        <v>341</v>
      </c>
      <c r="K11" s="19" t="s">
        <v>341</v>
      </c>
    </row>
    <row r="12" spans="1:12" ht="18.75">
      <c r="A12" s="40" t="s">
        <v>342</v>
      </c>
      <c r="B12" s="21">
        <v>3</v>
      </c>
      <c r="C12" s="18">
        <f t="shared" si="0"/>
        <v>3</v>
      </c>
      <c r="D12" s="41">
        <f t="shared" si="1"/>
        <v>0</v>
      </c>
      <c r="E12" s="85" t="s">
        <v>422</v>
      </c>
      <c r="F12" s="28" t="s">
        <v>422</v>
      </c>
      <c r="G12" s="74">
        <v>1</v>
      </c>
      <c r="H12" s="48" t="s">
        <v>341</v>
      </c>
      <c r="I12" s="49">
        <f>SUM('[1]110年對內統計表'!O12:P12)</f>
        <v>2</v>
      </c>
      <c r="J12" s="26" t="s">
        <v>341</v>
      </c>
      <c r="K12" s="19" t="s">
        <v>341</v>
      </c>
    </row>
    <row r="13" spans="1:12" ht="18.75">
      <c r="A13" s="40" t="s">
        <v>56</v>
      </c>
      <c r="B13" s="21">
        <v>4</v>
      </c>
      <c r="C13" s="18">
        <f t="shared" si="0"/>
        <v>4</v>
      </c>
      <c r="D13" s="41">
        <f t="shared" si="1"/>
        <v>0</v>
      </c>
      <c r="E13" s="85">
        <f>SUM('[1]110年對內統計表'!E13:F13)</f>
        <v>2</v>
      </c>
      <c r="F13" s="28">
        <f>SUM('[1]110年對內統計表'!G13:K13)</f>
        <v>1</v>
      </c>
      <c r="G13" s="74" t="s">
        <v>341</v>
      </c>
      <c r="H13" s="48" t="s">
        <v>341</v>
      </c>
      <c r="I13" s="49">
        <f>SUM('[1]110年對內統計表'!O13:P13)</f>
        <v>1</v>
      </c>
      <c r="J13" s="26" t="s">
        <v>341</v>
      </c>
      <c r="K13" s="19" t="s">
        <v>341</v>
      </c>
    </row>
    <row r="14" spans="1:12" ht="18.75">
      <c r="A14" s="40" t="s">
        <v>343</v>
      </c>
      <c r="B14" s="21">
        <v>21</v>
      </c>
      <c r="C14" s="18">
        <f t="shared" si="0"/>
        <v>11</v>
      </c>
      <c r="D14" s="41">
        <f t="shared" si="1"/>
        <v>10</v>
      </c>
      <c r="E14" s="85">
        <f>SUM('[1]110年對內統計表'!E14:F14)</f>
        <v>4</v>
      </c>
      <c r="F14" s="28">
        <f>SUM('[1]110年對內統計表'!G14:K14)</f>
        <v>4</v>
      </c>
      <c r="G14" s="74" t="s">
        <v>341</v>
      </c>
      <c r="H14" s="48" t="s">
        <v>341</v>
      </c>
      <c r="I14" s="49">
        <f>SUM('[1]110年對內統計表'!O14:P14)</f>
        <v>3</v>
      </c>
      <c r="J14" s="26" t="s">
        <v>341</v>
      </c>
      <c r="K14" s="19" t="s">
        <v>341</v>
      </c>
    </row>
    <row r="15" spans="1:12" ht="18.75">
      <c r="A15" s="40" t="s">
        <v>24</v>
      </c>
      <c r="B15" s="21">
        <v>14</v>
      </c>
      <c r="C15" s="18">
        <f t="shared" si="0"/>
        <v>14</v>
      </c>
      <c r="D15" s="41">
        <f t="shared" si="1"/>
        <v>0</v>
      </c>
      <c r="E15" s="85">
        <f>SUM('[1]110年對內統計表'!E15:F15)</f>
        <v>8</v>
      </c>
      <c r="F15" s="28">
        <f>SUM('[1]110年對內統計表'!G15:K15)</f>
        <v>2</v>
      </c>
      <c r="G15" s="74" t="s">
        <v>341</v>
      </c>
      <c r="H15" s="48">
        <v>3</v>
      </c>
      <c r="I15" s="49">
        <v>1</v>
      </c>
      <c r="J15" s="26" t="s">
        <v>341</v>
      </c>
      <c r="K15" s="19" t="s">
        <v>341</v>
      </c>
    </row>
    <row r="16" spans="1:12" ht="18.75">
      <c r="A16" s="40" t="s">
        <v>26</v>
      </c>
      <c r="B16" s="21">
        <v>183</v>
      </c>
      <c r="C16" s="18">
        <f t="shared" si="0"/>
        <v>58</v>
      </c>
      <c r="D16" s="41">
        <f t="shared" si="1"/>
        <v>125</v>
      </c>
      <c r="E16" s="85">
        <f>SUM('[1]110年對內統計表'!E16:F16)</f>
        <v>33</v>
      </c>
      <c r="F16" s="28">
        <f>SUM('[1]110年對內統計表'!G16:K16)</f>
        <v>20</v>
      </c>
      <c r="G16" s="74">
        <v>2</v>
      </c>
      <c r="H16" s="48">
        <v>1</v>
      </c>
      <c r="I16" s="49">
        <f>SUM('[1]110年對內統計表'!O16:P16)</f>
        <v>2</v>
      </c>
      <c r="J16" s="26" t="s">
        <v>341</v>
      </c>
      <c r="K16" s="19" t="s">
        <v>341</v>
      </c>
    </row>
    <row r="17" spans="1:14" ht="18.75">
      <c r="A17" s="40" t="s">
        <v>344</v>
      </c>
      <c r="B17" s="21">
        <v>12</v>
      </c>
      <c r="C17" s="18">
        <f t="shared" si="0"/>
        <v>4</v>
      </c>
      <c r="D17" s="41">
        <f t="shared" si="1"/>
        <v>8</v>
      </c>
      <c r="E17" s="85">
        <f>SUM('[1]110年對內統計表'!E17:F17)</f>
        <v>2</v>
      </c>
      <c r="F17" s="28">
        <f>SUM('[1]110年對內統計表'!G17:K17)</f>
        <v>2</v>
      </c>
      <c r="G17" s="74" t="s">
        <v>341</v>
      </c>
      <c r="H17" s="48" t="s">
        <v>341</v>
      </c>
      <c r="I17" s="26" t="s">
        <v>341</v>
      </c>
      <c r="J17" s="26" t="s">
        <v>341</v>
      </c>
      <c r="K17" s="19" t="s">
        <v>341</v>
      </c>
    </row>
    <row r="18" spans="1:14" ht="18.75">
      <c r="A18" s="40" t="s">
        <v>345</v>
      </c>
      <c r="B18" s="15">
        <v>20</v>
      </c>
      <c r="C18" s="18">
        <f t="shared" si="0"/>
        <v>14</v>
      </c>
      <c r="D18" s="41">
        <f t="shared" si="1"/>
        <v>6</v>
      </c>
      <c r="E18" s="85">
        <f>SUM('[1]110年對內統計表'!E18:F18)</f>
        <v>9</v>
      </c>
      <c r="F18" s="28">
        <f>SUM('[1]110年對內統計表'!G18:K18)</f>
        <v>5</v>
      </c>
      <c r="G18" s="74" t="s">
        <v>341</v>
      </c>
      <c r="H18" s="48" t="s">
        <v>341</v>
      </c>
      <c r="I18" s="26" t="s">
        <v>341</v>
      </c>
      <c r="J18" s="26" t="s">
        <v>341</v>
      </c>
      <c r="K18" s="19" t="s">
        <v>341</v>
      </c>
    </row>
    <row r="19" spans="1:14" ht="18.75">
      <c r="A19" s="40" t="s">
        <v>30</v>
      </c>
      <c r="B19" s="15">
        <v>18</v>
      </c>
      <c r="C19" s="18">
        <f t="shared" si="0"/>
        <v>17</v>
      </c>
      <c r="D19" s="41">
        <f t="shared" si="1"/>
        <v>1</v>
      </c>
      <c r="E19" s="85">
        <f>SUM('[1]110年對內統計表'!E19:F19)</f>
        <v>10</v>
      </c>
      <c r="F19" s="28">
        <f>SUM('[1]110年對內統計表'!G19:K19)</f>
        <v>6</v>
      </c>
      <c r="G19" s="74">
        <v>1</v>
      </c>
      <c r="H19" s="48" t="s">
        <v>341</v>
      </c>
      <c r="I19" s="26" t="s">
        <v>341</v>
      </c>
      <c r="J19" s="26" t="s">
        <v>341</v>
      </c>
      <c r="K19" s="19" t="s">
        <v>341</v>
      </c>
    </row>
    <row r="20" spans="1:14" s="32" customFormat="1" ht="18.75">
      <c r="A20" s="40" t="s">
        <v>279</v>
      </c>
      <c r="B20" s="15">
        <v>12</v>
      </c>
      <c r="C20" s="18">
        <f t="shared" si="0"/>
        <v>12</v>
      </c>
      <c r="D20" s="42">
        <f t="shared" si="1"/>
        <v>0</v>
      </c>
      <c r="E20" s="85">
        <f>SUM('[1]110年對內統計表'!E20:F20)</f>
        <v>4</v>
      </c>
      <c r="F20" s="28">
        <f>SUM('[1]110年對內統計表'!G20:K20)</f>
        <v>4</v>
      </c>
      <c r="G20" s="74" t="s">
        <v>341</v>
      </c>
      <c r="H20" s="48">
        <v>3</v>
      </c>
      <c r="I20" s="49">
        <f>SUM('[1]110年對內統計表'!O20:P20)</f>
        <v>1</v>
      </c>
      <c r="J20" s="29" t="s">
        <v>341</v>
      </c>
      <c r="K20" s="30" t="s">
        <v>341</v>
      </c>
    </row>
    <row r="21" spans="1:14" ht="18.75">
      <c r="A21" s="40" t="s">
        <v>32</v>
      </c>
      <c r="B21" s="15">
        <v>47</v>
      </c>
      <c r="C21" s="18">
        <f t="shared" si="0"/>
        <v>47</v>
      </c>
      <c r="D21" s="41">
        <f t="shared" si="1"/>
        <v>0</v>
      </c>
      <c r="E21" s="85">
        <f>SUM('[1]110年對內統計表'!E21:F21)</f>
        <v>36</v>
      </c>
      <c r="F21" s="28">
        <f>SUM('[1]110年對內統計表'!G21:K21)</f>
        <v>10</v>
      </c>
      <c r="G21" s="74" t="s">
        <v>341</v>
      </c>
      <c r="H21" s="48">
        <v>1</v>
      </c>
      <c r="I21" s="26" t="s">
        <v>341</v>
      </c>
      <c r="J21" s="26" t="s">
        <v>341</v>
      </c>
      <c r="K21" s="19" t="s">
        <v>341</v>
      </c>
      <c r="N21" s="33"/>
    </row>
    <row r="22" spans="1:14" ht="18.75">
      <c r="A22" s="111" t="s">
        <v>349</v>
      </c>
      <c r="B22" s="15">
        <v>11</v>
      </c>
      <c r="C22" s="18">
        <f t="shared" si="0"/>
        <v>10</v>
      </c>
      <c r="D22" s="41">
        <f t="shared" si="1"/>
        <v>1</v>
      </c>
      <c r="E22" s="85">
        <f>SUM('[1]110年對內統計表'!E22:F22)</f>
        <v>8</v>
      </c>
      <c r="F22" s="28">
        <f>SUM('[1]110年對內統計表'!G22:K22)</f>
        <v>2</v>
      </c>
      <c r="G22" s="74" t="s">
        <v>341</v>
      </c>
      <c r="H22" s="48" t="s">
        <v>341</v>
      </c>
      <c r="I22" s="26" t="s">
        <v>341</v>
      </c>
      <c r="J22" s="26" t="s">
        <v>341</v>
      </c>
      <c r="K22" s="19" t="s">
        <v>341</v>
      </c>
    </row>
    <row r="23" spans="1:14" ht="18.75">
      <c r="A23" s="83" t="s">
        <v>280</v>
      </c>
      <c r="B23" s="15">
        <v>2</v>
      </c>
      <c r="C23" s="18">
        <f t="shared" si="0"/>
        <v>1</v>
      </c>
      <c r="D23" s="41">
        <f t="shared" si="1"/>
        <v>1</v>
      </c>
      <c r="E23" s="85">
        <f>SUM('[1]110年對內統計表'!E23:F23)</f>
        <v>1</v>
      </c>
      <c r="F23" s="28" t="s">
        <v>422</v>
      </c>
      <c r="G23" s="74" t="s">
        <v>341</v>
      </c>
      <c r="H23" s="49" t="s">
        <v>341</v>
      </c>
      <c r="I23" s="26" t="s">
        <v>341</v>
      </c>
      <c r="J23" s="26" t="s">
        <v>341</v>
      </c>
      <c r="K23" s="19" t="s">
        <v>341</v>
      </c>
    </row>
    <row r="24" spans="1:14" ht="18.75">
      <c r="A24" s="83" t="s">
        <v>419</v>
      </c>
      <c r="B24" s="15">
        <v>3</v>
      </c>
      <c r="C24" s="18">
        <f t="shared" si="0"/>
        <v>3</v>
      </c>
      <c r="D24" s="41">
        <f t="shared" si="1"/>
        <v>0</v>
      </c>
      <c r="E24" s="85">
        <f>SUM('[1]110年對內統計表'!E24:F24)</f>
        <v>3</v>
      </c>
      <c r="F24" s="28" t="s">
        <v>422</v>
      </c>
      <c r="G24" s="74" t="s">
        <v>341</v>
      </c>
      <c r="H24" s="49" t="s">
        <v>341</v>
      </c>
      <c r="I24" s="26" t="s">
        <v>341</v>
      </c>
      <c r="J24" s="26" t="s">
        <v>341</v>
      </c>
      <c r="K24" s="19" t="s">
        <v>341</v>
      </c>
    </row>
    <row r="25" spans="1:14" ht="18.75">
      <c r="A25" s="83" t="s">
        <v>346</v>
      </c>
      <c r="B25" s="21">
        <v>1</v>
      </c>
      <c r="C25" s="18">
        <f t="shared" si="0"/>
        <v>1</v>
      </c>
      <c r="D25" s="41">
        <f t="shared" si="1"/>
        <v>0</v>
      </c>
      <c r="E25" s="85">
        <f>SUM('[1]110年對內統計表'!E25:F25)</f>
        <v>1</v>
      </c>
      <c r="F25" s="28" t="s">
        <v>422</v>
      </c>
      <c r="G25" s="74" t="s">
        <v>341</v>
      </c>
      <c r="H25" s="49" t="s">
        <v>341</v>
      </c>
      <c r="I25" s="26" t="s">
        <v>341</v>
      </c>
      <c r="J25" s="26" t="s">
        <v>341</v>
      </c>
      <c r="K25" s="19" t="s">
        <v>341</v>
      </c>
    </row>
    <row r="26" spans="1:14" ht="23.25" customHeight="1">
      <c r="A26" s="187" t="s">
        <v>347</v>
      </c>
      <c r="B26" s="140">
        <f t="shared" ref="B26:K26" si="2">SUM(B6:B25)</f>
        <v>980</v>
      </c>
      <c r="C26" s="143">
        <f t="shared" si="2"/>
        <v>718</v>
      </c>
      <c r="D26" s="190">
        <f t="shared" si="2"/>
        <v>262</v>
      </c>
      <c r="E26" s="192">
        <f t="shared" si="2"/>
        <v>501</v>
      </c>
      <c r="F26" s="195">
        <f t="shared" si="2"/>
        <v>141</v>
      </c>
      <c r="G26" s="153">
        <f t="shared" si="2"/>
        <v>6</v>
      </c>
      <c r="H26" s="155">
        <f t="shared" si="2"/>
        <v>31</v>
      </c>
      <c r="I26" s="50">
        <f t="shared" si="2"/>
        <v>36</v>
      </c>
      <c r="J26" s="50">
        <f t="shared" si="2"/>
        <v>1</v>
      </c>
      <c r="K26" s="179">
        <f t="shared" si="2"/>
        <v>2</v>
      </c>
    </row>
    <row r="27" spans="1:14" ht="21" customHeight="1">
      <c r="A27" s="188"/>
      <c r="B27" s="141"/>
      <c r="C27" s="144"/>
      <c r="D27" s="190"/>
      <c r="E27" s="193"/>
      <c r="F27" s="150"/>
      <c r="G27" s="120"/>
      <c r="H27" s="156"/>
      <c r="I27" s="123">
        <f>SUM(I26:J26)</f>
        <v>37</v>
      </c>
      <c r="J27" s="181"/>
      <c r="K27" s="180"/>
    </row>
    <row r="28" spans="1:14" ht="23.25" customHeight="1" thickBot="1">
      <c r="A28" s="189"/>
      <c r="B28" s="142">
        <f>SUM(B7:B26)</f>
        <v>1960</v>
      </c>
      <c r="C28" s="145">
        <f>SUM(C7:C26)</f>
        <v>1436</v>
      </c>
      <c r="D28" s="191">
        <f>SUM(D7:D26)</f>
        <v>524</v>
      </c>
      <c r="E28" s="194"/>
      <c r="F28" s="196"/>
      <c r="G28" s="128">
        <f>SUM(G26:K26)</f>
        <v>76</v>
      </c>
      <c r="H28" s="182"/>
      <c r="I28" s="183"/>
      <c r="J28" s="183"/>
      <c r="K28" s="184"/>
    </row>
    <row r="29" spans="1:14" ht="50.25" customHeight="1" thickTop="1">
      <c r="A29" s="130" t="s">
        <v>423</v>
      </c>
      <c r="B29" s="185"/>
      <c r="C29" s="185"/>
      <c r="D29" s="186"/>
      <c r="E29" s="133">
        <f>SUM(41,H26,I27,K26)</f>
        <v>111</v>
      </c>
      <c r="F29" s="135"/>
      <c r="G29" s="135"/>
      <c r="H29" s="135"/>
      <c r="I29" s="135"/>
      <c r="J29" s="135"/>
      <c r="K29" s="136"/>
      <c r="L29" s="33"/>
      <c r="M29" s="33"/>
    </row>
    <row r="30" spans="1:14" ht="151.5" customHeight="1">
      <c r="A30" s="117" t="s">
        <v>424</v>
      </c>
      <c r="B30" s="118"/>
      <c r="C30" s="118"/>
      <c r="D30" s="118"/>
      <c r="E30" s="118"/>
      <c r="F30" s="118"/>
      <c r="G30" s="118"/>
      <c r="H30" s="118"/>
      <c r="I30" s="118"/>
      <c r="J30" s="118"/>
      <c r="K30" s="118"/>
      <c r="L30" s="43"/>
      <c r="M30" s="43"/>
    </row>
    <row r="31" spans="1:14" ht="22.5" customHeight="1">
      <c r="A31" s="34"/>
      <c r="B31" s="34"/>
      <c r="C31" s="34"/>
      <c r="D31" s="34"/>
      <c r="E31" s="34"/>
      <c r="F31" s="34"/>
      <c r="G31" s="34"/>
      <c r="H31" s="34"/>
      <c r="I31" s="34"/>
      <c r="J31" s="34"/>
      <c r="K31" s="34"/>
    </row>
    <row r="32" spans="1:14" ht="21">
      <c r="A32" s="35"/>
      <c r="B32" s="35"/>
      <c r="C32" s="35"/>
      <c r="D32" s="35"/>
      <c r="E32" s="35"/>
      <c r="F32" s="35"/>
      <c r="G32" s="35"/>
      <c r="H32" s="35"/>
      <c r="I32" s="35"/>
      <c r="J32" s="35"/>
      <c r="K32" s="35"/>
    </row>
  </sheetData>
  <mergeCells count="24">
    <mergeCell ref="A30:K30"/>
    <mergeCell ref="G26:G27"/>
    <mergeCell ref="H26:H27"/>
    <mergeCell ref="K26:K27"/>
    <mergeCell ref="I27:J27"/>
    <mergeCell ref="G28:K28"/>
    <mergeCell ref="A29:D29"/>
    <mergeCell ref="E29:K29"/>
    <mergeCell ref="A26:A28"/>
    <mergeCell ref="B26:B28"/>
    <mergeCell ref="C26:C28"/>
    <mergeCell ref="D26:D28"/>
    <mergeCell ref="E26:E28"/>
    <mergeCell ref="F26:F28"/>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 bottom="0" header="0.23622047244094491" footer="0.15748031496062992"/>
  <pageSetup paperSize="9"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2021-12-01T05:44:25Z</cp:lastPrinted>
  <dcterms:created xsi:type="dcterms:W3CDTF">2020-10-23T03:05:46Z</dcterms:created>
  <dcterms:modified xsi:type="dcterms:W3CDTF">2021-12-01T05:44:37Z</dcterms:modified>
</cp:coreProperties>
</file>