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eos_test\"/>
    </mc:Choice>
  </mc:AlternateContent>
  <xr:revisionPtr revIDLastSave="0" documentId="13_ncr:1_{33F7964E-F4BF-4D9B-8BD0-972312355AD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est 1" sheetId="1" r:id="rId1"/>
    <sheet name="Tes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J2" i="2"/>
  <c r="J3" i="2"/>
  <c r="J4" i="2"/>
  <c r="J5" i="2"/>
  <c r="J6" i="2"/>
  <c r="J7" i="2"/>
  <c r="J8" i="2"/>
  <c r="J9" i="2"/>
  <c r="J10" i="2"/>
  <c r="H2" i="2"/>
  <c r="H3" i="2"/>
  <c r="H4" i="2"/>
  <c r="H5" i="2"/>
  <c r="H6" i="2"/>
  <c r="H7" i="2"/>
  <c r="K7" i="2" s="1"/>
  <c r="H8" i="2"/>
  <c r="K8" i="2" s="1"/>
  <c r="H9" i="2"/>
  <c r="K9" i="2" s="1"/>
  <c r="H10" i="2"/>
  <c r="K10" i="2" s="1"/>
  <c r="F6" i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<sst xmlns="http://schemas.openxmlformats.org/spreadsheetml/2006/main" count="114" uniqueCount="43">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</sst>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7"/>
    <tableColumn id="4" xr3:uid="{F2807705-1EA5-4A02-9884-E519A0FDDB09}" name="Run Time (min)" dataDxfId="6">
      <calculatedColumnFormula>C2/60</calculatedColumnFormula>
    </tableColumn>
    <tableColumn id="5" xr3:uid="{2271E9E9-BA88-4AE5-A1BA-386059164E71}" name="Cycles"/>
    <tableColumn id="6" xr3:uid="{F7DE8A38-206E-4273-80C4-070372802C53}" name="Cycles/Sec" dataDxfId="5">
      <calculatedColumnFormula>E2/C2</calculatedColumnFormula>
    </tableColumn>
    <tableColumn id="7" xr3:uid="{7857B376-9208-47CC-A7C7-6B481AE896A2}" name="Cycles/Min" dataDxfId="4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E9B0-8232-4008-A0DE-2EEE1EDAE6C1}" name="Table33" displayName="Table33" ref="A1:C32" totalsRowShown="0">
  <autoFilter ref="A1:C32" xr:uid="{CBEAE9B0-8232-4008-A0DE-2EEE1EDAE6C1}"/>
  <tableColumns count="3">
    <tableColumn id="1" xr3:uid="{8C393FC0-3CE6-46F3-98FC-1F64EF425F56}" name="Runtime Paramter"/>
    <tableColumn id="2" xr3:uid="{C4D20EB6-CC6F-4EB9-8D20-BA0C2D4BC1A5}" name="Value"/>
    <tableColumn id="3" xr3:uid="{11C45285-4E44-4CE1-99D0-62AE6A3DA65C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E67F17-C609-4CEF-9D43-CC1A07850B46}" name="Table15" displayName="Table15" ref="E1:K10" totalsRowShown="0">
  <autoFilter ref="E1:K10" xr:uid="{4AE67F17-C609-4CEF-9D43-CC1A07850B46}"/>
  <sortState xmlns:xlrd2="http://schemas.microsoft.com/office/spreadsheetml/2017/richdata2" ref="E2:K10">
    <sortCondition ref="F4294967288:F1"/>
  </sortState>
  <tableColumns count="7">
    <tableColumn id="1" xr3:uid="{4FCF6BA3-F1AE-4179-88FE-0CF4428BA9DC}" name="Solver"/>
    <tableColumn id="2" xr3:uid="{35F354EC-8AB9-46B5-AAE2-A47597E09775}" name="EOS"/>
    <tableColumn id="3" xr3:uid="{39083490-C12F-46F1-A650-E84E63D9A851}" name="Run Time (sec)" dataDxfId="3"/>
    <tableColumn id="4" xr3:uid="{DC7711CA-0541-4A54-80CA-808C2C71042A}" name="Run Time (min)" dataDxfId="2">
      <calculatedColumnFormula>Table15[[#This Row],[Run Time (sec)]]/60</calculatedColumnFormula>
    </tableColumn>
    <tableColumn id="5" xr3:uid="{BE0929BA-7B4C-46CD-8B29-0AEDDCD5BFB8}" name="Cycles"/>
    <tableColumn id="6" xr3:uid="{A0B5ADA8-1751-4F94-BFC9-2ACE16187086}" name="Cycles/Sec" dataDxfId="1">
      <calculatedColumnFormula>Table15[[#This Row],[Cycles]]/Table15[[#This Row],[Run Time (sec)]]</calculatedColumnFormula>
    </tableColumn>
    <tableColumn id="7" xr3:uid="{D9EA0326-150B-4895-AB90-100456F264E8}" name="Cycles/Min" dataDxfId="0">
      <calculatedColumnFormula>Table15[[#This Row],[Cycles]]/H2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sqref="A1:G10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 t="shared" ref="D2:D10" si="0">C2/60</f>
        <v>0.49305611666666499</v>
      </c>
      <c r="E2">
        <v>327</v>
      </c>
      <c r="F2" s="1">
        <f t="shared" ref="F2:F10" si="1">E2/C2</f>
        <v>11.053508547556508</v>
      </c>
      <c r="G2" s="1">
        <f t="shared" ref="G2:G10" si="2"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 t="shared" si="0"/>
        <v>0.45673418333333166</v>
      </c>
      <c r="E3">
        <v>325</v>
      </c>
      <c r="F3" s="1">
        <f t="shared" si="1"/>
        <v>11.859560471552223</v>
      </c>
      <c r="G3" s="1">
        <f t="shared" si="2"/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 t="shared" si="0"/>
        <v>0.45291960000000003</v>
      </c>
      <c r="E4">
        <v>325</v>
      </c>
      <c r="F4" s="1">
        <f t="shared" si="1"/>
        <v>11.959444163305511</v>
      </c>
      <c r="G4" s="1">
        <f t="shared" si="2"/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 t="shared" si="0"/>
        <v>0.34303669999999831</v>
      </c>
      <c r="E5">
        <v>277</v>
      </c>
      <c r="F5" s="1">
        <f t="shared" si="1"/>
        <v>13.458229590789234</v>
      </c>
      <c r="G5" s="1">
        <f t="shared" si="2"/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 t="shared" si="0"/>
        <v>0.35000033333333164</v>
      </c>
      <c r="E6">
        <v>283</v>
      </c>
      <c r="F6" s="1">
        <f t="shared" si="1"/>
        <v>13.476177641735644</v>
      </c>
      <c r="G6" s="1">
        <f t="shared" si="2"/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 t="shared" si="0"/>
        <v>0.16136298333333335</v>
      </c>
      <c r="E7">
        <v>116</v>
      </c>
      <c r="F7" s="1">
        <f t="shared" si="1"/>
        <v>11.981269144854473</v>
      </c>
      <c r="G7" s="1">
        <f t="shared" si="2"/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 t="shared" si="0"/>
        <v>0.13812799999999983</v>
      </c>
      <c r="E8">
        <v>116</v>
      </c>
      <c r="F8" s="1">
        <f t="shared" si="1"/>
        <v>13.996679408471387</v>
      </c>
      <c r="G8" s="1">
        <f t="shared" si="2"/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 t="shared" si="0"/>
        <v>0.13771808333333332</v>
      </c>
      <c r="E9">
        <v>116</v>
      </c>
      <c r="F9" s="1">
        <f t="shared" si="1"/>
        <v>14.038340401920106</v>
      </c>
      <c r="G9" s="1">
        <f t="shared" si="2"/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 t="shared" si="0"/>
        <v>0.13118296666666668</v>
      </c>
      <c r="E10">
        <v>116</v>
      </c>
      <c r="F10" s="1">
        <f t="shared" si="1"/>
        <v>14.737685710721081</v>
      </c>
      <c r="G10" s="1">
        <f t="shared" si="2"/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35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EB4-A6B9-4E92-998B-6A030130C76F}">
  <dimension ref="A1:K32"/>
  <sheetViews>
    <sheetView tabSelected="1" workbookViewId="0">
      <selection activeCell="I7" sqref="I7"/>
    </sheetView>
  </sheetViews>
  <sheetFormatPr defaultRowHeight="15" x14ac:dyDescent="0.25"/>
  <cols>
    <col min="5" max="5" width="8.85546875" bestFit="1" customWidth="1"/>
    <col min="6" max="6" width="10.57031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18313.996681000001</v>
      </c>
      <c r="H2" s="1">
        <f>Table15[[#This Row],[Run Time (sec)]]/60</f>
        <v>305.2332780166667</v>
      </c>
      <c r="I2">
        <v>1969</v>
      </c>
      <c r="J2" s="1">
        <f>Table15[[#This Row],[Cycles]]/Table15[[#This Row],[Run Time (sec)]]</f>
        <v>0.10751339722818419</v>
      </c>
      <c r="K2" s="1">
        <f>Table15[[#This Row],[Cycles]]/H2</f>
        <v>6.4508038336910509</v>
      </c>
    </row>
    <row r="3" spans="1:11" x14ac:dyDescent="0.25">
      <c r="A3" t="s">
        <v>14</v>
      </c>
      <c r="B3">
        <v>64</v>
      </c>
      <c r="E3" t="s">
        <v>11</v>
      </c>
      <c r="F3" t="s">
        <v>7</v>
      </c>
      <c r="G3" s="1">
        <v>17143.6922229999</v>
      </c>
      <c r="H3" s="1">
        <f>Table15[[#This Row],[Run Time (sec)]]/60</f>
        <v>285.72820371666501</v>
      </c>
      <c r="I3">
        <v>1923</v>
      </c>
      <c r="J3" s="1">
        <f>Table15[[#This Row],[Cycles]]/Table15[[#This Row],[Run Time (sec)]]</f>
        <v>0.11216953588446436</v>
      </c>
      <c r="K3" s="1">
        <f>Table15[[#This Row],[Cycles]]/H3</f>
        <v>6.730172153067862</v>
      </c>
    </row>
    <row r="4" spans="1:11" x14ac:dyDescent="0.25">
      <c r="A4" t="s">
        <v>16</v>
      </c>
      <c r="B4">
        <v>64</v>
      </c>
      <c r="E4" t="s">
        <v>9</v>
      </c>
      <c r="F4" t="s">
        <v>7</v>
      </c>
      <c r="G4" s="1">
        <v>16303.315983</v>
      </c>
      <c r="H4" s="1">
        <f>Table15[[#This Row],[Run Time (sec)]]/60</f>
        <v>271.72193305000002</v>
      </c>
      <c r="I4">
        <v>1926</v>
      </c>
      <c r="J4" s="1">
        <f>Table15[[#This Row],[Cycles]]/Table15[[#This Row],[Run Time (sec)]]</f>
        <v>0.11813547636617625</v>
      </c>
      <c r="K4" s="1">
        <f>Table15[[#This Row],[Cycles]]/H4</f>
        <v>7.0881285819705742</v>
      </c>
    </row>
    <row r="5" spans="1:11" x14ac:dyDescent="0.25">
      <c r="A5" t="s">
        <v>15</v>
      </c>
      <c r="B5">
        <v>64</v>
      </c>
      <c r="E5" t="s">
        <v>12</v>
      </c>
      <c r="F5" t="s">
        <v>7</v>
      </c>
      <c r="G5" s="1">
        <v>8677.4122139999909</v>
      </c>
      <c r="H5" s="1">
        <f>Table15[[#This Row],[Run Time (sec)]]/60</f>
        <v>144.62353689999983</v>
      </c>
      <c r="I5">
        <v>1187</v>
      </c>
      <c r="J5" s="1">
        <f>Table15[[#This Row],[Cycles]]/Table15[[#This Row],[Run Time (sec)]]</f>
        <v>0.13679193413042129</v>
      </c>
      <c r="K5" s="1">
        <f>Table15[[#This Row],[Cycles]]/H5</f>
        <v>8.207516047825278</v>
      </c>
    </row>
    <row r="6" spans="1:11" x14ac:dyDescent="0.25">
      <c r="E6" t="s">
        <v>10</v>
      </c>
      <c r="F6" t="s">
        <v>7</v>
      </c>
      <c r="G6" s="1">
        <v>9353.7157490000009</v>
      </c>
      <c r="H6" s="1">
        <f>Table15[[#This Row],[Run Time (sec)]]/60</f>
        <v>155.89526248333334</v>
      </c>
      <c r="I6">
        <v>1196</v>
      </c>
      <c r="J6" s="1">
        <f>Table15[[#This Row],[Cycles]]/Table15[[#This Row],[Run Time (sec)]]</f>
        <v>0.12786362469138143</v>
      </c>
      <c r="K6" s="1">
        <f>Table15[[#This Row],[Cycles]]/H6</f>
        <v>7.6718174814828872</v>
      </c>
    </row>
    <row r="7" spans="1:11" x14ac:dyDescent="0.25">
      <c r="A7" s="3" t="s">
        <v>31</v>
      </c>
      <c r="E7" t="s">
        <v>13</v>
      </c>
      <c r="F7" t="s">
        <v>8</v>
      </c>
      <c r="G7" s="1">
        <v>4585.8174660000004</v>
      </c>
      <c r="H7" s="1">
        <f>Table15[[#This Row],[Run Time (sec)]]/60</f>
        <v>76.430291100000005</v>
      </c>
      <c r="I7">
        <v>577</v>
      </c>
      <c r="J7" s="1">
        <f>Table15[[#This Row],[Cycles]]/Table15[[#This Row],[Run Time (sec)]]</f>
        <v>0.12582271411323548</v>
      </c>
      <c r="K7" s="1">
        <f>Table15[[#This Row],[Cycles]]/H7</f>
        <v>7.5493628467941285</v>
      </c>
    </row>
    <row r="8" spans="1:11" x14ac:dyDescent="0.25">
      <c r="A8" t="s">
        <v>14</v>
      </c>
      <c r="B8">
        <v>16</v>
      </c>
      <c r="E8" t="s">
        <v>12</v>
      </c>
      <c r="F8" t="s">
        <v>8</v>
      </c>
      <c r="G8" s="1">
        <v>4011.8145979999899</v>
      </c>
      <c r="H8" s="1">
        <f>Table15[[#This Row],[Run Time (sec)]]/60</f>
        <v>66.863576633333167</v>
      </c>
      <c r="I8">
        <v>577</v>
      </c>
      <c r="J8" s="1">
        <f>Table15[[#This Row],[Cycles]]/Table15[[#This Row],[Run Time (sec)]]</f>
        <v>0.14382519079711506</v>
      </c>
      <c r="K8" s="1">
        <f>Table15[[#This Row],[Cycles]]/H8</f>
        <v>8.6295114478269035</v>
      </c>
    </row>
    <row r="9" spans="1:11" x14ac:dyDescent="0.25">
      <c r="A9" t="s">
        <v>16</v>
      </c>
      <c r="B9">
        <v>16</v>
      </c>
      <c r="E9" t="s">
        <v>9</v>
      </c>
      <c r="F9" t="s">
        <v>8</v>
      </c>
      <c r="G9" s="1">
        <v>4154.8966369999898</v>
      </c>
      <c r="H9" s="1">
        <f>Table15[[#This Row],[Run Time (sec)]]/60</f>
        <v>69.248277283333167</v>
      </c>
      <c r="I9">
        <v>577</v>
      </c>
      <c r="J9" s="1">
        <f>Table15[[#This Row],[Cycles]]/Table15[[#This Row],[Run Time (sec)]]</f>
        <v>0.13887228742629282</v>
      </c>
      <c r="K9" s="1">
        <f>Table15[[#This Row],[Cycles]]/H9</f>
        <v>8.3323372455775679</v>
      </c>
    </row>
    <row r="10" spans="1:11" x14ac:dyDescent="0.25">
      <c r="A10" t="s">
        <v>15</v>
      </c>
      <c r="B10">
        <v>16</v>
      </c>
      <c r="E10" t="s">
        <v>10</v>
      </c>
      <c r="F10" t="s">
        <v>8</v>
      </c>
      <c r="G10" s="1">
        <v>3976.6988580000002</v>
      </c>
      <c r="H10" s="1">
        <f>Table15[[#This Row],[Run Time (sec)]]/60</f>
        <v>66.278314300000005</v>
      </c>
      <c r="I10">
        <v>577</v>
      </c>
      <c r="J10" s="1">
        <f>Table15[[#This Row],[Cycles]]/Table15[[#This Row],[Run Time (sec)]]</f>
        <v>0.14509522108752043</v>
      </c>
      <c r="K10" s="1">
        <f>Table15[[#This Row],[Cycles]]/H10</f>
        <v>8.7057132652512248</v>
      </c>
    </row>
    <row r="11" spans="1:11" x14ac:dyDescent="0.25">
      <c r="A11" t="s">
        <v>36</v>
      </c>
      <c r="B11">
        <v>1</v>
      </c>
    </row>
    <row r="12" spans="1:11" x14ac:dyDescent="0.25">
      <c r="A12" t="s">
        <v>37</v>
      </c>
      <c r="B12">
        <v>-1</v>
      </c>
    </row>
    <row r="13" spans="1:11" x14ac:dyDescent="0.25">
      <c r="A13" t="s">
        <v>38</v>
      </c>
      <c r="B13">
        <v>1</v>
      </c>
    </row>
    <row r="14" spans="1:11" x14ac:dyDescent="0.25">
      <c r="A14" t="s">
        <v>39</v>
      </c>
      <c r="B14">
        <v>-1</v>
      </c>
    </row>
    <row r="15" spans="1:11" x14ac:dyDescent="0.25">
      <c r="A15" t="s">
        <v>40</v>
      </c>
      <c r="B15">
        <v>1</v>
      </c>
    </row>
    <row r="16" spans="1:11" x14ac:dyDescent="0.25">
      <c r="A16" t="s">
        <v>41</v>
      </c>
      <c r="B16">
        <v>-1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1</v>
      </c>
    </row>
    <row r="20" spans="1:3" x14ac:dyDescent="0.25">
      <c r="A20" t="s">
        <v>33</v>
      </c>
      <c r="B20">
        <v>0.3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19</v>
      </c>
      <c r="B24">
        <v>0.1</v>
      </c>
    </row>
    <row r="25" spans="1:3" x14ac:dyDescent="0.25">
      <c r="A25" t="s">
        <v>20</v>
      </c>
      <c r="B25">
        <v>100</v>
      </c>
    </row>
    <row r="26" spans="1:3" x14ac:dyDescent="0.25">
      <c r="A26" t="s">
        <v>21</v>
      </c>
      <c r="B26">
        <v>0.1</v>
      </c>
    </row>
    <row r="27" spans="1:3" x14ac:dyDescent="0.25">
      <c r="A27" t="s">
        <v>22</v>
      </c>
      <c r="B27">
        <v>1</v>
      </c>
    </row>
    <row r="28" spans="1:3" x14ac:dyDescent="0.25">
      <c r="A28" t="s">
        <v>23</v>
      </c>
      <c r="B28">
        <v>30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1.67</v>
      </c>
    </row>
    <row r="32" spans="1:3" ht="105" x14ac:dyDescent="0.25">
      <c r="A32" t="s">
        <v>28</v>
      </c>
      <c r="B32">
        <v>0.40820000000000001</v>
      </c>
      <c r="C32" s="2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2024-07-08T21:19:52Z</dcterms:modified>
</cp:coreProperties>
</file>