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Odata" sheetId="1" r:id="rId4"/>
    <sheet state="visible" name="Poore2018TableS1" sheetId="2" r:id="rId5"/>
  </sheets>
  <definedNames>
    <definedName hidden="1" localSheetId="0" name="_xlnm._FilterDatabase">FAOdata!$A$1:$H$44</definedName>
  </definedNames>
  <calcPr/>
  <extLst>
    <ext uri="GoogleSheetsCustomDataVersion2">
      <go:sheetsCustomData xmlns:go="http://customooxmlschemas.google.com/" r:id="rId6" roundtripDataChecksum="onXYkMcSJyLrRdaburNqdkKJOb6dqDo+vellQRsrmL4="/>
    </ext>
  </extLst>
</workbook>
</file>

<file path=xl/sharedStrings.xml><?xml version="1.0" encoding="utf-8"?>
<sst xmlns="http://schemas.openxmlformats.org/spreadsheetml/2006/main" count="355" uniqueCount="92">
  <si>
    <t>Product</t>
  </si>
  <si>
    <t>Type</t>
  </si>
  <si>
    <t>RetailUnit</t>
  </si>
  <si>
    <t>Comment</t>
  </si>
  <si>
    <t>kcalPerRetailUnit</t>
  </si>
  <si>
    <t>gProteinPerRetailUnit</t>
  </si>
  <si>
    <t>gFatPerRetailUnit</t>
  </si>
  <si>
    <t>gCarbPerRetailUnit</t>
  </si>
  <si>
    <t>Wheat &amp; Rye (Bread)</t>
  </si>
  <si>
    <t>CarbSource</t>
  </si>
  <si>
    <t>kg</t>
  </si>
  <si>
    <t>1 kg</t>
  </si>
  <si>
    <t>Maize (Meal)</t>
  </si>
  <si>
    <t>1 kg of meal (for polenta)</t>
  </si>
  <si>
    <t>Barley (Beer)</t>
  </si>
  <si>
    <t>Extra</t>
  </si>
  <si>
    <t>L</t>
  </si>
  <si>
    <t xml:space="preserve">1 liter of beer </t>
  </si>
  <si>
    <t>Oatmeal</t>
  </si>
  <si>
    <t>1 kg of rolled oats</t>
  </si>
  <si>
    <t>Rice</t>
  </si>
  <si>
    <t xml:space="preserve">1 kg of full grain white or brown rice (dry) </t>
  </si>
  <si>
    <t>Potatoes</t>
  </si>
  <si>
    <t xml:space="preserve">1 kg of soil free tuber </t>
  </si>
  <si>
    <t>Cassava</t>
  </si>
  <si>
    <t>Cane Sugar</t>
  </si>
  <si>
    <t xml:space="preserve">1 kg of raw/refined sugar </t>
  </si>
  <si>
    <t>Beet Sugar</t>
  </si>
  <si>
    <t xml:space="preserve"> </t>
  </si>
  <si>
    <t>Other Pulses</t>
  </si>
  <si>
    <t>ProteinSource</t>
  </si>
  <si>
    <t xml:space="preserve">1 kg of dry pulse without pod </t>
  </si>
  <si>
    <t>Peas</t>
  </si>
  <si>
    <t>1 kg of dry pea without pod</t>
  </si>
  <si>
    <t>Nuts</t>
  </si>
  <si>
    <t>1 kg of shell free, dry nut</t>
  </si>
  <si>
    <t>Groundnuts</t>
  </si>
  <si>
    <t xml:space="preserve">1 kg of shell free, roasted nut </t>
  </si>
  <si>
    <t>Soymilk</t>
  </si>
  <si>
    <t>1 liter of soymilk (~3.3% protein)</t>
  </si>
  <si>
    <t>Coffee</t>
  </si>
  <si>
    <t xml:space="preserve">1 kg of ground, roasted beans </t>
  </si>
  <si>
    <t>Soybean Oil</t>
  </si>
  <si>
    <t>FatSource</t>
  </si>
  <si>
    <t xml:space="preserve">1 liter of refined/filtered oil </t>
  </si>
  <si>
    <t>Palm Oil</t>
  </si>
  <si>
    <t>Sunflower Oil</t>
  </si>
  <si>
    <t>Dark Chocolate</t>
  </si>
  <si>
    <t>1 kg of dark chocolate</t>
  </si>
  <si>
    <t>Rapeseed Oil</t>
  </si>
  <si>
    <t>Olive Oil</t>
  </si>
  <si>
    <t>Onions &amp; Leeks</t>
  </si>
  <si>
    <t>Vegetable</t>
  </si>
  <si>
    <t xml:space="preserve">1 kg of fresh fruit or vegetable </t>
  </si>
  <si>
    <t>Bananas</t>
  </si>
  <si>
    <t>Fruit</t>
  </si>
  <si>
    <t>Brassicas</t>
  </si>
  <si>
    <t>Apples</t>
  </si>
  <si>
    <t>Citrus Fruit</t>
  </si>
  <si>
    <t>Berries &amp; Grapes</t>
  </si>
  <si>
    <t>Tofu</t>
  </si>
  <si>
    <t>1 kg of tofu (~8% protein)</t>
  </si>
  <si>
    <t>Bovine Meat (beef herd)</t>
  </si>
  <si>
    <t xml:space="preserve">1 kg of fat and bone-free meat and edible offal </t>
  </si>
  <si>
    <t>Wine</t>
  </si>
  <si>
    <t xml:space="preserve">1 liter of wine </t>
  </si>
  <si>
    <t>Other Fruit</t>
  </si>
  <si>
    <t>Poultry Meat</t>
  </si>
  <si>
    <t>Eggs</t>
  </si>
  <si>
    <t xml:space="preserve">1 kg of eggs </t>
  </si>
  <si>
    <t>Tomatoes</t>
  </si>
  <si>
    <t>Bovine Meat (dairy herd)</t>
  </si>
  <si>
    <t>Lamb &amp; Mutton</t>
  </si>
  <si>
    <t>Pig Meat</t>
  </si>
  <si>
    <t>Root Vegetables</t>
  </si>
  <si>
    <t>Milk</t>
  </si>
  <si>
    <t>1 liter of pasteurized milk (4% fat, 3.3% protein)</t>
  </si>
  <si>
    <t>Cheese</t>
  </si>
  <si>
    <t>1 kg of cheese</t>
  </si>
  <si>
    <t>Other Vegetables</t>
  </si>
  <si>
    <t>Fish (farmed)</t>
  </si>
  <si>
    <t>1 kg of edible fish</t>
  </si>
  <si>
    <t>Crustaceans (farmed)</t>
  </si>
  <si>
    <t xml:space="preserve">1 kg of head-free meat (shell-free for large shrimp) </t>
  </si>
  <si>
    <t>NutritionalUnit</t>
  </si>
  <si>
    <t>NbNutritionalUnitsPerRetailUnit</t>
  </si>
  <si>
    <t xml:space="preserve">1000 kcal energy </t>
  </si>
  <si>
    <t>10 mL alcohol</t>
  </si>
  <si>
    <t>-</t>
  </si>
  <si>
    <t>100g protein</t>
  </si>
  <si>
    <t>15g (1 cup)</t>
  </si>
  <si>
    <t>50g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</si>
</sst>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2.0"/>
      <color rgb="FF000000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sz val="12.0"/>
      <color rgb="FF000000"/>
      <name val="Times New Roman"/>
    </font>
    <font>
      <b/>
      <i/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78"/>
    <col customWidth="1" min="2" max="2" width="16.44"/>
    <col customWidth="1" min="3" max="3" width="6.33"/>
    <col customWidth="1" min="4" max="4" width="40.67"/>
    <col customWidth="1" min="5" max="5" width="9.0"/>
    <col customWidth="1" min="6" max="6" width="10.44"/>
    <col customWidth="1" min="7" max="7" width="10.33"/>
    <col customWidth="1" min="8" max="8" width="10.56"/>
    <col customWidth="1" min="9" max="26" width="8.56"/>
  </cols>
  <sheetData>
    <row r="1" ht="4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>
        <v>2490.0</v>
      </c>
      <c r="F2" s="3">
        <v>82.0</v>
      </c>
      <c r="G2" s="3">
        <v>12.0</v>
      </c>
      <c r="H2" s="3">
        <f t="shared" ref="H2:H16" si="1">(E2-4*F2-8.8*G2)/4</f>
        <v>514.1</v>
      </c>
    </row>
    <row r="3">
      <c r="A3" s="3" t="s">
        <v>12</v>
      </c>
      <c r="B3" s="3" t="s">
        <v>9</v>
      </c>
      <c r="C3" s="3" t="s">
        <v>10</v>
      </c>
      <c r="D3" s="3" t="s">
        <v>13</v>
      </c>
      <c r="E3" s="3">
        <v>3630.0</v>
      </c>
      <c r="F3" s="3">
        <v>84.0</v>
      </c>
      <c r="G3" s="3">
        <v>12.0</v>
      </c>
      <c r="H3" s="3">
        <f t="shared" si="1"/>
        <v>797.1</v>
      </c>
    </row>
    <row r="4">
      <c r="A4" s="3" t="s">
        <v>14</v>
      </c>
      <c r="B4" s="3" t="s">
        <v>15</v>
      </c>
      <c r="C4" s="3" t="s">
        <v>16</v>
      </c>
      <c r="D4" s="3" t="s">
        <v>17</v>
      </c>
      <c r="E4" s="3">
        <f>1.02*490</f>
        <v>499.8</v>
      </c>
      <c r="F4" s="3">
        <f>1.02*5</f>
        <v>5.1</v>
      </c>
      <c r="G4" s="3">
        <v>0.0</v>
      </c>
      <c r="H4" s="3">
        <f t="shared" si="1"/>
        <v>119.85</v>
      </c>
    </row>
    <row r="5">
      <c r="A5" s="3" t="s">
        <v>18</v>
      </c>
      <c r="B5" s="3" t="s">
        <v>9</v>
      </c>
      <c r="C5" s="3" t="s">
        <v>10</v>
      </c>
      <c r="D5" s="3" t="s">
        <v>19</v>
      </c>
      <c r="E5" s="3">
        <v>3840.0</v>
      </c>
      <c r="F5" s="3">
        <v>160.0</v>
      </c>
      <c r="G5" s="3">
        <v>63.0</v>
      </c>
      <c r="H5" s="3">
        <f t="shared" si="1"/>
        <v>661.4</v>
      </c>
    </row>
    <row r="6">
      <c r="A6" s="3" t="s">
        <v>20</v>
      </c>
      <c r="B6" s="3" t="s">
        <v>9</v>
      </c>
      <c r="C6" s="3" t="s">
        <v>10</v>
      </c>
      <c r="D6" s="3" t="s">
        <v>21</v>
      </c>
      <c r="E6" s="3">
        <v>3600.0</v>
      </c>
      <c r="F6" s="3">
        <v>67.0</v>
      </c>
      <c r="G6" s="3">
        <v>7.0</v>
      </c>
      <c r="H6" s="3">
        <f t="shared" si="1"/>
        <v>817.6</v>
      </c>
    </row>
    <row r="7">
      <c r="A7" s="3" t="s">
        <v>22</v>
      </c>
      <c r="B7" s="3" t="s">
        <v>9</v>
      </c>
      <c r="C7" s="3" t="s">
        <v>10</v>
      </c>
      <c r="D7" s="3" t="s">
        <v>23</v>
      </c>
      <c r="E7" s="3">
        <v>670.0</v>
      </c>
      <c r="F7" s="3">
        <v>16.0</v>
      </c>
      <c r="G7" s="3">
        <v>1.0</v>
      </c>
      <c r="H7" s="3">
        <f t="shared" si="1"/>
        <v>149.3</v>
      </c>
    </row>
    <row r="8">
      <c r="A8" s="3" t="s">
        <v>24</v>
      </c>
      <c r="B8" s="3" t="s">
        <v>9</v>
      </c>
      <c r="C8" s="3" t="s">
        <v>10</v>
      </c>
      <c r="D8" s="3" t="s">
        <v>23</v>
      </c>
      <c r="E8" s="3">
        <v>1090.0</v>
      </c>
      <c r="F8" s="3">
        <v>9.0</v>
      </c>
      <c r="G8" s="3">
        <v>2.0</v>
      </c>
      <c r="H8" s="3">
        <f t="shared" si="1"/>
        <v>259.1</v>
      </c>
    </row>
    <row r="9">
      <c r="A9" s="3" t="s">
        <v>25</v>
      </c>
      <c r="B9" s="3" t="s">
        <v>15</v>
      </c>
      <c r="C9" s="3" t="s">
        <v>10</v>
      </c>
      <c r="D9" s="3" t="s">
        <v>26</v>
      </c>
      <c r="E9" s="3">
        <v>3870.0</v>
      </c>
      <c r="F9" s="3">
        <v>0.0</v>
      </c>
      <c r="G9" s="3">
        <v>0.0</v>
      </c>
      <c r="H9" s="3">
        <f t="shared" si="1"/>
        <v>967.5</v>
      </c>
    </row>
    <row r="10">
      <c r="A10" s="3" t="s">
        <v>27</v>
      </c>
      <c r="B10" s="3" t="s">
        <v>15</v>
      </c>
      <c r="C10" s="3" t="s">
        <v>10</v>
      </c>
      <c r="D10" s="3" t="s">
        <v>26</v>
      </c>
      <c r="E10" s="3">
        <v>3870.0</v>
      </c>
      <c r="F10" s="3">
        <v>0.0</v>
      </c>
      <c r="G10" s="3">
        <v>0.0</v>
      </c>
      <c r="H10" s="3">
        <f t="shared" si="1"/>
        <v>967.5</v>
      </c>
      <c r="L10" s="4" t="s">
        <v>28</v>
      </c>
    </row>
    <row r="11">
      <c r="A11" s="3" t="s">
        <v>29</v>
      </c>
      <c r="B11" s="3" t="s">
        <v>30</v>
      </c>
      <c r="C11" s="3" t="s">
        <v>10</v>
      </c>
      <c r="D11" s="3" t="s">
        <v>31</v>
      </c>
      <c r="E11" s="3">
        <v>3460.0</v>
      </c>
      <c r="F11" s="3">
        <v>220.0</v>
      </c>
      <c r="G11" s="3">
        <v>20.0</v>
      </c>
      <c r="H11" s="3">
        <f t="shared" si="1"/>
        <v>601</v>
      </c>
    </row>
    <row r="12">
      <c r="A12" s="3" t="s">
        <v>32</v>
      </c>
      <c r="B12" s="3" t="s">
        <v>30</v>
      </c>
      <c r="C12" s="3" t="s">
        <v>10</v>
      </c>
      <c r="D12" s="3" t="s">
        <v>33</v>
      </c>
      <c r="E12" s="3">
        <v>3460.0</v>
      </c>
      <c r="F12" s="3">
        <v>225.0</v>
      </c>
      <c r="G12" s="3">
        <v>18.0</v>
      </c>
      <c r="H12" s="3">
        <f t="shared" si="1"/>
        <v>600.4</v>
      </c>
    </row>
    <row r="13">
      <c r="A13" s="3" t="s">
        <v>34</v>
      </c>
      <c r="B13" s="3" t="s">
        <v>30</v>
      </c>
      <c r="C13" s="3" t="s">
        <v>10</v>
      </c>
      <c r="D13" s="3" t="s">
        <v>35</v>
      </c>
      <c r="E13" s="3">
        <v>6150.0</v>
      </c>
      <c r="F13" s="3">
        <v>112.0</v>
      </c>
      <c r="G13" s="3">
        <v>562.0</v>
      </c>
      <c r="H13" s="3">
        <f t="shared" si="1"/>
        <v>189.1</v>
      </c>
    </row>
    <row r="14">
      <c r="A14" s="3" t="s">
        <v>36</v>
      </c>
      <c r="B14" s="3" t="s">
        <v>30</v>
      </c>
      <c r="C14" s="3" t="s">
        <v>10</v>
      </c>
      <c r="D14" s="3" t="s">
        <v>37</v>
      </c>
      <c r="E14" s="3">
        <v>5800.0</v>
      </c>
      <c r="F14" s="3">
        <v>268.0</v>
      </c>
      <c r="G14" s="3">
        <v>492.0</v>
      </c>
      <c r="H14" s="3">
        <f t="shared" si="1"/>
        <v>99.6</v>
      </c>
    </row>
    <row r="15">
      <c r="A15" s="3" t="s">
        <v>38</v>
      </c>
      <c r="B15" s="3" t="s">
        <v>30</v>
      </c>
      <c r="C15" s="3" t="s">
        <v>16</v>
      </c>
      <c r="D15" s="3" t="s">
        <v>39</v>
      </c>
      <c r="E15" s="3">
        <f>1.03*540</f>
        <v>556.2</v>
      </c>
      <c r="F15" s="3">
        <f>1.03*33</f>
        <v>33.99</v>
      </c>
      <c r="G15" s="3">
        <f>1.03*18</f>
        <v>18.54</v>
      </c>
      <c r="H15" s="3">
        <f t="shared" si="1"/>
        <v>64.272</v>
      </c>
    </row>
    <row r="16">
      <c r="A16" s="3" t="s">
        <v>40</v>
      </c>
      <c r="B16" s="3" t="s">
        <v>15</v>
      </c>
      <c r="C16" s="3" t="s">
        <v>10</v>
      </c>
      <c r="D16" s="3" t="s">
        <v>41</v>
      </c>
      <c r="E16" s="3">
        <v>560.0</v>
      </c>
      <c r="F16" s="3">
        <v>80.0</v>
      </c>
      <c r="G16" s="3">
        <v>0.0</v>
      </c>
      <c r="H16" s="3">
        <f t="shared" si="1"/>
        <v>60</v>
      </c>
    </row>
    <row r="17">
      <c r="A17" s="3" t="s">
        <v>42</v>
      </c>
      <c r="B17" s="3" t="s">
        <v>43</v>
      </c>
      <c r="C17" s="3" t="s">
        <v>16</v>
      </c>
      <c r="D17" s="3" t="s">
        <v>44</v>
      </c>
      <c r="E17" s="3">
        <f t="shared" ref="E17:E19" si="2">0.92*8800</f>
        <v>8096</v>
      </c>
      <c r="F17" s="3">
        <v>0.0</v>
      </c>
      <c r="G17" s="3">
        <f t="shared" ref="G17:G19" si="3">0.92*1000</f>
        <v>920</v>
      </c>
      <c r="H17" s="3">
        <v>0.0</v>
      </c>
    </row>
    <row r="18">
      <c r="A18" s="3" t="s">
        <v>45</v>
      </c>
      <c r="B18" s="3" t="s">
        <v>43</v>
      </c>
      <c r="C18" s="3" t="s">
        <v>16</v>
      </c>
      <c r="D18" s="3" t="s">
        <v>44</v>
      </c>
      <c r="E18" s="3">
        <f t="shared" si="2"/>
        <v>8096</v>
      </c>
      <c r="F18" s="3">
        <v>0.0</v>
      </c>
      <c r="G18" s="3">
        <f t="shared" si="3"/>
        <v>920</v>
      </c>
      <c r="H18" s="3">
        <v>0.0</v>
      </c>
    </row>
    <row r="19">
      <c r="A19" s="3" t="s">
        <v>46</v>
      </c>
      <c r="B19" s="3" t="s">
        <v>43</v>
      </c>
      <c r="C19" s="3" t="s">
        <v>16</v>
      </c>
      <c r="D19" s="3" t="s">
        <v>44</v>
      </c>
      <c r="E19" s="3">
        <f t="shared" si="2"/>
        <v>8096</v>
      </c>
      <c r="F19" s="3">
        <v>0.0</v>
      </c>
      <c r="G19" s="3">
        <f t="shared" si="3"/>
        <v>920</v>
      </c>
      <c r="H19" s="3">
        <v>0.0</v>
      </c>
    </row>
    <row r="20">
      <c r="A20" s="3" t="s">
        <v>47</v>
      </c>
      <c r="B20" s="3" t="s">
        <v>15</v>
      </c>
      <c r="C20" s="3" t="s">
        <v>10</v>
      </c>
      <c r="D20" s="3" t="s">
        <v>48</v>
      </c>
      <c r="E20" s="3">
        <v>3930.0</v>
      </c>
      <c r="F20" s="3">
        <v>42.0</v>
      </c>
      <c r="G20" s="3">
        <v>357.0</v>
      </c>
      <c r="H20" s="3">
        <f>(E20-4*F20-8.8*G20)/4</f>
        <v>155.1</v>
      </c>
    </row>
    <row r="21">
      <c r="A21" s="3" t="s">
        <v>49</v>
      </c>
      <c r="B21" s="3" t="s">
        <v>43</v>
      </c>
      <c r="C21" s="3" t="s">
        <v>16</v>
      </c>
      <c r="D21" s="3" t="s">
        <v>44</v>
      </c>
      <c r="E21" s="3">
        <f t="shared" ref="E21:E22" si="4">0.92*8800</f>
        <v>8096</v>
      </c>
      <c r="F21" s="3">
        <v>0.0</v>
      </c>
      <c r="G21" s="3">
        <f t="shared" ref="G21:G22" si="5">0.92*1000</f>
        <v>920</v>
      </c>
      <c r="H21" s="3">
        <v>0.0</v>
      </c>
    </row>
    <row r="22">
      <c r="A22" s="3" t="s">
        <v>50</v>
      </c>
      <c r="B22" s="3" t="s">
        <v>43</v>
      </c>
      <c r="C22" s="3" t="s">
        <v>16</v>
      </c>
      <c r="D22" s="3" t="s">
        <v>44</v>
      </c>
      <c r="E22" s="3">
        <f t="shared" si="4"/>
        <v>8096</v>
      </c>
      <c r="F22" s="3">
        <v>0.0</v>
      </c>
      <c r="G22" s="3">
        <f t="shared" si="5"/>
        <v>920</v>
      </c>
      <c r="H22" s="3">
        <v>0.0</v>
      </c>
    </row>
    <row r="23">
      <c r="A23" s="3" t="s">
        <v>51</v>
      </c>
      <c r="B23" s="3" t="s">
        <v>52</v>
      </c>
      <c r="C23" s="3" t="s">
        <v>10</v>
      </c>
      <c r="D23" s="3" t="s">
        <v>53</v>
      </c>
      <c r="E23" s="3">
        <v>370.0</v>
      </c>
      <c r="F23" s="3">
        <v>7.0</v>
      </c>
      <c r="G23" s="3">
        <v>1.0</v>
      </c>
      <c r="H23" s="3">
        <f t="shared" ref="H23:H44" si="6">(E23-4*F23-8.8*G23)/4</f>
        <v>83.3</v>
      </c>
    </row>
    <row r="24">
      <c r="A24" s="3" t="s">
        <v>54</v>
      </c>
      <c r="B24" s="3" t="s">
        <v>55</v>
      </c>
      <c r="C24" s="3" t="s">
        <v>10</v>
      </c>
      <c r="D24" s="3" t="s">
        <v>53</v>
      </c>
      <c r="E24" s="3">
        <v>600.0</v>
      </c>
      <c r="F24" s="3">
        <v>7.0</v>
      </c>
      <c r="G24" s="3">
        <v>3.0</v>
      </c>
      <c r="H24" s="3">
        <f t="shared" si="6"/>
        <v>136.4</v>
      </c>
    </row>
    <row r="25">
      <c r="A25" s="3" t="s">
        <v>56</v>
      </c>
      <c r="B25" s="3" t="s">
        <v>52</v>
      </c>
      <c r="C25" s="3" t="s">
        <v>10</v>
      </c>
      <c r="D25" s="3" t="s">
        <v>53</v>
      </c>
      <c r="E25" s="3">
        <v>190.0</v>
      </c>
      <c r="F25" s="3">
        <v>10.0</v>
      </c>
      <c r="G25" s="3">
        <v>1.0</v>
      </c>
      <c r="H25" s="3">
        <f t="shared" si="6"/>
        <v>35.3</v>
      </c>
    </row>
    <row r="26">
      <c r="A26" s="3" t="s">
        <v>57</v>
      </c>
      <c r="B26" s="3" t="s">
        <v>55</v>
      </c>
      <c r="C26" s="3" t="s">
        <v>10</v>
      </c>
      <c r="D26" s="3" t="s">
        <v>53</v>
      </c>
      <c r="E26" s="3">
        <v>480.0</v>
      </c>
      <c r="F26" s="3">
        <v>1.0</v>
      </c>
      <c r="G26" s="3">
        <v>3.0</v>
      </c>
      <c r="H26" s="3">
        <f t="shared" si="6"/>
        <v>112.4</v>
      </c>
    </row>
    <row r="27">
      <c r="A27" s="3" t="s">
        <v>58</v>
      </c>
      <c r="B27" s="3" t="s">
        <v>55</v>
      </c>
      <c r="C27" s="3" t="s">
        <v>10</v>
      </c>
      <c r="D27" s="3" t="s">
        <v>53</v>
      </c>
      <c r="E27" s="3">
        <v>260.0</v>
      </c>
      <c r="F27" s="3">
        <v>5.0</v>
      </c>
      <c r="G27" s="3">
        <v>2.0</v>
      </c>
      <c r="H27" s="3">
        <f t="shared" si="6"/>
        <v>55.6</v>
      </c>
    </row>
    <row r="28">
      <c r="A28" s="3" t="s">
        <v>59</v>
      </c>
      <c r="B28" s="3" t="s">
        <v>55</v>
      </c>
      <c r="C28" s="3" t="s">
        <v>10</v>
      </c>
      <c r="D28" s="3" t="s">
        <v>53</v>
      </c>
      <c r="E28" s="3">
        <v>530.0</v>
      </c>
      <c r="F28" s="3">
        <v>5.0</v>
      </c>
      <c r="G28" s="3">
        <v>4.0</v>
      </c>
      <c r="H28" s="3">
        <f t="shared" si="6"/>
        <v>118.7</v>
      </c>
    </row>
    <row r="29">
      <c r="A29" s="3" t="s">
        <v>60</v>
      </c>
      <c r="B29" s="3" t="s">
        <v>30</v>
      </c>
      <c r="C29" s="3" t="s">
        <v>10</v>
      </c>
      <c r="D29" s="3" t="s">
        <v>61</v>
      </c>
      <c r="E29" s="3">
        <v>765.0</v>
      </c>
      <c r="F29" s="3">
        <v>82.0</v>
      </c>
      <c r="G29" s="3">
        <v>42.0</v>
      </c>
      <c r="H29" s="3">
        <f t="shared" si="6"/>
        <v>16.85</v>
      </c>
    </row>
    <row r="30">
      <c r="A30" s="3" t="s">
        <v>62</v>
      </c>
      <c r="B30" s="3" t="s">
        <v>30</v>
      </c>
      <c r="C30" s="3" t="s">
        <v>10</v>
      </c>
      <c r="D30" s="3" t="s">
        <v>63</v>
      </c>
      <c r="E30" s="3">
        <v>1500.0</v>
      </c>
      <c r="F30" s="3">
        <v>185.0</v>
      </c>
      <c r="G30" s="3">
        <v>79.0</v>
      </c>
      <c r="H30" s="3">
        <f t="shared" si="6"/>
        <v>16.2</v>
      </c>
    </row>
    <row r="31">
      <c r="A31" s="3" t="s">
        <v>64</v>
      </c>
      <c r="B31" s="3" t="s">
        <v>15</v>
      </c>
      <c r="C31" s="3" t="s">
        <v>16</v>
      </c>
      <c r="D31" s="3" t="s">
        <v>65</v>
      </c>
      <c r="E31" s="3">
        <v>680.0</v>
      </c>
      <c r="F31" s="3">
        <v>0.0</v>
      </c>
      <c r="G31" s="3">
        <v>0.0</v>
      </c>
      <c r="H31" s="3">
        <f t="shared" si="6"/>
        <v>170</v>
      </c>
    </row>
    <row r="32">
      <c r="A32" s="3" t="s">
        <v>66</v>
      </c>
      <c r="B32" s="5" t="s">
        <v>55</v>
      </c>
      <c r="C32" s="3" t="s">
        <v>10</v>
      </c>
      <c r="D32" s="3" t="s">
        <v>53</v>
      </c>
      <c r="E32" s="3">
        <v>450.0</v>
      </c>
      <c r="F32" s="3">
        <v>5.0</v>
      </c>
      <c r="G32" s="3">
        <v>5.0</v>
      </c>
      <c r="H32" s="3">
        <f t="shared" si="6"/>
        <v>96.5</v>
      </c>
    </row>
    <row r="33">
      <c r="A33" s="3" t="s">
        <v>67</v>
      </c>
      <c r="B33" s="3" t="s">
        <v>30</v>
      </c>
      <c r="C33" s="3" t="s">
        <v>10</v>
      </c>
      <c r="D33" s="3" t="s">
        <v>63</v>
      </c>
      <c r="E33" s="3">
        <v>1220.0</v>
      </c>
      <c r="F33" s="3">
        <v>123.0</v>
      </c>
      <c r="G33" s="3">
        <v>77.0</v>
      </c>
      <c r="H33" s="3">
        <f t="shared" si="6"/>
        <v>12.6</v>
      </c>
    </row>
    <row r="34">
      <c r="A34" s="3" t="s">
        <v>68</v>
      </c>
      <c r="B34" s="5" t="s">
        <v>30</v>
      </c>
      <c r="C34" s="3" t="s">
        <v>10</v>
      </c>
      <c r="D34" s="3" t="s">
        <v>69</v>
      </c>
      <c r="E34" s="3">
        <v>1630.0</v>
      </c>
      <c r="F34" s="3">
        <v>113.0</v>
      </c>
      <c r="G34" s="3">
        <v>121.0</v>
      </c>
      <c r="H34" s="3">
        <f t="shared" si="6"/>
        <v>28.3</v>
      </c>
    </row>
    <row r="35">
      <c r="A35" s="3" t="s">
        <v>70</v>
      </c>
      <c r="B35" s="3" t="s">
        <v>52</v>
      </c>
      <c r="C35" s="3" t="s">
        <v>10</v>
      </c>
      <c r="D35" s="3" t="s">
        <v>53</v>
      </c>
      <c r="E35" s="3">
        <v>170.0</v>
      </c>
      <c r="F35" s="3">
        <v>8.0</v>
      </c>
      <c r="G35" s="3">
        <v>2.0</v>
      </c>
      <c r="H35" s="3">
        <f t="shared" si="6"/>
        <v>30.1</v>
      </c>
    </row>
    <row r="36" hidden="1">
      <c r="A36" s="3" t="s">
        <v>71</v>
      </c>
      <c r="C36" s="3" t="s">
        <v>10</v>
      </c>
      <c r="E36" s="3">
        <v>1500.0</v>
      </c>
      <c r="F36" s="3">
        <v>185.0</v>
      </c>
      <c r="G36" s="3">
        <v>79.0</v>
      </c>
      <c r="H36" s="3">
        <f t="shared" si="6"/>
        <v>16.2</v>
      </c>
    </row>
    <row r="37">
      <c r="A37" s="3" t="s">
        <v>72</v>
      </c>
      <c r="B37" s="3" t="s">
        <v>30</v>
      </c>
      <c r="C37" s="3" t="s">
        <v>10</v>
      </c>
      <c r="D37" s="3" t="s">
        <v>63</v>
      </c>
      <c r="E37" s="3">
        <v>1190.0</v>
      </c>
      <c r="F37" s="3">
        <v>128.0</v>
      </c>
      <c r="G37" s="3">
        <v>71.0</v>
      </c>
      <c r="H37" s="3">
        <f t="shared" si="6"/>
        <v>13.3</v>
      </c>
    </row>
    <row r="38">
      <c r="A38" s="3" t="s">
        <v>73</v>
      </c>
      <c r="B38" s="3" t="s">
        <v>30</v>
      </c>
      <c r="C38" s="3" t="s">
        <v>10</v>
      </c>
      <c r="D38" s="3" t="s">
        <v>63</v>
      </c>
      <c r="E38" s="3">
        <v>3260.0</v>
      </c>
      <c r="F38" s="3">
        <v>120.0</v>
      </c>
      <c r="G38" s="3">
        <v>310.0</v>
      </c>
      <c r="H38" s="3">
        <f t="shared" si="6"/>
        <v>13</v>
      </c>
    </row>
    <row r="39">
      <c r="A39" s="3" t="s">
        <v>74</v>
      </c>
      <c r="B39" s="3" t="s">
        <v>52</v>
      </c>
      <c r="C39" s="3" t="s">
        <v>10</v>
      </c>
      <c r="D39" s="3" t="s">
        <v>23</v>
      </c>
      <c r="E39" s="3">
        <v>380.0</v>
      </c>
      <c r="F39" s="3">
        <v>9.0</v>
      </c>
      <c r="G39" s="3">
        <v>2.0</v>
      </c>
      <c r="H39" s="3">
        <f t="shared" si="6"/>
        <v>81.6</v>
      </c>
    </row>
    <row r="40">
      <c r="A40" s="3" t="s">
        <v>75</v>
      </c>
      <c r="B40" s="5" t="s">
        <v>30</v>
      </c>
      <c r="C40" s="3" t="s">
        <v>16</v>
      </c>
      <c r="D40" s="3" t="s">
        <v>76</v>
      </c>
      <c r="E40" s="3">
        <f>1.03*610</f>
        <v>628.3</v>
      </c>
      <c r="F40" s="3">
        <f t="shared" ref="F40:G40" si="7">1.03*33</f>
        <v>33.99</v>
      </c>
      <c r="G40" s="3">
        <f t="shared" si="7"/>
        <v>33.99</v>
      </c>
      <c r="H40" s="3">
        <f t="shared" si="6"/>
        <v>48.307</v>
      </c>
    </row>
    <row r="41">
      <c r="A41" s="3" t="s">
        <v>77</v>
      </c>
      <c r="B41" s="5" t="s">
        <v>30</v>
      </c>
      <c r="C41" s="3" t="s">
        <v>10</v>
      </c>
      <c r="D41" s="3" t="s">
        <v>78</v>
      </c>
      <c r="E41" s="3">
        <v>3870.0</v>
      </c>
      <c r="F41" s="3">
        <v>250.0</v>
      </c>
      <c r="G41" s="3">
        <v>310.0</v>
      </c>
      <c r="H41" s="3">
        <f t="shared" si="6"/>
        <v>35.5</v>
      </c>
    </row>
    <row r="42">
      <c r="A42" s="3" t="s">
        <v>79</v>
      </c>
      <c r="B42" s="3" t="s">
        <v>52</v>
      </c>
      <c r="C42" s="3" t="s">
        <v>10</v>
      </c>
      <c r="D42" s="3" t="s">
        <v>53</v>
      </c>
      <c r="E42" s="3">
        <v>220.0</v>
      </c>
      <c r="F42" s="3">
        <v>14.0</v>
      </c>
      <c r="G42" s="3">
        <v>2.0</v>
      </c>
      <c r="H42" s="3">
        <f t="shared" si="6"/>
        <v>36.6</v>
      </c>
    </row>
    <row r="43">
      <c r="A43" s="3" t="s">
        <v>80</v>
      </c>
      <c r="B43" s="5" t="s">
        <v>30</v>
      </c>
      <c r="C43" s="3" t="s">
        <v>10</v>
      </c>
      <c r="D43" s="3" t="s">
        <v>81</v>
      </c>
      <c r="E43" s="3">
        <v>680.0</v>
      </c>
      <c r="F43" s="3">
        <v>106.0</v>
      </c>
      <c r="G43" s="3">
        <v>24.0</v>
      </c>
      <c r="H43" s="3">
        <f t="shared" si="6"/>
        <v>11.2</v>
      </c>
    </row>
    <row r="44">
      <c r="A44" s="3" t="s">
        <v>82</v>
      </c>
      <c r="B44" s="5" t="s">
        <v>30</v>
      </c>
      <c r="C44" s="3" t="s">
        <v>10</v>
      </c>
      <c r="D44" s="3" t="s">
        <v>83</v>
      </c>
      <c r="E44" s="6">
        <v>465.398357262455</v>
      </c>
      <c r="F44" s="6">
        <v>92.9873828264051</v>
      </c>
      <c r="G44" s="6">
        <v>4.706719930388</v>
      </c>
      <c r="H44" s="7">
        <f t="shared" si="6"/>
        <v>13.00742264</v>
      </c>
    </row>
    <row r="46">
      <c r="A46" s="8"/>
      <c r="B46" s="8"/>
    </row>
    <row r="47">
      <c r="A47" s="8"/>
      <c r="B47" s="8"/>
    </row>
    <row r="49">
      <c r="A49" s="8"/>
      <c r="B49" s="8"/>
    </row>
    <row r="51">
      <c r="A51" s="8"/>
      <c r="B51" s="8"/>
    </row>
    <row r="55">
      <c r="A55" s="9"/>
      <c r="B55" s="9"/>
    </row>
    <row r="59">
      <c r="A59" s="8"/>
      <c r="B59" s="8"/>
    </row>
    <row r="60">
      <c r="A60" s="8"/>
      <c r="B60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8">
      <c r="A68" s="8"/>
      <c r="B68" s="8"/>
    </row>
    <row r="70">
      <c r="A70" s="8"/>
      <c r="B70" s="8"/>
    </row>
    <row r="71">
      <c r="A71" s="8"/>
      <c r="B71" s="8"/>
    </row>
    <row r="72">
      <c r="A72" s="8"/>
      <c r="B72" s="8"/>
    </row>
    <row r="74">
      <c r="A74" s="8"/>
      <c r="B74" s="8"/>
    </row>
    <row r="75">
      <c r="A75" s="8"/>
      <c r="B75" s="8"/>
    </row>
    <row r="77">
      <c r="A77" s="8"/>
      <c r="B77" s="8"/>
    </row>
    <row r="79">
      <c r="A79" s="8"/>
      <c r="B79" s="8"/>
    </row>
    <row r="81">
      <c r="A81" s="8"/>
      <c r="B81" s="8"/>
    </row>
    <row r="83">
      <c r="A83" s="8"/>
      <c r="B83" s="8"/>
    </row>
    <row r="85">
      <c r="A85" s="8"/>
      <c r="B85" s="8"/>
    </row>
    <row r="87">
      <c r="A87" s="8"/>
      <c r="B87" s="8"/>
    </row>
    <row r="89">
      <c r="A89" s="8"/>
      <c r="B89" s="8"/>
    </row>
    <row r="91">
      <c r="A91" s="8"/>
      <c r="B91" s="8"/>
    </row>
    <row r="93">
      <c r="A93" s="8"/>
      <c r="B93" s="8"/>
    </row>
  </sheetData>
  <autoFilter ref="$A$1:$H$44">
    <filterColumn colId="1">
      <filters>
        <filter val="ProteinSource"/>
        <filter val="Extra"/>
        <filter val="FatSource"/>
        <filter val="Fruit"/>
        <filter val="CarbSource"/>
        <filter val="Vegetable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78"/>
    <col customWidth="1" min="2" max="2" width="17.67"/>
    <col customWidth="1" min="3" max="3" width="42.67"/>
    <col customWidth="1" min="4" max="4" width="15.0"/>
    <col customWidth="1" min="5" max="5" width="19.11"/>
    <col customWidth="1" min="6" max="6" width="10.56"/>
    <col customWidth="1" min="7" max="26" width="8.56"/>
  </cols>
  <sheetData>
    <row r="1">
      <c r="A1" s="1" t="s">
        <v>0</v>
      </c>
      <c r="B1" s="1" t="s">
        <v>2</v>
      </c>
      <c r="C1" s="1" t="s">
        <v>3</v>
      </c>
      <c r="D1" s="1" t="s">
        <v>84</v>
      </c>
      <c r="E1" s="1" t="s">
        <v>85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10</v>
      </c>
      <c r="C2" s="3" t="s">
        <v>11</v>
      </c>
      <c r="D2" s="3" t="s">
        <v>86</v>
      </c>
      <c r="E2" s="3">
        <v>2.67533</v>
      </c>
    </row>
    <row r="3">
      <c r="A3" s="3" t="s">
        <v>12</v>
      </c>
      <c r="B3" s="3" t="s">
        <v>10</v>
      </c>
      <c r="C3" s="3" t="s">
        <v>13</v>
      </c>
      <c r="D3" s="3" t="s">
        <v>86</v>
      </c>
      <c r="E3" s="3">
        <v>4.5225</v>
      </c>
    </row>
    <row r="4">
      <c r="A4" s="3" t="s">
        <v>14</v>
      </c>
      <c r="B4" s="3" t="s">
        <v>16</v>
      </c>
      <c r="C4" s="3" t="s">
        <v>17</v>
      </c>
      <c r="D4" s="3" t="s">
        <v>87</v>
      </c>
      <c r="E4" s="3">
        <v>5.0</v>
      </c>
    </row>
    <row r="5">
      <c r="A5" s="3" t="s">
        <v>18</v>
      </c>
      <c r="B5" s="3" t="s">
        <v>10</v>
      </c>
      <c r="C5" s="3" t="s">
        <v>19</v>
      </c>
      <c r="D5" s="3" t="s">
        <v>86</v>
      </c>
      <c r="E5" s="3">
        <v>2.623</v>
      </c>
    </row>
    <row r="6">
      <c r="A6" s="3" t="s">
        <v>20</v>
      </c>
      <c r="B6" s="3" t="s">
        <v>10</v>
      </c>
      <c r="C6" s="3" t="s">
        <v>21</v>
      </c>
      <c r="D6" s="3" t="s">
        <v>86</v>
      </c>
      <c r="E6" s="3">
        <v>3.686</v>
      </c>
    </row>
    <row r="7">
      <c r="A7" s="3" t="s">
        <v>22</v>
      </c>
      <c r="B7" s="3" t="s">
        <v>10</v>
      </c>
      <c r="C7" s="3" t="s">
        <v>23</v>
      </c>
      <c r="D7" s="3" t="s">
        <v>86</v>
      </c>
      <c r="E7" s="3">
        <v>0.732</v>
      </c>
    </row>
    <row r="8">
      <c r="A8" s="3" t="s">
        <v>24</v>
      </c>
      <c r="B8" s="3" t="s">
        <v>10</v>
      </c>
      <c r="C8" s="3" t="s">
        <v>23</v>
      </c>
      <c r="D8" s="3" t="s">
        <v>86</v>
      </c>
      <c r="E8" s="3">
        <v>0.974</v>
      </c>
    </row>
    <row r="9">
      <c r="A9" s="3" t="s">
        <v>25</v>
      </c>
      <c r="B9" s="3" t="s">
        <v>10</v>
      </c>
      <c r="C9" s="3" t="s">
        <v>26</v>
      </c>
      <c r="E9" s="3" t="s">
        <v>88</v>
      </c>
    </row>
    <row r="10">
      <c r="A10" s="3" t="s">
        <v>27</v>
      </c>
      <c r="B10" s="3" t="s">
        <v>10</v>
      </c>
      <c r="C10" s="3" t="s">
        <v>26</v>
      </c>
      <c r="E10" s="3" t="s">
        <v>88</v>
      </c>
    </row>
    <row r="11">
      <c r="A11" s="3" t="s">
        <v>29</v>
      </c>
      <c r="B11" s="3" t="s">
        <v>10</v>
      </c>
      <c r="C11" s="3" t="s">
        <v>31</v>
      </c>
      <c r="D11" s="3" t="s">
        <v>89</v>
      </c>
      <c r="E11" s="3">
        <v>2.141</v>
      </c>
    </row>
    <row r="12">
      <c r="A12" s="3" t="s">
        <v>32</v>
      </c>
      <c r="B12" s="3" t="s">
        <v>10</v>
      </c>
      <c r="C12" s="3" t="s">
        <v>33</v>
      </c>
      <c r="D12" s="3" t="s">
        <v>89</v>
      </c>
      <c r="E12" s="3">
        <v>2.222</v>
      </c>
    </row>
    <row r="13">
      <c r="A13" s="3" t="s">
        <v>34</v>
      </c>
      <c r="B13" s="3" t="s">
        <v>10</v>
      </c>
      <c r="C13" s="3" t="s">
        <v>35</v>
      </c>
      <c r="D13" s="3" t="s">
        <v>89</v>
      </c>
      <c r="E13" s="3">
        <v>1.633</v>
      </c>
    </row>
    <row r="14">
      <c r="A14" s="3" t="s">
        <v>36</v>
      </c>
      <c r="B14" s="3" t="s">
        <v>10</v>
      </c>
      <c r="C14" s="3" t="s">
        <v>37</v>
      </c>
      <c r="D14" s="3" t="s">
        <v>89</v>
      </c>
      <c r="E14" s="3">
        <v>2.618</v>
      </c>
    </row>
    <row r="15">
      <c r="A15" s="3" t="s">
        <v>38</v>
      </c>
      <c r="B15" s="3" t="s">
        <v>16</v>
      </c>
      <c r="C15" s="3" t="s">
        <v>39</v>
      </c>
      <c r="E15" s="3" t="s">
        <v>88</v>
      </c>
    </row>
    <row r="16">
      <c r="A16" s="3" t="s">
        <v>60</v>
      </c>
      <c r="B16" s="3" t="s">
        <v>10</v>
      </c>
      <c r="C16" s="3" t="s">
        <v>61</v>
      </c>
      <c r="D16" s="3" t="s">
        <v>89</v>
      </c>
      <c r="E16" s="3">
        <v>1.6</v>
      </c>
    </row>
    <row r="17">
      <c r="A17" s="3" t="s">
        <v>42</v>
      </c>
      <c r="B17" s="3" t="s">
        <v>16</v>
      </c>
      <c r="C17" s="3" t="s">
        <v>44</v>
      </c>
      <c r="E17" s="3" t="s">
        <v>88</v>
      </c>
    </row>
    <row r="18">
      <c r="A18" s="3" t="s">
        <v>45</v>
      </c>
      <c r="B18" s="3" t="s">
        <v>16</v>
      </c>
      <c r="C18" s="3" t="s">
        <v>44</v>
      </c>
      <c r="E18" s="3" t="s">
        <v>88</v>
      </c>
    </row>
    <row r="19">
      <c r="A19" s="3" t="s">
        <v>46</v>
      </c>
      <c r="B19" s="3" t="s">
        <v>16</v>
      </c>
      <c r="C19" s="3" t="s">
        <v>44</v>
      </c>
      <c r="E19" s="3" t="s">
        <v>88</v>
      </c>
    </row>
    <row r="20">
      <c r="A20" s="3" t="s">
        <v>49</v>
      </c>
      <c r="B20" s="3" t="s">
        <v>16</v>
      </c>
      <c r="C20" s="3" t="s">
        <v>44</v>
      </c>
      <c r="E20" s="3" t="s">
        <v>88</v>
      </c>
    </row>
    <row r="21">
      <c r="A21" s="3" t="s">
        <v>50</v>
      </c>
      <c r="B21" s="3" t="s">
        <v>16</v>
      </c>
      <c r="C21" s="3" t="s">
        <v>44</v>
      </c>
      <c r="E21" s="3" t="s">
        <v>88</v>
      </c>
    </row>
    <row r="22">
      <c r="A22" s="3" t="s">
        <v>70</v>
      </c>
      <c r="B22" s="3" t="s">
        <v>10</v>
      </c>
      <c r="C22" s="3" t="s">
        <v>53</v>
      </c>
      <c r="E22" s="3" t="s">
        <v>88</v>
      </c>
    </row>
    <row r="23">
      <c r="A23" s="3" t="s">
        <v>51</v>
      </c>
      <c r="B23" s="3" t="s">
        <v>10</v>
      </c>
      <c r="C23" s="3" t="s">
        <v>53</v>
      </c>
      <c r="E23" s="3" t="s">
        <v>88</v>
      </c>
    </row>
    <row r="24">
      <c r="A24" s="3" t="s">
        <v>74</v>
      </c>
      <c r="B24" s="3" t="s">
        <v>10</v>
      </c>
      <c r="C24" s="3" t="s">
        <v>23</v>
      </c>
      <c r="E24" s="3" t="s">
        <v>88</v>
      </c>
    </row>
    <row r="25">
      <c r="A25" s="3" t="s">
        <v>56</v>
      </c>
      <c r="B25" s="3" t="s">
        <v>10</v>
      </c>
      <c r="C25" s="3" t="s">
        <v>53</v>
      </c>
      <c r="E25" s="3" t="s">
        <v>88</v>
      </c>
    </row>
    <row r="26">
      <c r="A26" s="3" t="s">
        <v>79</v>
      </c>
      <c r="B26" s="3" t="s">
        <v>10</v>
      </c>
      <c r="C26" s="3" t="s">
        <v>53</v>
      </c>
      <c r="E26" s="3" t="s">
        <v>88</v>
      </c>
    </row>
    <row r="27">
      <c r="A27" s="3" t="s">
        <v>58</v>
      </c>
      <c r="B27" s="3" t="s">
        <v>10</v>
      </c>
      <c r="C27" s="3" t="s">
        <v>53</v>
      </c>
      <c r="E27" s="3" t="s">
        <v>88</v>
      </c>
    </row>
    <row r="28">
      <c r="A28" s="3" t="s">
        <v>54</v>
      </c>
      <c r="B28" s="3" t="s">
        <v>10</v>
      </c>
      <c r="C28" s="3" t="s">
        <v>53</v>
      </c>
      <c r="E28" s="3" t="s">
        <v>88</v>
      </c>
    </row>
    <row r="29">
      <c r="A29" s="3" t="s">
        <v>57</v>
      </c>
      <c r="B29" s="3" t="s">
        <v>10</v>
      </c>
      <c r="C29" s="3" t="s">
        <v>53</v>
      </c>
      <c r="E29" s="3" t="s">
        <v>88</v>
      </c>
    </row>
    <row r="30">
      <c r="A30" s="3" t="s">
        <v>59</v>
      </c>
      <c r="B30" s="3" t="s">
        <v>10</v>
      </c>
      <c r="C30" s="3" t="s">
        <v>53</v>
      </c>
      <c r="E30" s="3" t="s">
        <v>88</v>
      </c>
    </row>
    <row r="31">
      <c r="A31" s="3" t="s">
        <v>64</v>
      </c>
      <c r="B31" s="3" t="s">
        <v>16</v>
      </c>
      <c r="C31" s="3" t="s">
        <v>65</v>
      </c>
      <c r="D31" s="3" t="s">
        <v>87</v>
      </c>
      <c r="E31" s="3">
        <v>12.5</v>
      </c>
    </row>
    <row r="32">
      <c r="A32" s="3" t="s">
        <v>66</v>
      </c>
      <c r="B32" s="3" t="s">
        <v>10</v>
      </c>
      <c r="C32" s="3" t="s">
        <v>53</v>
      </c>
      <c r="E32" s="3" t="s">
        <v>88</v>
      </c>
    </row>
    <row r="33">
      <c r="A33" s="3" t="s">
        <v>40</v>
      </c>
      <c r="B33" s="3" t="s">
        <v>10</v>
      </c>
      <c r="C33" s="3" t="s">
        <v>41</v>
      </c>
      <c r="D33" s="3" t="s">
        <v>90</v>
      </c>
      <c r="E33" s="3">
        <v>66.6666666666667</v>
      </c>
    </row>
    <row r="34">
      <c r="A34" s="3" t="s">
        <v>47</v>
      </c>
      <c r="B34" s="3" t="s">
        <v>10</v>
      </c>
      <c r="C34" s="3" t="s">
        <v>48</v>
      </c>
      <c r="D34" s="3" t="s">
        <v>91</v>
      </c>
      <c r="E34" s="3">
        <v>20.0</v>
      </c>
    </row>
    <row r="35">
      <c r="A35" s="3" t="s">
        <v>62</v>
      </c>
      <c r="B35" s="3" t="s">
        <v>10</v>
      </c>
      <c r="C35" s="3" t="s">
        <v>63</v>
      </c>
      <c r="D35" s="3" t="s">
        <v>89</v>
      </c>
      <c r="E35" s="3">
        <v>1.994</v>
      </c>
    </row>
    <row r="36">
      <c r="A36" s="3" t="s">
        <v>71</v>
      </c>
      <c r="B36" s="3" t="s">
        <v>10</v>
      </c>
      <c r="D36" s="3" t="s">
        <v>89</v>
      </c>
      <c r="E36" s="3">
        <v>1.974</v>
      </c>
    </row>
    <row r="37">
      <c r="A37" s="3" t="s">
        <v>72</v>
      </c>
      <c r="B37" s="3" t="s">
        <v>10</v>
      </c>
      <c r="C37" s="3" t="s">
        <v>63</v>
      </c>
      <c r="D37" s="3" t="s">
        <v>89</v>
      </c>
      <c r="E37" s="3">
        <v>2.001</v>
      </c>
    </row>
    <row r="38">
      <c r="A38" s="3" t="s">
        <v>73</v>
      </c>
      <c r="B38" s="3" t="s">
        <v>10</v>
      </c>
      <c r="C38" s="3" t="s">
        <v>63</v>
      </c>
      <c r="D38" s="3" t="s">
        <v>89</v>
      </c>
      <c r="E38" s="3">
        <v>1.618</v>
      </c>
    </row>
    <row r="39">
      <c r="A39" s="3" t="s">
        <v>67</v>
      </c>
      <c r="B39" s="3" t="s">
        <v>10</v>
      </c>
      <c r="C39" s="3" t="s">
        <v>63</v>
      </c>
      <c r="D39" s="3" t="s">
        <v>89</v>
      </c>
      <c r="E39" s="3">
        <v>1.732</v>
      </c>
    </row>
    <row r="40">
      <c r="A40" s="3" t="s">
        <v>75</v>
      </c>
      <c r="B40" s="3" t="s">
        <v>16</v>
      </c>
      <c r="C40" s="3" t="s">
        <v>76</v>
      </c>
      <c r="E40" s="3" t="s">
        <v>88</v>
      </c>
    </row>
    <row r="41">
      <c r="A41" s="3" t="s">
        <v>77</v>
      </c>
      <c r="B41" s="3" t="s">
        <v>10</v>
      </c>
      <c r="C41" s="3" t="s">
        <v>78</v>
      </c>
      <c r="D41" s="3" t="s">
        <v>89</v>
      </c>
      <c r="E41" s="3">
        <v>2.208</v>
      </c>
    </row>
    <row r="42">
      <c r="A42" s="3" t="s">
        <v>68</v>
      </c>
      <c r="B42" s="3" t="s">
        <v>10</v>
      </c>
      <c r="C42" s="3" t="s">
        <v>69</v>
      </c>
      <c r="D42" s="3" t="s">
        <v>89</v>
      </c>
      <c r="E42" s="3">
        <v>1.1096</v>
      </c>
    </row>
    <row r="43">
      <c r="A43" s="3" t="s">
        <v>80</v>
      </c>
      <c r="B43" s="3" t="s">
        <v>10</v>
      </c>
      <c r="C43" s="3" t="s">
        <v>81</v>
      </c>
      <c r="D43" s="3" t="s">
        <v>89</v>
      </c>
      <c r="E43" s="3">
        <v>2.2805</v>
      </c>
    </row>
    <row r="44">
      <c r="A44" s="3" t="s">
        <v>82</v>
      </c>
      <c r="B44" s="3" t="s">
        <v>10</v>
      </c>
      <c r="C44" s="3" t="s">
        <v>83</v>
      </c>
      <c r="D44" s="3" t="s">
        <v>89</v>
      </c>
      <c r="E44" s="3">
        <v>1.477</v>
      </c>
    </row>
    <row r="46">
      <c r="A46" s="8"/>
    </row>
    <row r="47">
      <c r="A47" s="8"/>
    </row>
    <row r="49">
      <c r="A49" s="8"/>
    </row>
    <row r="51">
      <c r="A51" s="8"/>
    </row>
    <row r="55">
      <c r="A55" s="9"/>
    </row>
    <row r="59">
      <c r="A59" s="8"/>
    </row>
    <row r="60">
      <c r="A60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8">
      <c r="A68" s="8"/>
    </row>
    <row r="70">
      <c r="A70" s="8"/>
    </row>
    <row r="71">
      <c r="A71" s="8"/>
    </row>
    <row r="72">
      <c r="A72" s="8"/>
    </row>
    <row r="74">
      <c r="A74" s="8"/>
    </row>
    <row r="75">
      <c r="A75" s="8"/>
    </row>
    <row r="77">
      <c r="A77" s="8"/>
    </row>
    <row r="79">
      <c r="A79" s="8"/>
    </row>
    <row r="81">
      <c r="A81" s="8"/>
    </row>
    <row r="83">
      <c r="A83" s="8"/>
    </row>
    <row r="85">
      <c r="A85" s="8"/>
    </row>
    <row r="87">
      <c r="A87" s="8"/>
    </row>
    <row r="89">
      <c r="A89" s="8"/>
    </row>
    <row r="91">
      <c r="A91" s="8"/>
    </row>
    <row r="93">
      <c r="A93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2021-02-11T09:54:43Z</dcterms:created>
  <dc:creator>Carole Knibbe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