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maisel\Desktop\Portables of GU\"/>
    </mc:Choice>
  </mc:AlternateContent>
  <xr:revisionPtr revIDLastSave="0" documentId="13_ncr:1_{6246FDF5-84C2-4A1B-B508-107650CCEFB6}" xr6:coauthVersionLast="36" xr6:coauthVersionMax="36" xr10:uidLastSave="{00000000-0000-0000-0000-000000000000}"/>
  <bookViews>
    <workbookView xWindow="0" yWindow="0" windowWidth="19200" windowHeight="6930" tabRatio="761" xr2:uid="{00000000-000D-0000-FFFF-FFFF00000000}"/>
  </bookViews>
  <sheets>
    <sheet name="BattZn " sheetId="8" r:id="rId1"/>
    <sheet name="BattNiMH" sheetId="2" r:id="rId2"/>
    <sheet name="BattPb" sheetId="15" r:id="rId3"/>
    <sheet name="BattNiCd" sheetId="4" r:id="rId4"/>
    <sheet name="BattLiPrimary" sheetId="6" r:id="rId5"/>
    <sheet name="BattLiRechargable" sheetId="5" r:id="rId6"/>
    <sheet name="BattOther" sheetId="7" r:id="rId7"/>
    <sheet name="Avrg. BattZn" sheetId="1" r:id="rId8"/>
    <sheet name="Avrg. BattNiMH " sheetId="9" r:id="rId9"/>
    <sheet name="Avrg. BattPb" sheetId="14" r:id="rId10"/>
    <sheet name="Avrg. BattNiCd" sheetId="10" r:id="rId11"/>
    <sheet name="Avrg. BattLiPrimary" sheetId="12" r:id="rId12"/>
    <sheet name="Avrg. BattLiRechargable" sheetId="11" r:id="rId13"/>
    <sheet name="Avrg. BattOther" sheetId="13" r:id="rId14"/>
    <sheet name="Weighted Average" sheetId="19" r:id="rId15"/>
    <sheet name="Market estimation" sheetId="20" r:id="rId16"/>
    <sheet name="Population" sheetId="16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5" i="13" l="1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Z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C35" i="13"/>
  <c r="BA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Z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C35" i="11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Z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C35" i="12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Z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D35" i="10"/>
  <c r="E35" i="10"/>
  <c r="F35" i="10"/>
  <c r="G35" i="10"/>
  <c r="H35" i="10"/>
  <c r="I35" i="10"/>
  <c r="J35" i="10"/>
  <c r="K35" i="10"/>
  <c r="C35" i="10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Z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C35" i="14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Z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C35" i="9"/>
  <c r="AA35" i="1" l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Z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D35" i="1"/>
  <c r="C35" i="1"/>
  <c r="X34" i="1" l="1"/>
  <c r="W78" i="19"/>
  <c r="W77" i="19"/>
  <c r="W69" i="19"/>
  <c r="W68" i="19"/>
  <c r="W60" i="19"/>
  <c r="W59" i="19"/>
  <c r="W50" i="19"/>
  <c r="W51" i="19"/>
  <c r="W43" i="19"/>
  <c r="W42" i="19"/>
  <c r="W34" i="19"/>
  <c r="W33" i="19"/>
  <c r="W25" i="19"/>
  <c r="W24" i="19"/>
  <c r="W16" i="19"/>
  <c r="W15" i="19"/>
  <c r="Z77" i="19" l="1"/>
  <c r="Z84" i="19" s="1"/>
  <c r="AA77" i="19"/>
  <c r="AB77" i="19"/>
  <c r="AC77" i="19"/>
  <c r="AC84" i="19" s="1"/>
  <c r="AD77" i="19"/>
  <c r="AE77" i="19"/>
  <c r="AF77" i="19"/>
  <c r="AG77" i="19"/>
  <c r="AG84" i="19" s="1"/>
  <c r="AH77" i="19"/>
  <c r="AH84" i="19" s="1"/>
  <c r="AI77" i="19"/>
  <c r="AJ77" i="19"/>
  <c r="AK77" i="19"/>
  <c r="AK84" i="19" s="1"/>
  <c r="AL77" i="19"/>
  <c r="AM77" i="19"/>
  <c r="AN77" i="19"/>
  <c r="AO77" i="19"/>
  <c r="AO84" i="19" s="1"/>
  <c r="AP77" i="19"/>
  <c r="AP84" i="19" s="1"/>
  <c r="AQ77" i="19"/>
  <c r="AR77" i="19"/>
  <c r="AS77" i="19"/>
  <c r="AS84" i="19" s="1"/>
  <c r="AT77" i="19"/>
  <c r="AU77" i="19"/>
  <c r="AV77" i="19"/>
  <c r="AW77" i="19"/>
  <c r="AW84" i="19" s="1"/>
  <c r="AX77" i="19"/>
  <c r="AX84" i="19" s="1"/>
  <c r="AY77" i="19"/>
  <c r="AZ77" i="19"/>
  <c r="Y77" i="19"/>
  <c r="AA15" i="19"/>
  <c r="AB15" i="19" s="1"/>
  <c r="AC15" i="19" s="1"/>
  <c r="AD15" i="19" s="1"/>
  <c r="AE15" i="19" s="1"/>
  <c r="AF15" i="19" s="1"/>
  <c r="AG15" i="19" s="1"/>
  <c r="AH15" i="19" s="1"/>
  <c r="AI15" i="19" s="1"/>
  <c r="AJ15" i="19" s="1"/>
  <c r="AK15" i="19" s="1"/>
  <c r="AL15" i="19" s="1"/>
  <c r="AM15" i="19" s="1"/>
  <c r="AN15" i="19" s="1"/>
  <c r="AO15" i="19" s="1"/>
  <c r="AP15" i="19" s="1"/>
  <c r="AQ15" i="19" s="1"/>
  <c r="AR15" i="19" s="1"/>
  <c r="AS15" i="19" s="1"/>
  <c r="AT15" i="19" s="1"/>
  <c r="AU15" i="19" s="1"/>
  <c r="AV15" i="19" s="1"/>
  <c r="AW15" i="19" s="1"/>
  <c r="AX15" i="19" s="1"/>
  <c r="AY15" i="19" s="1"/>
  <c r="AZ15" i="19" s="1"/>
  <c r="Y15" i="19"/>
  <c r="Z15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V84" i="19"/>
  <c r="X84" i="19"/>
  <c r="Y84" i="19"/>
  <c r="AA84" i="19"/>
  <c r="AB84" i="19"/>
  <c r="AD84" i="19"/>
  <c r="AE84" i="19"/>
  <c r="AF84" i="19"/>
  <c r="AI84" i="19"/>
  <c r="AJ84" i="19"/>
  <c r="AL84" i="19"/>
  <c r="AM84" i="19"/>
  <c r="AN84" i="19"/>
  <c r="AQ84" i="19"/>
  <c r="AR84" i="19"/>
  <c r="AT84" i="19"/>
  <c r="AU84" i="19"/>
  <c r="AV84" i="19"/>
  <c r="AY84" i="19"/>
  <c r="AZ84" i="19"/>
  <c r="B84" i="19"/>
  <c r="Z78" i="19"/>
  <c r="AA78" i="19"/>
  <c r="AB78" i="19"/>
  <c r="AC78" i="19"/>
  <c r="AD78" i="19"/>
  <c r="AE78" i="19"/>
  <c r="AF78" i="19"/>
  <c r="AG78" i="19"/>
  <c r="AH78" i="19"/>
  <c r="AI78" i="19"/>
  <c r="AJ78" i="19"/>
  <c r="AK78" i="19"/>
  <c r="AL78" i="19"/>
  <c r="AM78" i="19"/>
  <c r="AN78" i="19"/>
  <c r="AO78" i="19"/>
  <c r="AP78" i="19"/>
  <c r="AQ78" i="19"/>
  <c r="AR78" i="19"/>
  <c r="AS78" i="19"/>
  <c r="AT78" i="19"/>
  <c r="AU78" i="19"/>
  <c r="AV78" i="19"/>
  <c r="AW78" i="19"/>
  <c r="AX78" i="19"/>
  <c r="AY78" i="19"/>
  <c r="AZ78" i="19"/>
  <c r="Z79" i="19"/>
  <c r="AA79" i="19"/>
  <c r="AB79" i="19"/>
  <c r="AC79" i="19"/>
  <c r="AD79" i="19"/>
  <c r="AE79" i="19"/>
  <c r="AF79" i="19"/>
  <c r="AG79" i="19"/>
  <c r="AH79" i="19"/>
  <c r="AI79" i="19"/>
  <c r="AJ79" i="19"/>
  <c r="AK79" i="19"/>
  <c r="AL79" i="19"/>
  <c r="AM79" i="19"/>
  <c r="AN79" i="19"/>
  <c r="AO79" i="19"/>
  <c r="AP79" i="19"/>
  <c r="AQ79" i="19"/>
  <c r="AR79" i="19"/>
  <c r="AS79" i="19"/>
  <c r="AT79" i="19"/>
  <c r="AU79" i="19"/>
  <c r="AV79" i="19"/>
  <c r="AW79" i="19"/>
  <c r="AX79" i="19"/>
  <c r="AY79" i="19"/>
  <c r="AZ79" i="19"/>
  <c r="Z80" i="19"/>
  <c r="AA80" i="19"/>
  <c r="AB80" i="19"/>
  <c r="AC80" i="19"/>
  <c r="AD80" i="19"/>
  <c r="AE80" i="19"/>
  <c r="AF80" i="19"/>
  <c r="AG80" i="19"/>
  <c r="AH80" i="19"/>
  <c r="AI80" i="19"/>
  <c r="AJ80" i="19"/>
  <c r="AK80" i="19"/>
  <c r="AL80" i="19"/>
  <c r="AM80" i="19"/>
  <c r="AN80" i="19"/>
  <c r="AO80" i="19"/>
  <c r="AP80" i="19"/>
  <c r="AQ80" i="19"/>
  <c r="AR80" i="19"/>
  <c r="AS80" i="19"/>
  <c r="AT80" i="19"/>
  <c r="AU80" i="19"/>
  <c r="AV80" i="19"/>
  <c r="AW80" i="19"/>
  <c r="AX80" i="19"/>
  <c r="AY80" i="19"/>
  <c r="AZ80" i="19"/>
  <c r="Z81" i="19"/>
  <c r="AA81" i="19"/>
  <c r="AB81" i="19"/>
  <c r="AC81" i="19"/>
  <c r="AD81" i="19"/>
  <c r="AE81" i="19"/>
  <c r="AF81" i="19"/>
  <c r="AG81" i="19"/>
  <c r="AH81" i="19"/>
  <c r="AI81" i="19"/>
  <c r="AJ81" i="19"/>
  <c r="AK81" i="19"/>
  <c r="AL81" i="19"/>
  <c r="AM81" i="19"/>
  <c r="AN81" i="19"/>
  <c r="AO81" i="19"/>
  <c r="AP81" i="19"/>
  <c r="AQ81" i="19"/>
  <c r="AR81" i="19"/>
  <c r="AS81" i="19"/>
  <c r="AT81" i="19"/>
  <c r="AU81" i="19"/>
  <c r="AV81" i="19"/>
  <c r="AW81" i="19"/>
  <c r="AX81" i="19"/>
  <c r="AY81" i="19"/>
  <c r="AZ81" i="19"/>
  <c r="Z82" i="19"/>
  <c r="AA82" i="19"/>
  <c r="AB82" i="19"/>
  <c r="AC82" i="19"/>
  <c r="AD82" i="19"/>
  <c r="AE82" i="19"/>
  <c r="AF82" i="19"/>
  <c r="AG82" i="19"/>
  <c r="AH82" i="19"/>
  <c r="AI82" i="19"/>
  <c r="AJ82" i="19"/>
  <c r="AK82" i="19"/>
  <c r="AL82" i="19"/>
  <c r="AM82" i="19"/>
  <c r="AN82" i="19"/>
  <c r="AO82" i="19"/>
  <c r="AP82" i="19"/>
  <c r="AQ82" i="19"/>
  <c r="AR82" i="19"/>
  <c r="AS82" i="19"/>
  <c r="AT82" i="19"/>
  <c r="AU82" i="19"/>
  <c r="AV82" i="19"/>
  <c r="AW82" i="19"/>
  <c r="AX82" i="19"/>
  <c r="AY82" i="19"/>
  <c r="AZ82" i="19"/>
  <c r="Z83" i="19"/>
  <c r="AA83" i="19"/>
  <c r="AB83" i="19"/>
  <c r="AC83" i="19"/>
  <c r="AD83" i="19"/>
  <c r="AE83" i="19"/>
  <c r="AF83" i="19"/>
  <c r="AG83" i="19"/>
  <c r="AH83" i="19"/>
  <c r="AI83" i="19"/>
  <c r="AJ83" i="19"/>
  <c r="AK83" i="19"/>
  <c r="AL83" i="19"/>
  <c r="AM83" i="19"/>
  <c r="AN83" i="19"/>
  <c r="AO83" i="19"/>
  <c r="AP83" i="19"/>
  <c r="AQ83" i="19"/>
  <c r="AR83" i="19"/>
  <c r="AS83" i="19"/>
  <c r="AT83" i="19"/>
  <c r="AU83" i="19"/>
  <c r="AV83" i="19"/>
  <c r="AW83" i="19"/>
  <c r="AX83" i="19"/>
  <c r="AY83" i="19"/>
  <c r="AZ83" i="19"/>
  <c r="Y78" i="19"/>
  <c r="Y79" i="19"/>
  <c r="Y80" i="19"/>
  <c r="Y81" i="19"/>
  <c r="Y82" i="19"/>
  <c r="Y83" i="19"/>
  <c r="Z24" i="19"/>
  <c r="AA24" i="19" s="1"/>
  <c r="AB24" i="19" s="1"/>
  <c r="AC24" i="19" s="1"/>
  <c r="AD24" i="19" s="1"/>
  <c r="AE24" i="19" s="1"/>
  <c r="AF24" i="19" s="1"/>
  <c r="AG24" i="19" s="1"/>
  <c r="AH24" i="19" s="1"/>
  <c r="AI24" i="19" s="1"/>
  <c r="AJ24" i="19" s="1"/>
  <c r="AK24" i="19" s="1"/>
  <c r="AL24" i="19" s="1"/>
  <c r="AM24" i="19" s="1"/>
  <c r="AN24" i="19" s="1"/>
  <c r="AO24" i="19" s="1"/>
  <c r="AP24" i="19" s="1"/>
  <c r="AQ24" i="19" s="1"/>
  <c r="AR24" i="19" s="1"/>
  <c r="AS24" i="19" s="1"/>
  <c r="AT24" i="19" s="1"/>
  <c r="AU24" i="19" s="1"/>
  <c r="AV24" i="19" s="1"/>
  <c r="AW24" i="19" s="1"/>
  <c r="AX24" i="19" s="1"/>
  <c r="AY24" i="19" s="1"/>
  <c r="AZ24" i="19" s="1"/>
  <c r="Y24" i="19"/>
  <c r="AA33" i="19"/>
  <c r="AB33" i="19"/>
  <c r="AC33" i="19" s="1"/>
  <c r="AD33" i="19" s="1"/>
  <c r="AE33" i="19" s="1"/>
  <c r="AF33" i="19" s="1"/>
  <c r="AG33" i="19" s="1"/>
  <c r="AH33" i="19" s="1"/>
  <c r="AI33" i="19" s="1"/>
  <c r="AJ33" i="19" s="1"/>
  <c r="AK33" i="19" s="1"/>
  <c r="AL33" i="19" s="1"/>
  <c r="AM33" i="19" s="1"/>
  <c r="AN33" i="19" s="1"/>
  <c r="AO33" i="19" s="1"/>
  <c r="AP33" i="19" s="1"/>
  <c r="AQ33" i="19" s="1"/>
  <c r="AR33" i="19" s="1"/>
  <c r="AS33" i="19" s="1"/>
  <c r="AT33" i="19" s="1"/>
  <c r="AU33" i="19" s="1"/>
  <c r="AV33" i="19" s="1"/>
  <c r="AW33" i="19" s="1"/>
  <c r="AX33" i="19" s="1"/>
  <c r="AY33" i="19" s="1"/>
  <c r="AZ33" i="19" s="1"/>
  <c r="Z33" i="19"/>
  <c r="Y33" i="19"/>
  <c r="Y50" i="19"/>
  <c r="Z50" i="19" s="1"/>
  <c r="AA50" i="19" s="1"/>
  <c r="AB50" i="19" s="1"/>
  <c r="AC50" i="19" s="1"/>
  <c r="AD50" i="19" s="1"/>
  <c r="AE50" i="19" s="1"/>
  <c r="AF50" i="19" s="1"/>
  <c r="AG50" i="19" s="1"/>
  <c r="AH50" i="19" s="1"/>
  <c r="AI50" i="19" s="1"/>
  <c r="AJ50" i="19" s="1"/>
  <c r="AK50" i="19" s="1"/>
  <c r="AL50" i="19" s="1"/>
  <c r="AM50" i="19" s="1"/>
  <c r="AN50" i="19" s="1"/>
  <c r="AO50" i="19" s="1"/>
  <c r="AP50" i="19" s="1"/>
  <c r="AQ50" i="19" s="1"/>
  <c r="AR50" i="19" s="1"/>
  <c r="AS50" i="19" s="1"/>
  <c r="AT50" i="19" s="1"/>
  <c r="AU50" i="19" s="1"/>
  <c r="AV50" i="19" s="1"/>
  <c r="AW50" i="19" s="1"/>
  <c r="AX50" i="19" s="1"/>
  <c r="AY50" i="19" s="1"/>
  <c r="AZ50" i="19" s="1"/>
  <c r="Z59" i="19"/>
  <c r="Y59" i="19"/>
  <c r="AA59" i="19" s="1"/>
  <c r="AB59" i="19" s="1"/>
  <c r="AC59" i="19" s="1"/>
  <c r="AD59" i="19" s="1"/>
  <c r="AE59" i="19" s="1"/>
  <c r="AF59" i="19" s="1"/>
  <c r="AG59" i="19" s="1"/>
  <c r="AH59" i="19" s="1"/>
  <c r="AI59" i="19" s="1"/>
  <c r="AJ59" i="19" s="1"/>
  <c r="AK59" i="19" s="1"/>
  <c r="AL59" i="19" s="1"/>
  <c r="AM59" i="19" s="1"/>
  <c r="AN59" i="19" s="1"/>
  <c r="AO59" i="19" s="1"/>
  <c r="AP59" i="19" s="1"/>
  <c r="AQ59" i="19" s="1"/>
  <c r="AR59" i="19" s="1"/>
  <c r="AS59" i="19" s="1"/>
  <c r="AT59" i="19" s="1"/>
  <c r="AU59" i="19" s="1"/>
  <c r="AV59" i="19" s="1"/>
  <c r="AW59" i="19" s="1"/>
  <c r="AX59" i="19" s="1"/>
  <c r="AY59" i="19" s="1"/>
  <c r="AZ59" i="19" s="1"/>
  <c r="AA68" i="19"/>
  <c r="AB68" i="19"/>
  <c r="AC68" i="19" s="1"/>
  <c r="AD68" i="19" s="1"/>
  <c r="AE68" i="19" s="1"/>
  <c r="AF68" i="19" s="1"/>
  <c r="AG68" i="19" s="1"/>
  <c r="AH68" i="19" s="1"/>
  <c r="AI68" i="19" s="1"/>
  <c r="AJ68" i="19" s="1"/>
  <c r="AK68" i="19" s="1"/>
  <c r="AL68" i="19" s="1"/>
  <c r="AM68" i="19" s="1"/>
  <c r="AN68" i="19" s="1"/>
  <c r="AO68" i="19" s="1"/>
  <c r="AP68" i="19" s="1"/>
  <c r="AQ68" i="19" s="1"/>
  <c r="AR68" i="19" s="1"/>
  <c r="AS68" i="19" s="1"/>
  <c r="AT68" i="19" s="1"/>
  <c r="AU68" i="19" s="1"/>
  <c r="AV68" i="19" s="1"/>
  <c r="AW68" i="19" s="1"/>
  <c r="AX68" i="19" s="1"/>
  <c r="AY68" i="19" s="1"/>
  <c r="AZ68" i="19" s="1"/>
  <c r="Y68" i="19"/>
  <c r="Z68" i="19"/>
  <c r="L63" i="19"/>
  <c r="L68" i="19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C3" i="15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C7" i="15"/>
  <c r="D7" i="15"/>
  <c r="E7" i="15"/>
  <c r="F7" i="15"/>
  <c r="G7" i="15"/>
  <c r="H7" i="15"/>
  <c r="I7" i="15"/>
  <c r="J7" i="15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D16" i="15"/>
  <c r="E16" i="15"/>
  <c r="F16" i="15"/>
  <c r="G16" i="15"/>
  <c r="H16" i="15"/>
  <c r="I16" i="15"/>
  <c r="J16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J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C31" i="15"/>
  <c r="D31" i="15"/>
  <c r="E31" i="15"/>
  <c r="F31" i="15"/>
  <c r="G31" i="15"/>
  <c r="H31" i="15"/>
  <c r="I31" i="15"/>
  <c r="J31" i="15"/>
  <c r="C32" i="15"/>
  <c r="D32" i="15"/>
  <c r="E32" i="15"/>
  <c r="F32" i="15"/>
  <c r="G32" i="15"/>
  <c r="H32" i="15"/>
  <c r="I32" i="15"/>
  <c r="J32" i="15"/>
  <c r="C33" i="15"/>
  <c r="D33" i="15"/>
  <c r="E33" i="15"/>
  <c r="F33" i="15"/>
  <c r="G33" i="15"/>
  <c r="H33" i="15"/>
  <c r="I33" i="15"/>
  <c r="J33" i="15"/>
  <c r="L29" i="19"/>
  <c r="C29" i="2"/>
  <c r="D29" i="2"/>
  <c r="E29" i="2"/>
  <c r="F29" i="2"/>
  <c r="G29" i="2"/>
  <c r="H29" i="2"/>
  <c r="I29" i="2"/>
  <c r="N83" i="19" l="1"/>
  <c r="O83" i="19"/>
  <c r="P83" i="19"/>
  <c r="Q83" i="19"/>
  <c r="R83" i="19"/>
  <c r="S83" i="19"/>
  <c r="T83" i="19"/>
  <c r="U83" i="19"/>
  <c r="V83" i="19"/>
  <c r="X83" i="19"/>
  <c r="M83" i="19"/>
  <c r="L83" i="19"/>
  <c r="N82" i="19"/>
  <c r="O82" i="19"/>
  <c r="P82" i="19"/>
  <c r="Q82" i="19"/>
  <c r="R82" i="19"/>
  <c r="S82" i="19"/>
  <c r="T82" i="19"/>
  <c r="U82" i="19"/>
  <c r="V82" i="19"/>
  <c r="X82" i="19"/>
  <c r="M82" i="19"/>
  <c r="C82" i="19"/>
  <c r="D82" i="19"/>
  <c r="E82" i="19"/>
  <c r="F82" i="19"/>
  <c r="G82" i="19"/>
  <c r="H82" i="19"/>
  <c r="I82" i="19"/>
  <c r="J82" i="19"/>
  <c r="K82" i="19"/>
  <c r="L82" i="19"/>
  <c r="B82" i="19"/>
  <c r="N81" i="19"/>
  <c r="O81" i="19"/>
  <c r="P81" i="19"/>
  <c r="Q81" i="19"/>
  <c r="R81" i="19"/>
  <c r="S81" i="19"/>
  <c r="T81" i="19"/>
  <c r="U81" i="19"/>
  <c r="V81" i="19"/>
  <c r="X81" i="19"/>
  <c r="M81" i="19"/>
  <c r="C81" i="19"/>
  <c r="D81" i="19"/>
  <c r="E81" i="19"/>
  <c r="F81" i="19"/>
  <c r="G81" i="19"/>
  <c r="H81" i="19"/>
  <c r="I81" i="19"/>
  <c r="J81" i="19"/>
  <c r="K81" i="19"/>
  <c r="L81" i="19"/>
  <c r="B81" i="19"/>
  <c r="N80" i="19"/>
  <c r="O80" i="19"/>
  <c r="P80" i="19"/>
  <c r="Q80" i="19"/>
  <c r="R80" i="19"/>
  <c r="S80" i="19"/>
  <c r="T80" i="19"/>
  <c r="U80" i="19"/>
  <c r="V80" i="19"/>
  <c r="X80" i="19"/>
  <c r="M80" i="19"/>
  <c r="C80" i="19"/>
  <c r="D80" i="19"/>
  <c r="E80" i="19"/>
  <c r="F80" i="19"/>
  <c r="G80" i="19"/>
  <c r="H80" i="19"/>
  <c r="I80" i="19"/>
  <c r="J80" i="19"/>
  <c r="K80" i="19"/>
  <c r="L80" i="19"/>
  <c r="B80" i="19"/>
  <c r="N79" i="19"/>
  <c r="O79" i="19"/>
  <c r="P79" i="19"/>
  <c r="Q79" i="19"/>
  <c r="R79" i="19"/>
  <c r="S79" i="19"/>
  <c r="T79" i="19"/>
  <c r="U79" i="19"/>
  <c r="V79" i="19"/>
  <c r="X79" i="19"/>
  <c r="M79" i="19"/>
  <c r="N78" i="19"/>
  <c r="O78" i="19"/>
  <c r="P78" i="19"/>
  <c r="Q78" i="19"/>
  <c r="R78" i="19"/>
  <c r="S78" i="19"/>
  <c r="T78" i="19"/>
  <c r="U78" i="19"/>
  <c r="V78" i="19"/>
  <c r="X78" i="19"/>
  <c r="M78" i="19"/>
  <c r="C78" i="19"/>
  <c r="D78" i="19"/>
  <c r="E78" i="19"/>
  <c r="F78" i="19"/>
  <c r="G78" i="19"/>
  <c r="H78" i="19"/>
  <c r="I78" i="19"/>
  <c r="J78" i="19"/>
  <c r="K78" i="19"/>
  <c r="L78" i="19"/>
  <c r="B78" i="19"/>
  <c r="N77" i="19"/>
  <c r="O77" i="19"/>
  <c r="P77" i="19"/>
  <c r="Q77" i="19"/>
  <c r="R77" i="19"/>
  <c r="S77" i="19"/>
  <c r="T77" i="19"/>
  <c r="U77" i="19"/>
  <c r="V77" i="19"/>
  <c r="X77" i="19"/>
  <c r="M77" i="19"/>
  <c r="C77" i="19"/>
  <c r="D77" i="19"/>
  <c r="E77" i="19"/>
  <c r="F77" i="19"/>
  <c r="G77" i="19"/>
  <c r="H77" i="19"/>
  <c r="I77" i="19"/>
  <c r="J77" i="19"/>
  <c r="K77" i="19"/>
  <c r="L77" i="19"/>
  <c r="B77" i="19"/>
  <c r="B25" i="19"/>
  <c r="C25" i="19"/>
  <c r="D25" i="19"/>
  <c r="E25" i="19"/>
  <c r="F25" i="19"/>
  <c r="G25" i="19"/>
  <c r="H25" i="19"/>
  <c r="I25" i="19"/>
  <c r="J25" i="19"/>
  <c r="K25" i="19"/>
  <c r="L25" i="19"/>
  <c r="B51" i="19"/>
  <c r="C51" i="19"/>
  <c r="D51" i="19"/>
  <c r="E51" i="19"/>
  <c r="F51" i="19"/>
  <c r="G51" i="19"/>
  <c r="H51" i="19"/>
  <c r="I51" i="19"/>
  <c r="J51" i="19"/>
  <c r="K51" i="19"/>
  <c r="L51" i="19"/>
  <c r="B60" i="19"/>
  <c r="C60" i="19"/>
  <c r="D60" i="19"/>
  <c r="E60" i="19"/>
  <c r="F60" i="19"/>
  <c r="G60" i="19"/>
  <c r="H60" i="19"/>
  <c r="I60" i="19"/>
  <c r="J60" i="19"/>
  <c r="K60" i="19"/>
  <c r="L60" i="19"/>
  <c r="L69" i="19"/>
  <c r="J66" i="19"/>
  <c r="I66" i="19"/>
  <c r="H66" i="19"/>
  <c r="G66" i="19"/>
  <c r="F66" i="19"/>
  <c r="E66" i="19"/>
  <c r="D66" i="19"/>
  <c r="C66" i="19"/>
  <c r="B66" i="19"/>
  <c r="L66" i="19"/>
  <c r="K66" i="19"/>
  <c r="B65" i="19"/>
  <c r="I65" i="19"/>
  <c r="H65" i="19"/>
  <c r="G65" i="19"/>
  <c r="F65" i="19"/>
  <c r="E65" i="19"/>
  <c r="D65" i="19"/>
  <c r="C65" i="19"/>
  <c r="L64" i="19"/>
  <c r="K63" i="19"/>
  <c r="K69" i="19" s="1"/>
  <c r="K64" i="19"/>
  <c r="J64" i="19"/>
  <c r="I64" i="19"/>
  <c r="H64" i="19"/>
  <c r="G64" i="19"/>
  <c r="F64" i="19"/>
  <c r="E64" i="19"/>
  <c r="D64" i="19"/>
  <c r="C64" i="19"/>
  <c r="B64" i="19"/>
  <c r="J57" i="19"/>
  <c r="I57" i="19"/>
  <c r="H57" i="19"/>
  <c r="G57" i="19"/>
  <c r="F57" i="19"/>
  <c r="E57" i="19"/>
  <c r="D57" i="19"/>
  <c r="C57" i="19"/>
  <c r="B57" i="19"/>
  <c r="K57" i="19"/>
  <c r="L57" i="19"/>
  <c r="G56" i="19"/>
  <c r="F56" i="19"/>
  <c r="E56" i="19"/>
  <c r="D56" i="19"/>
  <c r="C56" i="19"/>
  <c r="B56" i="19"/>
  <c r="H56" i="19"/>
  <c r="I56" i="19"/>
  <c r="J55" i="19"/>
  <c r="I55" i="19"/>
  <c r="H55" i="19"/>
  <c r="G55" i="19"/>
  <c r="F55" i="19"/>
  <c r="E55" i="19"/>
  <c r="D55" i="19"/>
  <c r="C55" i="19"/>
  <c r="B55" i="19"/>
  <c r="K55" i="19"/>
  <c r="L55" i="19"/>
  <c r="J54" i="19"/>
  <c r="I54" i="19"/>
  <c r="H54" i="19"/>
  <c r="G54" i="19"/>
  <c r="F54" i="19"/>
  <c r="E54" i="19"/>
  <c r="D54" i="19"/>
  <c r="C54" i="19"/>
  <c r="B54" i="19"/>
  <c r="K54" i="19"/>
  <c r="L54" i="19"/>
  <c r="G48" i="19"/>
  <c r="F48" i="19"/>
  <c r="E48" i="19"/>
  <c r="D48" i="19"/>
  <c r="C48" i="19"/>
  <c r="B48" i="19"/>
  <c r="H48" i="19"/>
  <c r="I48" i="19"/>
  <c r="C47" i="19"/>
  <c r="B47" i="19"/>
  <c r="J47" i="19"/>
  <c r="I47" i="19"/>
  <c r="H47" i="19"/>
  <c r="G47" i="19"/>
  <c r="F47" i="19"/>
  <c r="E47" i="19"/>
  <c r="D47" i="19"/>
  <c r="K47" i="19"/>
  <c r="L47" i="19"/>
  <c r="B46" i="19"/>
  <c r="J46" i="19"/>
  <c r="I46" i="19"/>
  <c r="H46" i="19"/>
  <c r="G46" i="19"/>
  <c r="F46" i="19"/>
  <c r="E46" i="19"/>
  <c r="D46" i="19"/>
  <c r="C46" i="19"/>
  <c r="K46" i="19"/>
  <c r="L46" i="19"/>
  <c r="D29" i="20"/>
  <c r="E29" i="20"/>
  <c r="F29" i="20"/>
  <c r="G29" i="20"/>
  <c r="H29" i="20"/>
  <c r="I29" i="20"/>
  <c r="J29" i="20"/>
  <c r="K29" i="20"/>
  <c r="L29" i="20"/>
  <c r="L13" i="19"/>
  <c r="K13" i="19"/>
  <c r="J13" i="19"/>
  <c r="I13" i="19"/>
  <c r="H13" i="19"/>
  <c r="G13" i="19"/>
  <c r="F13" i="19"/>
  <c r="E13" i="19"/>
  <c r="D13" i="19"/>
  <c r="C13" i="19"/>
  <c r="B13" i="19"/>
  <c r="I12" i="19"/>
  <c r="H12" i="19"/>
  <c r="G12" i="19"/>
  <c r="F12" i="19"/>
  <c r="E12" i="19"/>
  <c r="D12" i="19"/>
  <c r="C12" i="19"/>
  <c r="B12" i="19"/>
  <c r="L34" i="19"/>
  <c r="L33" i="19"/>
  <c r="L79" i="19" s="1"/>
  <c r="J31" i="19"/>
  <c r="I31" i="19"/>
  <c r="H31" i="19"/>
  <c r="G31" i="19"/>
  <c r="F31" i="19"/>
  <c r="E31" i="19"/>
  <c r="D31" i="19"/>
  <c r="C31" i="19"/>
  <c r="B31" i="19"/>
  <c r="K31" i="19"/>
  <c r="L31" i="19"/>
  <c r="G30" i="19"/>
  <c r="F30" i="19"/>
  <c r="E30" i="19"/>
  <c r="D30" i="19"/>
  <c r="C30" i="19"/>
  <c r="B30" i="19"/>
  <c r="H30" i="19"/>
  <c r="I30" i="19"/>
  <c r="L11" i="19"/>
  <c r="K11" i="19"/>
  <c r="J11" i="19"/>
  <c r="I11" i="19"/>
  <c r="H11" i="19"/>
  <c r="G11" i="19"/>
  <c r="F11" i="19"/>
  <c r="E11" i="19"/>
  <c r="D11" i="19"/>
  <c r="C11" i="19"/>
  <c r="B11" i="19"/>
  <c r="J28" i="19"/>
  <c r="I28" i="19"/>
  <c r="H28" i="19"/>
  <c r="G28" i="19"/>
  <c r="F28" i="19"/>
  <c r="E28" i="19"/>
  <c r="D28" i="19"/>
  <c r="C28" i="19"/>
  <c r="B28" i="19"/>
  <c r="K29" i="19"/>
  <c r="K33" i="19" s="1"/>
  <c r="K79" i="19" s="1"/>
  <c r="L10" i="19"/>
  <c r="K10" i="19"/>
  <c r="J10" i="19"/>
  <c r="I10" i="19"/>
  <c r="H10" i="19"/>
  <c r="G10" i="19"/>
  <c r="F10" i="19"/>
  <c r="E10" i="19"/>
  <c r="D10" i="19"/>
  <c r="C10" i="19"/>
  <c r="B10" i="19"/>
  <c r="K28" i="19"/>
  <c r="L28" i="19"/>
  <c r="B24" i="19"/>
  <c r="C24" i="19"/>
  <c r="D24" i="19"/>
  <c r="E24" i="19"/>
  <c r="F24" i="19"/>
  <c r="G24" i="19"/>
  <c r="H24" i="19"/>
  <c r="I24" i="19"/>
  <c r="J24" i="19"/>
  <c r="K24" i="19"/>
  <c r="L24" i="19"/>
  <c r="L22" i="19"/>
  <c r="K22" i="19"/>
  <c r="J22" i="19"/>
  <c r="I22" i="19"/>
  <c r="H22" i="19"/>
  <c r="G22" i="19"/>
  <c r="F22" i="19"/>
  <c r="E22" i="19"/>
  <c r="D22" i="19"/>
  <c r="C22" i="19"/>
  <c r="B22" i="19"/>
  <c r="I21" i="19"/>
  <c r="H21" i="19"/>
  <c r="G21" i="19"/>
  <c r="F21" i="19"/>
  <c r="E21" i="19"/>
  <c r="D21" i="19"/>
  <c r="C21" i="19"/>
  <c r="B21" i="19"/>
  <c r="L20" i="19"/>
  <c r="L38" i="19"/>
  <c r="K20" i="19"/>
  <c r="J20" i="19"/>
  <c r="I20" i="19"/>
  <c r="H20" i="19"/>
  <c r="G20" i="19"/>
  <c r="F20" i="19"/>
  <c r="E20" i="19"/>
  <c r="D20" i="19"/>
  <c r="C20" i="19"/>
  <c r="B20" i="19"/>
  <c r="K19" i="19"/>
  <c r="J19" i="19"/>
  <c r="I19" i="19"/>
  <c r="H19" i="19"/>
  <c r="G19" i="19"/>
  <c r="F19" i="19"/>
  <c r="E19" i="19"/>
  <c r="D19" i="19"/>
  <c r="C19" i="19"/>
  <c r="B19" i="19"/>
  <c r="L19" i="19"/>
  <c r="K38" i="19"/>
  <c r="L37" i="19"/>
  <c r="K37" i="19"/>
  <c r="J37" i="19"/>
  <c r="I37" i="19"/>
  <c r="H37" i="19"/>
  <c r="G37" i="19"/>
  <c r="F37" i="19"/>
  <c r="E37" i="19"/>
  <c r="D37" i="19"/>
  <c r="C37" i="19"/>
  <c r="B37" i="19"/>
  <c r="C29" i="20"/>
  <c r="C7" i="20"/>
  <c r="D7" i="20"/>
  <c r="L50" i="19"/>
  <c r="M50" i="19"/>
  <c r="B50" i="19"/>
  <c r="C50" i="19"/>
  <c r="D50" i="19"/>
  <c r="E50" i="19"/>
  <c r="F50" i="19"/>
  <c r="G50" i="19"/>
  <c r="H50" i="19"/>
  <c r="I50" i="19"/>
  <c r="J50" i="19"/>
  <c r="K50" i="19"/>
  <c r="B59" i="19"/>
  <c r="C59" i="19"/>
  <c r="D59" i="19"/>
  <c r="E59" i="19"/>
  <c r="F59" i="19"/>
  <c r="G59" i="19"/>
  <c r="H59" i="19"/>
  <c r="I59" i="19"/>
  <c r="J59" i="19"/>
  <c r="K59" i="19"/>
  <c r="L59" i="19"/>
  <c r="J40" i="19"/>
  <c r="I40" i="19"/>
  <c r="H40" i="19"/>
  <c r="G40" i="19"/>
  <c r="F40" i="19"/>
  <c r="E40" i="19"/>
  <c r="D40" i="19"/>
  <c r="C40" i="19"/>
  <c r="B40" i="19"/>
  <c r="K40" i="19"/>
  <c r="L40" i="19"/>
  <c r="G39" i="19"/>
  <c r="F39" i="19"/>
  <c r="E39" i="19"/>
  <c r="D39" i="19"/>
  <c r="C39" i="19"/>
  <c r="B39" i="19"/>
  <c r="J38" i="19"/>
  <c r="I38" i="19"/>
  <c r="H38" i="19"/>
  <c r="G38" i="19"/>
  <c r="F38" i="19"/>
  <c r="E38" i="19"/>
  <c r="D38" i="19"/>
  <c r="C38" i="19"/>
  <c r="B38" i="19"/>
  <c r="H39" i="19"/>
  <c r="I39" i="19"/>
  <c r="B43" i="19"/>
  <c r="C43" i="19"/>
  <c r="D43" i="19"/>
  <c r="E43" i="19"/>
  <c r="F43" i="19"/>
  <c r="G43" i="19"/>
  <c r="H43" i="19"/>
  <c r="I43" i="19"/>
  <c r="J43" i="19"/>
  <c r="K43" i="19"/>
  <c r="L43" i="19"/>
  <c r="B42" i="19"/>
  <c r="C42" i="19"/>
  <c r="D42" i="19"/>
  <c r="E42" i="19"/>
  <c r="F42" i="19"/>
  <c r="G42" i="19"/>
  <c r="H42" i="19"/>
  <c r="I42" i="19"/>
  <c r="J42" i="19"/>
  <c r="K42" i="19"/>
  <c r="L42" i="19"/>
  <c r="L11" i="4"/>
  <c r="L12" i="4"/>
  <c r="L13" i="4"/>
  <c r="L14" i="4"/>
  <c r="L15" i="4"/>
  <c r="K11" i="4"/>
  <c r="K12" i="4"/>
  <c r="K13" i="4"/>
  <c r="K14" i="4"/>
  <c r="M12" i="4"/>
  <c r="M11" i="4"/>
  <c r="Q15" i="19"/>
  <c r="P16" i="19"/>
  <c r="J15" i="19"/>
  <c r="N3" i="20"/>
  <c r="E7" i="20"/>
  <c r="C5" i="20"/>
  <c r="D5" i="20"/>
  <c r="E5" i="20"/>
  <c r="C3" i="20"/>
  <c r="D3" i="20"/>
  <c r="E3" i="20"/>
  <c r="G7" i="20"/>
  <c r="H7" i="20"/>
  <c r="I7" i="20"/>
  <c r="J7" i="20"/>
  <c r="K7" i="20"/>
  <c r="L7" i="20"/>
  <c r="M7" i="20"/>
  <c r="N7" i="20"/>
  <c r="F7" i="20"/>
  <c r="G5" i="20"/>
  <c r="H5" i="20"/>
  <c r="I5" i="20"/>
  <c r="J5" i="20"/>
  <c r="K5" i="20"/>
  <c r="L5" i="20"/>
  <c r="M5" i="20"/>
  <c r="N5" i="20"/>
  <c r="F5" i="20"/>
  <c r="H3" i="20"/>
  <c r="I3" i="20"/>
  <c r="J3" i="20"/>
  <c r="K3" i="20"/>
  <c r="L3" i="20"/>
  <c r="M3" i="20"/>
  <c r="G3" i="20"/>
  <c r="F3" i="20"/>
  <c r="B15" i="19"/>
  <c r="C15" i="19"/>
  <c r="D15" i="19"/>
  <c r="E15" i="19"/>
  <c r="F15" i="19"/>
  <c r="G15" i="19"/>
  <c r="H15" i="19"/>
  <c r="I15" i="19"/>
  <c r="K15" i="19"/>
  <c r="L15" i="19"/>
  <c r="B16" i="19"/>
  <c r="C16" i="19"/>
  <c r="D16" i="19"/>
  <c r="E16" i="19"/>
  <c r="F16" i="19"/>
  <c r="G16" i="19"/>
  <c r="H16" i="19"/>
  <c r="I16" i="19"/>
  <c r="J16" i="19"/>
  <c r="K16" i="19"/>
  <c r="L16" i="19"/>
  <c r="X69" i="19"/>
  <c r="V69" i="19"/>
  <c r="U69" i="19"/>
  <c r="T69" i="19"/>
  <c r="S69" i="19"/>
  <c r="R69" i="19"/>
  <c r="Q69" i="19"/>
  <c r="P69" i="19"/>
  <c r="O69" i="19"/>
  <c r="N69" i="19"/>
  <c r="M69" i="19"/>
  <c r="X68" i="19"/>
  <c r="W83" i="19"/>
  <c r="V68" i="19"/>
  <c r="U68" i="19"/>
  <c r="T68" i="19"/>
  <c r="S68" i="19"/>
  <c r="R68" i="19"/>
  <c r="Q68" i="19"/>
  <c r="P68" i="19"/>
  <c r="O68" i="19"/>
  <c r="N68" i="19"/>
  <c r="M68" i="19"/>
  <c r="X60" i="19"/>
  <c r="V60" i="19"/>
  <c r="U60" i="19"/>
  <c r="T60" i="19"/>
  <c r="S60" i="19"/>
  <c r="R60" i="19"/>
  <c r="Q60" i="19"/>
  <c r="P60" i="19"/>
  <c r="O60" i="19"/>
  <c r="N60" i="19"/>
  <c r="M60" i="19"/>
  <c r="X59" i="19"/>
  <c r="W82" i="19"/>
  <c r="V59" i="19"/>
  <c r="U59" i="19"/>
  <c r="T59" i="19"/>
  <c r="S59" i="19"/>
  <c r="R59" i="19"/>
  <c r="Q59" i="19"/>
  <c r="P59" i="19"/>
  <c r="O59" i="19"/>
  <c r="N59" i="19"/>
  <c r="M59" i="19"/>
  <c r="X51" i="19"/>
  <c r="V51" i="19"/>
  <c r="U51" i="19"/>
  <c r="T51" i="19"/>
  <c r="S51" i="19"/>
  <c r="R51" i="19"/>
  <c r="Q51" i="19"/>
  <c r="P51" i="19"/>
  <c r="O51" i="19"/>
  <c r="N51" i="19"/>
  <c r="M51" i="19"/>
  <c r="X50" i="19"/>
  <c r="W81" i="19"/>
  <c r="V50" i="19"/>
  <c r="U50" i="19"/>
  <c r="T50" i="19"/>
  <c r="S50" i="19"/>
  <c r="R50" i="19"/>
  <c r="Q50" i="19"/>
  <c r="P50" i="19"/>
  <c r="O50" i="19"/>
  <c r="N50" i="19"/>
  <c r="X43" i="19"/>
  <c r="V43" i="19"/>
  <c r="U43" i="19"/>
  <c r="T43" i="19"/>
  <c r="S43" i="19"/>
  <c r="R43" i="19"/>
  <c r="Q43" i="19"/>
  <c r="P43" i="19"/>
  <c r="O43" i="19"/>
  <c r="N43" i="19"/>
  <c r="M43" i="19"/>
  <c r="X42" i="19"/>
  <c r="W80" i="19"/>
  <c r="V42" i="19"/>
  <c r="U42" i="19"/>
  <c r="T42" i="19"/>
  <c r="S42" i="19"/>
  <c r="R42" i="19"/>
  <c r="Q42" i="19"/>
  <c r="P42" i="19"/>
  <c r="O42" i="19"/>
  <c r="N42" i="19"/>
  <c r="M42" i="19"/>
  <c r="X34" i="19"/>
  <c r="V34" i="19"/>
  <c r="U34" i="19"/>
  <c r="T34" i="19"/>
  <c r="S34" i="19"/>
  <c r="R34" i="19"/>
  <c r="Q34" i="19"/>
  <c r="P34" i="19"/>
  <c r="O34" i="19"/>
  <c r="N34" i="19"/>
  <c r="M34" i="19"/>
  <c r="X33" i="19"/>
  <c r="W79" i="19"/>
  <c r="V33" i="19"/>
  <c r="U33" i="19"/>
  <c r="T33" i="19"/>
  <c r="S33" i="19"/>
  <c r="R33" i="19"/>
  <c r="Q33" i="19"/>
  <c r="P33" i="19"/>
  <c r="O33" i="19"/>
  <c r="N33" i="19"/>
  <c r="M33" i="19"/>
  <c r="X25" i="19"/>
  <c r="V25" i="19"/>
  <c r="U25" i="19"/>
  <c r="T25" i="19"/>
  <c r="S25" i="19"/>
  <c r="R25" i="19"/>
  <c r="Q25" i="19"/>
  <c r="P25" i="19"/>
  <c r="O25" i="19"/>
  <c r="N25" i="19"/>
  <c r="M25" i="19"/>
  <c r="X24" i="19"/>
  <c r="V24" i="19"/>
  <c r="U24" i="19"/>
  <c r="T24" i="19"/>
  <c r="S24" i="19"/>
  <c r="R24" i="19"/>
  <c r="Q24" i="19"/>
  <c r="P24" i="19"/>
  <c r="O24" i="19"/>
  <c r="N24" i="19"/>
  <c r="M24" i="19"/>
  <c r="X16" i="19"/>
  <c r="V16" i="19"/>
  <c r="U16" i="19"/>
  <c r="T16" i="19"/>
  <c r="S16" i="19"/>
  <c r="R16" i="19"/>
  <c r="Q16" i="19"/>
  <c r="O16" i="19"/>
  <c r="N16" i="19"/>
  <c r="M16" i="19"/>
  <c r="X15" i="19"/>
  <c r="V15" i="19"/>
  <c r="U15" i="19"/>
  <c r="T15" i="19"/>
  <c r="S15" i="19"/>
  <c r="R15" i="19"/>
  <c r="P15" i="19"/>
  <c r="O15" i="19"/>
  <c r="N15" i="19"/>
  <c r="M15" i="19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C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C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C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C11" i="4"/>
  <c r="D11" i="4"/>
  <c r="E11" i="4"/>
  <c r="F11" i="4"/>
  <c r="G11" i="4"/>
  <c r="H11" i="4"/>
  <c r="I11" i="4"/>
  <c r="J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C12" i="4"/>
  <c r="D12" i="4"/>
  <c r="E12" i="4"/>
  <c r="F12" i="4"/>
  <c r="G12" i="4"/>
  <c r="H12" i="4"/>
  <c r="I12" i="4"/>
  <c r="J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C13" i="4"/>
  <c r="D13" i="4"/>
  <c r="E13" i="4"/>
  <c r="F13" i="4"/>
  <c r="G13" i="4"/>
  <c r="H13" i="4"/>
  <c r="I13" i="4"/>
  <c r="J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C14" i="4"/>
  <c r="D14" i="4"/>
  <c r="E14" i="4"/>
  <c r="F14" i="4"/>
  <c r="G14" i="4"/>
  <c r="H14" i="4"/>
  <c r="I14" i="4"/>
  <c r="J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C15" i="4"/>
  <c r="D15" i="4"/>
  <c r="E15" i="4"/>
  <c r="F15" i="4"/>
  <c r="G15" i="4"/>
  <c r="H15" i="4"/>
  <c r="I15" i="4"/>
  <c r="J15" i="4"/>
  <c r="K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C2" i="4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V3" i="15"/>
  <c r="AW3" i="15"/>
  <c r="AX3" i="15"/>
  <c r="AY3" i="15"/>
  <c r="AZ3" i="15"/>
  <c r="BA3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Y4" i="15"/>
  <c r="AZ4" i="15"/>
  <c r="BA4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AO2" i="15"/>
  <c r="AP2" i="15"/>
  <c r="AQ2" i="15"/>
  <c r="AR2" i="15"/>
  <c r="AS2" i="15"/>
  <c r="AT2" i="15"/>
  <c r="AU2" i="15"/>
  <c r="AV2" i="15"/>
  <c r="AW2" i="15"/>
  <c r="AX2" i="15"/>
  <c r="AY2" i="15"/>
  <c r="AZ2" i="15"/>
  <c r="BA2" i="15"/>
  <c r="C2" i="15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C2" i="2"/>
  <c r="N34" i="9"/>
  <c r="O34" i="9"/>
  <c r="P34" i="9"/>
  <c r="Q34" i="9"/>
  <c r="R34" i="9"/>
  <c r="S34" i="9"/>
  <c r="T34" i="9"/>
  <c r="U34" i="9"/>
  <c r="V34" i="9"/>
  <c r="W34" i="9"/>
  <c r="X34" i="9"/>
  <c r="Y34" i="9"/>
  <c r="K34" i="9"/>
  <c r="L34" i="9"/>
  <c r="M34" i="9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C2" i="8"/>
  <c r="M34" i="1"/>
  <c r="N34" i="1"/>
  <c r="O34" i="1"/>
  <c r="P34" i="1"/>
  <c r="Q34" i="1"/>
  <c r="R34" i="1"/>
  <c r="S34" i="1"/>
  <c r="T34" i="1"/>
  <c r="U34" i="1"/>
  <c r="V34" i="1"/>
  <c r="W34" i="1"/>
  <c r="Y34" i="1"/>
  <c r="K34" i="1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C34" i="11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C34" i="10"/>
  <c r="D34" i="9"/>
  <c r="E34" i="9"/>
  <c r="F34" i="9"/>
  <c r="G34" i="9"/>
  <c r="H34" i="9"/>
  <c r="I34" i="9"/>
  <c r="J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C34" i="9"/>
  <c r="D34" i="1"/>
  <c r="E34" i="1"/>
  <c r="F34" i="1"/>
  <c r="G34" i="1"/>
  <c r="H34" i="1"/>
  <c r="I34" i="1"/>
  <c r="J34" i="1"/>
  <c r="L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C34" i="1"/>
  <c r="C34" i="13"/>
  <c r="M29" i="20"/>
  <c r="W84" i="19" l="1"/>
  <c r="J63" i="19"/>
  <c r="I63" i="19" s="1"/>
  <c r="I68" i="19" s="1"/>
  <c r="I83" i="19" s="1"/>
  <c r="K68" i="19"/>
  <c r="K83" i="19" s="1"/>
  <c r="J29" i="19"/>
  <c r="I29" i="19" s="1"/>
  <c r="H29" i="19" s="1"/>
  <c r="K34" i="19"/>
  <c r="J68" i="19" l="1"/>
  <c r="J83" i="19" s="1"/>
  <c r="J69" i="19"/>
  <c r="I69" i="19"/>
  <c r="H63" i="19"/>
  <c r="G63" i="19" s="1"/>
  <c r="H68" i="19"/>
  <c r="H83" i="19" s="1"/>
  <c r="J33" i="19"/>
  <c r="J79" i="19" s="1"/>
  <c r="I34" i="19"/>
  <c r="I33" i="19"/>
  <c r="I79" i="19" s="1"/>
  <c r="J34" i="19"/>
  <c r="H34" i="19"/>
  <c r="G29" i="19"/>
  <c r="H33" i="19"/>
  <c r="H79" i="19" s="1"/>
  <c r="H69" i="19" l="1"/>
  <c r="F63" i="19"/>
  <c r="G69" i="19"/>
  <c r="G68" i="19"/>
  <c r="G83" i="19" s="1"/>
  <c r="G34" i="19"/>
  <c r="G33" i="19"/>
  <c r="G79" i="19" s="1"/>
  <c r="F29" i="19"/>
  <c r="F69" i="19" l="1"/>
  <c r="E63" i="19"/>
  <c r="F68" i="19"/>
  <c r="F83" i="19" s="1"/>
  <c r="F34" i="19"/>
  <c r="F33" i="19"/>
  <c r="F79" i="19" s="1"/>
  <c r="E29" i="19"/>
  <c r="E69" i="19" l="1"/>
  <c r="E68" i="19"/>
  <c r="E83" i="19" s="1"/>
  <c r="D63" i="19"/>
  <c r="E33" i="19"/>
  <c r="E79" i="19" s="1"/>
  <c r="D29" i="19"/>
  <c r="E34" i="19"/>
  <c r="D68" i="19" l="1"/>
  <c r="D83" i="19" s="1"/>
  <c r="D69" i="19"/>
  <c r="C63" i="19"/>
  <c r="C29" i="19"/>
  <c r="D33" i="19"/>
  <c r="D79" i="19" s="1"/>
  <c r="D34" i="19"/>
  <c r="C69" i="19" l="1"/>
  <c r="C68" i="19"/>
  <c r="C83" i="19" s="1"/>
  <c r="B63" i="19"/>
  <c r="C33" i="19"/>
  <c r="C79" i="19" s="1"/>
  <c r="B29" i="19"/>
  <c r="C34" i="19"/>
  <c r="B69" i="19" l="1"/>
  <c r="B68" i="19"/>
  <c r="B83" i="19" s="1"/>
  <c r="B33" i="19"/>
  <c r="B79" i="19" s="1"/>
  <c r="B34" i="19"/>
</calcChain>
</file>

<file path=xl/sharedStrings.xml><?xml version="1.0" encoding="utf-8"?>
<sst xmlns="http://schemas.openxmlformats.org/spreadsheetml/2006/main" count="1185" uniqueCount="159">
  <si>
    <t>Country Name</t>
  </si>
  <si>
    <t>Country Code</t>
  </si>
  <si>
    <t>Austria</t>
  </si>
  <si>
    <t>AUT</t>
  </si>
  <si>
    <t>Belgium</t>
  </si>
  <si>
    <t>BEL</t>
  </si>
  <si>
    <t>Bulgaria</t>
  </si>
  <si>
    <t>BGR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</si>
  <si>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</si>
  <si>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</si>
  <si>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</si>
  <si>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</si>
  <si>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</si>
  <si>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</si>
  <si>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</si>
  <si>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</si>
  <si>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</si>
  <si>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</si>
  <si>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</si>
  <si>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</si>
  <si>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</si>
  <si>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</si>
  <si>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</si>
  <si>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</si>
  <si>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</si>
  <si>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</si>
  <si>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Hungary</t>
  </si>
  <si>
    <t>HUN</t>
  </si>
  <si>
    <t>Iceland</t>
  </si>
  <si>
    <t>ISL</t>
  </si>
  <si>
    <t>Ireland</t>
  </si>
  <si>
    <t>IRL</t>
  </si>
  <si>
    <t>Italy</t>
  </si>
  <si>
    <t>ITA</t>
  </si>
  <si>
    <t>Latvia</t>
  </si>
  <si>
    <t>LVA</t>
  </si>
  <si>
    <t>Lithuania</t>
  </si>
  <si>
    <t>LTU</t>
  </si>
  <si>
    <t>Luxembourg</t>
  </si>
  <si>
    <t>LUX</t>
  </si>
  <si>
    <t>Malta</t>
  </si>
  <si>
    <t>MLT</t>
  </si>
  <si>
    <t>Netherlands</t>
  </si>
  <si>
    <t>NLD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</si>
  <si>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</si>
  <si>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</si>
  <si>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</si>
  <si>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</si>
  <si>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</si>
  <si>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</si>
  <si>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</si>
  <si>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</si>
  <si>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Slovak Republic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</si>
  <si>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</si>
  <si>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</si>
  <si>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</si>
  <si>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</si>
  <si>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</si>
  <si>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</si>
  <si>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</si>
  <si>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</si>
  <si>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</si>
  <si>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United Kingdom</t>
  </si>
  <si>
    <t>GBR</t>
  </si>
  <si>
    <t>SUM</t>
  </si>
  <si>
    <t>AVRG</t>
  </si>
  <si>
    <t>Data extracted on 29/01/2024 15:00:08 from [ESTAT]</t>
  </si>
  <si>
    <t xml:space="preserve">Dataset: </t>
  </si>
  <si>
    <t>Population change - Demographic balance and crude rates at national level [demo_gind__custom_9553825]</t>
  </si>
  <si>
    <t xml:space="preserve">Last updated: </t>
  </si>
  <si>
    <t>27/11/2023 23:00</t>
  </si>
  <si>
    <t>Time frequency</t>
  </si>
  <si>
    <t>Annual</t>
  </si>
  <si>
    <t>Demographic indicator</t>
  </si>
  <si>
    <t>Average population - total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</si>
  <si>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</si>
  <si>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</si>
  <si>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</si>
  <si>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</si>
  <si>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</si>
  <si>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</si>
  <si>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</si>
  <si>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</si>
  <si>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</si>
  <si>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</si>
  <si>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</si>
  <si>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</si>
  <si>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</si>
  <si>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</si>
  <si>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</si>
  <si>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</si>
  <si>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</si>
  <si>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</si>
  <si>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</si>
  <si>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</si>
  <si>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</si>
  <si>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</si>
  <si>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</si>
  <si>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</si>
  <si>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GEO (Labels)</t>
  </si>
  <si>
    <t/>
  </si>
  <si>
    <t>European Union - 27 countries (from 2020)</t>
  </si>
  <si>
    <t>European Union - 28 countries (2013-2020)</t>
  </si>
  <si>
    <t>:</t>
  </si>
  <si>
    <t>Slovakia</t>
  </si>
  <si>
    <t>Special value</t>
  </si>
  <si>
    <t>not available</t>
  </si>
  <si>
    <t>Available flags:</t>
  </si>
  <si>
    <t>be</t>
  </si>
  <si>
    <t>break in time series, estimated</t>
  </si>
  <si>
    <t>bep</t>
  </si>
  <si>
    <t>break in time series, estimated, provisional</t>
  </si>
  <si>
    <t>bp</t>
  </si>
  <si>
    <t>break in time series, provisional</t>
  </si>
  <si>
    <t>b</t>
  </si>
  <si>
    <t>break in time series</t>
  </si>
  <si>
    <t>e</t>
  </si>
  <si>
    <t>estimated</t>
  </si>
  <si>
    <t>ep</t>
  </si>
  <si>
    <t>estimated, provisional</t>
  </si>
  <si>
    <t>p</t>
  </si>
  <si>
    <t>provisional</t>
  </si>
  <si>
    <t>Population</t>
  </si>
  <si>
    <t>Alkaline and Zinc batteries</t>
  </si>
  <si>
    <t>Weighted Average</t>
  </si>
  <si>
    <t>Average</t>
  </si>
  <si>
    <t>Nickel metal hydrid batteries</t>
  </si>
  <si>
    <t>Lead acid batteries</t>
  </si>
  <si>
    <t>Nickel cadmium batteries</t>
  </si>
  <si>
    <t>Lithium-Ion Batteries primary</t>
  </si>
  <si>
    <t>Lithium-Ion Batteries rechargeable</t>
  </si>
  <si>
    <t>Other batteries</t>
  </si>
  <si>
    <t>WEIGHTED AVRG</t>
  </si>
  <si>
    <t>Information from Battery take back schemes</t>
  </si>
  <si>
    <t>Red are estimations</t>
  </si>
  <si>
    <t>Ni-Cd kt POM EU</t>
  </si>
  <si>
    <t>NiMH kt POM EU</t>
  </si>
  <si>
    <t>NiMH market%</t>
  </si>
  <si>
    <t>Ni-Cd market%</t>
  </si>
  <si>
    <t>Li-Ion kt POM EU</t>
  </si>
  <si>
    <t>Li-Ion market%</t>
  </si>
  <si>
    <t>NiCd</t>
  </si>
  <si>
    <t>Zn</t>
  </si>
  <si>
    <t>LiPrimary</t>
  </si>
  <si>
    <t>NiMH</t>
  </si>
  <si>
    <t>Pb</t>
  </si>
  <si>
    <t>LiRechargeable</t>
  </si>
  <si>
    <t>Other</t>
  </si>
  <si>
    <t>Zinc</t>
  </si>
  <si>
    <t>Lead</t>
  </si>
  <si>
    <t>LiP</t>
  </si>
  <si>
    <t>LiR</t>
  </si>
  <si>
    <t>Overview:</t>
  </si>
  <si>
    <t>Future estimation</t>
  </si>
  <si>
    <t xml:space="preserve">Estimation </t>
  </si>
  <si>
    <t>Assumption historic</t>
  </si>
  <si>
    <t>Assumption future</t>
  </si>
  <si>
    <t>Historic estimation</t>
  </si>
  <si>
    <t>Market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</si>
</sst>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00"/>
    <numFmt numFmtId="167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color indexed="9"/>
      <name val="Arial"/>
    </font>
    <font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6F6F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6F6F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6F6F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rgb="FFF6F6F6"/>
      </patternFill>
    </fill>
    <fill>
      <patternFill patternType="solid">
        <fgColor theme="3" tint="0.79998168889431442"/>
        <bgColor rgb="FFF6F6F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6F6F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9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3" fillId="0" borderId="0" xfId="2" applyFont="1" applyAlignment="1">
      <alignment horizontal="left" vertical="center"/>
    </xf>
    <xf numFmtId="0" fontId="2" fillId="0" borderId="0" xfId="2"/>
    <xf numFmtId="0" fontId="4" fillId="0" borderId="0" xfId="2" applyFont="1" applyAlignment="1">
      <alignment horizontal="left" vertical="center"/>
    </xf>
    <xf numFmtId="0" fontId="5" fillId="5" borderId="1" xfId="2" applyFont="1" applyFill="1" applyBorder="1" applyAlignment="1">
      <alignment horizontal="right" vertical="center"/>
    </xf>
    <xf numFmtId="0" fontId="5" fillId="5" borderId="2" xfId="2" applyFont="1" applyFill="1" applyBorder="1" applyAlignment="1">
      <alignment horizontal="left" vertical="center"/>
    </xf>
    <xf numFmtId="0" fontId="5" fillId="5" borderId="1" xfId="2" applyFont="1" applyFill="1" applyBorder="1" applyAlignment="1">
      <alignment horizontal="left" vertical="center"/>
    </xf>
    <xf numFmtId="0" fontId="4" fillId="6" borderId="1" xfId="2" applyFont="1" applyFill="1" applyBorder="1" applyAlignment="1">
      <alignment horizontal="left" vertical="center"/>
    </xf>
    <xf numFmtId="0" fontId="2" fillId="7" borderId="0" xfId="2" applyFill="1"/>
    <xf numFmtId="0" fontId="4" fillId="8" borderId="1" xfId="2" applyFont="1" applyFill="1" applyBorder="1" applyAlignment="1">
      <alignment horizontal="left" vertical="center"/>
    </xf>
    <xf numFmtId="3" fontId="3" fillId="9" borderId="0" xfId="2" applyNumberFormat="1" applyFont="1" applyFill="1" applyAlignment="1">
      <alignment horizontal="right" vertical="center" shrinkToFit="1"/>
    </xf>
    <xf numFmtId="3" fontId="3" fillId="0" borderId="0" xfId="2" applyNumberFormat="1" applyFont="1" applyAlignment="1">
      <alignment horizontal="right" vertical="center" shrinkToFit="1"/>
    </xf>
    <xf numFmtId="0" fontId="1" fillId="10" borderId="0" xfId="3" applyFill="1"/>
    <xf numFmtId="0" fontId="1" fillId="2" borderId="0" xfId="3" applyFill="1"/>
    <xf numFmtId="0" fontId="1" fillId="11" borderId="0" xfId="3" applyFill="1"/>
    <xf numFmtId="164" fontId="1" fillId="0" borderId="0" xfId="4" applyNumberFormat="1" applyFont="1"/>
    <xf numFmtId="10" fontId="1" fillId="0" borderId="0" xfId="4" applyNumberFormat="1" applyFont="1"/>
    <xf numFmtId="10" fontId="1" fillId="0" borderId="0" xfId="3" applyNumberFormat="1"/>
    <xf numFmtId="0" fontId="1" fillId="0" borderId="0" xfId="3"/>
    <xf numFmtId="0" fontId="1" fillId="12" borderId="0" xfId="3" applyFill="1"/>
    <xf numFmtId="10" fontId="0" fillId="12" borderId="0" xfId="5" applyNumberFormat="1" applyFont="1" applyFill="1"/>
    <xf numFmtId="0" fontId="1" fillId="13" borderId="0" xfId="3" applyFill="1"/>
    <xf numFmtId="10" fontId="0" fillId="13" borderId="0" xfId="5" applyNumberFormat="1" applyFont="1" applyFill="1"/>
    <xf numFmtId="0" fontId="1" fillId="14" borderId="0" xfId="3" applyFill="1"/>
    <xf numFmtId="0" fontId="1" fillId="15" borderId="0" xfId="3" applyFill="1"/>
    <xf numFmtId="0" fontId="1" fillId="16" borderId="0" xfId="3" applyFill="1"/>
    <xf numFmtId="0" fontId="1" fillId="17" borderId="0" xfId="3" applyFill="1"/>
    <xf numFmtId="0" fontId="1" fillId="18" borderId="0" xfId="3" applyFill="1"/>
    <xf numFmtId="0" fontId="1" fillId="19" borderId="0" xfId="3" applyFill="1"/>
    <xf numFmtId="0" fontId="1" fillId="20" borderId="0" xfId="3" applyFill="1"/>
    <xf numFmtId="0" fontId="1" fillId="21" borderId="0" xfId="3" applyFill="1"/>
    <xf numFmtId="0" fontId="1" fillId="22" borderId="0" xfId="3" applyFill="1"/>
    <xf numFmtId="0" fontId="1" fillId="23" borderId="0" xfId="3" applyFill="1"/>
    <xf numFmtId="0" fontId="1" fillId="24" borderId="0" xfId="3" applyFill="1"/>
    <xf numFmtId="0" fontId="1" fillId="25" borderId="0" xfId="3" applyFill="1"/>
    <xf numFmtId="0" fontId="1" fillId="26" borderId="0" xfId="3" applyFill="1"/>
    <xf numFmtId="0" fontId="0" fillId="13" borderId="0" xfId="0" applyFill="1"/>
    <xf numFmtId="0" fontId="0" fillId="27" borderId="0" xfId="0" applyFill="1"/>
    <xf numFmtId="10" fontId="0" fillId="27" borderId="0" xfId="1" applyNumberFormat="1" applyFont="1" applyFill="1"/>
    <xf numFmtId="10" fontId="0" fillId="13" borderId="0" xfId="1" applyNumberFormat="1" applyFont="1" applyFill="1"/>
    <xf numFmtId="10" fontId="0" fillId="0" borderId="0" xfId="1" applyNumberFormat="1" applyFont="1" applyFill="1"/>
    <xf numFmtId="0" fontId="0" fillId="28" borderId="0" xfId="0" applyFill="1"/>
    <xf numFmtId="0" fontId="0" fillId="29" borderId="0" xfId="0" applyFill="1"/>
    <xf numFmtId="10" fontId="0" fillId="29" borderId="0" xfId="1" applyNumberFormat="1" applyFont="1" applyFill="1"/>
    <xf numFmtId="10" fontId="0" fillId="29" borderId="0" xfId="0" applyNumberFormat="1" applyFill="1"/>
    <xf numFmtId="164" fontId="0" fillId="29" borderId="0" xfId="1" applyNumberFormat="1" applyFont="1" applyFill="1"/>
    <xf numFmtId="0" fontId="1" fillId="0" borderId="0" xfId="3" applyFill="1"/>
    <xf numFmtId="10" fontId="1" fillId="0" borderId="0" xfId="1" applyNumberFormat="1" applyFill="1"/>
    <xf numFmtId="0" fontId="6" fillId="0" borderId="0" xfId="2" applyFont="1"/>
    <xf numFmtId="9" fontId="0" fillId="0" borderId="0" xfId="1" applyFont="1"/>
    <xf numFmtId="0" fontId="0" fillId="0" borderId="3" xfId="0" applyBorder="1"/>
    <xf numFmtId="9" fontId="0" fillId="0" borderId="3" xfId="1" applyFont="1" applyBorder="1"/>
    <xf numFmtId="0" fontId="0" fillId="0" borderId="0" xfId="0" applyFill="1" applyBorder="1"/>
    <xf numFmtId="0" fontId="0" fillId="0" borderId="3" xfId="0" applyFill="1" applyBorder="1"/>
    <xf numFmtId="0" fontId="0" fillId="25" borderId="0" xfId="0" applyFill="1"/>
    <xf numFmtId="9" fontId="0" fillId="0" borderId="3" xfId="1" applyNumberFormat="1" applyFont="1" applyBorder="1"/>
    <xf numFmtId="165" fontId="0" fillId="0" borderId="0" xfId="1" applyNumberFormat="1" applyFont="1"/>
    <xf numFmtId="2" fontId="0" fillId="0" borderId="0" xfId="1" applyNumberFormat="1" applyFont="1"/>
    <xf numFmtId="10" fontId="0" fillId="28" borderId="0" xfId="1" applyNumberFormat="1" applyFont="1" applyFill="1"/>
    <xf numFmtId="2" fontId="0" fillId="0" borderId="0" xfId="0" applyNumberFormat="1" applyFill="1"/>
    <xf numFmtId="2" fontId="0" fillId="0" borderId="0" xfId="0" applyNumberFormat="1"/>
    <xf numFmtId="164" fontId="2" fillId="0" borderId="0" xfId="1" applyNumberFormat="1" applyFont="1"/>
    <xf numFmtId="0" fontId="6" fillId="0" borderId="0" xfId="3" applyFont="1" applyFill="1"/>
    <xf numFmtId="2" fontId="6" fillId="0" borderId="0" xfId="3" applyNumberFormat="1" applyFont="1" applyFill="1"/>
    <xf numFmtId="2" fontId="1" fillId="0" borderId="0" xfId="1" applyNumberFormat="1" applyFill="1"/>
    <xf numFmtId="2" fontId="0" fillId="12" borderId="0" xfId="5" applyNumberFormat="1" applyFont="1" applyFill="1"/>
    <xf numFmtId="2" fontId="0" fillId="13" borderId="0" xfId="5" applyNumberFormat="1" applyFont="1" applyFill="1"/>
    <xf numFmtId="2" fontId="2" fillId="0" borderId="0" xfId="2" applyNumberFormat="1"/>
    <xf numFmtId="9" fontId="0" fillId="0" borderId="0" xfId="0" applyNumberFormat="1"/>
    <xf numFmtId="0" fontId="0" fillId="0" borderId="0" xfId="0" applyFill="1"/>
    <xf numFmtId="166" fontId="0" fillId="0" borderId="0" xfId="0" applyNumberFormat="1"/>
    <xf numFmtId="10" fontId="0" fillId="18" borderId="0" xfId="1" applyNumberFormat="1" applyFont="1" applyFill="1"/>
    <xf numFmtId="10" fontId="0" fillId="12" borderId="0" xfId="1" applyNumberFormat="1" applyFont="1" applyFill="1"/>
    <xf numFmtId="165" fontId="0" fillId="12" borderId="0" xfId="5" applyNumberFormat="1" applyFont="1" applyFill="1"/>
    <xf numFmtId="167" fontId="0" fillId="12" borderId="0" xfId="5" applyNumberFormat="1" applyFont="1" applyFill="1"/>
    <xf numFmtId="10" fontId="2" fillId="30" borderId="0" xfId="1" applyNumberFormat="1" applyFont="1" applyFill="1"/>
    <xf numFmtId="10" fontId="2" fillId="30" borderId="0" xfId="2" applyNumberFormat="1" applyFill="1"/>
    <xf numFmtId="10" fontId="1" fillId="0" borderId="0" xfId="4" applyNumberFormat="1" applyFont="1" applyFill="1"/>
    <xf numFmtId="0" fontId="0" fillId="30" borderId="0" xfId="0" applyFill="1" applyAlignment="1">
      <alignment horizontal="center"/>
    </xf>
    <xf numFmtId="10" fontId="0" fillId="30" borderId="0" xfId="1" applyNumberFormat="1" applyFont="1" applyFill="1"/>
    <xf numFmtId="0" fontId="0" fillId="18" borderId="0" xfId="0" applyFill="1"/>
    <xf numFmtId="0" fontId="0" fillId="2" borderId="0" xfId="0" applyFill="1"/>
    <xf numFmtId="164" fontId="0" fillId="27" borderId="0" xfId="1" applyNumberFormat="1" applyFont="1" applyFill="1"/>
  </cellXfs>
  <cellStyles count="6">
    <cellStyle name="Prozent" xfId="1" builtinId="5"/>
    <cellStyle name="Prozent 2" xfId="4" xr:uid="{1D102FF0-4982-4FF0-A21B-1BA6DB280A9D}"/>
    <cellStyle name="Prozent 3" xfId="5" xr:uid="{9FFBF65C-828C-4F5C-8940-0B16DA83C13C}"/>
    <cellStyle name="Standard" xfId="0" builtinId="0"/>
    <cellStyle name="Standard 2" xfId="2" xr:uid="{CD683DB9-F37E-44A2-8B2A-1FB6E99DBE56}"/>
    <cellStyle name="Standard 3" xfId="3" xr:uid="{F0BF525A-89DC-44FD-85A7-48AC11D8D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Historic</a:t>
            </a:r>
            <a:r>
              <a:rPr lang="de-DE" baseline="0"/>
              <a:t> b</a:t>
            </a:r>
            <a:r>
              <a:rPr lang="de-DE"/>
              <a:t>attery Shares Portables</a:t>
            </a:r>
            <a:r>
              <a:rPr lang="de-DE" baseline="0"/>
              <a:t> of GU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6320015548466295E-2"/>
          <c:y val="0.11104790419161677"/>
          <c:w val="0.8733769607216848"/>
          <c:h val="0.55825239285209105"/>
        </c:manualLayout>
      </c:layout>
      <c:areaChart>
        <c:grouping val="percentStacked"/>
        <c:varyColors val="0"/>
        <c:ser>
          <c:idx val="0"/>
          <c:order val="0"/>
          <c:tx>
            <c:strRef>
              <c:f>'Weighted Average'!$A$77</c:f>
              <c:strCache>
                <c:ptCount val="1"/>
                <c:pt idx="0">
                  <c:v>Alkaline and Zinc batteries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'Weighted Average'!$B$76:$X$76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Average'!$B$77:$X$77</c:f>
              <c:numCache>
                <c:formatCode>0.00</c:formatCode>
                <c:ptCount val="23"/>
                <c:pt idx="0">
                  <c:v>57.055598501141901</c:v>
                </c:pt>
                <c:pt idx="1">
                  <c:v>58.231138671138162</c:v>
                </c:pt>
                <c:pt idx="2">
                  <c:v>59.44505301603953</c:v>
                </c:pt>
                <c:pt idx="3">
                  <c:v>60.694305219167667</c:v>
                </c:pt>
                <c:pt idx="4">
                  <c:v>61.969615241339184</c:v>
                </c:pt>
                <c:pt idx="5">
                  <c:v>63.271763841814654</c:v>
                </c:pt>
                <c:pt idx="6">
                  <c:v>64.601575771534641</c:v>
                </c:pt>
                <c:pt idx="7">
                  <c:v>65.962530282349036</c:v>
                </c:pt>
                <c:pt idx="8">
                  <c:v>67.347134835904569</c:v>
                </c:pt>
                <c:pt idx="9">
                  <c:v>67.182631041939928</c:v>
                </c:pt>
                <c:pt idx="10">
                  <c:v>67.732845161928878</c:v>
                </c:pt>
                <c:pt idx="11">
                  <c:v>69.042603559860453</c:v>
                </c:pt>
                <c:pt idx="12">
                  <c:v>69.530138504820783</c:v>
                </c:pt>
                <c:pt idx="13">
                  <c:v>69.78714410698862</c:v>
                </c:pt>
                <c:pt idx="14">
                  <c:v>69.43981540795096</c:v>
                </c:pt>
                <c:pt idx="15">
                  <c:v>70.218731163226863</c:v>
                </c:pt>
                <c:pt idx="16">
                  <c:v>68.942861456901809</c:v>
                </c:pt>
                <c:pt idx="17">
                  <c:v>66.144484438783223</c:v>
                </c:pt>
                <c:pt idx="18">
                  <c:v>66.078486613871277</c:v>
                </c:pt>
                <c:pt idx="19">
                  <c:v>63.812755053684945</c:v>
                </c:pt>
                <c:pt idx="20">
                  <c:v>62.905971826195199</c:v>
                </c:pt>
                <c:pt idx="21">
                  <c:v>63.491975500479839</c:v>
                </c:pt>
                <c:pt idx="22">
                  <c:v>61.993139632493452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2-4FD5-B44B-7D31D788BE24}"/>
            </c:ext>
          </c:extLst>
        </c:ser>
        <c:ser>
          <c:idx val="1"/>
          <c:order val="1"/>
          <c:tx>
            <c:strRef>
              <c:f>'Weighted Average'!$A$78</c:f>
              <c:strCache>
                <c:ptCount val="1"/>
                <c:pt idx="0">
                  <c:v>Nickel metal hydrid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'Weighted Average'!$B$76:$X$76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Average'!$B$78:$X$78</c:f>
              <c:numCache>
                <c:formatCode>0.00</c:formatCode>
                <c:ptCount val="23"/>
                <c:pt idx="0">
                  <c:v>17.256193531155578</c:v>
                </c:pt>
                <c:pt idx="1">
                  <c:v>15.675595403460859</c:v>
                </c:pt>
                <c:pt idx="2">
                  <c:v>14.225927353075567</c:v>
                </c:pt>
                <c:pt idx="3">
                  <c:v>12.901207224464576</c:v>
                </c:pt>
                <c:pt idx="4">
                  <c:v>11.699688874194749</c:v>
                </c:pt>
                <c:pt idx="5">
                  <c:v>10.609890360970308</c:v>
                </c:pt>
                <c:pt idx="6">
                  <c:v>9.6207846579216998</c:v>
                </c:pt>
                <c:pt idx="7">
                  <c:v>8.7215917068889084</c:v>
                </c:pt>
                <c:pt idx="8">
                  <c:v>7.9085793881456867</c:v>
                </c:pt>
                <c:pt idx="9">
                  <c:v>7.2385218180036324</c:v>
                </c:pt>
                <c:pt idx="10">
                  <c:v>5.9777532220382383</c:v>
                </c:pt>
                <c:pt idx="11">
                  <c:v>6.2999895383725537</c:v>
                </c:pt>
                <c:pt idx="12">
                  <c:v>5.4949430698674977</c:v>
                </c:pt>
                <c:pt idx="13">
                  <c:v>6.0471810232332359</c:v>
                </c:pt>
                <c:pt idx="14">
                  <c:v>5.639036303703576</c:v>
                </c:pt>
                <c:pt idx="15">
                  <c:v>5.2725471816537866</c:v>
                </c:pt>
                <c:pt idx="16">
                  <c:v>4.7915784118655251</c:v>
                </c:pt>
                <c:pt idx="17">
                  <c:v>4.8105004840643684</c:v>
                </c:pt>
                <c:pt idx="18">
                  <c:v>4.5693507160245099</c:v>
                </c:pt>
                <c:pt idx="19">
                  <c:v>4.2505400264707411</c:v>
                </c:pt>
                <c:pt idx="20">
                  <c:v>3.9675108901314959</c:v>
                </c:pt>
                <c:pt idx="21">
                  <c:v>3.1322017735416936</c:v>
                </c:pt>
                <c:pt idx="22">
                  <c:v>3.3603702336910657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2-4FD5-B44B-7D31D788BE24}"/>
            </c:ext>
          </c:extLst>
        </c:ser>
        <c:ser>
          <c:idx val="2"/>
          <c:order val="2"/>
          <c:tx>
            <c:strRef>
              <c:f>'Weighted Average'!$A$79</c:f>
              <c:strCache>
                <c:ptCount val="1"/>
                <c:pt idx="0">
                  <c:v>Lead acid batteries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'Weighted Average'!$B$76:$X$76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Average'!$B$79:$X$79</c:f>
              <c:numCache>
                <c:formatCode>0.00</c:formatCode>
                <c:ptCount val="23"/>
                <c:pt idx="0">
                  <c:v>1.8628980026666409</c:v>
                </c:pt>
                <c:pt idx="1">
                  <c:v>1.8996273984247165</c:v>
                </c:pt>
                <c:pt idx="2">
                  <c:v>1.9348783655050064</c:v>
                </c:pt>
                <c:pt idx="3">
                  <c:v>1.9694370634648197</c:v>
                </c:pt>
                <c:pt idx="4">
                  <c:v>2.0048294460976477</c:v>
                </c:pt>
                <c:pt idx="5">
                  <c:v>2.0409234502924272</c:v>
                </c:pt>
                <c:pt idx="6">
                  <c:v>2.0779009927955792</c:v>
                </c:pt>
                <c:pt idx="7">
                  <c:v>2.115252095085002</c:v>
                </c:pt>
                <c:pt idx="8">
                  <c:v>2.1541925864642892</c:v>
                </c:pt>
                <c:pt idx="9">
                  <c:v>2.272498015680549</c:v>
                </c:pt>
                <c:pt idx="10">
                  <c:v>2.3132629609226516</c:v>
                </c:pt>
                <c:pt idx="11">
                  <c:v>2.3686664146417669</c:v>
                </c:pt>
                <c:pt idx="12">
                  <c:v>2.4226901054333334</c:v>
                </c:pt>
                <c:pt idx="13">
                  <c:v>2.5542911384780784</c:v>
                </c:pt>
                <c:pt idx="14">
                  <c:v>2.4230820703198992</c:v>
                </c:pt>
                <c:pt idx="15">
                  <c:v>2.0482841501815892</c:v>
                </c:pt>
                <c:pt idx="16">
                  <c:v>2.1307429135070577</c:v>
                </c:pt>
                <c:pt idx="17">
                  <c:v>3.0360078473186252</c:v>
                </c:pt>
                <c:pt idx="18">
                  <c:v>3.0255907690084882</c:v>
                </c:pt>
                <c:pt idx="19">
                  <c:v>3.3332499676152443</c:v>
                </c:pt>
                <c:pt idx="20">
                  <c:v>3.2872255262574162</c:v>
                </c:pt>
                <c:pt idx="21">
                  <c:v>2.7459360302633455</c:v>
                </c:pt>
                <c:pt idx="22">
                  <c:v>4.3998909195622282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2-4FD5-B44B-7D31D788BE24}"/>
            </c:ext>
          </c:extLst>
        </c:ser>
        <c:ser>
          <c:idx val="3"/>
          <c:order val="3"/>
          <c:tx>
            <c:strRef>
              <c:f>'Weighted Average'!$A$80</c:f>
              <c:strCache>
                <c:ptCount val="1"/>
                <c:pt idx="0">
                  <c:v>Nickel cadmium batteries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'Weighted Average'!$B$76:$X$76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Average'!$B$80:$X$80</c:f>
              <c:numCache>
                <c:formatCode>0.00</c:formatCode>
                <c:ptCount val="23"/>
                <c:pt idx="0">
                  <c:v>8.3891486992667179</c:v>
                </c:pt>
                <c:pt idx="1">
                  <c:v>7.6270339091614119</c:v>
                </c:pt>
                <c:pt idx="2">
                  <c:v>6.9329012052740335</c:v>
                </c:pt>
                <c:pt idx="3">
                  <c:v>6.3010607561914442</c:v>
                </c:pt>
                <c:pt idx="4">
                  <c:v>5.7268164661555545</c:v>
                </c:pt>
                <c:pt idx="5">
                  <c:v>5.2049215052336759</c:v>
                </c:pt>
                <c:pt idx="6">
                  <c:v>4.7300996968212683</c:v>
                </c:pt>
                <c:pt idx="7">
                  <c:v>4.2979563058546653</c:v>
                </c:pt>
                <c:pt idx="8">
                  <c:v>3.9053081459646473</c:v>
                </c:pt>
                <c:pt idx="9">
                  <c:v>4.2645369793167314</c:v>
                </c:pt>
                <c:pt idx="10">
                  <c:v>3.7931401826807427</c:v>
                </c:pt>
                <c:pt idx="11">
                  <c:v>3.5792102634509515</c:v>
                </c:pt>
                <c:pt idx="12">
                  <c:v>3.0174052183002913</c:v>
                </c:pt>
                <c:pt idx="13">
                  <c:v>2.3498352693401854</c:v>
                </c:pt>
                <c:pt idx="14">
                  <c:v>1.955085168107892</c:v>
                </c:pt>
                <c:pt idx="15">
                  <c:v>1.5743394136200115</c:v>
                </c:pt>
                <c:pt idx="16">
                  <c:v>1.2882699083529663</c:v>
                </c:pt>
                <c:pt idx="17">
                  <c:v>0.86271143385469018</c:v>
                </c:pt>
                <c:pt idx="18">
                  <c:v>0.75798559267997401</c:v>
                </c:pt>
                <c:pt idx="19">
                  <c:v>0.68819638569766695</c:v>
                </c:pt>
                <c:pt idx="20">
                  <c:v>0.52864855158491708</c:v>
                </c:pt>
                <c:pt idx="21">
                  <c:v>0.77457652723221138</c:v>
                </c:pt>
                <c:pt idx="22">
                  <c:v>0.19116590292164751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2-4FD5-B44B-7D31D788BE24}"/>
            </c:ext>
          </c:extLst>
        </c:ser>
        <c:ser>
          <c:idx val="4"/>
          <c:order val="4"/>
          <c:tx>
            <c:strRef>
              <c:f>'Weighted Average'!$A$81</c:f>
              <c:strCache>
                <c:ptCount val="1"/>
                <c:pt idx="0">
                  <c:v>Lithium-Ion Batteries primary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'Weighted Average'!$B$76:$X$76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Average'!$B$81:$X$81</c:f>
              <c:numCache>
                <c:formatCode>0.00</c:formatCode>
                <c:ptCount val="23"/>
                <c:pt idx="0">
                  <c:v>1.0083789034904702</c:v>
                </c:pt>
                <c:pt idx="1">
                  <c:v>1.0286108025800662</c:v>
                </c:pt>
                <c:pt idx="2">
                  <c:v>1.0481942509306343</c:v>
                </c:pt>
                <c:pt idx="3">
                  <c:v>1.0674460057249562</c:v>
                </c:pt>
                <c:pt idx="4">
                  <c:v>1.0871227595065598</c:v>
                </c:pt>
                <c:pt idx="5">
                  <c:v>1.1071873052093664</c:v>
                </c:pt>
                <c:pt idx="6">
                  <c:v>1.1275082817858997</c:v>
                </c:pt>
                <c:pt idx="7">
                  <c:v>1.1478222083943292</c:v>
                </c:pt>
                <c:pt idx="8">
                  <c:v>1.1688163257742792</c:v>
                </c:pt>
                <c:pt idx="9">
                  <c:v>1.3455161570694629</c:v>
                </c:pt>
                <c:pt idx="10">
                  <c:v>1.3554420293019174</c:v>
                </c:pt>
                <c:pt idx="11">
                  <c:v>1.4198972493283253</c:v>
                </c:pt>
                <c:pt idx="12">
                  <c:v>1.6698751359856223</c:v>
                </c:pt>
                <c:pt idx="13">
                  <c:v>1.6738623343484134</c:v>
                </c:pt>
                <c:pt idx="14">
                  <c:v>1.9930172837998694</c:v>
                </c:pt>
                <c:pt idx="15">
                  <c:v>2.3161025496261374</c:v>
                </c:pt>
                <c:pt idx="16">
                  <c:v>2.3907836343727125</c:v>
                </c:pt>
                <c:pt idx="17">
                  <c:v>2.4669608577901374</c:v>
                </c:pt>
                <c:pt idx="18">
                  <c:v>2.4176849350542615</c:v>
                </c:pt>
                <c:pt idx="19">
                  <c:v>2.4740032715175677</c:v>
                </c:pt>
                <c:pt idx="20">
                  <c:v>2.5467307117614317</c:v>
                </c:pt>
                <c:pt idx="21">
                  <c:v>2.2734397334715455</c:v>
                </c:pt>
                <c:pt idx="22">
                  <c:v>2.7372723342083285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2-4FD5-B44B-7D31D788BE24}"/>
            </c:ext>
          </c:extLst>
        </c:ser>
        <c:ser>
          <c:idx val="5"/>
          <c:order val="5"/>
          <c:tx>
            <c:strRef>
              <c:f>'Weighted Average'!$A$82</c:f>
              <c:strCache>
                <c:ptCount val="1"/>
                <c:pt idx="0">
                  <c:v>Lithium-Ion Batteries rechargeable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'Weighted Average'!$B$76:$X$76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Average'!$B$82:$X$82</c:f>
              <c:numCache>
                <c:formatCode>0.00</c:formatCode>
                <c:ptCount val="23"/>
                <c:pt idx="0">
                  <c:v>13.640279446791242</c:v>
                </c:pt>
                <c:pt idx="1">
                  <c:v>13.914489097133528</c:v>
                </c:pt>
                <c:pt idx="2">
                  <c:v>14.192851043790961</c:v>
                </c:pt>
                <c:pt idx="3">
                  <c:v>14.475581731871642</c:v>
                </c:pt>
                <c:pt idx="4">
                  <c:v>14.763600984193094</c:v>
                </c:pt>
                <c:pt idx="5">
                  <c:v>15.057142322938546</c:v>
                </c:pt>
                <c:pt idx="6">
                  <c:v>15.357143123850289</c:v>
                </c:pt>
                <c:pt idx="7">
                  <c:v>15.663775565585446</c:v>
                </c:pt>
                <c:pt idx="8">
                  <c:v>15.97738580126768</c:v>
                </c:pt>
                <c:pt idx="9">
                  <c:v>16.323701967048045</c:v>
                </c:pt>
                <c:pt idx="10">
                  <c:v>17.295635410560976</c:v>
                </c:pt>
                <c:pt idx="11">
                  <c:v>17.258094985619028</c:v>
                </c:pt>
                <c:pt idx="12">
                  <c:v>17.75629956349162</c:v>
                </c:pt>
                <c:pt idx="13">
                  <c:v>16.785280785896276</c:v>
                </c:pt>
                <c:pt idx="14">
                  <c:v>17.758467417606376</c:v>
                </c:pt>
                <c:pt idx="15">
                  <c:v>17.991069169914585</c:v>
                </c:pt>
                <c:pt idx="16">
                  <c:v>20.44745942361407</c:v>
                </c:pt>
                <c:pt idx="17">
                  <c:v>22.565983609245187</c:v>
                </c:pt>
                <c:pt idx="18">
                  <c:v>23.030642718474034</c:v>
                </c:pt>
                <c:pt idx="19">
                  <c:v>25.324377035120026</c:v>
                </c:pt>
                <c:pt idx="20">
                  <c:v>26.724155193912967</c:v>
                </c:pt>
                <c:pt idx="21">
                  <c:v>27.345863997715753</c:v>
                </c:pt>
                <c:pt idx="22">
                  <c:v>27.477125714277218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2-4FD5-B44B-7D31D788BE24}"/>
            </c:ext>
          </c:extLst>
        </c:ser>
        <c:ser>
          <c:idx val="6"/>
          <c:order val="6"/>
          <c:tx>
            <c:strRef>
              <c:f>'Weighted Average'!$A$83</c:f>
              <c:strCache>
                <c:ptCount val="1"/>
                <c:pt idx="0">
                  <c:v>Other batteries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'Weighted Average'!$B$76:$X$76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Average'!$B$83:$X$83</c:f>
              <c:numCache>
                <c:formatCode>0.00</c:formatCode>
                <c:ptCount val="23"/>
                <c:pt idx="0">
                  <c:v>5.7359783844689691E-2</c:v>
                </c:pt>
                <c:pt idx="1">
                  <c:v>5.6496336281778158E-2</c:v>
                </c:pt>
                <c:pt idx="2">
                  <c:v>5.563008163049285E-2</c:v>
                </c:pt>
                <c:pt idx="3">
                  <c:v>5.4759141387322331E-2</c:v>
                </c:pt>
                <c:pt idx="4">
                  <c:v>5.3906450046716653E-2</c:v>
                </c:pt>
                <c:pt idx="5">
                  <c:v>5.3081146904722057E-2</c:v>
                </c:pt>
                <c:pt idx="6">
                  <c:v>5.2289498850484818E-2</c:v>
                </c:pt>
                <c:pt idx="7">
                  <c:v>5.1537723935459412E-2</c:v>
                </c:pt>
                <c:pt idx="8">
                  <c:v>5.0828339502316432E-2</c:v>
                </c:pt>
                <c:pt idx="9">
                  <c:v>5.4566960061605697E-2</c:v>
                </c:pt>
                <c:pt idx="10">
                  <c:v>5.6081075563574091E-2</c:v>
                </c:pt>
                <c:pt idx="11">
                  <c:v>5.6728063559302558E-2</c:v>
                </c:pt>
                <c:pt idx="12">
                  <c:v>0.14249699880216984</c:v>
                </c:pt>
                <c:pt idx="13">
                  <c:v>0.84745167497083906</c:v>
                </c:pt>
                <c:pt idx="14">
                  <c:v>0.85138711398892108</c:v>
                </c:pt>
                <c:pt idx="15">
                  <c:v>0.64283782020077573</c:v>
                </c:pt>
                <c:pt idx="16">
                  <c:v>9.4931991838501553E-2</c:v>
                </c:pt>
                <c:pt idx="17">
                  <c:v>0.20411135929921551</c:v>
                </c:pt>
                <c:pt idx="18">
                  <c:v>0.20779655886524881</c:v>
                </c:pt>
                <c:pt idx="19">
                  <c:v>0.22145578011871364</c:v>
                </c:pt>
                <c:pt idx="20">
                  <c:v>0.16421218057217946</c:v>
                </c:pt>
                <c:pt idx="21">
                  <c:v>0.4033310661651231</c:v>
                </c:pt>
                <c:pt idx="22">
                  <c:v>0.14303847398584171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2-4FD5-B44B-7D31D788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03103"/>
        <c:axId val="1246882879"/>
      </c:areaChart>
      <c:catAx>
        <c:axId val="1253803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82879"/>
        <c:crosses val="autoZero"/>
        <c:auto val="1"/>
        <c:lblAlgn val="ctr"/>
        <c:lblOffset val="100"/>
        <c:noMultiLvlLbl val="0"/>
      </c:catAx>
      <c:valAx>
        <c:axId val="12468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80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45968255359264"/>
          <c:y val="0.76945966335046456"/>
          <c:w val="0.85986661831774447"/>
          <c:h val="0.13946158509434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'Weighted Average'!$A$77</c:f>
              <c:strCache>
                <c:ptCount val="1"/>
                <c:pt idx="0">
                  <c:v>Alkaline and Zinc batteries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'Weighted Average'!$B$76:$AZ$76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Average'!$B$77:$AZ$77</c:f>
              <c:numCache>
                <c:formatCode>0.00</c:formatCode>
                <c:ptCount val="51"/>
                <c:pt idx="0">
                  <c:v>57.055598501141901</c:v>
                </c:pt>
                <c:pt idx="1">
                  <c:v>58.231138671138162</c:v>
                </c:pt>
                <c:pt idx="2">
                  <c:v>59.44505301603953</c:v>
                </c:pt>
                <c:pt idx="3">
                  <c:v>60.694305219167667</c:v>
                </c:pt>
                <c:pt idx="4">
                  <c:v>61.969615241339184</c:v>
                </c:pt>
                <c:pt idx="5">
                  <c:v>63.271763841814654</c:v>
                </c:pt>
                <c:pt idx="6">
                  <c:v>64.601575771534641</c:v>
                </c:pt>
                <c:pt idx="7">
                  <c:v>65.962530282349036</c:v>
                </c:pt>
                <c:pt idx="8">
                  <c:v>67.347134835904569</c:v>
                </c:pt>
                <c:pt idx="9">
                  <c:v>67.182631041939928</c:v>
                </c:pt>
                <c:pt idx="10">
                  <c:v>67.732845161928878</c:v>
                </c:pt>
                <c:pt idx="11">
                  <c:v>69.042603559860453</c:v>
                </c:pt>
                <c:pt idx="12">
                  <c:v>69.530138504820783</c:v>
                </c:pt>
                <c:pt idx="13">
                  <c:v>69.78714410698862</c:v>
                </c:pt>
                <c:pt idx="14">
                  <c:v>69.43981540795096</c:v>
                </c:pt>
                <c:pt idx="15">
                  <c:v>70.218731163226863</c:v>
                </c:pt>
                <c:pt idx="16">
                  <c:v>68.942861456901809</c:v>
                </c:pt>
                <c:pt idx="17">
                  <c:v>66.144484438783223</c:v>
                </c:pt>
                <c:pt idx="18">
                  <c:v>66.078486613871277</c:v>
                </c:pt>
                <c:pt idx="19">
                  <c:v>63.812755053684945</c:v>
                </c:pt>
                <c:pt idx="20">
                  <c:v>62.905971826195199</c:v>
                </c:pt>
                <c:pt idx="21">
                  <c:v>63.491975500479839</c:v>
                </c:pt>
                <c:pt idx="22">
                  <c:v>61.993139632493452</c:v>
                </c:pt>
                <c:pt idx="23" formatCode="0.00%">
                  <c:v>0.61373069999999996</c:v>
                </c:pt>
                <c:pt idx="24" formatCode="0.00%">
                  <c:v>0.60759339299999993</c:v>
                </c:pt>
                <c:pt idx="25" formatCode="0.00%">
                  <c:v>0.60151745906999987</c:v>
                </c:pt>
                <c:pt idx="26" formatCode="0.00%">
                  <c:v>0.59550228447929987</c:v>
                </c:pt>
                <c:pt idx="27" formatCode="0.00%">
                  <c:v>0.58954726163450688</c:v>
                </c:pt>
                <c:pt idx="28" formatCode="0.00%">
                  <c:v>0.58365178901816184</c:v>
                </c:pt>
                <c:pt idx="29" formatCode="0.00%">
                  <c:v>0.57781527112798026</c:v>
                </c:pt>
                <c:pt idx="30" formatCode="0.00%">
                  <c:v>0.57203711841670046</c:v>
                </c:pt>
                <c:pt idx="31" formatCode="0.00%">
                  <c:v>0.56631674723253345</c:v>
                </c:pt>
                <c:pt idx="32" formatCode="0.00%">
                  <c:v>0.56065357976020813</c:v>
                </c:pt>
                <c:pt idx="33" formatCode="0.00%">
                  <c:v>0.55504704396260607</c:v>
                </c:pt>
                <c:pt idx="34" formatCode="0.00%">
                  <c:v>0.54949657352297998</c:v>
                </c:pt>
                <c:pt idx="35" formatCode="0.00%">
                  <c:v>0.5440016077877502</c:v>
                </c:pt>
                <c:pt idx="36" formatCode="0.00%">
                  <c:v>0.53856159170987272</c:v>
                </c:pt>
                <c:pt idx="37" formatCode="0.00%">
                  <c:v>0.53317597579277398</c:v>
                </c:pt>
                <c:pt idx="38" formatCode="0.00%">
                  <c:v>0.52784421603484621</c:v>
                </c:pt>
                <c:pt idx="39" formatCode="0.00%">
                  <c:v>0.52256577387449776</c:v>
                </c:pt>
                <c:pt idx="40" formatCode="0.00%">
                  <c:v>0.51734011613575281</c:v>
                </c:pt>
                <c:pt idx="41" formatCode="0.00%">
                  <c:v>0.51216671497439525</c:v>
                </c:pt>
                <c:pt idx="42" formatCode="0.00%">
                  <c:v>0.50704504782465132</c:v>
                </c:pt>
                <c:pt idx="43" formatCode="0.00%">
                  <c:v>0.50197459734640482</c:v>
                </c:pt>
                <c:pt idx="44" formatCode="0.00%">
                  <c:v>0.49695485137294076</c:v>
                </c:pt>
                <c:pt idx="45" formatCode="0.00%">
                  <c:v>0.49198530285921138</c:v>
                </c:pt>
                <c:pt idx="46" formatCode="0.00%">
                  <c:v>0.48706544983061928</c:v>
                </c:pt>
                <c:pt idx="47" formatCode="0.00%">
                  <c:v>0.48219479533231308</c:v>
                </c:pt>
                <c:pt idx="48" formatCode="0.00%">
                  <c:v>0.47737284737898994</c:v>
                </c:pt>
                <c:pt idx="49" formatCode="0.00%">
                  <c:v>0.47259911890520007</c:v>
                </c:pt>
                <c:pt idx="50" formatCode="0.00%">
                  <c:v>0.46787312771614809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6-4C1C-A584-AC929E9C937A}"/>
            </c:ext>
          </c:extLst>
        </c:ser>
        <c:ser>
          <c:idx val="1"/>
          <c:order val="1"/>
          <c:tx>
            <c:strRef>
              <c:f>'Weighted Average'!$A$78</c:f>
              <c:strCache>
                <c:ptCount val="1"/>
                <c:pt idx="0">
                  <c:v>Nickel metal hydrid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'Weighted Average'!$B$76:$AZ$76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Average'!$B$78:$AZ$78</c:f>
              <c:numCache>
                <c:formatCode>0.00</c:formatCode>
                <c:ptCount val="51"/>
                <c:pt idx="0">
                  <c:v>17.256193531155578</c:v>
                </c:pt>
                <c:pt idx="1">
                  <c:v>15.675595403460859</c:v>
                </c:pt>
                <c:pt idx="2">
                  <c:v>14.225927353075567</c:v>
                </c:pt>
                <c:pt idx="3">
                  <c:v>12.901207224464576</c:v>
                </c:pt>
                <c:pt idx="4">
                  <c:v>11.699688874194749</c:v>
                </c:pt>
                <c:pt idx="5">
                  <c:v>10.609890360970308</c:v>
                </c:pt>
                <c:pt idx="6">
                  <c:v>9.6207846579216998</c:v>
                </c:pt>
                <c:pt idx="7">
                  <c:v>8.7215917068889084</c:v>
                </c:pt>
                <c:pt idx="8">
                  <c:v>7.9085793881456867</c:v>
                </c:pt>
                <c:pt idx="9">
                  <c:v>7.2385218180036324</c:v>
                </c:pt>
                <c:pt idx="10">
                  <c:v>5.9777532220382383</c:v>
                </c:pt>
                <c:pt idx="11">
                  <c:v>6.2999895383725537</c:v>
                </c:pt>
                <c:pt idx="12">
                  <c:v>5.4949430698674977</c:v>
                </c:pt>
                <c:pt idx="13">
                  <c:v>6.0471810232332359</c:v>
                </c:pt>
                <c:pt idx="14">
                  <c:v>5.639036303703576</c:v>
                </c:pt>
                <c:pt idx="15">
                  <c:v>5.2725471816537866</c:v>
                </c:pt>
                <c:pt idx="16">
                  <c:v>4.7915784118655251</c:v>
                </c:pt>
                <c:pt idx="17">
                  <c:v>4.8105004840643684</c:v>
                </c:pt>
                <c:pt idx="18">
                  <c:v>4.5693507160245099</c:v>
                </c:pt>
                <c:pt idx="19">
                  <c:v>4.2505400264707411</c:v>
                </c:pt>
                <c:pt idx="20">
                  <c:v>3.9675108901314959</c:v>
                </c:pt>
                <c:pt idx="21">
                  <c:v>3.1322017735416936</c:v>
                </c:pt>
                <c:pt idx="22">
                  <c:v>3.3603702336910657</c:v>
                </c:pt>
                <c:pt idx="23" formatCode="0.00%">
                  <c:v>3.3267959999999992E-2</c:v>
                </c:pt>
                <c:pt idx="24" formatCode="0.00%">
                  <c:v>3.2935280399999996E-2</c:v>
                </c:pt>
                <c:pt idx="25" formatCode="0.00%">
                  <c:v>3.2770603997999997E-2</c:v>
                </c:pt>
                <c:pt idx="26" formatCode="0.00%">
                  <c:v>3.2606750978009996E-2</c:v>
                </c:pt>
                <c:pt idx="27" formatCode="0.00%">
                  <c:v>3.2443717223119943E-2</c:v>
                </c:pt>
                <c:pt idx="28" formatCode="0.00%">
                  <c:v>3.2281498637004344E-2</c:v>
                </c:pt>
                <c:pt idx="29" formatCode="0.00%">
                  <c:v>3.2120091143819321E-2</c:v>
                </c:pt>
                <c:pt idx="30" formatCode="0.00%">
                  <c:v>3.1959490688100223E-2</c:v>
                </c:pt>
                <c:pt idx="31" formatCode="0.00%">
                  <c:v>3.1799693234659719E-2</c:v>
                </c:pt>
                <c:pt idx="32" formatCode="0.00%">
                  <c:v>3.1640694768486417E-2</c:v>
                </c:pt>
                <c:pt idx="33" formatCode="0.00%">
                  <c:v>3.1482491294643984E-2</c:v>
                </c:pt>
                <c:pt idx="34" formatCode="0.00%">
                  <c:v>3.1325078838170761E-2</c:v>
                </c:pt>
                <c:pt idx="35" formatCode="0.00%">
                  <c:v>3.1168453443979907E-2</c:v>
                </c:pt>
                <c:pt idx="36" formatCode="0.00%">
                  <c:v>3.1012611176760008E-2</c:v>
                </c:pt>
                <c:pt idx="37" formatCode="0.00%">
                  <c:v>3.0857548120876207E-2</c:v>
                </c:pt>
                <c:pt idx="38" formatCode="0.00%">
                  <c:v>3.0703260380271827E-2</c:v>
                </c:pt>
                <c:pt idx="39" formatCode="0.00%">
                  <c:v>3.054974407837047E-2</c:v>
                </c:pt>
                <c:pt idx="40" formatCode="0.00%">
                  <c:v>3.0396995357978619E-2</c:v>
                </c:pt>
                <c:pt idx="41" formatCode="0.00%">
                  <c:v>3.0245010381188726E-2</c:v>
                </c:pt>
                <c:pt idx="42" formatCode="0.00%">
                  <c:v>3.0093785329282783E-2</c:v>
                </c:pt>
                <c:pt idx="43" formatCode="0.00%">
                  <c:v>2.994331640263637E-2</c:v>
                </c:pt>
                <c:pt idx="44" formatCode="0.00%">
                  <c:v>2.9793599820623188E-2</c:v>
                </c:pt>
                <c:pt idx="45" formatCode="0.00%">
                  <c:v>2.9644631821520072E-2</c:v>
                </c:pt>
                <c:pt idx="46" formatCode="0.00%">
                  <c:v>2.949640866241247E-2</c:v>
                </c:pt>
                <c:pt idx="47" formatCode="0.00%">
                  <c:v>2.9348926619100407E-2</c:v>
                </c:pt>
                <c:pt idx="48" formatCode="0.00%">
                  <c:v>2.9202181986004907E-2</c:v>
                </c:pt>
                <c:pt idx="49" formatCode="0.00%">
                  <c:v>2.9056171076074881E-2</c:v>
                </c:pt>
                <c:pt idx="50" formatCode="0.00%">
                  <c:v>2.8910890220694506E-2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6-4C1C-A584-AC929E9C937A}"/>
            </c:ext>
          </c:extLst>
        </c:ser>
        <c:ser>
          <c:idx val="2"/>
          <c:order val="2"/>
          <c:tx>
            <c:strRef>
              <c:f>'Weighted Average'!$A$79</c:f>
              <c:strCache>
                <c:ptCount val="1"/>
                <c:pt idx="0">
                  <c:v>Lead acid batteries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'Weighted Average'!$B$76:$AZ$76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Average'!$B$79:$AZ$79</c:f>
              <c:numCache>
                <c:formatCode>0.00</c:formatCode>
                <c:ptCount val="51"/>
                <c:pt idx="0">
                  <c:v>1.8628980026666409</c:v>
                </c:pt>
                <c:pt idx="1">
                  <c:v>1.8996273984247165</c:v>
                </c:pt>
                <c:pt idx="2">
                  <c:v>1.9348783655050064</c:v>
                </c:pt>
                <c:pt idx="3">
                  <c:v>1.9694370634648197</c:v>
                </c:pt>
                <c:pt idx="4">
                  <c:v>2.0048294460976477</c:v>
                </c:pt>
                <c:pt idx="5">
                  <c:v>2.0409234502924272</c:v>
                </c:pt>
                <c:pt idx="6">
                  <c:v>2.0779009927955792</c:v>
                </c:pt>
                <c:pt idx="7">
                  <c:v>2.115252095085002</c:v>
                </c:pt>
                <c:pt idx="8">
                  <c:v>2.1541925864642892</c:v>
                </c:pt>
                <c:pt idx="9">
                  <c:v>2.272498015680549</c:v>
                </c:pt>
                <c:pt idx="10">
                  <c:v>2.3132629609226516</c:v>
                </c:pt>
                <c:pt idx="11">
                  <c:v>2.3686664146417669</c:v>
                </c:pt>
                <c:pt idx="12">
                  <c:v>2.4226901054333334</c:v>
                </c:pt>
                <c:pt idx="13">
                  <c:v>2.5542911384780784</c:v>
                </c:pt>
                <c:pt idx="14">
                  <c:v>2.4230820703198992</c:v>
                </c:pt>
                <c:pt idx="15">
                  <c:v>2.0482841501815892</c:v>
                </c:pt>
                <c:pt idx="16">
                  <c:v>2.1307429135070577</c:v>
                </c:pt>
                <c:pt idx="17">
                  <c:v>3.0360078473186252</c:v>
                </c:pt>
                <c:pt idx="18">
                  <c:v>3.0255907690084882</c:v>
                </c:pt>
                <c:pt idx="19">
                  <c:v>3.3332499676152443</c:v>
                </c:pt>
                <c:pt idx="20">
                  <c:v>3.2872255262574162</c:v>
                </c:pt>
                <c:pt idx="21">
                  <c:v>2.7459360302633455</c:v>
                </c:pt>
                <c:pt idx="22">
                  <c:v>4.3998909195622282</c:v>
                </c:pt>
                <c:pt idx="23" formatCode="0.00%">
                  <c:v>4.3550100000000001E-2</c:v>
                </c:pt>
                <c:pt idx="24" formatCode="0.00%">
                  <c:v>4.3114599000000003E-2</c:v>
                </c:pt>
                <c:pt idx="25" formatCode="0.00%">
                  <c:v>4.2683453010000004E-2</c:v>
                </c:pt>
                <c:pt idx="26" formatCode="0.00%">
                  <c:v>4.2256618479900004E-2</c:v>
                </c:pt>
                <c:pt idx="27" formatCode="0.00%">
                  <c:v>4.1834052295101003E-2</c:v>
                </c:pt>
                <c:pt idx="28" formatCode="0.00%">
                  <c:v>4.1415711772149991E-2</c:v>
                </c:pt>
                <c:pt idx="29" formatCode="0.00%">
                  <c:v>4.1001554654428493E-2</c:v>
                </c:pt>
                <c:pt idx="30" formatCode="0.00%">
                  <c:v>4.0591539107884211E-2</c:v>
                </c:pt>
                <c:pt idx="31" formatCode="0.00%">
                  <c:v>4.0185623716805369E-2</c:v>
                </c:pt>
                <c:pt idx="32" formatCode="0.00%">
                  <c:v>3.9783767479637314E-2</c:v>
                </c:pt>
                <c:pt idx="33" formatCode="0.00%">
                  <c:v>3.9385929804840944E-2</c:v>
                </c:pt>
                <c:pt idx="34" formatCode="0.00%">
                  <c:v>3.8992070506792535E-2</c:v>
                </c:pt>
                <c:pt idx="35" formatCode="0.00%">
                  <c:v>3.8602149801724613E-2</c:v>
                </c:pt>
                <c:pt idx="36" formatCode="0.00%">
                  <c:v>3.8216128303707367E-2</c:v>
                </c:pt>
                <c:pt idx="37" formatCode="0.00%">
                  <c:v>3.7833967020670295E-2</c:v>
                </c:pt>
                <c:pt idx="38" formatCode="0.00%">
                  <c:v>3.7455627350463594E-2</c:v>
                </c:pt>
                <c:pt idx="39" formatCode="0.00%">
                  <c:v>3.708107107695896E-2</c:v>
                </c:pt>
                <c:pt idx="40" formatCode="0.00%">
                  <c:v>3.6710260366189372E-2</c:v>
                </c:pt>
                <c:pt idx="41" formatCode="0.00%">
                  <c:v>3.634315776252748E-2</c:v>
                </c:pt>
                <c:pt idx="42" formatCode="0.00%">
                  <c:v>3.5979726184902208E-2</c:v>
                </c:pt>
                <c:pt idx="43" formatCode="0.00%">
                  <c:v>3.5619928923053185E-2</c:v>
                </c:pt>
                <c:pt idx="44" formatCode="0.00%">
                  <c:v>3.5263729633822655E-2</c:v>
                </c:pt>
                <c:pt idx="45" formatCode="0.00%">
                  <c:v>3.4911092337484427E-2</c:v>
                </c:pt>
                <c:pt idx="46" formatCode="0.00%">
                  <c:v>3.4561981414109585E-2</c:v>
                </c:pt>
                <c:pt idx="47" formatCode="0.00%">
                  <c:v>3.4216361599968492E-2</c:v>
                </c:pt>
                <c:pt idx="48" formatCode="0.00%">
                  <c:v>3.3874197983968804E-2</c:v>
                </c:pt>
                <c:pt idx="49" formatCode="0.00%">
                  <c:v>3.3535456004129119E-2</c:v>
                </c:pt>
                <c:pt idx="50" formatCode="0.00%">
                  <c:v>3.3200101444087825E-2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6-4C1C-A584-AC929E9C937A}"/>
            </c:ext>
          </c:extLst>
        </c:ser>
        <c:ser>
          <c:idx val="3"/>
          <c:order val="3"/>
          <c:tx>
            <c:strRef>
              <c:f>'Weighted Average'!$A$80</c:f>
              <c:strCache>
                <c:ptCount val="1"/>
                <c:pt idx="0">
                  <c:v>Nickel cadmium batteries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'Weighted Average'!$B$76:$AZ$76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Average'!$B$80:$AZ$80</c:f>
              <c:numCache>
                <c:formatCode>0.00</c:formatCode>
                <c:ptCount val="51"/>
                <c:pt idx="0">
                  <c:v>8.3891486992667179</c:v>
                </c:pt>
                <c:pt idx="1">
                  <c:v>7.6270339091614119</c:v>
                </c:pt>
                <c:pt idx="2">
                  <c:v>6.9329012052740335</c:v>
                </c:pt>
                <c:pt idx="3">
                  <c:v>6.3010607561914442</c:v>
                </c:pt>
                <c:pt idx="4">
                  <c:v>5.7268164661555545</c:v>
                </c:pt>
                <c:pt idx="5">
                  <c:v>5.2049215052336759</c:v>
                </c:pt>
                <c:pt idx="6">
                  <c:v>4.7300996968212683</c:v>
                </c:pt>
                <c:pt idx="7">
                  <c:v>4.2979563058546653</c:v>
                </c:pt>
                <c:pt idx="8">
                  <c:v>3.9053081459646473</c:v>
                </c:pt>
                <c:pt idx="9">
                  <c:v>4.2645369793167314</c:v>
                </c:pt>
                <c:pt idx="10">
                  <c:v>3.7931401826807427</c:v>
                </c:pt>
                <c:pt idx="11">
                  <c:v>3.5792102634509515</c:v>
                </c:pt>
                <c:pt idx="12">
                  <c:v>3.0174052183002913</c:v>
                </c:pt>
                <c:pt idx="13">
                  <c:v>2.3498352693401854</c:v>
                </c:pt>
                <c:pt idx="14">
                  <c:v>1.955085168107892</c:v>
                </c:pt>
                <c:pt idx="15">
                  <c:v>1.5743394136200115</c:v>
                </c:pt>
                <c:pt idx="16">
                  <c:v>1.2882699083529663</c:v>
                </c:pt>
                <c:pt idx="17">
                  <c:v>0.86271143385469018</c:v>
                </c:pt>
                <c:pt idx="18">
                  <c:v>0.75798559267997401</c:v>
                </c:pt>
                <c:pt idx="19">
                  <c:v>0.68819638569766695</c:v>
                </c:pt>
                <c:pt idx="20">
                  <c:v>0.52864855158491708</c:v>
                </c:pt>
                <c:pt idx="21">
                  <c:v>0.77457652723221138</c:v>
                </c:pt>
                <c:pt idx="22">
                  <c:v>0.19116590292164751</c:v>
                </c:pt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6-4C1C-A584-AC929E9C937A}"/>
            </c:ext>
          </c:extLst>
        </c:ser>
        <c:ser>
          <c:idx val="4"/>
          <c:order val="4"/>
          <c:tx>
            <c:strRef>
              <c:f>'Weighted Average'!$A$81</c:f>
              <c:strCache>
                <c:ptCount val="1"/>
                <c:pt idx="0">
                  <c:v>Lithium-Ion Batteries primary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'Weighted Average'!$B$76:$AZ$76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Average'!$B$81:$AZ$81</c:f>
              <c:numCache>
                <c:formatCode>0.00</c:formatCode>
                <c:ptCount val="51"/>
                <c:pt idx="0">
                  <c:v>1.0083789034904702</c:v>
                </c:pt>
                <c:pt idx="1">
                  <c:v>1.0286108025800662</c:v>
                </c:pt>
                <c:pt idx="2">
                  <c:v>1.0481942509306343</c:v>
                </c:pt>
                <c:pt idx="3">
                  <c:v>1.0674460057249562</c:v>
                </c:pt>
                <c:pt idx="4">
                  <c:v>1.0871227595065598</c:v>
                </c:pt>
                <c:pt idx="5">
                  <c:v>1.1071873052093664</c:v>
                </c:pt>
                <c:pt idx="6">
                  <c:v>1.1275082817858997</c:v>
                </c:pt>
                <c:pt idx="7">
                  <c:v>1.1478222083943292</c:v>
                </c:pt>
                <c:pt idx="8">
                  <c:v>1.1688163257742792</c:v>
                </c:pt>
                <c:pt idx="9">
                  <c:v>1.3455161570694629</c:v>
                </c:pt>
                <c:pt idx="10">
                  <c:v>1.3554420293019174</c:v>
                </c:pt>
                <c:pt idx="11">
                  <c:v>1.4198972493283253</c:v>
                </c:pt>
                <c:pt idx="12">
                  <c:v>1.6698751359856223</c:v>
                </c:pt>
                <c:pt idx="13">
                  <c:v>1.6738623343484134</c:v>
                </c:pt>
                <c:pt idx="14">
                  <c:v>1.9930172837998694</c:v>
                </c:pt>
                <c:pt idx="15">
                  <c:v>2.3161025496261374</c:v>
                </c:pt>
                <c:pt idx="16">
                  <c:v>2.3907836343727125</c:v>
                </c:pt>
                <c:pt idx="17">
                  <c:v>2.4669608577901374</c:v>
                </c:pt>
                <c:pt idx="18">
                  <c:v>2.4176849350542615</c:v>
                </c:pt>
                <c:pt idx="19">
                  <c:v>2.4740032715175677</c:v>
                </c:pt>
                <c:pt idx="20">
                  <c:v>2.5467307117614317</c:v>
                </c:pt>
                <c:pt idx="21">
                  <c:v>2.2734397334715455</c:v>
                </c:pt>
                <c:pt idx="22">
                  <c:v>2.7372723342083285</c:v>
                </c:pt>
                <c:pt idx="23" formatCode="0.00%">
                  <c:v>2.7646729999999998E-2</c:v>
                </c:pt>
                <c:pt idx="24" formatCode="0.00%">
                  <c:v>2.7923197299999997E-2</c:v>
                </c:pt>
                <c:pt idx="25" formatCode="0.00%">
                  <c:v>2.8202429272999999E-2</c:v>
                </c:pt>
                <c:pt idx="26" formatCode="0.00%">
                  <c:v>2.8484453565729997E-2</c:v>
                </c:pt>
                <c:pt idx="27" formatCode="0.00%">
                  <c:v>2.8769298101387297E-2</c:v>
                </c:pt>
                <c:pt idx="28" formatCode="0.00%">
                  <c:v>2.905699108240117E-2</c:v>
                </c:pt>
                <c:pt idx="29" formatCode="0.00%">
                  <c:v>2.9347560993225181E-2</c:v>
                </c:pt>
                <c:pt idx="30" formatCode="0.00%">
                  <c:v>2.9641036603157433E-2</c:v>
                </c:pt>
                <c:pt idx="31" formatCode="0.00%">
                  <c:v>2.9937446969189006E-2</c:v>
                </c:pt>
                <c:pt idx="32" formatCode="0.00%">
                  <c:v>3.0236821438880897E-2</c:v>
                </c:pt>
                <c:pt idx="33" formatCode="0.00%">
                  <c:v>3.0539189653269707E-2</c:v>
                </c:pt>
                <c:pt idx="34" formatCode="0.00%">
                  <c:v>3.0844581549802404E-2</c:v>
                </c:pt>
                <c:pt idx="35" formatCode="0.00%">
                  <c:v>3.1153027365300429E-2</c:v>
                </c:pt>
                <c:pt idx="36" formatCode="0.00%">
                  <c:v>3.1464557638953436E-2</c:v>
                </c:pt>
                <c:pt idx="37" formatCode="0.00%">
                  <c:v>3.1779203215342972E-2</c:v>
                </c:pt>
                <c:pt idx="38" formatCode="0.00%">
                  <c:v>3.2096995247496402E-2</c:v>
                </c:pt>
                <c:pt idx="39" formatCode="0.00%">
                  <c:v>3.2417965199971366E-2</c:v>
                </c:pt>
                <c:pt idx="40" formatCode="0.00%">
                  <c:v>3.2742144851971078E-2</c:v>
                </c:pt>
                <c:pt idx="41" formatCode="0.00%">
                  <c:v>3.3069566300490787E-2</c:v>
                </c:pt>
                <c:pt idx="42" formatCode="0.00%">
                  <c:v>3.3400261963495693E-2</c:v>
                </c:pt>
                <c:pt idx="43" formatCode="0.00%">
                  <c:v>3.3734264583130648E-2</c:v>
                </c:pt>
                <c:pt idx="44" formatCode="0.00%">
                  <c:v>3.4071607228961957E-2</c:v>
                </c:pt>
                <c:pt idx="45" formatCode="0.00%">
                  <c:v>3.4412323301251574E-2</c:v>
                </c:pt>
                <c:pt idx="46" formatCode="0.00%">
                  <c:v>3.4756446534264088E-2</c:v>
                </c:pt>
                <c:pt idx="47" formatCode="0.00%">
                  <c:v>3.5104010999606729E-2</c:v>
                </c:pt>
                <c:pt idx="48" formatCode="0.00%">
                  <c:v>3.5455051109602793E-2</c:v>
                </c:pt>
                <c:pt idx="49" formatCode="0.00%">
                  <c:v>3.5809601620698822E-2</c:v>
                </c:pt>
                <c:pt idx="50" formatCode="0.00%">
                  <c:v>3.6167697636905811E-2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26-4C1C-A584-AC929E9C937A}"/>
            </c:ext>
          </c:extLst>
        </c:ser>
        <c:ser>
          <c:idx val="5"/>
          <c:order val="5"/>
          <c:tx>
            <c:strRef>
              <c:f>'Weighted Average'!$A$82</c:f>
              <c:strCache>
                <c:ptCount val="1"/>
                <c:pt idx="0">
                  <c:v>Lithium-Ion Batteries rechargeable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'Weighted Average'!$B$76:$AZ$76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Average'!$B$82:$AZ$82</c:f>
              <c:numCache>
                <c:formatCode>0.00</c:formatCode>
                <c:ptCount val="51"/>
                <c:pt idx="0">
                  <c:v>13.640279446791242</c:v>
                </c:pt>
                <c:pt idx="1">
                  <c:v>13.914489097133528</c:v>
                </c:pt>
                <c:pt idx="2">
                  <c:v>14.192851043790961</c:v>
                </c:pt>
                <c:pt idx="3">
                  <c:v>14.475581731871642</c:v>
                </c:pt>
                <c:pt idx="4">
                  <c:v>14.763600984193094</c:v>
                </c:pt>
                <c:pt idx="5">
                  <c:v>15.057142322938546</c:v>
                </c:pt>
                <c:pt idx="6">
                  <c:v>15.357143123850289</c:v>
                </c:pt>
                <c:pt idx="7">
                  <c:v>15.663775565585446</c:v>
                </c:pt>
                <c:pt idx="8">
                  <c:v>15.97738580126768</c:v>
                </c:pt>
                <c:pt idx="9">
                  <c:v>16.323701967048045</c:v>
                </c:pt>
                <c:pt idx="10">
                  <c:v>17.295635410560976</c:v>
                </c:pt>
                <c:pt idx="11">
                  <c:v>17.258094985619028</c:v>
                </c:pt>
                <c:pt idx="12">
                  <c:v>17.75629956349162</c:v>
                </c:pt>
                <c:pt idx="13">
                  <c:v>16.785280785896276</c:v>
                </c:pt>
                <c:pt idx="14">
                  <c:v>17.758467417606376</c:v>
                </c:pt>
                <c:pt idx="15">
                  <c:v>17.991069169914585</c:v>
                </c:pt>
                <c:pt idx="16">
                  <c:v>20.44745942361407</c:v>
                </c:pt>
                <c:pt idx="17">
                  <c:v>22.565983609245187</c:v>
                </c:pt>
                <c:pt idx="18">
                  <c:v>23.030642718474034</c:v>
                </c:pt>
                <c:pt idx="19">
                  <c:v>25.324377035120026</c:v>
                </c:pt>
                <c:pt idx="20">
                  <c:v>26.724155193912967</c:v>
                </c:pt>
                <c:pt idx="21">
                  <c:v>27.345863997715753</c:v>
                </c:pt>
                <c:pt idx="22">
                  <c:v>27.477125714277218</c:v>
                </c:pt>
                <c:pt idx="23" formatCode="0.00%">
                  <c:v>0.27751770000000003</c:v>
                </c:pt>
                <c:pt idx="24" formatCode="0.00%">
                  <c:v>0.28029287700000005</c:v>
                </c:pt>
                <c:pt idx="25" formatCode="0.00%">
                  <c:v>0.28589873454000003</c:v>
                </c:pt>
                <c:pt idx="26" formatCode="0.00%">
                  <c:v>0.29161670923080002</c:v>
                </c:pt>
                <c:pt idx="27" formatCode="0.00%">
                  <c:v>0.297449043415416</c:v>
                </c:pt>
                <c:pt idx="28" formatCode="0.00%">
                  <c:v>0.30339802428372431</c:v>
                </c:pt>
                <c:pt idx="29" formatCode="0.00%">
                  <c:v>0.30946598476939879</c:v>
                </c:pt>
                <c:pt idx="30" formatCode="0.00%">
                  <c:v>0.31565530446478679</c:v>
                </c:pt>
                <c:pt idx="31" formatCode="0.00%">
                  <c:v>0.32196841055408254</c:v>
                </c:pt>
                <c:pt idx="32" formatCode="0.00%">
                  <c:v>0.32840777876516419</c:v>
                </c:pt>
                <c:pt idx="33" formatCode="0.00%">
                  <c:v>0.33497593434046746</c:v>
                </c:pt>
                <c:pt idx="34" formatCode="0.00%">
                  <c:v>0.34167545302727681</c:v>
                </c:pt>
                <c:pt idx="35" formatCode="0.00%">
                  <c:v>0.34850896208782234</c:v>
                </c:pt>
                <c:pt idx="36" formatCode="0.00%">
                  <c:v>0.35547914132957881</c:v>
                </c:pt>
                <c:pt idx="37" formatCode="0.00%">
                  <c:v>0.36258872415617038</c:v>
                </c:pt>
                <c:pt idx="38" formatCode="0.00%">
                  <c:v>0.3698404986392938</c:v>
                </c:pt>
                <c:pt idx="39" formatCode="0.00%">
                  <c:v>0.37723730861207966</c:v>
                </c:pt>
                <c:pt idx="40" formatCode="0.00%">
                  <c:v>0.38478205478432126</c:v>
                </c:pt>
                <c:pt idx="41" formatCode="0.00%">
                  <c:v>0.39247769588000769</c:v>
                </c:pt>
                <c:pt idx="42" formatCode="0.00%">
                  <c:v>0.40032724979760786</c:v>
                </c:pt>
                <c:pt idx="43" formatCode="0.00%">
                  <c:v>0.40833379479356002</c:v>
                </c:pt>
                <c:pt idx="44" formatCode="0.00%">
                  <c:v>0.41650047068943125</c:v>
                </c:pt>
                <c:pt idx="45" formatCode="0.00%">
                  <c:v>0.42483048010321989</c:v>
                </c:pt>
                <c:pt idx="46" formatCode="0.00%">
                  <c:v>0.43332708970528427</c:v>
                </c:pt>
                <c:pt idx="47" formatCode="0.00%">
                  <c:v>0.44199363149938997</c:v>
                </c:pt>
                <c:pt idx="48" formatCode="0.00%">
                  <c:v>0.45083350412937778</c:v>
                </c:pt>
                <c:pt idx="49" formatCode="0.00%">
                  <c:v>0.45985017421196533</c:v>
                </c:pt>
                <c:pt idx="50" formatCode="0.00%">
                  <c:v>0.46904717769620463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26-4C1C-A584-AC929E9C937A}"/>
            </c:ext>
          </c:extLst>
        </c:ser>
        <c:ser>
          <c:idx val="6"/>
          <c:order val="6"/>
          <c:tx>
            <c:strRef>
              <c:f>'Weighted Average'!$A$83</c:f>
              <c:strCache>
                <c:ptCount val="1"/>
                <c:pt idx="0">
                  <c:v>Other batteries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'Weighted Average'!$B$76:$AZ$76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Average'!$B$83:$AZ$83</c:f>
              <c:numCache>
                <c:formatCode>0.00</c:formatCode>
                <c:ptCount val="51"/>
                <c:pt idx="0">
                  <c:v>5.7359783844689691E-2</c:v>
                </c:pt>
                <c:pt idx="1">
                  <c:v>5.6496336281778158E-2</c:v>
                </c:pt>
                <c:pt idx="2">
                  <c:v>5.563008163049285E-2</c:v>
                </c:pt>
                <c:pt idx="3">
                  <c:v>5.4759141387322331E-2</c:v>
                </c:pt>
                <c:pt idx="4">
                  <c:v>5.3906450046716653E-2</c:v>
                </c:pt>
                <c:pt idx="5">
                  <c:v>5.3081146904722057E-2</c:v>
                </c:pt>
                <c:pt idx="6">
                  <c:v>5.2289498850484818E-2</c:v>
                </c:pt>
                <c:pt idx="7">
                  <c:v>5.1537723935459412E-2</c:v>
                </c:pt>
                <c:pt idx="8">
                  <c:v>5.0828339502316432E-2</c:v>
                </c:pt>
                <c:pt idx="9">
                  <c:v>5.4566960061605697E-2</c:v>
                </c:pt>
                <c:pt idx="10">
                  <c:v>5.6081075563574091E-2</c:v>
                </c:pt>
                <c:pt idx="11">
                  <c:v>5.6728063559302558E-2</c:v>
                </c:pt>
                <c:pt idx="12">
                  <c:v>0.14249699880216984</c:v>
                </c:pt>
                <c:pt idx="13">
                  <c:v>0.84745167497083906</c:v>
                </c:pt>
                <c:pt idx="14">
                  <c:v>0.85138711398892108</c:v>
                </c:pt>
                <c:pt idx="15">
                  <c:v>0.64283782020077573</c:v>
                </c:pt>
                <c:pt idx="16">
                  <c:v>9.4931991838501553E-2</c:v>
                </c:pt>
                <c:pt idx="17">
                  <c:v>0.20411135929921551</c:v>
                </c:pt>
                <c:pt idx="18">
                  <c:v>0.20779655886524881</c:v>
                </c:pt>
                <c:pt idx="19">
                  <c:v>0.22145578011871364</c:v>
                </c:pt>
                <c:pt idx="20">
                  <c:v>0.16421218057217946</c:v>
                </c:pt>
                <c:pt idx="21">
                  <c:v>0.4033310661651231</c:v>
                </c:pt>
                <c:pt idx="22">
                  <c:v>0.14303847398584171</c:v>
                </c:pt>
                <c:pt idx="23" formatCode="0.00%">
                  <c:v>1.4585999999999998E-3</c:v>
                </c:pt>
                <c:pt idx="24" formatCode="0.00%">
                  <c:v>1.4877719999999998E-3</c:v>
                </c:pt>
                <c:pt idx="25" formatCode="0.00%">
                  <c:v>1.5175274399999998E-3</c:v>
                </c:pt>
                <c:pt idx="26" formatCode="0.00%">
                  <c:v>1.5478779887999998E-3</c:v>
                </c:pt>
                <c:pt idx="27" formatCode="0.00%">
                  <c:v>1.5788355485759997E-3</c:v>
                </c:pt>
                <c:pt idx="28" formatCode="0.00%">
                  <c:v>1.6104122595475196E-3</c:v>
                </c:pt>
                <c:pt idx="29" formatCode="0.00%">
                  <c:v>1.64262050473847E-3</c:v>
                </c:pt>
                <c:pt idx="30" formatCode="0.00%">
                  <c:v>1.6754729148332394E-3</c:v>
                </c:pt>
                <c:pt idx="31" formatCode="0.00%">
                  <c:v>1.7089823731299043E-3</c:v>
                </c:pt>
                <c:pt idx="32" formatCode="0.00%">
                  <c:v>1.7431620205925025E-3</c:v>
                </c:pt>
                <c:pt idx="33" formatCode="0.00%">
                  <c:v>1.7780252610043526E-3</c:v>
                </c:pt>
                <c:pt idx="34" formatCode="0.00%">
                  <c:v>1.8135857662244397E-3</c:v>
                </c:pt>
                <c:pt idx="35" formatCode="0.00%">
                  <c:v>1.8498574815489284E-3</c:v>
                </c:pt>
                <c:pt idx="36" formatCode="0.00%">
                  <c:v>1.886854631179907E-3</c:v>
                </c:pt>
                <c:pt idx="37" formatCode="0.00%">
                  <c:v>1.9245917238035052E-3</c:v>
                </c:pt>
                <c:pt idx="38" formatCode="0.00%">
                  <c:v>1.9630835582795754E-3</c:v>
                </c:pt>
                <c:pt idx="39" formatCode="0.00%">
                  <c:v>2.0023452294451669E-3</c:v>
                </c:pt>
                <c:pt idx="40" formatCode="0.00%">
                  <c:v>2.0423921340340704E-3</c:v>
                </c:pt>
                <c:pt idx="41" formatCode="0.00%">
                  <c:v>2.0832399767147518E-3</c:v>
                </c:pt>
                <c:pt idx="42" formatCode="0.00%">
                  <c:v>2.1249047762490468E-3</c:v>
                </c:pt>
                <c:pt idx="43" formatCode="0.00%">
                  <c:v>2.1674028717740277E-3</c:v>
                </c:pt>
                <c:pt idx="44" formatCode="0.00%">
                  <c:v>2.2107509292095084E-3</c:v>
                </c:pt>
                <c:pt idx="45" formatCode="0.00%">
                  <c:v>2.2549659477936984E-3</c:v>
                </c:pt>
                <c:pt idx="46" formatCode="0.00%">
                  <c:v>2.3000652667495725E-3</c:v>
                </c:pt>
                <c:pt idx="47" formatCode="0.00%">
                  <c:v>2.3460665720845641E-3</c:v>
                </c:pt>
                <c:pt idx="48" formatCode="0.00%">
                  <c:v>2.3929879035262556E-3</c:v>
                </c:pt>
                <c:pt idx="49" formatCode="0.00%">
                  <c:v>2.4408476615967807E-3</c:v>
                </c:pt>
                <c:pt idx="50" formatCode="0.00%">
                  <c:v>2.4896646148287165E-3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26-4C1C-A584-AC929E9C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718927"/>
        <c:axId val="1739648591"/>
      </c:areaChart>
      <c:catAx>
        <c:axId val="182171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648591"/>
        <c:crosses val="autoZero"/>
        <c:auto val="1"/>
        <c:lblAlgn val="ctr"/>
        <c:lblOffset val="100"/>
        <c:noMultiLvlLbl val="0"/>
      </c:catAx>
      <c:valAx>
        <c:axId val="17396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171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Market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estimation'!$C$55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estimation'!$C$56:$C$61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1-4464-9ECC-9D7E8227FAA4}"/>
            </c:ext>
          </c:extLst>
        </c:ser>
        <c:ser>
          <c:idx val="1"/>
          <c:order val="1"/>
          <c:tx>
            <c:strRef>
              <c:f>'Market estimation'!$D$55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estimation'!$D$56:$D$61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1-4464-9ECC-9D7E8227FAA4}"/>
            </c:ext>
          </c:extLst>
        </c:ser>
        <c:ser>
          <c:idx val="2"/>
          <c:order val="2"/>
          <c:tx>
            <c:strRef>
              <c:f>'Market estimation'!$E$55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estimation'!$E$56:$E$61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1-4464-9ECC-9D7E8227FAA4}"/>
            </c:ext>
          </c:extLst>
        </c:ser>
        <c:ser>
          <c:idx val="3"/>
          <c:order val="3"/>
          <c:tx>
            <c:strRef>
              <c:f>'Market estimation'!$F$55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estimation'!$F$56:$F$61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1-4464-9ECC-9D7E8227FAA4}"/>
            </c:ext>
          </c:extLst>
        </c:ser>
        <c:ser>
          <c:idx val="4"/>
          <c:order val="4"/>
          <c:tx>
            <c:strRef>
              <c:f>'Market estimation'!$G$55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estimation'!$G$56:$G$61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1-4464-9ECC-9D7E8227FAA4}"/>
            </c:ext>
          </c:extLst>
        </c:ser>
        <c:ser>
          <c:idx val="5"/>
          <c:order val="5"/>
          <c:tx>
            <c:strRef>
              <c:f>'Market estimation'!$H$55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estimation'!$H$56:$H$61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1-4464-9ECC-9D7E8227FAA4}"/>
            </c:ext>
          </c:extLst>
        </c:ser>
        <c:ser>
          <c:idx val="6"/>
          <c:order val="6"/>
          <c:tx>
            <c:strRef>
              <c:f>'Market estimation'!$I$55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estimation'!$I$56:$I$61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71-4464-9ECC-9D7E8227FAA4}"/>
            </c:ext>
          </c:extLst>
        </c:ser>
        <c:ser>
          <c:idx val="7"/>
          <c:order val="7"/>
          <c:tx>
            <c:strRef>
              <c:f>'Market estimation'!$J$55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estimation'!$J$56:$J$61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71-4464-9ECC-9D7E8227FAA4}"/>
            </c:ext>
          </c:extLst>
        </c:ser>
        <c:ser>
          <c:idx val="8"/>
          <c:order val="8"/>
          <c:tx>
            <c:strRef>
              <c:f>'Market estimation'!$K$55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estimation'!$K$56:$K$61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71-4464-9ECC-9D7E8227FAA4}"/>
            </c:ext>
          </c:extLst>
        </c:ser>
        <c:ser>
          <c:idx val="9"/>
          <c:order val="9"/>
          <c:tx>
            <c:strRef>
              <c:f>'Market estimation'!$L$55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estimation'!$L$56:$L$61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71-4464-9ECC-9D7E8227FAA4}"/>
            </c:ext>
          </c:extLst>
        </c:ser>
        <c:ser>
          <c:idx val="10"/>
          <c:order val="10"/>
          <c:tx>
            <c:strRef>
              <c:f>'Market estimation'!$M$55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estimation'!$M$56:$M$61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71-4464-9ECC-9D7E8227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975711"/>
        <c:axId val="1367632207"/>
      </c:barChart>
      <c:catAx>
        <c:axId val="119797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632207"/>
        <c:crosses val="autoZero"/>
        <c:auto val="1"/>
        <c:lblAlgn val="ctr"/>
        <c:lblOffset val="100"/>
        <c:noMultiLvlLbl val="0"/>
      </c:catAx>
      <c:valAx>
        <c:axId val="13676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79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Battery share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'Market estimation'!$B$56</c:f>
              <c:strCache>
                <c:ptCount val="1"/>
                <c:pt idx="0">
                  <c:v>LiR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estimation'!$C$56:$M$56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3-4984-A430-5303C0D039C9}"/>
            </c:ext>
          </c:extLst>
        </c:ser>
        <c:ser>
          <c:idx val="1"/>
          <c:order val="1"/>
          <c:tx>
            <c:strRef>
              <c:f>'Market estimation'!$B$57</c:f>
              <c:strCache>
                <c:ptCount val="1"/>
                <c:pt idx="0">
                  <c:v>LiP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estimation'!$C$57:$M$57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3-4984-A430-5303C0D039C9}"/>
            </c:ext>
          </c:extLst>
        </c:ser>
        <c:ser>
          <c:idx val="2"/>
          <c:order val="2"/>
          <c:tx>
            <c:strRef>
              <c:f>'Market estimation'!$B$58</c:f>
              <c:strCache>
                <c:ptCount val="1"/>
                <c:pt idx="0">
                  <c:v>Zinc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estimation'!$C$58:$M$58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3-4984-A430-5303C0D039C9}"/>
            </c:ext>
          </c:extLst>
        </c:ser>
        <c:ser>
          <c:idx val="3"/>
          <c:order val="3"/>
          <c:tx>
            <c:strRef>
              <c:f>'Market estimation'!$B$59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estimation'!$C$59:$M$59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3-4984-A430-5303C0D039C9}"/>
            </c:ext>
          </c:extLst>
        </c:ser>
        <c:ser>
          <c:idx val="4"/>
          <c:order val="4"/>
          <c:tx>
            <c:strRef>
              <c:f>'Market estimation'!$B$60</c:f>
              <c:strCache>
                <c:ptCount val="1"/>
                <c:pt idx="0">
                  <c:v>NiMH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estimation'!$C$60:$M$60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3-4984-A430-5303C0D039C9}"/>
            </c:ext>
          </c:extLst>
        </c:ser>
        <c:ser>
          <c:idx val="5"/>
          <c:order val="5"/>
          <c:tx>
            <c:strRef>
              <c:f>'Market estimation'!$B$61</c:f>
              <c:strCache>
                <c:ptCount val="1"/>
                <c:pt idx="0">
                  <c:v>NiCd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estimation'!$C$61:$M$61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83-4984-A430-5303C0D0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261071"/>
        <c:axId val="1367647183"/>
      </c:barChart>
      <c:catAx>
        <c:axId val="11322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647183"/>
        <c:crosses val="autoZero"/>
        <c:auto val="1"/>
        <c:lblAlgn val="ctr"/>
        <c:lblOffset val="100"/>
        <c:noMultiLvlLbl val="0"/>
      </c:catAx>
      <c:valAx>
        <c:axId val="13676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22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estimation'!$C$80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estimation'!$C$81:$C$86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13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3-42BB-9D42-A9D42A14793D}"/>
            </c:ext>
          </c:extLst>
        </c:ser>
        <c:ser>
          <c:idx val="1"/>
          <c:order val="1"/>
          <c:tx>
            <c:strRef>
              <c:f>'Market estimation'!$D$80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estimation'!$D$81:$D$86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12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3-42BB-9D42-A9D42A14793D}"/>
            </c:ext>
          </c:extLst>
        </c:ser>
        <c:ser>
          <c:idx val="2"/>
          <c:order val="2"/>
          <c:tx>
            <c:strRef>
              <c:f>'Market estimation'!$E$80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estimation'!$E$81:$E$86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3-42BB-9D42-A9D42A14793D}"/>
            </c:ext>
          </c:extLst>
        </c:ser>
        <c:ser>
          <c:idx val="3"/>
          <c:order val="3"/>
          <c:tx>
            <c:strRef>
              <c:f>'Market estimation'!$F$80</c:f>
              <c:strCache>
                <c:ptCount val="1"/>
                <c:pt idx="0">
                  <c:v>2026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estimation'!$F$81:$F$86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3-42BB-9D42-A9D42A14793D}"/>
            </c:ext>
          </c:extLst>
        </c:ser>
        <c:ser>
          <c:idx val="4"/>
          <c:order val="4"/>
          <c:tx>
            <c:strRef>
              <c:f>'Market estimation'!$G$80</c:f>
              <c:strCache>
                <c:ptCount val="1"/>
                <c:pt idx="0">
                  <c:v>2027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estimation'!$G$81:$G$86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93-42BB-9D42-A9D42A14793D}"/>
            </c:ext>
          </c:extLst>
        </c:ser>
        <c:ser>
          <c:idx val="5"/>
          <c:order val="5"/>
          <c:tx>
            <c:strRef>
              <c:f>'Market estimation'!$H$80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estimation'!$H$81:$H$86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93-42BB-9D42-A9D42A14793D}"/>
            </c:ext>
          </c:extLst>
        </c:ser>
        <c:ser>
          <c:idx val="6"/>
          <c:order val="6"/>
          <c:tx>
            <c:strRef>
              <c:f>'Market estimation'!$I$80</c:f>
              <c:strCache>
                <c:ptCount val="1"/>
                <c:pt idx="0">
                  <c:v>2029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estimation'!$I$81:$I$86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93-42BB-9D42-A9D42A14793D}"/>
            </c:ext>
          </c:extLst>
        </c:ser>
        <c:ser>
          <c:idx val="7"/>
          <c:order val="7"/>
          <c:tx>
            <c:strRef>
              <c:f>'Market estimation'!$J$80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estimation'!$J$81:$J$86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93-42BB-9D42-A9D42A14793D}"/>
            </c:ext>
          </c:extLst>
        </c:ser>
        <c:ser>
          <c:idx val="8"/>
          <c:order val="8"/>
          <c:tx>
            <c:strRef>
              <c:f>'Market estimation'!$K$80</c:f>
              <c:strCache>
                <c:ptCount val="1"/>
                <c:pt idx="0">
                  <c:v>2031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estimation'!$K$81:$K$86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93-42BB-9D42-A9D42A14793D}"/>
            </c:ext>
          </c:extLst>
        </c:ser>
        <c:ser>
          <c:idx val="9"/>
          <c:order val="9"/>
          <c:tx>
            <c:strRef>
              <c:f>'Market estimation'!$L$80</c:f>
              <c:strCache>
                <c:ptCount val="1"/>
                <c:pt idx="0">
                  <c:v>2032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estimation'!$L$81:$L$86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93-42BB-9D42-A9D42A14793D}"/>
            </c:ext>
          </c:extLst>
        </c:ser>
        <c:ser>
          <c:idx val="10"/>
          <c:order val="10"/>
          <c:tx>
            <c:strRef>
              <c:f>'Market estimation'!$M$80</c:f>
              <c:strCache>
                <c:ptCount val="1"/>
                <c:pt idx="0">
                  <c:v>2033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estimation'!$M$81:$M$86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93-42BB-9D42-A9D42A14793D}"/>
            </c:ext>
          </c:extLst>
        </c:ser>
        <c:ser>
          <c:idx val="11"/>
          <c:order val="11"/>
          <c:tx>
            <c:strRef>
              <c:f>'Market estimation'!$N$80</c:f>
              <c:strCache>
                <c:ptCount val="1"/>
                <c:pt idx="0">
                  <c:v>2034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estimation'!$N$81:$N$86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93-42BB-9D42-A9D42A14793D}"/>
            </c:ext>
          </c:extLst>
        </c:ser>
        <c:ser>
          <c:idx val="12"/>
          <c:order val="12"/>
          <c:tx>
            <c:strRef>
              <c:f>'Market estimation'!$O$80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estimation'!$O$81:$O$86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93-42BB-9D42-A9D42A14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443599"/>
        <c:axId val="1905170591"/>
      </c:barChart>
      <c:catAx>
        <c:axId val="19034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5170591"/>
        <c:crosses val="autoZero"/>
        <c:auto val="1"/>
        <c:lblAlgn val="ctr"/>
        <c:lblOffset val="100"/>
        <c:noMultiLvlLbl val="0"/>
      </c:catAx>
      <c:valAx>
        <c:axId val="19051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34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'Market estimation'!$B$81</c:f>
              <c:strCache>
                <c:ptCount val="1"/>
                <c:pt idx="0">
                  <c:v>LiR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estimation'!$C$81:$O$81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D-45BC-B7A6-41C8B887007F}"/>
            </c:ext>
          </c:extLst>
        </c:ser>
        <c:ser>
          <c:idx val="1"/>
          <c:order val="1"/>
          <c:tx>
            <c:strRef>
              <c:f>'Market estimation'!$B$82</c:f>
              <c:strCache>
                <c:ptCount val="1"/>
                <c:pt idx="0">
                  <c:v>LiP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estimation'!$C$82:$O$82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D-45BC-B7A6-41C8B887007F}"/>
            </c:ext>
          </c:extLst>
        </c:ser>
        <c:ser>
          <c:idx val="2"/>
          <c:order val="2"/>
          <c:tx>
            <c:strRef>
              <c:f>'Market estimation'!$B$83</c:f>
              <c:strCache>
                <c:ptCount val="1"/>
                <c:pt idx="0">
                  <c:v>Zinc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estimation'!$C$83:$O$83</c:f>
              <c:numCache>
                <c:formatCode>General</c:formatCode>
                <c:ptCount val="13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D-45BC-B7A6-41C8B887007F}"/>
            </c:ext>
          </c:extLst>
        </c:ser>
        <c:ser>
          <c:idx val="3"/>
          <c:order val="3"/>
          <c:tx>
            <c:strRef>
              <c:f>'Market estimation'!$B$84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estimation'!$C$84:$O$84</c:f>
              <c:numCache>
                <c:formatCode>General</c:formatCode>
                <c:ptCount val="13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D-45BC-B7A6-41C8B887007F}"/>
            </c:ext>
          </c:extLst>
        </c:ser>
        <c:ser>
          <c:idx val="4"/>
          <c:order val="4"/>
          <c:tx>
            <c:strRef>
              <c:f>'Market estimation'!$B$85</c:f>
              <c:strCache>
                <c:ptCount val="1"/>
                <c:pt idx="0">
                  <c:v>NiMH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estimation'!$C$85:$O$85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D-45BC-B7A6-41C8B887007F}"/>
            </c:ext>
          </c:extLst>
        </c:ser>
        <c:ser>
          <c:idx val="5"/>
          <c:order val="5"/>
          <c:tx>
            <c:strRef>
              <c:f>'Market estimation'!$B$86</c:f>
              <c:strCache>
                <c:ptCount val="1"/>
                <c:pt idx="0">
                  <c:v>NiCd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estimation'!$C$86:$O$86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D-45BC-B7A6-41C8B887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0147359"/>
        <c:axId val="2041775183"/>
      </c:barChart>
      <c:catAx>
        <c:axId val="195014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1775183"/>
        <c:crosses val="autoZero"/>
        <c:auto val="1"/>
        <c:lblAlgn val="ctr"/>
        <c:lblOffset val="100"/>
        <c:noMultiLvlLbl val="0"/>
      </c:catAx>
      <c:valAx>
        <c:axId val="20417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14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184149</xdr:colOff>
      <xdr:row>86</xdr:row>
      <xdr:rowOff>152399</xdr:rowOff>
    </xdr:from>
    <xdr:to>
      <xdr:col>5</xdr:col>
      <xdr:colOff>371475</xdr:colOff>
      <xdr:row>111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F5C8CB-0C28-4AE2-A1D9-D9166AF25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515936</xdr:colOff>
      <xdr:row>86</xdr:row>
      <xdr:rowOff>150812</xdr:rowOff>
    </xdr:from>
    <xdr:to>
      <xdr:col>12</xdr:col>
      <xdr:colOff>409575</xdr:colOff>
      <xdr:row>111</xdr:row>
      <xdr:rowOff>82550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3E33A86-043A-4DBF-9EA6-E8E337D48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241301</xdr:colOff>
      <xdr:row>30</xdr:row>
      <xdr:rowOff>12700</xdr:rowOff>
    </xdr:from>
    <xdr:to>
      <xdr:col>4</xdr:col>
      <xdr:colOff>391230</xdr:colOff>
      <xdr:row>52</xdr:row>
      <xdr:rowOff>85725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E887787-70FC-4E23-A485-8AA5DDCB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1" y="5556250"/>
          <a:ext cx="3842454" cy="4121150"/>
        </a:xfrm>
        <a:prstGeom prst="rect">
          <a:avLst/>
        </a:prstGeom>
      </xdr:spPr>
    </xdr:pic>
    <xdr:clientData/>
  </xdr:twoCellAnchor>
  <xdr:twoCellAnchor editAs="oneCell">
    <xdr:from>
      <xdr:col>4</xdr:col>
      <xdr:colOff>444500</xdr:colOff>
      <xdr:row>30</xdr:row>
      <xdr:rowOff>25400</xdr:rowOff>
    </xdr:from>
    <xdr:to>
      <xdr:col>8</xdr:col>
      <xdr:colOff>76805</xdr:colOff>
      <xdr:row>50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CBB5BEF-39D9-4D6F-8DE6-9F878BCD9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5568950"/>
          <a:ext cx="2788255" cy="3810000"/>
        </a:xfrm>
        <a:prstGeom prst="rect">
          <a:avLst/>
        </a:prstGeom>
      </xdr:spPr>
    </xdr:pic>
    <xdr:clientData/>
  </xdr:twoCellAnchor>
  <xdr:twoCellAnchor>
    <xdr:from>
      <xdr:col>1</xdr:col>
      <xdr:colOff>447675</xdr:colOff>
      <xdr:row>61</xdr:row>
      <xdr:rowOff>120650</xdr:rowOff>
    </xdr:from>
    <xdr:to>
      <xdr:col>7</xdr:col>
      <xdr:colOff>92075</xdr:colOff>
      <xdr:row>76</xdr:row>
      <xdr:rowOff>101600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3AE13FF-C743-469D-9F93-ADEA9E673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61</xdr:row>
      <xdr:rowOff>114300</xdr:rowOff>
    </xdr:from>
    <xdr:to>
      <xdr:col>13</xdr:col>
      <xdr:colOff>9525</xdr:colOff>
      <xdr:row>76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D0BDF32-5656-4B83-A946-3E91CC408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436562</xdr:colOff>
      <xdr:row>86</xdr:row>
      <xdr:rowOff>163512</xdr:rowOff>
    </xdr:from>
    <xdr:to>
      <xdr:col>7</xdr:col>
      <xdr:colOff>74612</xdr:colOff>
      <xdr:row>102</xdr:row>
      <xdr:rowOff>17462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4DC8741-9DAA-4DFB-86B3-0EBC287A8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312737</xdr:colOff>
      <xdr:row>86</xdr:row>
      <xdr:rowOff>153987</xdr:rowOff>
    </xdr:from>
    <xdr:to>
      <xdr:col>13</xdr:col>
      <xdr:colOff>141287</xdr:colOff>
      <xdr:row>102</xdr:row>
      <xdr:rowOff>7937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0C74E83-2723-4F05-9AF0-DF3B7190E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9562-B96B-42D4-8C06-1DB8379B8D2B}">
  <sheetPr>
    <tabColor theme="9"/>
  </sheetPr>
  <dimension ref="A1:BA37"/>
  <sheetViews>
    <sheetView tabSelected="1" workbookViewId="0"/>
  </sheetViews>
  <sheetFormatPr baseColWidth="10" defaultColWidth="8.7265625" defaultRowHeight="14.5" x14ac:dyDescent="0.35"/>
  <cols>
    <col min="2" max="2" width="13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7">
        <f>IF('Avrg. BattZn'!C2&gt;0,'Avrg. BattZn'!C2,'Avrg. BattZn'!C$35)</f>
        <v>0.57055598501141902</v>
      </c>
      <c r="D2" s="77">
        <f>IF('Avrg. BattZn'!D2&gt;0,'Avrg. BattZn'!D2,'Avrg. BattZn'!D$35)</f>
        <v>0.58231138671138161</v>
      </c>
      <c r="E2" s="77">
        <f>IF('Avrg. BattZn'!E2&gt;0,'Avrg. BattZn'!E2,'Avrg. BattZn'!E$35)</f>
        <v>0.59445053016039529</v>
      </c>
      <c r="F2" s="77">
        <f>IF('Avrg. BattZn'!F2&gt;0,'Avrg. BattZn'!F2,'Avrg. BattZn'!F$35)</f>
        <v>0.60694305219167666</v>
      </c>
      <c r="G2" s="77">
        <f>IF('Avrg. BattZn'!G2&gt;0,'Avrg. BattZn'!G2,'Avrg. BattZn'!G$35)</f>
        <v>0.61969615241339182</v>
      </c>
      <c r="H2" s="77">
        <f>IF('Avrg. BattZn'!H2&gt;0,'Avrg. BattZn'!H2,'Avrg. BattZn'!H$35)</f>
        <v>0.63271763841814654</v>
      </c>
      <c r="I2" s="77">
        <f>IF('Avrg. BattZn'!I2&gt;0,'Avrg. BattZn'!I2,'Avrg. BattZn'!I$35)</f>
        <v>0.64601575771534636</v>
      </c>
      <c r="J2" s="77">
        <f>IF('Avrg. BattZn'!J2&gt;0,'Avrg. BattZn'!J2,'Avrg. BattZn'!J$35)</f>
        <v>0.65962530282349041</v>
      </c>
      <c r="K2" s="2">
        <f>IF('Avrg. BattZn'!K2&gt;0,'Avrg. BattZn'!K2,'Avrg. BattZn'!K$35)</f>
        <v>0.67347134835904565</v>
      </c>
      <c r="L2" s="2">
        <f>IF('Avrg. BattZn'!L2&gt;0,'Avrg. BattZn'!L2,'Avrg. BattZn'!L$35)</f>
        <v>0.67182631041939933</v>
      </c>
      <c r="M2" s="2">
        <f>IF('Avrg. BattZn'!M2&gt;0,'Avrg. BattZn'!M2,'Avrg. BattZn'!M$35)</f>
        <v>0.67732845161928878</v>
      </c>
      <c r="N2" s="2">
        <f>IF('Avrg. BattZn'!N2&gt;0,'Avrg. BattZn'!N2,'Avrg. BattZn'!N$35)</f>
        <v>0.69042603559860449</v>
      </c>
      <c r="O2" s="2">
        <f>IF('Avrg. BattZn'!O2&gt;0,'Avrg. BattZn'!O2,'Avrg. BattZn'!O$35)</f>
        <v>0.69530138504820782</v>
      </c>
      <c r="P2" s="2">
        <f>IF('Avrg. BattZn'!P2&gt;0,'Avrg. BattZn'!P2,'Avrg. BattZn'!P$35)</f>
        <v>0.69787144106988619</v>
      </c>
      <c r="Q2" s="2">
        <f>IF('Avrg. BattZn'!Q2&gt;0,'Avrg. BattZn'!Q2,'Avrg. BattZn'!Q$35)</f>
        <v>0.69439815407950956</v>
      </c>
      <c r="R2" s="2">
        <f>IF('Avrg. BattZn'!R2&gt;0,'Avrg. BattZn'!R2,'Avrg. BattZn'!R$35)</f>
        <v>0.70218731163226866</v>
      </c>
      <c r="S2" s="2">
        <f>IF('Avrg. BattZn'!S2&gt;0,'Avrg. BattZn'!S2,'Avrg. BattZn'!S$35)</f>
        <v>0.68942861456901805</v>
      </c>
      <c r="T2" s="2">
        <f>IF('Avrg. BattZn'!T2&gt;0,'Avrg. BattZn'!T2,'Avrg. BattZn'!T$35)</f>
        <v>0.66144484438783224</v>
      </c>
      <c r="U2" s="2">
        <f>IF('Avrg. BattZn'!U2&gt;0,'Avrg. BattZn'!U2,'Avrg. BattZn'!U$35)</f>
        <v>0.66078486613871279</v>
      </c>
      <c r="V2" s="2">
        <f>IF('Avrg. BattZn'!V2&gt;0,'Avrg. BattZn'!V2,'Avrg. BattZn'!V$35)</f>
        <v>0.63812755053684944</v>
      </c>
      <c r="W2" s="2">
        <f>IF('Avrg. BattZn'!W2&gt;0,'Avrg. BattZn'!W2,'Avrg. BattZn'!W$35)</f>
        <v>0.62905971826195195</v>
      </c>
      <c r="X2" s="2">
        <f>IF('Avrg. BattZn'!X2&gt;0,'Avrg. BattZn'!X2,'Avrg. BattZn'!X$35)</f>
        <v>0.63491975500479836</v>
      </c>
      <c r="Y2" s="2">
        <f>IF('Avrg. BattZn'!Y2&gt;0,'Avrg. BattZn'!Y2,'Avrg. BattZn'!Y$35)</f>
        <v>0.61993139632493455</v>
      </c>
      <c r="Z2" s="44">
        <f>IF('Avrg. BattZn'!Z2&gt;0,'Avrg. BattZn'!Z2,'Avrg. BattZn'!Z$35)</f>
        <v>0.61373069999999996</v>
      </c>
      <c r="AA2" s="44">
        <f>IF('Avrg. BattZn'!AA2&gt;0,'Avrg. BattZn'!AA2,'Avrg. BattZn'!AA$35)</f>
        <v>0.60759339299999993</v>
      </c>
      <c r="AB2" s="44">
        <f>IF('Avrg. BattZn'!AB2&gt;0,'Avrg. BattZn'!AB2,'Avrg. BattZn'!AB$35)</f>
        <v>0.60151745906999987</v>
      </c>
      <c r="AC2" s="44">
        <f>IF('Avrg. BattZn'!AC2&gt;0,'Avrg. BattZn'!AC2,'Avrg. BattZn'!AC$35)</f>
        <v>0.59550228447929987</v>
      </c>
      <c r="AD2" s="44">
        <f>IF('Avrg. BattZn'!AD2&gt;0,'Avrg. BattZn'!AD2,'Avrg. BattZn'!AD$35)</f>
        <v>0.58954726163450688</v>
      </c>
      <c r="AE2" s="44">
        <f>IF('Avrg. BattZn'!AE2&gt;0,'Avrg. BattZn'!AE2,'Avrg. BattZn'!AE$35)</f>
        <v>0.58365178901816184</v>
      </c>
      <c r="AF2" s="44">
        <f>IF('Avrg. BattZn'!AF2&gt;0,'Avrg. BattZn'!AF2,'Avrg. BattZn'!AF$35)</f>
        <v>0.57781527112798026</v>
      </c>
      <c r="AG2" s="44">
        <f>IF('Avrg. BattZn'!AG2&gt;0,'Avrg. BattZn'!AG2,'Avrg. BattZn'!AG$35)</f>
        <v>0.57203711841670046</v>
      </c>
      <c r="AH2" s="44">
        <f>IF('Avrg. BattZn'!AH2&gt;0,'Avrg. BattZn'!AH2,'Avrg. BattZn'!AH$35)</f>
        <v>0.56631674723253345</v>
      </c>
      <c r="AI2" s="44">
        <f>IF('Avrg. BattZn'!AI2&gt;0,'Avrg. BattZn'!AI2,'Avrg. BattZn'!AI$35)</f>
        <v>0.56065357976020813</v>
      </c>
      <c r="AJ2" s="44">
        <f>IF('Avrg. BattZn'!AJ2&gt;0,'Avrg. BattZn'!AJ2,'Avrg. BattZn'!AJ$35)</f>
        <v>0.55504704396260607</v>
      </c>
      <c r="AK2" s="44">
        <f>IF('Avrg. BattZn'!AK2&gt;0,'Avrg. BattZn'!AK2,'Avrg. BattZn'!AK$35)</f>
        <v>0.54949657352297998</v>
      </c>
      <c r="AL2" s="44">
        <f>IF('Avrg. BattZn'!AL2&gt;0,'Avrg. BattZn'!AL2,'Avrg. BattZn'!AL$35)</f>
        <v>0.5440016077877502</v>
      </c>
      <c r="AM2" s="44">
        <f>IF('Avrg. BattZn'!AM2&gt;0,'Avrg. BattZn'!AM2,'Avrg. BattZn'!AM$35)</f>
        <v>0.53856159170987272</v>
      </c>
      <c r="AN2" s="44">
        <f>IF('Avrg. BattZn'!AN2&gt;0,'Avrg. BattZn'!AN2,'Avrg. BattZn'!AN$35)</f>
        <v>0.53317597579277398</v>
      </c>
      <c r="AO2" s="44">
        <f>IF('Avrg. BattZn'!AO2&gt;0,'Avrg. BattZn'!AO2,'Avrg. BattZn'!AO$35)</f>
        <v>0.52784421603484621</v>
      </c>
      <c r="AP2" s="44">
        <f>IF('Avrg. BattZn'!AP2&gt;0,'Avrg. BattZn'!AP2,'Avrg. BattZn'!AP$35)</f>
        <v>0.52256577387449776</v>
      </c>
      <c r="AQ2" s="44">
        <f>IF('Avrg. BattZn'!AQ2&gt;0,'Avrg. BattZn'!AQ2,'Avrg. BattZn'!AQ$35)</f>
        <v>0.51734011613575281</v>
      </c>
      <c r="AR2" s="44">
        <f>IF('Avrg. BattZn'!AR2&gt;0,'Avrg. BattZn'!AR2,'Avrg. BattZn'!AR$35)</f>
        <v>0.51216671497439525</v>
      </c>
      <c r="AS2" s="44">
        <f>IF('Avrg. BattZn'!AS2&gt;0,'Avrg. BattZn'!AS2,'Avrg. BattZn'!AS$35)</f>
        <v>0.50704504782465132</v>
      </c>
      <c r="AT2" s="44">
        <f>IF('Avrg. BattZn'!AT2&gt;0,'Avrg. BattZn'!AT2,'Avrg. BattZn'!AT$35)</f>
        <v>0.50197459734640482</v>
      </c>
      <c r="AU2" s="44">
        <f>IF('Avrg. BattZn'!AU2&gt;0,'Avrg. BattZn'!AU2,'Avrg. BattZn'!AU$35)</f>
        <v>0.49695485137294076</v>
      </c>
      <c r="AV2" s="44">
        <f>IF('Avrg. BattZn'!AV2&gt;0,'Avrg. BattZn'!AV2,'Avrg. BattZn'!AV$35)</f>
        <v>0.49198530285921138</v>
      </c>
      <c r="AW2" s="44">
        <f>IF('Avrg. BattZn'!AW2&gt;0,'Avrg. BattZn'!AW2,'Avrg. BattZn'!AW$35)</f>
        <v>0.48706544983061928</v>
      </c>
      <c r="AX2" s="44">
        <f>IF('Avrg. BattZn'!AX2&gt;0,'Avrg. BattZn'!AX2,'Avrg. BattZn'!AX$35)</f>
        <v>0.48219479533231308</v>
      </c>
      <c r="AY2" s="44">
        <f>IF('Avrg. BattZn'!AY2&gt;0,'Avrg. BattZn'!AY2,'Avrg. BattZn'!AY$35)</f>
        <v>0.47737284737898994</v>
      </c>
      <c r="AZ2" s="44">
        <f>IF('Avrg. BattZn'!AZ2&gt;0,'Avrg. BattZn'!AZ2,'Avrg. BattZn'!AZ$35)</f>
        <v>0.47259911890520007</v>
      </c>
      <c r="BA2" s="44">
        <f>IF('Avrg. BattZn'!BA2&gt;0,'Avrg. BattZn'!BA2,'Avrg. BattZn'!BA$35)</f>
        <v>0.46787312771614809</v>
      </c>
    </row>
    <row r="3" spans="1:53" x14ac:dyDescent="0.35">
      <c r="A3" s="3" t="s">
        <v>4</v>
      </c>
      <c r="B3" s="4" t="s">
        <v>5</v>
      </c>
      <c r="C3" s="77">
        <f>IF('Avrg. BattZn'!C3&gt;0,'Avrg. BattZn'!C3,'Avrg. BattZn'!C$35)</f>
        <v>0.57055598501141902</v>
      </c>
      <c r="D3" s="77">
        <f>IF('Avrg. BattZn'!D3&gt;0,'Avrg. BattZn'!D3,'Avrg. BattZn'!D$35)</f>
        <v>0.58231138671138161</v>
      </c>
      <c r="E3" s="77">
        <f>IF('Avrg. BattZn'!E3&gt;0,'Avrg. BattZn'!E3,'Avrg. BattZn'!E$35)</f>
        <v>0.59445053016039529</v>
      </c>
      <c r="F3" s="77">
        <f>IF('Avrg. BattZn'!F3&gt;0,'Avrg. BattZn'!F3,'Avrg. BattZn'!F$35)</f>
        <v>0.60694305219167666</v>
      </c>
      <c r="G3" s="77">
        <f>IF('Avrg. BattZn'!G3&gt;0,'Avrg. BattZn'!G3,'Avrg. BattZn'!G$35)</f>
        <v>0.61969615241339182</v>
      </c>
      <c r="H3" s="77">
        <f>IF('Avrg. BattZn'!H3&gt;0,'Avrg. BattZn'!H3,'Avrg. BattZn'!H$35)</f>
        <v>0.63271763841814654</v>
      </c>
      <c r="I3" s="77">
        <f>IF('Avrg. BattZn'!I3&gt;0,'Avrg. BattZn'!I3,'Avrg. BattZn'!I$35)</f>
        <v>0.64601575771534636</v>
      </c>
      <c r="J3" s="77">
        <f>IF('Avrg. BattZn'!J3&gt;0,'Avrg. BattZn'!J3,'Avrg. BattZn'!J$35)</f>
        <v>0.65962530282349041</v>
      </c>
      <c r="K3" s="2">
        <f>IF('Avrg. BattZn'!K3&gt;0,'Avrg. BattZn'!K3,'Avrg. BattZn'!K$35)</f>
        <v>0.67347134835904565</v>
      </c>
      <c r="L3" s="2">
        <f>IF('Avrg. BattZn'!L3&gt;0,'Avrg. BattZn'!L3,'Avrg. BattZn'!L$35)</f>
        <v>0.67182631041939933</v>
      </c>
      <c r="M3" s="2">
        <f>IF('Avrg. BattZn'!M3&gt;0,'Avrg. BattZn'!M3,'Avrg. BattZn'!M$35)</f>
        <v>0.67732845161928878</v>
      </c>
      <c r="N3" s="2">
        <f>IF('Avrg. BattZn'!N3&gt;0,'Avrg. BattZn'!N3,'Avrg. BattZn'!N$35)</f>
        <v>0.69042603559860449</v>
      </c>
      <c r="O3" s="2">
        <f>IF('Avrg. BattZn'!O3&gt;0,'Avrg. BattZn'!O3,'Avrg. BattZn'!O$35)</f>
        <v>0.69530138504820782</v>
      </c>
      <c r="P3" s="2">
        <f>IF('Avrg. BattZn'!P3&gt;0,'Avrg. BattZn'!P3,'Avrg. BattZn'!P$35)</f>
        <v>0.69787144106988619</v>
      </c>
      <c r="Q3" s="2">
        <f>IF('Avrg. BattZn'!Q3&gt;0,'Avrg. BattZn'!Q3,'Avrg. BattZn'!Q$35)</f>
        <v>0.69439815407950956</v>
      </c>
      <c r="R3" s="2">
        <f>IF('Avrg. BattZn'!R3&gt;0,'Avrg. BattZn'!R3,'Avrg. BattZn'!R$35)</f>
        <v>0.70218731163226866</v>
      </c>
      <c r="S3" s="2">
        <f>IF('Avrg. BattZn'!S3&gt;0,'Avrg. BattZn'!S3,'Avrg. BattZn'!S$35)</f>
        <v>0.68942861456901805</v>
      </c>
      <c r="T3" s="2">
        <f>IF('Avrg. BattZn'!T3&gt;0,'Avrg. BattZn'!T3,'Avrg. BattZn'!T$35)</f>
        <v>0.66144484438783224</v>
      </c>
      <c r="U3" s="2">
        <f>IF('Avrg. BattZn'!U3&gt;0,'Avrg. BattZn'!U3,'Avrg. BattZn'!U$35)</f>
        <v>0.66078486613871279</v>
      </c>
      <c r="V3" s="2">
        <f>IF('Avrg. BattZn'!V3&gt;0,'Avrg. BattZn'!V3,'Avrg. BattZn'!V$35)</f>
        <v>0.63812755053684944</v>
      </c>
      <c r="W3" s="2">
        <f>IF('Avrg. BattZn'!W3&gt;0,'Avrg. BattZn'!W3,'Avrg. BattZn'!W$35)</f>
        <v>0.62905971826195195</v>
      </c>
      <c r="X3" s="2">
        <f>IF('Avrg. BattZn'!X3&gt;0,'Avrg. BattZn'!X3,'Avrg. BattZn'!X$35)</f>
        <v>0.63491975500479836</v>
      </c>
      <c r="Y3" s="2">
        <f>IF('Avrg. BattZn'!Y3&gt;0,'Avrg. BattZn'!Y3,'Avrg. BattZn'!Y$35)</f>
        <v>0.61993139632493455</v>
      </c>
      <c r="Z3" s="44">
        <f>IF('Avrg. BattZn'!Z3&gt;0,'Avrg. BattZn'!Z3,'Avrg. BattZn'!Z$35)</f>
        <v>0.61373069999999996</v>
      </c>
      <c r="AA3" s="44">
        <f>IF('Avrg. BattZn'!AA3&gt;0,'Avrg. BattZn'!AA3,'Avrg. BattZn'!AA$35)</f>
        <v>0.60759339299999993</v>
      </c>
      <c r="AB3" s="44">
        <f>IF('Avrg. BattZn'!AB3&gt;0,'Avrg. BattZn'!AB3,'Avrg. BattZn'!AB$35)</f>
        <v>0.60151745906999987</v>
      </c>
      <c r="AC3" s="44">
        <f>IF('Avrg. BattZn'!AC3&gt;0,'Avrg. BattZn'!AC3,'Avrg. BattZn'!AC$35)</f>
        <v>0.59550228447929987</v>
      </c>
      <c r="AD3" s="44">
        <f>IF('Avrg. BattZn'!AD3&gt;0,'Avrg. BattZn'!AD3,'Avrg. BattZn'!AD$35)</f>
        <v>0.58954726163450688</v>
      </c>
      <c r="AE3" s="44">
        <f>IF('Avrg. BattZn'!AE3&gt;0,'Avrg. BattZn'!AE3,'Avrg. BattZn'!AE$35)</f>
        <v>0.58365178901816184</v>
      </c>
      <c r="AF3" s="44">
        <f>IF('Avrg. BattZn'!AF3&gt;0,'Avrg. BattZn'!AF3,'Avrg. BattZn'!AF$35)</f>
        <v>0.57781527112798026</v>
      </c>
      <c r="AG3" s="44">
        <f>IF('Avrg. BattZn'!AG3&gt;0,'Avrg. BattZn'!AG3,'Avrg. BattZn'!AG$35)</f>
        <v>0.57203711841670046</v>
      </c>
      <c r="AH3" s="44">
        <f>IF('Avrg. BattZn'!AH3&gt;0,'Avrg. BattZn'!AH3,'Avrg. BattZn'!AH$35)</f>
        <v>0.56631674723253345</v>
      </c>
      <c r="AI3" s="44">
        <f>IF('Avrg. BattZn'!AI3&gt;0,'Avrg. BattZn'!AI3,'Avrg. BattZn'!AI$35)</f>
        <v>0.56065357976020813</v>
      </c>
      <c r="AJ3" s="44">
        <f>IF('Avrg. BattZn'!AJ3&gt;0,'Avrg. BattZn'!AJ3,'Avrg. BattZn'!AJ$35)</f>
        <v>0.55504704396260607</v>
      </c>
      <c r="AK3" s="44">
        <f>IF('Avrg. BattZn'!AK3&gt;0,'Avrg. BattZn'!AK3,'Avrg. BattZn'!AK$35)</f>
        <v>0.54949657352297998</v>
      </c>
      <c r="AL3" s="44">
        <f>IF('Avrg. BattZn'!AL3&gt;0,'Avrg. BattZn'!AL3,'Avrg. BattZn'!AL$35)</f>
        <v>0.5440016077877502</v>
      </c>
      <c r="AM3" s="44">
        <f>IF('Avrg. BattZn'!AM3&gt;0,'Avrg. BattZn'!AM3,'Avrg. BattZn'!AM$35)</f>
        <v>0.53856159170987272</v>
      </c>
      <c r="AN3" s="44">
        <f>IF('Avrg. BattZn'!AN3&gt;0,'Avrg. BattZn'!AN3,'Avrg. BattZn'!AN$35)</f>
        <v>0.53317597579277398</v>
      </c>
      <c r="AO3" s="44">
        <f>IF('Avrg. BattZn'!AO3&gt;0,'Avrg. BattZn'!AO3,'Avrg. BattZn'!AO$35)</f>
        <v>0.52784421603484621</v>
      </c>
      <c r="AP3" s="44">
        <f>IF('Avrg. BattZn'!AP3&gt;0,'Avrg. BattZn'!AP3,'Avrg. BattZn'!AP$35)</f>
        <v>0.52256577387449776</v>
      </c>
      <c r="AQ3" s="44">
        <f>IF('Avrg. BattZn'!AQ3&gt;0,'Avrg. BattZn'!AQ3,'Avrg. BattZn'!AQ$35)</f>
        <v>0.51734011613575281</v>
      </c>
      <c r="AR3" s="44">
        <f>IF('Avrg. BattZn'!AR3&gt;0,'Avrg. BattZn'!AR3,'Avrg. BattZn'!AR$35)</f>
        <v>0.51216671497439525</v>
      </c>
      <c r="AS3" s="44">
        <f>IF('Avrg. BattZn'!AS3&gt;0,'Avrg. BattZn'!AS3,'Avrg. BattZn'!AS$35)</f>
        <v>0.50704504782465132</v>
      </c>
      <c r="AT3" s="44">
        <f>IF('Avrg. BattZn'!AT3&gt;0,'Avrg. BattZn'!AT3,'Avrg. BattZn'!AT$35)</f>
        <v>0.50197459734640482</v>
      </c>
      <c r="AU3" s="44">
        <f>IF('Avrg. BattZn'!AU3&gt;0,'Avrg. BattZn'!AU3,'Avrg. BattZn'!AU$35)</f>
        <v>0.49695485137294076</v>
      </c>
      <c r="AV3" s="44">
        <f>IF('Avrg. BattZn'!AV3&gt;0,'Avrg. BattZn'!AV3,'Avrg. BattZn'!AV$35)</f>
        <v>0.49198530285921138</v>
      </c>
      <c r="AW3" s="44">
        <f>IF('Avrg. BattZn'!AW3&gt;0,'Avrg. BattZn'!AW3,'Avrg. BattZn'!AW$35)</f>
        <v>0.48706544983061928</v>
      </c>
      <c r="AX3" s="44">
        <f>IF('Avrg. BattZn'!AX3&gt;0,'Avrg. BattZn'!AX3,'Avrg. BattZn'!AX$35)</f>
        <v>0.48219479533231308</v>
      </c>
      <c r="AY3" s="44">
        <f>IF('Avrg. BattZn'!AY3&gt;0,'Avrg. BattZn'!AY3,'Avrg. BattZn'!AY$35)</f>
        <v>0.47737284737898994</v>
      </c>
      <c r="AZ3" s="44">
        <f>IF('Avrg. BattZn'!AZ3&gt;0,'Avrg. BattZn'!AZ3,'Avrg. BattZn'!AZ$35)</f>
        <v>0.47259911890520007</v>
      </c>
      <c r="BA3" s="44">
        <f>IF('Avrg. BattZn'!BA3&gt;0,'Avrg. BattZn'!BA3,'Avrg. BattZn'!BA$35)</f>
        <v>0.46787312771614809</v>
      </c>
    </row>
    <row r="4" spans="1:53" x14ac:dyDescent="0.35">
      <c r="A4" s="3" t="s">
        <v>6</v>
      </c>
      <c r="B4" s="4" t="s">
        <v>7</v>
      </c>
      <c r="C4" s="77">
        <f>IF('Avrg. BattZn'!C4&gt;0,'Avrg. BattZn'!C4,'Avrg. BattZn'!C$35)</f>
        <v>0.57055598501141902</v>
      </c>
      <c r="D4" s="77">
        <f>IF('Avrg. BattZn'!D4&gt;0,'Avrg. BattZn'!D4,'Avrg. BattZn'!D$35)</f>
        <v>0.58231138671138161</v>
      </c>
      <c r="E4" s="77">
        <f>IF('Avrg. BattZn'!E4&gt;0,'Avrg. BattZn'!E4,'Avrg. BattZn'!E$35)</f>
        <v>0.59445053016039529</v>
      </c>
      <c r="F4" s="77">
        <f>IF('Avrg. BattZn'!F4&gt;0,'Avrg. BattZn'!F4,'Avrg. BattZn'!F$35)</f>
        <v>0.60694305219167666</v>
      </c>
      <c r="G4" s="77">
        <f>IF('Avrg. BattZn'!G4&gt;0,'Avrg. BattZn'!G4,'Avrg. BattZn'!G$35)</f>
        <v>0.61969615241339182</v>
      </c>
      <c r="H4" s="77">
        <f>IF('Avrg. BattZn'!H4&gt;0,'Avrg. BattZn'!H4,'Avrg. BattZn'!H$35)</f>
        <v>0.63271763841814654</v>
      </c>
      <c r="I4" s="77">
        <f>IF('Avrg. BattZn'!I4&gt;0,'Avrg. BattZn'!I4,'Avrg. BattZn'!I$35)</f>
        <v>0.64601575771534636</v>
      </c>
      <c r="J4" s="77">
        <f>IF('Avrg. BattZn'!J4&gt;0,'Avrg. BattZn'!J4,'Avrg. BattZn'!J$35)</f>
        <v>0.65962530282349041</v>
      </c>
      <c r="K4" s="2">
        <f>IF('Avrg. BattZn'!K4&gt;0,'Avrg. BattZn'!K4,'Avrg. BattZn'!K$35)</f>
        <v>0.67347134835904565</v>
      </c>
      <c r="L4" s="2">
        <f>IF('Avrg. BattZn'!L4&gt;0,'Avrg. BattZn'!L4,'Avrg. BattZn'!L$35)</f>
        <v>0.67182631041939933</v>
      </c>
      <c r="M4" s="2">
        <f>IF('Avrg. BattZn'!M4&gt;0,'Avrg. BattZn'!M4,'Avrg. BattZn'!M$35)</f>
        <v>0.67732845161928878</v>
      </c>
      <c r="N4" s="2">
        <f>IF('Avrg. BattZn'!N4&gt;0,'Avrg. BattZn'!N4,'Avrg. BattZn'!N$35)</f>
        <v>0.69042603559860449</v>
      </c>
      <c r="O4" s="2">
        <f>IF('Avrg. BattZn'!O4&gt;0,'Avrg. BattZn'!O4,'Avrg. BattZn'!O$35)</f>
        <v>0.69530138504820782</v>
      </c>
      <c r="P4" s="2">
        <f>IF('Avrg. BattZn'!P4&gt;0,'Avrg. BattZn'!P4,'Avrg. BattZn'!P$35)</f>
        <v>0.69787144106988619</v>
      </c>
      <c r="Q4" s="2">
        <f>IF('Avrg. BattZn'!Q4&gt;0,'Avrg. BattZn'!Q4,'Avrg. BattZn'!Q$35)</f>
        <v>0.69439815407950956</v>
      </c>
      <c r="R4" s="2">
        <f>IF('Avrg. BattZn'!R4&gt;0,'Avrg. BattZn'!R4,'Avrg. BattZn'!R$35)</f>
        <v>0.70218731163226866</v>
      </c>
      <c r="S4" s="2">
        <f>IF('Avrg. BattZn'!S4&gt;0,'Avrg. BattZn'!S4,'Avrg. BattZn'!S$35)</f>
        <v>0.68942861456901805</v>
      </c>
      <c r="T4" s="2">
        <f>IF('Avrg. BattZn'!T4&gt;0,'Avrg. BattZn'!T4,'Avrg. BattZn'!T$35)</f>
        <v>0.66144484438783224</v>
      </c>
      <c r="U4" s="2">
        <f>IF('Avrg. BattZn'!U4&gt;0,'Avrg. BattZn'!U4,'Avrg. BattZn'!U$35)</f>
        <v>0.66078486613871279</v>
      </c>
      <c r="V4" s="2">
        <f>IF('Avrg. BattZn'!V4&gt;0,'Avrg. BattZn'!V4,'Avrg. BattZn'!V$35)</f>
        <v>0.63812755053684944</v>
      </c>
      <c r="W4" s="2">
        <f>IF('Avrg. BattZn'!W4&gt;0,'Avrg. BattZn'!W4,'Avrg. BattZn'!W$35)</f>
        <v>0.62905971826195195</v>
      </c>
      <c r="X4" s="2">
        <f>IF('Avrg. BattZn'!X4&gt;0,'Avrg. BattZn'!X4,'Avrg. BattZn'!X$35)</f>
        <v>0.63491975500479836</v>
      </c>
      <c r="Y4" s="2">
        <f>IF('Avrg. BattZn'!Y4&gt;0,'Avrg. BattZn'!Y4,'Avrg. BattZn'!Y$35)</f>
        <v>0.61993139632493455</v>
      </c>
      <c r="Z4" s="44">
        <f>IF('Avrg. BattZn'!Z4&gt;0,'Avrg. BattZn'!Z4,'Avrg. BattZn'!Z$35)</f>
        <v>0.61373069999999996</v>
      </c>
      <c r="AA4" s="44">
        <f>IF('Avrg. BattZn'!AA4&gt;0,'Avrg. BattZn'!AA4,'Avrg. BattZn'!AA$35)</f>
        <v>0.60759339299999993</v>
      </c>
      <c r="AB4" s="44">
        <f>IF('Avrg. BattZn'!AB4&gt;0,'Avrg. BattZn'!AB4,'Avrg. BattZn'!AB$35)</f>
        <v>0.60151745906999987</v>
      </c>
      <c r="AC4" s="44">
        <f>IF('Avrg. BattZn'!AC4&gt;0,'Avrg. BattZn'!AC4,'Avrg. BattZn'!AC$35)</f>
        <v>0.59550228447929987</v>
      </c>
      <c r="AD4" s="44">
        <f>IF('Avrg. BattZn'!AD4&gt;0,'Avrg. BattZn'!AD4,'Avrg. BattZn'!AD$35)</f>
        <v>0.58954726163450688</v>
      </c>
      <c r="AE4" s="44">
        <f>IF('Avrg. BattZn'!AE4&gt;0,'Avrg. BattZn'!AE4,'Avrg. BattZn'!AE$35)</f>
        <v>0.58365178901816184</v>
      </c>
      <c r="AF4" s="44">
        <f>IF('Avrg. BattZn'!AF4&gt;0,'Avrg. BattZn'!AF4,'Avrg. BattZn'!AF$35)</f>
        <v>0.57781527112798026</v>
      </c>
      <c r="AG4" s="44">
        <f>IF('Avrg. BattZn'!AG4&gt;0,'Avrg. BattZn'!AG4,'Avrg. BattZn'!AG$35)</f>
        <v>0.57203711841670046</v>
      </c>
      <c r="AH4" s="44">
        <f>IF('Avrg. BattZn'!AH4&gt;0,'Avrg. BattZn'!AH4,'Avrg. BattZn'!AH$35)</f>
        <v>0.56631674723253345</v>
      </c>
      <c r="AI4" s="44">
        <f>IF('Avrg. BattZn'!AI4&gt;0,'Avrg. BattZn'!AI4,'Avrg. BattZn'!AI$35)</f>
        <v>0.56065357976020813</v>
      </c>
      <c r="AJ4" s="44">
        <f>IF('Avrg. BattZn'!AJ4&gt;0,'Avrg. BattZn'!AJ4,'Avrg. BattZn'!AJ$35)</f>
        <v>0.55504704396260607</v>
      </c>
      <c r="AK4" s="44">
        <f>IF('Avrg. BattZn'!AK4&gt;0,'Avrg. BattZn'!AK4,'Avrg. BattZn'!AK$35)</f>
        <v>0.54949657352297998</v>
      </c>
      <c r="AL4" s="44">
        <f>IF('Avrg. BattZn'!AL4&gt;0,'Avrg. BattZn'!AL4,'Avrg. BattZn'!AL$35)</f>
        <v>0.5440016077877502</v>
      </c>
      <c r="AM4" s="44">
        <f>IF('Avrg. BattZn'!AM4&gt;0,'Avrg. BattZn'!AM4,'Avrg. BattZn'!AM$35)</f>
        <v>0.53856159170987272</v>
      </c>
      <c r="AN4" s="44">
        <f>IF('Avrg. BattZn'!AN4&gt;0,'Avrg. BattZn'!AN4,'Avrg. BattZn'!AN$35)</f>
        <v>0.53317597579277398</v>
      </c>
      <c r="AO4" s="44">
        <f>IF('Avrg. BattZn'!AO4&gt;0,'Avrg. BattZn'!AO4,'Avrg. BattZn'!AO$35)</f>
        <v>0.52784421603484621</v>
      </c>
      <c r="AP4" s="44">
        <f>IF('Avrg. BattZn'!AP4&gt;0,'Avrg. BattZn'!AP4,'Avrg. BattZn'!AP$35)</f>
        <v>0.52256577387449776</v>
      </c>
      <c r="AQ4" s="44">
        <f>IF('Avrg. BattZn'!AQ4&gt;0,'Avrg. BattZn'!AQ4,'Avrg. BattZn'!AQ$35)</f>
        <v>0.51734011613575281</v>
      </c>
      <c r="AR4" s="44">
        <f>IF('Avrg. BattZn'!AR4&gt;0,'Avrg. BattZn'!AR4,'Avrg. BattZn'!AR$35)</f>
        <v>0.51216671497439525</v>
      </c>
      <c r="AS4" s="44">
        <f>IF('Avrg. BattZn'!AS4&gt;0,'Avrg. BattZn'!AS4,'Avrg. BattZn'!AS$35)</f>
        <v>0.50704504782465132</v>
      </c>
      <c r="AT4" s="44">
        <f>IF('Avrg. BattZn'!AT4&gt;0,'Avrg. BattZn'!AT4,'Avrg. BattZn'!AT$35)</f>
        <v>0.50197459734640482</v>
      </c>
      <c r="AU4" s="44">
        <f>IF('Avrg. BattZn'!AU4&gt;0,'Avrg. BattZn'!AU4,'Avrg. BattZn'!AU$35)</f>
        <v>0.49695485137294076</v>
      </c>
      <c r="AV4" s="44">
        <f>IF('Avrg. BattZn'!AV4&gt;0,'Avrg. BattZn'!AV4,'Avrg. BattZn'!AV$35)</f>
        <v>0.49198530285921138</v>
      </c>
      <c r="AW4" s="44">
        <f>IF('Avrg. BattZn'!AW4&gt;0,'Avrg. BattZn'!AW4,'Avrg. BattZn'!AW$35)</f>
        <v>0.48706544983061928</v>
      </c>
      <c r="AX4" s="44">
        <f>IF('Avrg. BattZn'!AX4&gt;0,'Avrg. BattZn'!AX4,'Avrg. BattZn'!AX$35)</f>
        <v>0.48219479533231308</v>
      </c>
      <c r="AY4" s="44">
        <f>IF('Avrg. BattZn'!AY4&gt;0,'Avrg. BattZn'!AY4,'Avrg. BattZn'!AY$35)</f>
        <v>0.47737284737898994</v>
      </c>
      <c r="AZ4" s="44">
        <f>IF('Avrg. BattZn'!AZ4&gt;0,'Avrg. BattZn'!AZ4,'Avrg. BattZn'!AZ$35)</f>
        <v>0.47259911890520007</v>
      </c>
      <c r="BA4" s="44">
        <f>IF('Avrg. BattZn'!BA4&gt;0,'Avrg. BattZn'!BA4,'Avrg. BattZn'!BA$35)</f>
        <v>0.46787312771614809</v>
      </c>
    </row>
    <row r="5" spans="1:53" x14ac:dyDescent="0.35">
      <c r="A5" s="3" t="s">
        <v>8</v>
      </c>
      <c r="B5" s="4" t="s">
        <v>9</v>
      </c>
      <c r="C5" s="77">
        <f>IF('Avrg. BattZn'!C5&gt;0,'Avrg. BattZn'!C5,'Avrg. BattZn'!C$35)</f>
        <v>0.57055598501141902</v>
      </c>
      <c r="D5" s="77">
        <f>IF('Avrg. BattZn'!D5&gt;0,'Avrg. BattZn'!D5,'Avrg. BattZn'!D$35)</f>
        <v>0.58231138671138161</v>
      </c>
      <c r="E5" s="77">
        <f>IF('Avrg. BattZn'!E5&gt;0,'Avrg. BattZn'!E5,'Avrg. BattZn'!E$35)</f>
        <v>0.59445053016039529</v>
      </c>
      <c r="F5" s="77">
        <f>IF('Avrg. BattZn'!F5&gt;0,'Avrg. BattZn'!F5,'Avrg. BattZn'!F$35)</f>
        <v>0.60694305219167666</v>
      </c>
      <c r="G5" s="77">
        <f>IF('Avrg. BattZn'!G5&gt;0,'Avrg. BattZn'!G5,'Avrg. BattZn'!G$35)</f>
        <v>0.61969615241339182</v>
      </c>
      <c r="H5" s="77">
        <f>IF('Avrg. BattZn'!H5&gt;0,'Avrg. BattZn'!H5,'Avrg. BattZn'!H$35)</f>
        <v>0.63271763841814654</v>
      </c>
      <c r="I5" s="77">
        <f>IF('Avrg. BattZn'!I5&gt;0,'Avrg. BattZn'!I5,'Avrg. BattZn'!I$35)</f>
        <v>0.64601575771534636</v>
      </c>
      <c r="J5" s="77">
        <f>IF('Avrg. BattZn'!J5&gt;0,'Avrg. BattZn'!J5,'Avrg. BattZn'!J$35)</f>
        <v>0.65962530282349041</v>
      </c>
      <c r="K5" s="2">
        <f>IF('Avrg. BattZn'!K5&gt;0,'Avrg. BattZn'!K5,'Avrg. BattZn'!K$35)</f>
        <v>0.67347134835904565</v>
      </c>
      <c r="L5" s="2">
        <f>IF('Avrg. BattZn'!L5&gt;0,'Avrg. BattZn'!L5,'Avrg. BattZn'!L$35)</f>
        <v>0.67182631041939933</v>
      </c>
      <c r="M5" s="2">
        <f>IF('Avrg. BattZn'!M5&gt;0,'Avrg. BattZn'!M5,'Avrg. BattZn'!M$35)</f>
        <v>0.67732845161928878</v>
      </c>
      <c r="N5" s="2">
        <f>IF('Avrg. BattZn'!N5&gt;0,'Avrg. BattZn'!N5,'Avrg. BattZn'!N$35)</f>
        <v>0.69042603559860449</v>
      </c>
      <c r="O5" s="2">
        <f>IF('Avrg. BattZn'!O5&gt;0,'Avrg. BattZn'!O5,'Avrg. BattZn'!O$35)</f>
        <v>0.69530138504820782</v>
      </c>
      <c r="P5" s="2">
        <f>IF('Avrg. BattZn'!P5&gt;0,'Avrg. BattZn'!P5,'Avrg. BattZn'!P$35)</f>
        <v>0.69787144106988619</v>
      </c>
      <c r="Q5" s="2">
        <f>IF('Avrg. BattZn'!Q5&gt;0,'Avrg. BattZn'!Q5,'Avrg. BattZn'!Q$35)</f>
        <v>0.69439815407950956</v>
      </c>
      <c r="R5" s="2">
        <f>IF('Avrg. BattZn'!R5&gt;0,'Avrg. BattZn'!R5,'Avrg. BattZn'!R$35)</f>
        <v>0.70218731163226866</v>
      </c>
      <c r="S5" s="2">
        <f>IF('Avrg. BattZn'!S5&gt;0,'Avrg. BattZn'!S5,'Avrg. BattZn'!S$35)</f>
        <v>0.68942861456901805</v>
      </c>
      <c r="T5" s="2">
        <f>IF('Avrg. BattZn'!T5&gt;0,'Avrg. BattZn'!T5,'Avrg. BattZn'!T$35)</f>
        <v>0.66144484438783224</v>
      </c>
      <c r="U5" s="2">
        <f>IF('Avrg. BattZn'!U5&gt;0,'Avrg. BattZn'!U5,'Avrg. BattZn'!U$35)</f>
        <v>0.66078486613871279</v>
      </c>
      <c r="V5" s="2">
        <f>IF('Avrg. BattZn'!V5&gt;0,'Avrg. BattZn'!V5,'Avrg. BattZn'!V$35)</f>
        <v>0.63812755053684944</v>
      </c>
      <c r="W5" s="2">
        <f>IF('Avrg. BattZn'!W5&gt;0,'Avrg. BattZn'!W5,'Avrg. BattZn'!W$35)</f>
        <v>0.62905971826195195</v>
      </c>
      <c r="X5" s="2">
        <f>IF('Avrg. BattZn'!X5&gt;0,'Avrg. BattZn'!X5,'Avrg. BattZn'!X$35)</f>
        <v>0.63491975500479836</v>
      </c>
      <c r="Y5" s="2">
        <f>IF('Avrg. BattZn'!Y5&gt;0,'Avrg. BattZn'!Y5,'Avrg. BattZn'!Y$35)</f>
        <v>0.61993139632493455</v>
      </c>
      <c r="Z5" s="44">
        <f>IF('Avrg. BattZn'!Z5&gt;0,'Avrg. BattZn'!Z5,'Avrg. BattZn'!Z$35)</f>
        <v>0.61373069999999996</v>
      </c>
      <c r="AA5" s="44">
        <f>IF('Avrg. BattZn'!AA5&gt;0,'Avrg. BattZn'!AA5,'Avrg. BattZn'!AA$35)</f>
        <v>0.60759339299999993</v>
      </c>
      <c r="AB5" s="44">
        <f>IF('Avrg. BattZn'!AB5&gt;0,'Avrg. BattZn'!AB5,'Avrg. BattZn'!AB$35)</f>
        <v>0.60151745906999987</v>
      </c>
      <c r="AC5" s="44">
        <f>IF('Avrg. BattZn'!AC5&gt;0,'Avrg. BattZn'!AC5,'Avrg. BattZn'!AC$35)</f>
        <v>0.59550228447929987</v>
      </c>
      <c r="AD5" s="44">
        <f>IF('Avrg. BattZn'!AD5&gt;0,'Avrg. BattZn'!AD5,'Avrg. BattZn'!AD$35)</f>
        <v>0.58954726163450688</v>
      </c>
      <c r="AE5" s="44">
        <f>IF('Avrg. BattZn'!AE5&gt;0,'Avrg. BattZn'!AE5,'Avrg. BattZn'!AE$35)</f>
        <v>0.58365178901816184</v>
      </c>
      <c r="AF5" s="44">
        <f>IF('Avrg. BattZn'!AF5&gt;0,'Avrg. BattZn'!AF5,'Avrg. BattZn'!AF$35)</f>
        <v>0.57781527112798026</v>
      </c>
      <c r="AG5" s="44">
        <f>IF('Avrg. BattZn'!AG5&gt;0,'Avrg. BattZn'!AG5,'Avrg. BattZn'!AG$35)</f>
        <v>0.57203711841670046</v>
      </c>
      <c r="AH5" s="44">
        <f>IF('Avrg. BattZn'!AH5&gt;0,'Avrg. BattZn'!AH5,'Avrg. BattZn'!AH$35)</f>
        <v>0.56631674723253345</v>
      </c>
      <c r="AI5" s="44">
        <f>IF('Avrg. BattZn'!AI5&gt;0,'Avrg. BattZn'!AI5,'Avrg. BattZn'!AI$35)</f>
        <v>0.56065357976020813</v>
      </c>
      <c r="AJ5" s="44">
        <f>IF('Avrg. BattZn'!AJ5&gt;0,'Avrg. BattZn'!AJ5,'Avrg. BattZn'!AJ$35)</f>
        <v>0.55504704396260607</v>
      </c>
      <c r="AK5" s="44">
        <f>IF('Avrg. BattZn'!AK5&gt;0,'Avrg. BattZn'!AK5,'Avrg. BattZn'!AK$35)</f>
        <v>0.54949657352297998</v>
      </c>
      <c r="AL5" s="44">
        <f>IF('Avrg. BattZn'!AL5&gt;0,'Avrg. BattZn'!AL5,'Avrg. BattZn'!AL$35)</f>
        <v>0.5440016077877502</v>
      </c>
      <c r="AM5" s="44">
        <f>IF('Avrg. BattZn'!AM5&gt;0,'Avrg. BattZn'!AM5,'Avrg. BattZn'!AM$35)</f>
        <v>0.53856159170987272</v>
      </c>
      <c r="AN5" s="44">
        <f>IF('Avrg. BattZn'!AN5&gt;0,'Avrg. BattZn'!AN5,'Avrg. BattZn'!AN$35)</f>
        <v>0.53317597579277398</v>
      </c>
      <c r="AO5" s="44">
        <f>IF('Avrg. BattZn'!AO5&gt;0,'Avrg. BattZn'!AO5,'Avrg. BattZn'!AO$35)</f>
        <v>0.52784421603484621</v>
      </c>
      <c r="AP5" s="44">
        <f>IF('Avrg. BattZn'!AP5&gt;0,'Avrg. BattZn'!AP5,'Avrg. BattZn'!AP$35)</f>
        <v>0.52256577387449776</v>
      </c>
      <c r="AQ5" s="44">
        <f>IF('Avrg. BattZn'!AQ5&gt;0,'Avrg. BattZn'!AQ5,'Avrg. BattZn'!AQ$35)</f>
        <v>0.51734011613575281</v>
      </c>
      <c r="AR5" s="44">
        <f>IF('Avrg. BattZn'!AR5&gt;0,'Avrg. BattZn'!AR5,'Avrg. BattZn'!AR$35)</f>
        <v>0.51216671497439525</v>
      </c>
      <c r="AS5" s="44">
        <f>IF('Avrg. BattZn'!AS5&gt;0,'Avrg. BattZn'!AS5,'Avrg. BattZn'!AS$35)</f>
        <v>0.50704504782465132</v>
      </c>
      <c r="AT5" s="44">
        <f>IF('Avrg. BattZn'!AT5&gt;0,'Avrg. BattZn'!AT5,'Avrg. BattZn'!AT$35)</f>
        <v>0.50197459734640482</v>
      </c>
      <c r="AU5" s="44">
        <f>IF('Avrg. BattZn'!AU5&gt;0,'Avrg. BattZn'!AU5,'Avrg. BattZn'!AU$35)</f>
        <v>0.49695485137294076</v>
      </c>
      <c r="AV5" s="44">
        <f>IF('Avrg. BattZn'!AV5&gt;0,'Avrg. BattZn'!AV5,'Avrg. BattZn'!AV$35)</f>
        <v>0.49198530285921138</v>
      </c>
      <c r="AW5" s="44">
        <f>IF('Avrg. BattZn'!AW5&gt;0,'Avrg. BattZn'!AW5,'Avrg. BattZn'!AW$35)</f>
        <v>0.48706544983061928</v>
      </c>
      <c r="AX5" s="44">
        <f>IF('Avrg. BattZn'!AX5&gt;0,'Avrg. BattZn'!AX5,'Avrg. BattZn'!AX$35)</f>
        <v>0.48219479533231308</v>
      </c>
      <c r="AY5" s="44">
        <f>IF('Avrg. BattZn'!AY5&gt;0,'Avrg. BattZn'!AY5,'Avrg. BattZn'!AY$35)</f>
        <v>0.47737284737898994</v>
      </c>
      <c r="AZ5" s="44">
        <f>IF('Avrg. BattZn'!AZ5&gt;0,'Avrg. BattZn'!AZ5,'Avrg. BattZn'!AZ$35)</f>
        <v>0.47259911890520007</v>
      </c>
      <c r="BA5" s="44">
        <f>IF('Avrg. BattZn'!BA5&gt;0,'Avrg. BattZn'!BA5,'Avrg. BattZn'!BA$35)</f>
        <v>0.46787312771614809</v>
      </c>
    </row>
    <row r="6" spans="1:53" x14ac:dyDescent="0.35">
      <c r="A6" s="3" t="s">
        <v>10</v>
      </c>
      <c r="B6" s="4" t="s">
        <v>11</v>
      </c>
      <c r="C6" s="77">
        <f>IF('Avrg. BattZn'!C6&gt;0,'Avrg. BattZn'!C6,'Avrg. BattZn'!C$35)</f>
        <v>0.57055598501141902</v>
      </c>
      <c r="D6" s="77">
        <f>IF('Avrg. BattZn'!D6&gt;0,'Avrg. BattZn'!D6,'Avrg. BattZn'!D$35)</f>
        <v>0.58231138671138161</v>
      </c>
      <c r="E6" s="77">
        <f>IF('Avrg. BattZn'!E6&gt;0,'Avrg. BattZn'!E6,'Avrg. BattZn'!E$35)</f>
        <v>0.59445053016039529</v>
      </c>
      <c r="F6" s="77">
        <f>IF('Avrg. BattZn'!F6&gt;0,'Avrg. BattZn'!F6,'Avrg. BattZn'!F$35)</f>
        <v>0.60694305219167666</v>
      </c>
      <c r="G6" s="77">
        <f>IF('Avrg. BattZn'!G6&gt;0,'Avrg. BattZn'!G6,'Avrg. BattZn'!G$35)</f>
        <v>0.61969615241339182</v>
      </c>
      <c r="H6" s="77">
        <f>IF('Avrg. BattZn'!H6&gt;0,'Avrg. BattZn'!H6,'Avrg. BattZn'!H$35)</f>
        <v>0.63271763841814654</v>
      </c>
      <c r="I6" s="77">
        <f>IF('Avrg. BattZn'!I6&gt;0,'Avrg. BattZn'!I6,'Avrg. BattZn'!I$35)</f>
        <v>0.64601575771534636</v>
      </c>
      <c r="J6" s="77">
        <f>IF('Avrg. BattZn'!J6&gt;0,'Avrg. BattZn'!J6,'Avrg. BattZn'!J$35)</f>
        <v>0.65962530282349041</v>
      </c>
      <c r="K6" s="2">
        <f>IF('Avrg. BattZn'!K6&gt;0,'Avrg. BattZn'!K6,'Avrg. BattZn'!K$35)</f>
        <v>0.67347134835904565</v>
      </c>
      <c r="L6" s="2">
        <f>IF('Avrg. BattZn'!L6&gt;0,'Avrg. BattZn'!L6,'Avrg. BattZn'!L$35)</f>
        <v>0.67182631041939933</v>
      </c>
      <c r="M6" s="2">
        <f>IF('Avrg. BattZn'!M6&gt;0,'Avrg. BattZn'!M6,'Avrg. BattZn'!M$35)</f>
        <v>0.67732845161928878</v>
      </c>
      <c r="N6" s="2">
        <f>IF('Avrg. BattZn'!N6&gt;0,'Avrg. BattZn'!N6,'Avrg. BattZn'!N$35)</f>
        <v>0.69042603559860449</v>
      </c>
      <c r="O6" s="2">
        <f>IF('Avrg. BattZn'!O6&gt;0,'Avrg. BattZn'!O6,'Avrg. BattZn'!O$35)</f>
        <v>0.69530138504820782</v>
      </c>
      <c r="P6" s="2">
        <f>IF('Avrg. BattZn'!P6&gt;0,'Avrg. BattZn'!P6,'Avrg. BattZn'!P$35)</f>
        <v>0.69787144106988619</v>
      </c>
      <c r="Q6" s="2">
        <f>IF('Avrg. BattZn'!Q6&gt;0,'Avrg. BattZn'!Q6,'Avrg. BattZn'!Q$35)</f>
        <v>0.69439815407950956</v>
      </c>
      <c r="R6" s="2">
        <f>IF('Avrg. BattZn'!R6&gt;0,'Avrg. BattZn'!R6,'Avrg. BattZn'!R$35)</f>
        <v>0.70218731163226866</v>
      </c>
      <c r="S6" s="2">
        <f>IF('Avrg. BattZn'!S6&gt;0,'Avrg. BattZn'!S6,'Avrg. BattZn'!S$35)</f>
        <v>0.68942861456901805</v>
      </c>
      <c r="T6" s="2">
        <f>IF('Avrg. BattZn'!T6&gt;0,'Avrg. BattZn'!T6,'Avrg. BattZn'!T$35)</f>
        <v>0.66144484438783224</v>
      </c>
      <c r="U6" s="2">
        <f>IF('Avrg. BattZn'!U6&gt;0,'Avrg. BattZn'!U6,'Avrg. BattZn'!U$35)</f>
        <v>0.66078486613871279</v>
      </c>
      <c r="V6" s="2">
        <f>IF('Avrg. BattZn'!V6&gt;0,'Avrg. BattZn'!V6,'Avrg. BattZn'!V$35)</f>
        <v>0.63812755053684944</v>
      </c>
      <c r="W6" s="2">
        <f>IF('Avrg. BattZn'!W6&gt;0,'Avrg. BattZn'!W6,'Avrg. BattZn'!W$35)</f>
        <v>0.62905971826195195</v>
      </c>
      <c r="X6" s="2">
        <f>IF('Avrg. BattZn'!X6&gt;0,'Avrg. BattZn'!X6,'Avrg. BattZn'!X$35)</f>
        <v>0.63491975500479836</v>
      </c>
      <c r="Y6" s="2">
        <f>IF('Avrg. BattZn'!Y6&gt;0,'Avrg. BattZn'!Y6,'Avrg. BattZn'!Y$35)</f>
        <v>0.61993139632493455</v>
      </c>
      <c r="Z6" s="44">
        <f>IF('Avrg. BattZn'!Z6&gt;0,'Avrg. BattZn'!Z6,'Avrg. BattZn'!Z$35)</f>
        <v>0.61373069999999996</v>
      </c>
      <c r="AA6" s="44">
        <f>IF('Avrg. BattZn'!AA6&gt;0,'Avrg. BattZn'!AA6,'Avrg. BattZn'!AA$35)</f>
        <v>0.60759339299999993</v>
      </c>
      <c r="AB6" s="44">
        <f>IF('Avrg. BattZn'!AB6&gt;0,'Avrg. BattZn'!AB6,'Avrg. BattZn'!AB$35)</f>
        <v>0.60151745906999987</v>
      </c>
      <c r="AC6" s="44">
        <f>IF('Avrg. BattZn'!AC6&gt;0,'Avrg. BattZn'!AC6,'Avrg. BattZn'!AC$35)</f>
        <v>0.59550228447929987</v>
      </c>
      <c r="AD6" s="44">
        <f>IF('Avrg. BattZn'!AD6&gt;0,'Avrg. BattZn'!AD6,'Avrg. BattZn'!AD$35)</f>
        <v>0.58954726163450688</v>
      </c>
      <c r="AE6" s="44">
        <f>IF('Avrg. BattZn'!AE6&gt;0,'Avrg. BattZn'!AE6,'Avrg. BattZn'!AE$35)</f>
        <v>0.58365178901816184</v>
      </c>
      <c r="AF6" s="44">
        <f>IF('Avrg. BattZn'!AF6&gt;0,'Avrg. BattZn'!AF6,'Avrg. BattZn'!AF$35)</f>
        <v>0.57781527112798026</v>
      </c>
      <c r="AG6" s="44">
        <f>IF('Avrg. BattZn'!AG6&gt;0,'Avrg. BattZn'!AG6,'Avrg. BattZn'!AG$35)</f>
        <v>0.57203711841670046</v>
      </c>
      <c r="AH6" s="44">
        <f>IF('Avrg. BattZn'!AH6&gt;0,'Avrg. BattZn'!AH6,'Avrg. BattZn'!AH$35)</f>
        <v>0.56631674723253345</v>
      </c>
      <c r="AI6" s="44">
        <f>IF('Avrg. BattZn'!AI6&gt;0,'Avrg. BattZn'!AI6,'Avrg. BattZn'!AI$35)</f>
        <v>0.56065357976020813</v>
      </c>
      <c r="AJ6" s="44">
        <f>IF('Avrg. BattZn'!AJ6&gt;0,'Avrg. BattZn'!AJ6,'Avrg. BattZn'!AJ$35)</f>
        <v>0.55504704396260607</v>
      </c>
      <c r="AK6" s="44">
        <f>IF('Avrg. BattZn'!AK6&gt;0,'Avrg. BattZn'!AK6,'Avrg. BattZn'!AK$35)</f>
        <v>0.54949657352297998</v>
      </c>
      <c r="AL6" s="44">
        <f>IF('Avrg. BattZn'!AL6&gt;0,'Avrg. BattZn'!AL6,'Avrg. BattZn'!AL$35)</f>
        <v>0.5440016077877502</v>
      </c>
      <c r="AM6" s="44">
        <f>IF('Avrg. BattZn'!AM6&gt;0,'Avrg. BattZn'!AM6,'Avrg. BattZn'!AM$35)</f>
        <v>0.53856159170987272</v>
      </c>
      <c r="AN6" s="44">
        <f>IF('Avrg. BattZn'!AN6&gt;0,'Avrg. BattZn'!AN6,'Avrg. BattZn'!AN$35)</f>
        <v>0.53317597579277398</v>
      </c>
      <c r="AO6" s="44">
        <f>IF('Avrg. BattZn'!AO6&gt;0,'Avrg. BattZn'!AO6,'Avrg. BattZn'!AO$35)</f>
        <v>0.52784421603484621</v>
      </c>
      <c r="AP6" s="44">
        <f>IF('Avrg. BattZn'!AP6&gt;0,'Avrg. BattZn'!AP6,'Avrg. BattZn'!AP$35)</f>
        <v>0.52256577387449776</v>
      </c>
      <c r="AQ6" s="44">
        <f>IF('Avrg. BattZn'!AQ6&gt;0,'Avrg. BattZn'!AQ6,'Avrg. BattZn'!AQ$35)</f>
        <v>0.51734011613575281</v>
      </c>
      <c r="AR6" s="44">
        <f>IF('Avrg. BattZn'!AR6&gt;0,'Avrg. BattZn'!AR6,'Avrg. BattZn'!AR$35)</f>
        <v>0.51216671497439525</v>
      </c>
      <c r="AS6" s="44">
        <f>IF('Avrg. BattZn'!AS6&gt;0,'Avrg. BattZn'!AS6,'Avrg. BattZn'!AS$35)</f>
        <v>0.50704504782465132</v>
      </c>
      <c r="AT6" s="44">
        <f>IF('Avrg. BattZn'!AT6&gt;0,'Avrg. BattZn'!AT6,'Avrg. BattZn'!AT$35)</f>
        <v>0.50197459734640482</v>
      </c>
      <c r="AU6" s="44">
        <f>IF('Avrg. BattZn'!AU6&gt;0,'Avrg. BattZn'!AU6,'Avrg. BattZn'!AU$35)</f>
        <v>0.49695485137294076</v>
      </c>
      <c r="AV6" s="44">
        <f>IF('Avrg. BattZn'!AV6&gt;0,'Avrg. BattZn'!AV6,'Avrg. BattZn'!AV$35)</f>
        <v>0.49198530285921138</v>
      </c>
      <c r="AW6" s="44">
        <f>IF('Avrg. BattZn'!AW6&gt;0,'Avrg. BattZn'!AW6,'Avrg. BattZn'!AW$35)</f>
        <v>0.48706544983061928</v>
      </c>
      <c r="AX6" s="44">
        <f>IF('Avrg. BattZn'!AX6&gt;0,'Avrg. BattZn'!AX6,'Avrg. BattZn'!AX$35)</f>
        <v>0.48219479533231308</v>
      </c>
      <c r="AY6" s="44">
        <f>IF('Avrg. BattZn'!AY6&gt;0,'Avrg. BattZn'!AY6,'Avrg. BattZn'!AY$35)</f>
        <v>0.47737284737898994</v>
      </c>
      <c r="AZ6" s="44">
        <f>IF('Avrg. BattZn'!AZ6&gt;0,'Avrg. BattZn'!AZ6,'Avrg. BattZn'!AZ$35)</f>
        <v>0.47259911890520007</v>
      </c>
      <c r="BA6" s="44">
        <f>IF('Avrg. BattZn'!BA6&gt;0,'Avrg. BattZn'!BA6,'Avrg. BattZn'!BA$35)</f>
        <v>0.46787312771614809</v>
      </c>
    </row>
    <row r="7" spans="1:53" x14ac:dyDescent="0.35">
      <c r="A7" s="3" t="s">
        <v>12</v>
      </c>
      <c r="B7" s="4" t="s">
        <v>13</v>
      </c>
      <c r="C7" s="77">
        <f>IF('Avrg. BattZn'!C7&gt;0,'Avrg. BattZn'!C7,'Avrg. BattZn'!C$35)</f>
        <v>0.57055598501141902</v>
      </c>
      <c r="D7" s="77">
        <f>IF('Avrg. BattZn'!D7&gt;0,'Avrg. BattZn'!D7,'Avrg. BattZn'!D$35)</f>
        <v>0.58231138671138161</v>
      </c>
      <c r="E7" s="77">
        <f>IF('Avrg. BattZn'!E7&gt;0,'Avrg. BattZn'!E7,'Avrg. BattZn'!E$35)</f>
        <v>0.59445053016039529</v>
      </c>
      <c r="F7" s="77">
        <f>IF('Avrg. BattZn'!F7&gt;0,'Avrg. BattZn'!F7,'Avrg. BattZn'!F$35)</f>
        <v>0.60694305219167666</v>
      </c>
      <c r="G7" s="77">
        <f>IF('Avrg. BattZn'!G7&gt;0,'Avrg. BattZn'!G7,'Avrg. BattZn'!G$35)</f>
        <v>0.61969615241339182</v>
      </c>
      <c r="H7" s="77">
        <f>IF('Avrg. BattZn'!H7&gt;0,'Avrg. BattZn'!H7,'Avrg. BattZn'!H$35)</f>
        <v>0.63271763841814654</v>
      </c>
      <c r="I7" s="77">
        <f>IF('Avrg. BattZn'!I7&gt;0,'Avrg. BattZn'!I7,'Avrg. BattZn'!I$35)</f>
        <v>0.64601575771534636</v>
      </c>
      <c r="J7" s="77">
        <f>IF('Avrg. BattZn'!J7&gt;0,'Avrg. BattZn'!J7,'Avrg. BattZn'!J$35)</f>
        <v>0.65962530282349041</v>
      </c>
      <c r="K7" s="2">
        <f>IF('Avrg. BattZn'!K7&gt;0,'Avrg. BattZn'!K7,'Avrg. BattZn'!K$35)</f>
        <v>0.67347134835904565</v>
      </c>
      <c r="L7" s="2">
        <f>IF('Avrg. BattZn'!L7&gt;0,'Avrg. BattZn'!L7,'Avrg. BattZn'!L$35)</f>
        <v>0.67182631041939933</v>
      </c>
      <c r="M7" s="2">
        <f>IF('Avrg. BattZn'!M7&gt;0,'Avrg. BattZn'!M7,'Avrg. BattZn'!M$35)</f>
        <v>0.67732845161928878</v>
      </c>
      <c r="N7" s="2">
        <f>IF('Avrg. BattZn'!N7&gt;0,'Avrg. BattZn'!N7,'Avrg. BattZn'!N$35)</f>
        <v>0.69042603559860449</v>
      </c>
      <c r="O7" s="2">
        <f>IF('Avrg. BattZn'!O7&gt;0,'Avrg. BattZn'!O7,'Avrg. BattZn'!O$35)</f>
        <v>0.69530138504820782</v>
      </c>
      <c r="P7" s="2">
        <f>IF('Avrg. BattZn'!P7&gt;0,'Avrg. BattZn'!P7,'Avrg. BattZn'!P$35)</f>
        <v>0.69787144106988619</v>
      </c>
      <c r="Q7" s="2">
        <f>IF('Avrg. BattZn'!Q7&gt;0,'Avrg. BattZn'!Q7,'Avrg. BattZn'!Q$35)</f>
        <v>0.69439815407950956</v>
      </c>
      <c r="R7" s="2">
        <f>IF('Avrg. BattZn'!R7&gt;0,'Avrg. BattZn'!R7,'Avrg. BattZn'!R$35)</f>
        <v>0.70218731163226866</v>
      </c>
      <c r="S7" s="2">
        <f>IF('Avrg. BattZn'!S7&gt;0,'Avrg. BattZn'!S7,'Avrg. BattZn'!S$35)</f>
        <v>0.68942861456901805</v>
      </c>
      <c r="T7" s="2">
        <f>IF('Avrg. BattZn'!T7&gt;0,'Avrg. BattZn'!T7,'Avrg. BattZn'!T$35)</f>
        <v>0.66144484438783224</v>
      </c>
      <c r="U7" s="2">
        <f>IF('Avrg. BattZn'!U7&gt;0,'Avrg. BattZn'!U7,'Avrg. BattZn'!U$35)</f>
        <v>0.66078486613871279</v>
      </c>
      <c r="V7" s="2">
        <f>IF('Avrg. BattZn'!V7&gt;0,'Avrg. BattZn'!V7,'Avrg. BattZn'!V$35)</f>
        <v>0.63812755053684944</v>
      </c>
      <c r="W7" s="2">
        <f>IF('Avrg. BattZn'!W7&gt;0,'Avrg. BattZn'!W7,'Avrg. BattZn'!W$35)</f>
        <v>0.62905971826195195</v>
      </c>
      <c r="X7" s="2">
        <f>IF('Avrg. BattZn'!X7&gt;0,'Avrg. BattZn'!X7,'Avrg. BattZn'!X$35)</f>
        <v>0.63491975500479836</v>
      </c>
      <c r="Y7" s="2">
        <f>IF('Avrg. BattZn'!Y7&gt;0,'Avrg. BattZn'!Y7,'Avrg. BattZn'!Y$35)</f>
        <v>0.61993139632493455</v>
      </c>
      <c r="Z7" s="44">
        <f>IF('Avrg. BattZn'!Z7&gt;0,'Avrg. BattZn'!Z7,'Avrg. BattZn'!Z$35)</f>
        <v>0.61373069999999996</v>
      </c>
      <c r="AA7" s="44">
        <f>IF('Avrg. BattZn'!AA7&gt;0,'Avrg. BattZn'!AA7,'Avrg. BattZn'!AA$35)</f>
        <v>0.60759339299999993</v>
      </c>
      <c r="AB7" s="44">
        <f>IF('Avrg. BattZn'!AB7&gt;0,'Avrg. BattZn'!AB7,'Avrg. BattZn'!AB$35)</f>
        <v>0.60151745906999987</v>
      </c>
      <c r="AC7" s="44">
        <f>IF('Avrg. BattZn'!AC7&gt;0,'Avrg. BattZn'!AC7,'Avrg. BattZn'!AC$35)</f>
        <v>0.59550228447929987</v>
      </c>
      <c r="AD7" s="44">
        <f>IF('Avrg. BattZn'!AD7&gt;0,'Avrg. BattZn'!AD7,'Avrg. BattZn'!AD$35)</f>
        <v>0.58954726163450688</v>
      </c>
      <c r="AE7" s="44">
        <f>IF('Avrg. BattZn'!AE7&gt;0,'Avrg. BattZn'!AE7,'Avrg. BattZn'!AE$35)</f>
        <v>0.58365178901816184</v>
      </c>
      <c r="AF7" s="44">
        <f>IF('Avrg. BattZn'!AF7&gt;0,'Avrg. BattZn'!AF7,'Avrg. BattZn'!AF$35)</f>
        <v>0.57781527112798026</v>
      </c>
      <c r="AG7" s="44">
        <f>IF('Avrg. BattZn'!AG7&gt;0,'Avrg. BattZn'!AG7,'Avrg. BattZn'!AG$35)</f>
        <v>0.57203711841670046</v>
      </c>
      <c r="AH7" s="44">
        <f>IF('Avrg. BattZn'!AH7&gt;0,'Avrg. BattZn'!AH7,'Avrg. BattZn'!AH$35)</f>
        <v>0.56631674723253345</v>
      </c>
      <c r="AI7" s="44">
        <f>IF('Avrg. BattZn'!AI7&gt;0,'Avrg. BattZn'!AI7,'Avrg. BattZn'!AI$35)</f>
        <v>0.56065357976020813</v>
      </c>
      <c r="AJ7" s="44">
        <f>IF('Avrg. BattZn'!AJ7&gt;0,'Avrg. BattZn'!AJ7,'Avrg. BattZn'!AJ$35)</f>
        <v>0.55504704396260607</v>
      </c>
      <c r="AK7" s="44">
        <f>IF('Avrg. BattZn'!AK7&gt;0,'Avrg. BattZn'!AK7,'Avrg. BattZn'!AK$35)</f>
        <v>0.54949657352297998</v>
      </c>
      <c r="AL7" s="44">
        <f>IF('Avrg. BattZn'!AL7&gt;0,'Avrg. BattZn'!AL7,'Avrg. BattZn'!AL$35)</f>
        <v>0.5440016077877502</v>
      </c>
      <c r="AM7" s="44">
        <f>IF('Avrg. BattZn'!AM7&gt;0,'Avrg. BattZn'!AM7,'Avrg. BattZn'!AM$35)</f>
        <v>0.53856159170987272</v>
      </c>
      <c r="AN7" s="44">
        <f>IF('Avrg. BattZn'!AN7&gt;0,'Avrg. BattZn'!AN7,'Avrg. BattZn'!AN$35)</f>
        <v>0.53317597579277398</v>
      </c>
      <c r="AO7" s="44">
        <f>IF('Avrg. BattZn'!AO7&gt;0,'Avrg. BattZn'!AO7,'Avrg. BattZn'!AO$35)</f>
        <v>0.52784421603484621</v>
      </c>
      <c r="AP7" s="44">
        <f>IF('Avrg. BattZn'!AP7&gt;0,'Avrg. BattZn'!AP7,'Avrg. BattZn'!AP$35)</f>
        <v>0.52256577387449776</v>
      </c>
      <c r="AQ7" s="44">
        <f>IF('Avrg. BattZn'!AQ7&gt;0,'Avrg. BattZn'!AQ7,'Avrg. BattZn'!AQ$35)</f>
        <v>0.51734011613575281</v>
      </c>
      <c r="AR7" s="44">
        <f>IF('Avrg. BattZn'!AR7&gt;0,'Avrg. BattZn'!AR7,'Avrg. BattZn'!AR$35)</f>
        <v>0.51216671497439525</v>
      </c>
      <c r="AS7" s="44">
        <f>IF('Avrg. BattZn'!AS7&gt;0,'Avrg. BattZn'!AS7,'Avrg. BattZn'!AS$35)</f>
        <v>0.50704504782465132</v>
      </c>
      <c r="AT7" s="44">
        <f>IF('Avrg. BattZn'!AT7&gt;0,'Avrg. BattZn'!AT7,'Avrg. BattZn'!AT$35)</f>
        <v>0.50197459734640482</v>
      </c>
      <c r="AU7" s="44">
        <f>IF('Avrg. BattZn'!AU7&gt;0,'Avrg. BattZn'!AU7,'Avrg. BattZn'!AU$35)</f>
        <v>0.49695485137294076</v>
      </c>
      <c r="AV7" s="44">
        <f>IF('Avrg. BattZn'!AV7&gt;0,'Avrg. BattZn'!AV7,'Avrg. BattZn'!AV$35)</f>
        <v>0.49198530285921138</v>
      </c>
      <c r="AW7" s="44">
        <f>IF('Avrg. BattZn'!AW7&gt;0,'Avrg. BattZn'!AW7,'Avrg. BattZn'!AW$35)</f>
        <v>0.48706544983061928</v>
      </c>
      <c r="AX7" s="44">
        <f>IF('Avrg. BattZn'!AX7&gt;0,'Avrg. BattZn'!AX7,'Avrg. BattZn'!AX$35)</f>
        <v>0.48219479533231308</v>
      </c>
      <c r="AY7" s="44">
        <f>IF('Avrg. BattZn'!AY7&gt;0,'Avrg. BattZn'!AY7,'Avrg. BattZn'!AY$35)</f>
        <v>0.47737284737898994</v>
      </c>
      <c r="AZ7" s="44">
        <f>IF('Avrg. BattZn'!AZ7&gt;0,'Avrg. BattZn'!AZ7,'Avrg. BattZn'!AZ$35)</f>
        <v>0.47259911890520007</v>
      </c>
      <c r="BA7" s="44">
        <f>IF('Avrg. BattZn'!BA7&gt;0,'Avrg. BattZn'!BA7,'Avrg. BattZn'!BA$35)</f>
        <v>0.46787312771614809</v>
      </c>
    </row>
    <row r="8" spans="1:53" x14ac:dyDescent="0.35">
      <c r="A8" s="3" t="s">
        <v>14</v>
      </c>
      <c r="B8" s="4" t="s">
        <v>15</v>
      </c>
      <c r="C8" s="77">
        <f>IF('Avrg. BattZn'!C8&gt;0,'Avrg. BattZn'!C8,'Avrg. BattZn'!C$35)</f>
        <v>0.57055598501141902</v>
      </c>
      <c r="D8" s="77">
        <f>IF('Avrg. BattZn'!D8&gt;0,'Avrg. BattZn'!D8,'Avrg. BattZn'!D$35)</f>
        <v>0.58231138671138161</v>
      </c>
      <c r="E8" s="77">
        <f>IF('Avrg. BattZn'!E8&gt;0,'Avrg. BattZn'!E8,'Avrg. BattZn'!E$35)</f>
        <v>0.59445053016039529</v>
      </c>
      <c r="F8" s="77">
        <f>IF('Avrg. BattZn'!F8&gt;0,'Avrg. BattZn'!F8,'Avrg. BattZn'!F$35)</f>
        <v>0.60694305219167666</v>
      </c>
      <c r="G8" s="77">
        <f>IF('Avrg. BattZn'!G8&gt;0,'Avrg. BattZn'!G8,'Avrg. BattZn'!G$35)</f>
        <v>0.61969615241339182</v>
      </c>
      <c r="H8" s="77">
        <f>IF('Avrg. BattZn'!H8&gt;0,'Avrg. BattZn'!H8,'Avrg. BattZn'!H$35)</f>
        <v>0.63271763841814654</v>
      </c>
      <c r="I8" s="77">
        <f>IF('Avrg. BattZn'!I8&gt;0,'Avrg. BattZn'!I8,'Avrg. BattZn'!I$35)</f>
        <v>0.64601575771534636</v>
      </c>
      <c r="J8" s="77">
        <f>IF('Avrg. BattZn'!J8&gt;0,'Avrg. BattZn'!J8,'Avrg. BattZn'!J$35)</f>
        <v>0.65962530282349041</v>
      </c>
      <c r="K8" s="2">
        <f>IF('Avrg. BattZn'!K8&gt;0,'Avrg. BattZn'!K8,'Avrg. BattZn'!K$35)</f>
        <v>0.67347134835904565</v>
      </c>
      <c r="L8" s="2">
        <f>IF('Avrg. BattZn'!L8&gt;0,'Avrg. BattZn'!L8,'Avrg. BattZn'!L$35)</f>
        <v>0.67182631041939933</v>
      </c>
      <c r="M8" s="2">
        <f>IF('Avrg. BattZn'!M8&gt;0,'Avrg. BattZn'!M8,'Avrg. BattZn'!M$35)</f>
        <v>0.67732845161928878</v>
      </c>
      <c r="N8" s="2">
        <f>IF('Avrg. BattZn'!N8&gt;0,'Avrg. BattZn'!N8,'Avrg. BattZn'!N$35)</f>
        <v>0.69042603559860449</v>
      </c>
      <c r="O8" s="2">
        <f>IF('Avrg. BattZn'!O8&gt;0,'Avrg. BattZn'!O8,'Avrg. BattZn'!O$35)</f>
        <v>0.69530138504820782</v>
      </c>
      <c r="P8" s="2">
        <f>IF('Avrg. BattZn'!P8&gt;0,'Avrg. BattZn'!P8,'Avrg. BattZn'!P$35)</f>
        <v>0.69787144106988619</v>
      </c>
      <c r="Q8" s="2">
        <f>IF('Avrg. BattZn'!Q8&gt;0,'Avrg. BattZn'!Q8,'Avrg. BattZn'!Q$35)</f>
        <v>0.69439815407950956</v>
      </c>
      <c r="R8" s="2">
        <f>IF('Avrg. BattZn'!R8&gt;0,'Avrg. BattZn'!R8,'Avrg. BattZn'!R$35)</f>
        <v>0.70218731163226866</v>
      </c>
      <c r="S8" s="2">
        <f>IF('Avrg. BattZn'!S8&gt;0,'Avrg. BattZn'!S8,'Avrg. BattZn'!S$35)</f>
        <v>0.68942861456901805</v>
      </c>
      <c r="T8" s="2">
        <f>IF('Avrg. BattZn'!T8&gt;0,'Avrg. BattZn'!T8,'Avrg. BattZn'!T$35)</f>
        <v>0.66144484438783224</v>
      </c>
      <c r="U8" s="2">
        <f>IF('Avrg. BattZn'!U8&gt;0,'Avrg. BattZn'!U8,'Avrg. BattZn'!U$35)</f>
        <v>0.66078486613871279</v>
      </c>
      <c r="V8" s="2">
        <f>IF('Avrg. BattZn'!V8&gt;0,'Avrg. BattZn'!V8,'Avrg. BattZn'!V$35)</f>
        <v>0.63812755053684944</v>
      </c>
      <c r="W8" s="2">
        <f>IF('Avrg. BattZn'!W8&gt;0,'Avrg. BattZn'!W8,'Avrg. BattZn'!W$35)</f>
        <v>0.62905971826195195</v>
      </c>
      <c r="X8" s="2">
        <f>IF('Avrg. BattZn'!X8&gt;0,'Avrg. BattZn'!X8,'Avrg. BattZn'!X$35)</f>
        <v>0.63491975500479836</v>
      </c>
      <c r="Y8" s="2">
        <f>IF('Avrg. BattZn'!Y8&gt;0,'Avrg. BattZn'!Y8,'Avrg. BattZn'!Y$35)</f>
        <v>0.61993139632493455</v>
      </c>
      <c r="Z8" s="44">
        <f>IF('Avrg. BattZn'!Z8&gt;0,'Avrg. BattZn'!Z8,'Avrg. BattZn'!Z$35)</f>
        <v>0.61373069999999996</v>
      </c>
      <c r="AA8" s="44">
        <f>IF('Avrg. BattZn'!AA8&gt;0,'Avrg. BattZn'!AA8,'Avrg. BattZn'!AA$35)</f>
        <v>0.60759339299999993</v>
      </c>
      <c r="AB8" s="44">
        <f>IF('Avrg. BattZn'!AB8&gt;0,'Avrg. BattZn'!AB8,'Avrg. BattZn'!AB$35)</f>
        <v>0.60151745906999987</v>
      </c>
      <c r="AC8" s="44">
        <f>IF('Avrg. BattZn'!AC8&gt;0,'Avrg. BattZn'!AC8,'Avrg. BattZn'!AC$35)</f>
        <v>0.59550228447929987</v>
      </c>
      <c r="AD8" s="44">
        <f>IF('Avrg. BattZn'!AD8&gt;0,'Avrg. BattZn'!AD8,'Avrg. BattZn'!AD$35)</f>
        <v>0.58954726163450688</v>
      </c>
      <c r="AE8" s="44">
        <f>IF('Avrg. BattZn'!AE8&gt;0,'Avrg. BattZn'!AE8,'Avrg. BattZn'!AE$35)</f>
        <v>0.58365178901816184</v>
      </c>
      <c r="AF8" s="44">
        <f>IF('Avrg. BattZn'!AF8&gt;0,'Avrg. BattZn'!AF8,'Avrg. BattZn'!AF$35)</f>
        <v>0.57781527112798026</v>
      </c>
      <c r="AG8" s="44">
        <f>IF('Avrg. BattZn'!AG8&gt;0,'Avrg. BattZn'!AG8,'Avrg. BattZn'!AG$35)</f>
        <v>0.57203711841670046</v>
      </c>
      <c r="AH8" s="44">
        <f>IF('Avrg. BattZn'!AH8&gt;0,'Avrg. BattZn'!AH8,'Avrg. BattZn'!AH$35)</f>
        <v>0.56631674723253345</v>
      </c>
      <c r="AI8" s="44">
        <f>IF('Avrg. BattZn'!AI8&gt;0,'Avrg. BattZn'!AI8,'Avrg. BattZn'!AI$35)</f>
        <v>0.56065357976020813</v>
      </c>
      <c r="AJ8" s="44">
        <f>IF('Avrg. BattZn'!AJ8&gt;0,'Avrg. BattZn'!AJ8,'Avrg. BattZn'!AJ$35)</f>
        <v>0.55504704396260607</v>
      </c>
      <c r="AK8" s="44">
        <f>IF('Avrg. BattZn'!AK8&gt;0,'Avrg. BattZn'!AK8,'Avrg. BattZn'!AK$35)</f>
        <v>0.54949657352297998</v>
      </c>
      <c r="AL8" s="44">
        <f>IF('Avrg. BattZn'!AL8&gt;0,'Avrg. BattZn'!AL8,'Avrg. BattZn'!AL$35)</f>
        <v>0.5440016077877502</v>
      </c>
      <c r="AM8" s="44">
        <f>IF('Avrg. BattZn'!AM8&gt;0,'Avrg. BattZn'!AM8,'Avrg. BattZn'!AM$35)</f>
        <v>0.53856159170987272</v>
      </c>
      <c r="AN8" s="44">
        <f>IF('Avrg. BattZn'!AN8&gt;0,'Avrg. BattZn'!AN8,'Avrg. BattZn'!AN$35)</f>
        <v>0.53317597579277398</v>
      </c>
      <c r="AO8" s="44">
        <f>IF('Avrg. BattZn'!AO8&gt;0,'Avrg. BattZn'!AO8,'Avrg. BattZn'!AO$35)</f>
        <v>0.52784421603484621</v>
      </c>
      <c r="AP8" s="44">
        <f>IF('Avrg. BattZn'!AP8&gt;0,'Avrg. BattZn'!AP8,'Avrg. BattZn'!AP$35)</f>
        <v>0.52256577387449776</v>
      </c>
      <c r="AQ8" s="44">
        <f>IF('Avrg. BattZn'!AQ8&gt;0,'Avrg. BattZn'!AQ8,'Avrg. BattZn'!AQ$35)</f>
        <v>0.51734011613575281</v>
      </c>
      <c r="AR8" s="44">
        <f>IF('Avrg. BattZn'!AR8&gt;0,'Avrg. BattZn'!AR8,'Avrg. BattZn'!AR$35)</f>
        <v>0.51216671497439525</v>
      </c>
      <c r="AS8" s="44">
        <f>IF('Avrg. BattZn'!AS8&gt;0,'Avrg. BattZn'!AS8,'Avrg. BattZn'!AS$35)</f>
        <v>0.50704504782465132</v>
      </c>
      <c r="AT8" s="44">
        <f>IF('Avrg. BattZn'!AT8&gt;0,'Avrg. BattZn'!AT8,'Avrg. BattZn'!AT$35)</f>
        <v>0.50197459734640482</v>
      </c>
      <c r="AU8" s="44">
        <f>IF('Avrg. BattZn'!AU8&gt;0,'Avrg. BattZn'!AU8,'Avrg. BattZn'!AU$35)</f>
        <v>0.49695485137294076</v>
      </c>
      <c r="AV8" s="44">
        <f>IF('Avrg. BattZn'!AV8&gt;0,'Avrg. BattZn'!AV8,'Avrg. BattZn'!AV$35)</f>
        <v>0.49198530285921138</v>
      </c>
      <c r="AW8" s="44">
        <f>IF('Avrg. BattZn'!AW8&gt;0,'Avrg. BattZn'!AW8,'Avrg. BattZn'!AW$35)</f>
        <v>0.48706544983061928</v>
      </c>
      <c r="AX8" s="44">
        <f>IF('Avrg. BattZn'!AX8&gt;0,'Avrg. BattZn'!AX8,'Avrg. BattZn'!AX$35)</f>
        <v>0.48219479533231308</v>
      </c>
      <c r="AY8" s="44">
        <f>IF('Avrg. BattZn'!AY8&gt;0,'Avrg. BattZn'!AY8,'Avrg. BattZn'!AY$35)</f>
        <v>0.47737284737898994</v>
      </c>
      <c r="AZ8" s="44">
        <f>IF('Avrg. BattZn'!AZ8&gt;0,'Avrg. BattZn'!AZ8,'Avrg. BattZn'!AZ$35)</f>
        <v>0.47259911890520007</v>
      </c>
      <c r="BA8" s="44">
        <f>IF('Avrg. BattZn'!BA8&gt;0,'Avrg. BattZn'!BA8,'Avrg. BattZn'!BA$35)</f>
        <v>0.46787312771614809</v>
      </c>
    </row>
    <row r="9" spans="1:53" x14ac:dyDescent="0.35">
      <c r="A9" s="3" t="s">
        <v>16</v>
      </c>
      <c r="B9" s="4" t="s">
        <v>17</v>
      </c>
      <c r="C9" s="77">
        <f>IF('Avrg. BattZn'!C9&gt;0,'Avrg. BattZn'!C9,'Avrg. BattZn'!C$35)</f>
        <v>0.57055598501141902</v>
      </c>
      <c r="D9" s="77">
        <f>IF('Avrg. BattZn'!D9&gt;0,'Avrg. BattZn'!D9,'Avrg. BattZn'!D$35)</f>
        <v>0.58231138671138161</v>
      </c>
      <c r="E9" s="77">
        <f>IF('Avrg. BattZn'!E9&gt;0,'Avrg. BattZn'!E9,'Avrg. BattZn'!E$35)</f>
        <v>0.59445053016039529</v>
      </c>
      <c r="F9" s="77">
        <f>IF('Avrg. BattZn'!F9&gt;0,'Avrg. BattZn'!F9,'Avrg. BattZn'!F$35)</f>
        <v>0.60694305219167666</v>
      </c>
      <c r="G9" s="77">
        <f>IF('Avrg. BattZn'!G9&gt;0,'Avrg. BattZn'!G9,'Avrg. BattZn'!G$35)</f>
        <v>0.61969615241339182</v>
      </c>
      <c r="H9" s="77">
        <f>IF('Avrg. BattZn'!H9&gt;0,'Avrg. BattZn'!H9,'Avrg. BattZn'!H$35)</f>
        <v>0.63271763841814654</v>
      </c>
      <c r="I9" s="77">
        <f>IF('Avrg. BattZn'!I9&gt;0,'Avrg. BattZn'!I9,'Avrg. BattZn'!I$35)</f>
        <v>0.64601575771534636</v>
      </c>
      <c r="J9" s="77">
        <f>IF('Avrg. BattZn'!J9&gt;0,'Avrg. BattZn'!J9,'Avrg. BattZn'!J$35)</f>
        <v>0.65962530282349041</v>
      </c>
      <c r="K9" s="2">
        <f>IF('Avrg. BattZn'!K9&gt;0,'Avrg. BattZn'!K9,'Avrg. BattZn'!K$35)</f>
        <v>0.67347134835904565</v>
      </c>
      <c r="L9" s="2">
        <f>IF('Avrg. BattZn'!L9&gt;0,'Avrg. BattZn'!L9,'Avrg. BattZn'!L$35)</f>
        <v>0.67182631041939933</v>
      </c>
      <c r="M9" s="2">
        <f>IF('Avrg. BattZn'!M9&gt;0,'Avrg. BattZn'!M9,'Avrg. BattZn'!M$35)</f>
        <v>0.67732845161928878</v>
      </c>
      <c r="N9" s="2">
        <f>IF('Avrg. BattZn'!N9&gt;0,'Avrg. BattZn'!N9,'Avrg. BattZn'!N$35)</f>
        <v>0.69042603559860449</v>
      </c>
      <c r="O9" s="2">
        <f>IF('Avrg. BattZn'!O9&gt;0,'Avrg. BattZn'!O9,'Avrg. BattZn'!O$35)</f>
        <v>0.69530138504820782</v>
      </c>
      <c r="P9" s="2">
        <f>IF('Avrg. BattZn'!P9&gt;0,'Avrg. BattZn'!P9,'Avrg. BattZn'!P$35)</f>
        <v>0.69787144106988619</v>
      </c>
      <c r="Q9" s="2">
        <f>IF('Avrg. BattZn'!Q9&gt;0,'Avrg. BattZn'!Q9,'Avrg. BattZn'!Q$35)</f>
        <v>0.69439815407950956</v>
      </c>
      <c r="R9" s="2">
        <f>IF('Avrg. BattZn'!R9&gt;0,'Avrg. BattZn'!R9,'Avrg. BattZn'!R$35)</f>
        <v>0.70218731163226866</v>
      </c>
      <c r="S9" s="2">
        <f>IF('Avrg. BattZn'!S9&gt;0,'Avrg. BattZn'!S9,'Avrg. BattZn'!S$35)</f>
        <v>0.68942861456901805</v>
      </c>
      <c r="T9" s="2">
        <f>IF('Avrg. BattZn'!T9&gt;0,'Avrg. BattZn'!T9,'Avrg. BattZn'!T$35)</f>
        <v>0.66144484438783224</v>
      </c>
      <c r="U9" s="2">
        <f>IF('Avrg. BattZn'!U9&gt;0,'Avrg. BattZn'!U9,'Avrg. BattZn'!U$35)</f>
        <v>0.66078486613871279</v>
      </c>
      <c r="V9" s="2">
        <f>IF('Avrg. BattZn'!V9&gt;0,'Avrg. BattZn'!V9,'Avrg. BattZn'!V$35)</f>
        <v>0.63812755053684944</v>
      </c>
      <c r="W9" s="2">
        <f>IF('Avrg. BattZn'!W9&gt;0,'Avrg. BattZn'!W9,'Avrg. BattZn'!W$35)</f>
        <v>0.62905971826195195</v>
      </c>
      <c r="X9" s="2">
        <f>IF('Avrg. BattZn'!X9&gt;0,'Avrg. BattZn'!X9,'Avrg. BattZn'!X$35)</f>
        <v>0.63491975500479836</v>
      </c>
      <c r="Y9" s="2">
        <f>IF('Avrg. BattZn'!Y9&gt;0,'Avrg. BattZn'!Y9,'Avrg. BattZn'!Y$35)</f>
        <v>0.61993139632493455</v>
      </c>
      <c r="Z9" s="44">
        <f>IF('Avrg. BattZn'!Z9&gt;0,'Avrg. BattZn'!Z9,'Avrg. BattZn'!Z$35)</f>
        <v>0.61373069999999996</v>
      </c>
      <c r="AA9" s="44">
        <f>IF('Avrg. BattZn'!AA9&gt;0,'Avrg. BattZn'!AA9,'Avrg. BattZn'!AA$35)</f>
        <v>0.60759339299999993</v>
      </c>
      <c r="AB9" s="44">
        <f>IF('Avrg. BattZn'!AB9&gt;0,'Avrg. BattZn'!AB9,'Avrg. BattZn'!AB$35)</f>
        <v>0.60151745906999987</v>
      </c>
      <c r="AC9" s="44">
        <f>IF('Avrg. BattZn'!AC9&gt;0,'Avrg. BattZn'!AC9,'Avrg. BattZn'!AC$35)</f>
        <v>0.59550228447929987</v>
      </c>
      <c r="AD9" s="44">
        <f>IF('Avrg. BattZn'!AD9&gt;0,'Avrg. BattZn'!AD9,'Avrg. BattZn'!AD$35)</f>
        <v>0.58954726163450688</v>
      </c>
      <c r="AE9" s="44">
        <f>IF('Avrg. BattZn'!AE9&gt;0,'Avrg. BattZn'!AE9,'Avrg. BattZn'!AE$35)</f>
        <v>0.58365178901816184</v>
      </c>
      <c r="AF9" s="44">
        <f>IF('Avrg. BattZn'!AF9&gt;0,'Avrg. BattZn'!AF9,'Avrg. BattZn'!AF$35)</f>
        <v>0.57781527112798026</v>
      </c>
      <c r="AG9" s="44">
        <f>IF('Avrg. BattZn'!AG9&gt;0,'Avrg. BattZn'!AG9,'Avrg. BattZn'!AG$35)</f>
        <v>0.57203711841670046</v>
      </c>
      <c r="AH9" s="44">
        <f>IF('Avrg. BattZn'!AH9&gt;0,'Avrg. BattZn'!AH9,'Avrg. BattZn'!AH$35)</f>
        <v>0.56631674723253345</v>
      </c>
      <c r="AI9" s="44">
        <f>IF('Avrg. BattZn'!AI9&gt;0,'Avrg. BattZn'!AI9,'Avrg. BattZn'!AI$35)</f>
        <v>0.56065357976020813</v>
      </c>
      <c r="AJ9" s="44">
        <f>IF('Avrg. BattZn'!AJ9&gt;0,'Avrg. BattZn'!AJ9,'Avrg. BattZn'!AJ$35)</f>
        <v>0.55504704396260607</v>
      </c>
      <c r="AK9" s="44">
        <f>IF('Avrg. BattZn'!AK9&gt;0,'Avrg. BattZn'!AK9,'Avrg. BattZn'!AK$35)</f>
        <v>0.54949657352297998</v>
      </c>
      <c r="AL9" s="44">
        <f>IF('Avrg. BattZn'!AL9&gt;0,'Avrg. BattZn'!AL9,'Avrg. BattZn'!AL$35)</f>
        <v>0.5440016077877502</v>
      </c>
      <c r="AM9" s="44">
        <f>IF('Avrg. BattZn'!AM9&gt;0,'Avrg. BattZn'!AM9,'Avrg. BattZn'!AM$35)</f>
        <v>0.53856159170987272</v>
      </c>
      <c r="AN9" s="44">
        <f>IF('Avrg. BattZn'!AN9&gt;0,'Avrg. BattZn'!AN9,'Avrg. BattZn'!AN$35)</f>
        <v>0.53317597579277398</v>
      </c>
      <c r="AO9" s="44">
        <f>IF('Avrg. BattZn'!AO9&gt;0,'Avrg. BattZn'!AO9,'Avrg. BattZn'!AO$35)</f>
        <v>0.52784421603484621</v>
      </c>
      <c r="AP9" s="44">
        <f>IF('Avrg. BattZn'!AP9&gt;0,'Avrg. BattZn'!AP9,'Avrg. BattZn'!AP$35)</f>
        <v>0.52256577387449776</v>
      </c>
      <c r="AQ9" s="44">
        <f>IF('Avrg. BattZn'!AQ9&gt;0,'Avrg. BattZn'!AQ9,'Avrg. BattZn'!AQ$35)</f>
        <v>0.51734011613575281</v>
      </c>
      <c r="AR9" s="44">
        <f>IF('Avrg. BattZn'!AR9&gt;0,'Avrg. BattZn'!AR9,'Avrg. BattZn'!AR$35)</f>
        <v>0.51216671497439525</v>
      </c>
      <c r="AS9" s="44">
        <f>IF('Avrg. BattZn'!AS9&gt;0,'Avrg. BattZn'!AS9,'Avrg. BattZn'!AS$35)</f>
        <v>0.50704504782465132</v>
      </c>
      <c r="AT9" s="44">
        <f>IF('Avrg. BattZn'!AT9&gt;0,'Avrg. BattZn'!AT9,'Avrg. BattZn'!AT$35)</f>
        <v>0.50197459734640482</v>
      </c>
      <c r="AU9" s="44">
        <f>IF('Avrg. BattZn'!AU9&gt;0,'Avrg. BattZn'!AU9,'Avrg. BattZn'!AU$35)</f>
        <v>0.49695485137294076</v>
      </c>
      <c r="AV9" s="44">
        <f>IF('Avrg. BattZn'!AV9&gt;0,'Avrg. BattZn'!AV9,'Avrg. BattZn'!AV$35)</f>
        <v>0.49198530285921138</v>
      </c>
      <c r="AW9" s="44">
        <f>IF('Avrg. BattZn'!AW9&gt;0,'Avrg. BattZn'!AW9,'Avrg. BattZn'!AW$35)</f>
        <v>0.48706544983061928</v>
      </c>
      <c r="AX9" s="44">
        <f>IF('Avrg. BattZn'!AX9&gt;0,'Avrg. BattZn'!AX9,'Avrg. BattZn'!AX$35)</f>
        <v>0.48219479533231308</v>
      </c>
      <c r="AY9" s="44">
        <f>IF('Avrg. BattZn'!AY9&gt;0,'Avrg. BattZn'!AY9,'Avrg. BattZn'!AY$35)</f>
        <v>0.47737284737898994</v>
      </c>
      <c r="AZ9" s="44">
        <f>IF('Avrg. BattZn'!AZ9&gt;0,'Avrg. BattZn'!AZ9,'Avrg. BattZn'!AZ$35)</f>
        <v>0.47259911890520007</v>
      </c>
      <c r="BA9" s="44">
        <f>IF('Avrg. BattZn'!BA9&gt;0,'Avrg. BattZn'!BA9,'Avrg. BattZn'!BA$35)</f>
        <v>0.46787312771614809</v>
      </c>
    </row>
    <row r="10" spans="1:53" x14ac:dyDescent="0.35">
      <c r="A10" s="3" t="s">
        <v>18</v>
      </c>
      <c r="B10" s="4" t="s">
        <v>19</v>
      </c>
      <c r="C10" s="77">
        <f>IF('Avrg. BattZn'!C10&gt;0,'Avrg. BattZn'!C10,'Avrg. BattZn'!C$35)</f>
        <v>0.57055598501141902</v>
      </c>
      <c r="D10" s="77">
        <f>IF('Avrg. BattZn'!D10&gt;0,'Avrg. BattZn'!D10,'Avrg. BattZn'!D$35)</f>
        <v>0.58231138671138161</v>
      </c>
      <c r="E10" s="77">
        <f>IF('Avrg. BattZn'!E10&gt;0,'Avrg. BattZn'!E10,'Avrg. BattZn'!E$35)</f>
        <v>0.59445053016039529</v>
      </c>
      <c r="F10" s="77">
        <f>IF('Avrg. BattZn'!F10&gt;0,'Avrg. BattZn'!F10,'Avrg. BattZn'!F$35)</f>
        <v>0.60694305219167666</v>
      </c>
      <c r="G10" s="77">
        <f>IF('Avrg. BattZn'!G10&gt;0,'Avrg. BattZn'!G10,'Avrg. BattZn'!G$35)</f>
        <v>0.61969615241339182</v>
      </c>
      <c r="H10" s="77">
        <f>IF('Avrg. BattZn'!H10&gt;0,'Avrg. BattZn'!H10,'Avrg. BattZn'!H$35)</f>
        <v>0.63271763841814654</v>
      </c>
      <c r="I10" s="77">
        <f>IF('Avrg. BattZn'!I10&gt;0,'Avrg. BattZn'!I10,'Avrg. BattZn'!I$35)</f>
        <v>0.64601575771534636</v>
      </c>
      <c r="J10" s="77">
        <f>IF('Avrg. BattZn'!J10&gt;0,'Avrg. BattZn'!J10,'Avrg. BattZn'!J$35)</f>
        <v>0.65962530282349041</v>
      </c>
      <c r="K10" s="2">
        <f>IF('Avrg. BattZn'!K10&gt;0,'Avrg. BattZn'!K10,'Avrg. BattZn'!K$35)</f>
        <v>0.67347134835904565</v>
      </c>
      <c r="L10" s="2">
        <f>IF('Avrg. BattZn'!L10&gt;0,'Avrg. BattZn'!L10,'Avrg. BattZn'!L$35)</f>
        <v>0.67182631041939933</v>
      </c>
      <c r="M10" s="2">
        <f>IF('Avrg. BattZn'!M10&gt;0,'Avrg. BattZn'!M10,'Avrg. BattZn'!M$35)</f>
        <v>0.67732845161928878</v>
      </c>
      <c r="N10" s="2">
        <f>IF('Avrg. BattZn'!N10&gt;0,'Avrg. BattZn'!N10,'Avrg. BattZn'!N$35)</f>
        <v>0.69042603559860449</v>
      </c>
      <c r="O10" s="2">
        <f>IF('Avrg. BattZn'!O10&gt;0,'Avrg. BattZn'!O10,'Avrg. BattZn'!O$35)</f>
        <v>0.69530138504820782</v>
      </c>
      <c r="P10" s="2">
        <f>IF('Avrg. BattZn'!P10&gt;0,'Avrg. BattZn'!P10,'Avrg. BattZn'!P$35)</f>
        <v>0.69787144106988619</v>
      </c>
      <c r="Q10" s="2">
        <f>IF('Avrg. BattZn'!Q10&gt;0,'Avrg. BattZn'!Q10,'Avrg. BattZn'!Q$35)</f>
        <v>0.69439815407950956</v>
      </c>
      <c r="R10" s="2">
        <f>IF('Avrg. BattZn'!R10&gt;0,'Avrg. BattZn'!R10,'Avrg. BattZn'!R$35)</f>
        <v>0.70218731163226866</v>
      </c>
      <c r="S10" s="2">
        <f>IF('Avrg. BattZn'!S10&gt;0,'Avrg. BattZn'!S10,'Avrg. BattZn'!S$35)</f>
        <v>0.68942861456901805</v>
      </c>
      <c r="T10" s="2">
        <f>IF('Avrg. BattZn'!T10&gt;0,'Avrg. BattZn'!T10,'Avrg. BattZn'!T$35)</f>
        <v>0.66144484438783224</v>
      </c>
      <c r="U10" s="2">
        <f>IF('Avrg. BattZn'!U10&gt;0,'Avrg. BattZn'!U10,'Avrg. BattZn'!U$35)</f>
        <v>0.66078486613871279</v>
      </c>
      <c r="V10" s="2">
        <f>IF('Avrg. BattZn'!V10&gt;0,'Avrg. BattZn'!V10,'Avrg. BattZn'!V$35)</f>
        <v>0.63812755053684944</v>
      </c>
      <c r="W10" s="2">
        <f>IF('Avrg. BattZn'!W10&gt;0,'Avrg. BattZn'!W10,'Avrg. BattZn'!W$35)</f>
        <v>0.62905971826195195</v>
      </c>
      <c r="X10" s="2">
        <f>IF('Avrg. BattZn'!X10&gt;0,'Avrg. BattZn'!X10,'Avrg. BattZn'!X$35)</f>
        <v>0.63491975500479836</v>
      </c>
      <c r="Y10" s="2">
        <f>IF('Avrg. BattZn'!Y10&gt;0,'Avrg. BattZn'!Y10,'Avrg. BattZn'!Y$35)</f>
        <v>0.61993139632493455</v>
      </c>
      <c r="Z10" s="44">
        <f>IF('Avrg. BattZn'!Z10&gt;0,'Avrg. BattZn'!Z10,'Avrg. BattZn'!Z$35)</f>
        <v>0.61373069999999996</v>
      </c>
      <c r="AA10" s="44">
        <f>IF('Avrg. BattZn'!AA10&gt;0,'Avrg. BattZn'!AA10,'Avrg. BattZn'!AA$35)</f>
        <v>0.60759339299999993</v>
      </c>
      <c r="AB10" s="44">
        <f>IF('Avrg. BattZn'!AB10&gt;0,'Avrg. BattZn'!AB10,'Avrg. BattZn'!AB$35)</f>
        <v>0.60151745906999987</v>
      </c>
      <c r="AC10" s="44">
        <f>IF('Avrg. BattZn'!AC10&gt;0,'Avrg. BattZn'!AC10,'Avrg. BattZn'!AC$35)</f>
        <v>0.59550228447929987</v>
      </c>
      <c r="AD10" s="44">
        <f>IF('Avrg. BattZn'!AD10&gt;0,'Avrg. BattZn'!AD10,'Avrg. BattZn'!AD$35)</f>
        <v>0.58954726163450688</v>
      </c>
      <c r="AE10" s="44">
        <f>IF('Avrg. BattZn'!AE10&gt;0,'Avrg. BattZn'!AE10,'Avrg. BattZn'!AE$35)</f>
        <v>0.58365178901816184</v>
      </c>
      <c r="AF10" s="44">
        <f>IF('Avrg. BattZn'!AF10&gt;0,'Avrg. BattZn'!AF10,'Avrg. BattZn'!AF$35)</f>
        <v>0.57781527112798026</v>
      </c>
      <c r="AG10" s="44">
        <f>IF('Avrg. BattZn'!AG10&gt;0,'Avrg. BattZn'!AG10,'Avrg. BattZn'!AG$35)</f>
        <v>0.57203711841670046</v>
      </c>
      <c r="AH10" s="44">
        <f>IF('Avrg. BattZn'!AH10&gt;0,'Avrg. BattZn'!AH10,'Avrg. BattZn'!AH$35)</f>
        <v>0.56631674723253345</v>
      </c>
      <c r="AI10" s="44">
        <f>IF('Avrg. BattZn'!AI10&gt;0,'Avrg. BattZn'!AI10,'Avrg. BattZn'!AI$35)</f>
        <v>0.56065357976020813</v>
      </c>
      <c r="AJ10" s="44">
        <f>IF('Avrg. BattZn'!AJ10&gt;0,'Avrg. BattZn'!AJ10,'Avrg. BattZn'!AJ$35)</f>
        <v>0.55504704396260607</v>
      </c>
      <c r="AK10" s="44">
        <f>IF('Avrg. BattZn'!AK10&gt;0,'Avrg. BattZn'!AK10,'Avrg. BattZn'!AK$35)</f>
        <v>0.54949657352297998</v>
      </c>
      <c r="AL10" s="44">
        <f>IF('Avrg. BattZn'!AL10&gt;0,'Avrg. BattZn'!AL10,'Avrg. BattZn'!AL$35)</f>
        <v>0.5440016077877502</v>
      </c>
      <c r="AM10" s="44">
        <f>IF('Avrg. BattZn'!AM10&gt;0,'Avrg. BattZn'!AM10,'Avrg. BattZn'!AM$35)</f>
        <v>0.53856159170987272</v>
      </c>
      <c r="AN10" s="44">
        <f>IF('Avrg. BattZn'!AN10&gt;0,'Avrg. BattZn'!AN10,'Avrg. BattZn'!AN$35)</f>
        <v>0.53317597579277398</v>
      </c>
      <c r="AO10" s="44">
        <f>IF('Avrg. BattZn'!AO10&gt;0,'Avrg. BattZn'!AO10,'Avrg. BattZn'!AO$35)</f>
        <v>0.52784421603484621</v>
      </c>
      <c r="AP10" s="44">
        <f>IF('Avrg. BattZn'!AP10&gt;0,'Avrg. BattZn'!AP10,'Avrg. BattZn'!AP$35)</f>
        <v>0.52256577387449776</v>
      </c>
      <c r="AQ10" s="44">
        <f>IF('Avrg. BattZn'!AQ10&gt;0,'Avrg. BattZn'!AQ10,'Avrg. BattZn'!AQ$35)</f>
        <v>0.51734011613575281</v>
      </c>
      <c r="AR10" s="44">
        <f>IF('Avrg. BattZn'!AR10&gt;0,'Avrg. BattZn'!AR10,'Avrg. BattZn'!AR$35)</f>
        <v>0.51216671497439525</v>
      </c>
      <c r="AS10" s="44">
        <f>IF('Avrg. BattZn'!AS10&gt;0,'Avrg. BattZn'!AS10,'Avrg. BattZn'!AS$35)</f>
        <v>0.50704504782465132</v>
      </c>
      <c r="AT10" s="44">
        <f>IF('Avrg. BattZn'!AT10&gt;0,'Avrg. BattZn'!AT10,'Avrg. BattZn'!AT$35)</f>
        <v>0.50197459734640482</v>
      </c>
      <c r="AU10" s="44">
        <f>IF('Avrg. BattZn'!AU10&gt;0,'Avrg. BattZn'!AU10,'Avrg. BattZn'!AU$35)</f>
        <v>0.49695485137294076</v>
      </c>
      <c r="AV10" s="44">
        <f>IF('Avrg. BattZn'!AV10&gt;0,'Avrg. BattZn'!AV10,'Avrg. BattZn'!AV$35)</f>
        <v>0.49198530285921138</v>
      </c>
      <c r="AW10" s="44">
        <f>IF('Avrg. BattZn'!AW10&gt;0,'Avrg. BattZn'!AW10,'Avrg. BattZn'!AW$35)</f>
        <v>0.48706544983061928</v>
      </c>
      <c r="AX10" s="44">
        <f>IF('Avrg. BattZn'!AX10&gt;0,'Avrg. BattZn'!AX10,'Avrg. BattZn'!AX$35)</f>
        <v>0.48219479533231308</v>
      </c>
      <c r="AY10" s="44">
        <f>IF('Avrg. BattZn'!AY10&gt;0,'Avrg. BattZn'!AY10,'Avrg. BattZn'!AY$35)</f>
        <v>0.47737284737898994</v>
      </c>
      <c r="AZ10" s="44">
        <f>IF('Avrg. BattZn'!AZ10&gt;0,'Avrg. BattZn'!AZ10,'Avrg. BattZn'!AZ$35)</f>
        <v>0.47259911890520007</v>
      </c>
      <c r="BA10" s="44">
        <f>IF('Avrg. BattZn'!BA10&gt;0,'Avrg. BattZn'!BA10,'Avrg. BattZn'!BA$35)</f>
        <v>0.46787312771614809</v>
      </c>
    </row>
    <row r="11" spans="1:53" x14ac:dyDescent="0.35">
      <c r="A11" s="3" t="s">
        <v>20</v>
      </c>
      <c r="B11" s="4" t="s">
        <v>21</v>
      </c>
      <c r="C11" s="77">
        <f>IF('Avrg. BattZn'!C11&gt;0,'Avrg. BattZn'!C11,'Avrg. BattZn'!C$35)</f>
        <v>0.57789000000000001</v>
      </c>
      <c r="D11" s="77">
        <f>IF('Avrg. BattZn'!D11&gt;0,'Avrg. BattZn'!D11,'Avrg. BattZn'!D$35)</f>
        <v>0.58967999999999998</v>
      </c>
      <c r="E11" s="77">
        <f>IF('Avrg. BattZn'!E11&gt;0,'Avrg. BattZn'!E11,'Avrg. BattZn'!E$35)</f>
        <v>0.60172000000000003</v>
      </c>
      <c r="F11" s="77">
        <f>IF('Avrg. BattZn'!F11&gt;0,'Avrg. BattZn'!F11,'Avrg. BattZn'!F$35)</f>
        <v>0.61399999999999999</v>
      </c>
      <c r="G11" s="77">
        <f>IF('Avrg. BattZn'!G11&gt;0,'Avrg. BattZn'!G11,'Avrg. BattZn'!G$35)</f>
        <v>0.62653000000000003</v>
      </c>
      <c r="H11" s="77">
        <f>IF('Avrg. BattZn'!H11&gt;0,'Avrg. BattZn'!H11,'Avrg. BattZn'!H$35)</f>
        <v>0.63931000000000004</v>
      </c>
      <c r="I11" s="77">
        <f>IF('Avrg. BattZn'!I11&gt;0,'Avrg. BattZn'!I11,'Avrg. BattZn'!I$35)</f>
        <v>0.65236000000000005</v>
      </c>
      <c r="J11" s="77">
        <f>IF('Avrg. BattZn'!J11&gt;0,'Avrg. BattZn'!J11,'Avrg. BattZn'!J$35)</f>
        <v>0.66566999999999998</v>
      </c>
      <c r="K11" s="2">
        <f>IF('Avrg. BattZn'!K11&gt;0,'Avrg. BattZn'!K11,'Avrg. BattZn'!K$35)</f>
        <v>0.67925999999999997</v>
      </c>
      <c r="L11" s="2">
        <f>IF('Avrg. BattZn'!L11&gt;0,'Avrg. BattZn'!L11,'Avrg. BattZn'!L$35)</f>
        <v>0.69311999999999996</v>
      </c>
      <c r="M11" s="2">
        <f>IF('Avrg. BattZn'!M11&gt;0,'Avrg. BattZn'!M11,'Avrg. BattZn'!M$35)</f>
        <v>0.70726999999999995</v>
      </c>
      <c r="N11" s="2">
        <f>IF('Avrg. BattZn'!N11&gt;0,'Avrg. BattZn'!N11,'Avrg. BattZn'!N$35)</f>
        <v>0.72170403587443943</v>
      </c>
      <c r="O11" s="2">
        <f>IF('Avrg. BattZn'!O11&gt;0,'Avrg. BattZn'!O11,'Avrg. BattZn'!O$35)</f>
        <v>0.72204913121629721</v>
      </c>
      <c r="P11" s="2">
        <f>IF('Avrg. BattZn'!P11&gt;0,'Avrg. BattZn'!P11,'Avrg. BattZn'!P$35)</f>
        <v>0.67519096645632681</v>
      </c>
      <c r="Q11" s="2">
        <f>IF('Avrg. BattZn'!Q11&gt;0,'Avrg. BattZn'!Q11,'Avrg. BattZn'!Q$35)</f>
        <v>0.66801671078228142</v>
      </c>
      <c r="R11" s="2">
        <f>IF('Avrg. BattZn'!R11&gt;0,'Avrg. BattZn'!R11,'Avrg. BattZn'!R$35)</f>
        <v>0.67786303288866245</v>
      </c>
      <c r="S11" s="2">
        <f>IF('Avrg. BattZn'!S11&gt;0,'Avrg. BattZn'!S11,'Avrg. BattZn'!S$35)</f>
        <v>0.67490646712987712</v>
      </c>
      <c r="T11" s="2">
        <f>IF('Avrg. BattZn'!T11&gt;0,'Avrg. BattZn'!T11,'Avrg. BattZn'!T$35)</f>
        <v>0.65221396353471828</v>
      </c>
      <c r="U11" s="2">
        <f>IF('Avrg. BattZn'!U11&gt;0,'Avrg. BattZn'!U11,'Avrg. BattZn'!U$35)</f>
        <v>0.64301268092737285</v>
      </c>
      <c r="V11" s="2">
        <f>IF('Avrg. BattZn'!V11&gt;0,'Avrg. BattZn'!V11,'Avrg. BattZn'!V$35)</f>
        <v>0.62650785914463258</v>
      </c>
      <c r="W11" s="2">
        <f>IF('Avrg. BattZn'!W11&gt;0,'Avrg. BattZn'!W11,'Avrg. BattZn'!W$35)</f>
        <v>0.62215300202897728</v>
      </c>
      <c r="X11" s="2">
        <f>IF('Avrg. BattZn'!X11&gt;0,'Avrg. BattZn'!X11,'Avrg. BattZn'!X$35)</f>
        <v>0.63491975500479836</v>
      </c>
      <c r="Y11" s="2">
        <f>IF('Avrg. BattZn'!Y11&gt;0,'Avrg. BattZn'!Y11,'Avrg. BattZn'!Y$35)</f>
        <v>0.61993139632493455</v>
      </c>
      <c r="Z11" s="44">
        <f>IF('Avrg. BattZn'!Z11&gt;0,'Avrg. BattZn'!Z11,'Avrg. BattZn'!Z$35)</f>
        <v>0.61373069999999996</v>
      </c>
      <c r="AA11" s="44">
        <f>IF('Avrg. BattZn'!AA11&gt;0,'Avrg. BattZn'!AA11,'Avrg. BattZn'!AA$35)</f>
        <v>0.60759339299999993</v>
      </c>
      <c r="AB11" s="44">
        <f>IF('Avrg. BattZn'!AB11&gt;0,'Avrg. BattZn'!AB11,'Avrg. BattZn'!AB$35)</f>
        <v>0.60151745906999987</v>
      </c>
      <c r="AC11" s="44">
        <f>IF('Avrg. BattZn'!AC11&gt;0,'Avrg. BattZn'!AC11,'Avrg. BattZn'!AC$35)</f>
        <v>0.59550228447929987</v>
      </c>
      <c r="AD11" s="44">
        <f>IF('Avrg. BattZn'!AD11&gt;0,'Avrg. BattZn'!AD11,'Avrg. BattZn'!AD$35)</f>
        <v>0.58954726163450688</v>
      </c>
      <c r="AE11" s="44">
        <f>IF('Avrg. BattZn'!AE11&gt;0,'Avrg. BattZn'!AE11,'Avrg. BattZn'!AE$35)</f>
        <v>0.58365178901816184</v>
      </c>
      <c r="AF11" s="44">
        <f>IF('Avrg. BattZn'!AF11&gt;0,'Avrg. BattZn'!AF11,'Avrg. BattZn'!AF$35)</f>
        <v>0.57781527112798026</v>
      </c>
      <c r="AG11" s="44">
        <f>IF('Avrg. BattZn'!AG11&gt;0,'Avrg. BattZn'!AG11,'Avrg. BattZn'!AG$35)</f>
        <v>0.57203711841670046</v>
      </c>
      <c r="AH11" s="44">
        <f>IF('Avrg. BattZn'!AH11&gt;0,'Avrg. BattZn'!AH11,'Avrg. BattZn'!AH$35)</f>
        <v>0.56631674723253345</v>
      </c>
      <c r="AI11" s="44">
        <f>IF('Avrg. BattZn'!AI11&gt;0,'Avrg. BattZn'!AI11,'Avrg. BattZn'!AI$35)</f>
        <v>0.56065357976020813</v>
      </c>
      <c r="AJ11" s="44">
        <f>IF('Avrg. BattZn'!AJ11&gt;0,'Avrg. BattZn'!AJ11,'Avrg. BattZn'!AJ$35)</f>
        <v>0.55504704396260607</v>
      </c>
      <c r="AK11" s="44">
        <f>IF('Avrg. BattZn'!AK11&gt;0,'Avrg. BattZn'!AK11,'Avrg. BattZn'!AK$35)</f>
        <v>0.54949657352297998</v>
      </c>
      <c r="AL11" s="44">
        <f>IF('Avrg. BattZn'!AL11&gt;0,'Avrg. BattZn'!AL11,'Avrg. BattZn'!AL$35)</f>
        <v>0.5440016077877502</v>
      </c>
      <c r="AM11" s="44">
        <f>IF('Avrg. BattZn'!AM11&gt;0,'Avrg. BattZn'!AM11,'Avrg. BattZn'!AM$35)</f>
        <v>0.53856159170987272</v>
      </c>
      <c r="AN11" s="44">
        <f>IF('Avrg. BattZn'!AN11&gt;0,'Avrg. BattZn'!AN11,'Avrg. BattZn'!AN$35)</f>
        <v>0.53317597579277398</v>
      </c>
      <c r="AO11" s="44">
        <f>IF('Avrg. BattZn'!AO11&gt;0,'Avrg. BattZn'!AO11,'Avrg. BattZn'!AO$35)</f>
        <v>0.52784421603484621</v>
      </c>
      <c r="AP11" s="44">
        <f>IF('Avrg. BattZn'!AP11&gt;0,'Avrg. BattZn'!AP11,'Avrg. BattZn'!AP$35)</f>
        <v>0.52256577387449776</v>
      </c>
      <c r="AQ11" s="44">
        <f>IF('Avrg. BattZn'!AQ11&gt;0,'Avrg. BattZn'!AQ11,'Avrg. BattZn'!AQ$35)</f>
        <v>0.51734011613575281</v>
      </c>
      <c r="AR11" s="44">
        <f>IF('Avrg. BattZn'!AR11&gt;0,'Avrg. BattZn'!AR11,'Avrg. BattZn'!AR$35)</f>
        <v>0.51216671497439525</v>
      </c>
      <c r="AS11" s="44">
        <f>IF('Avrg. BattZn'!AS11&gt;0,'Avrg. BattZn'!AS11,'Avrg. BattZn'!AS$35)</f>
        <v>0.50704504782465132</v>
      </c>
      <c r="AT11" s="44">
        <f>IF('Avrg. BattZn'!AT11&gt;0,'Avrg. BattZn'!AT11,'Avrg. BattZn'!AT$35)</f>
        <v>0.50197459734640482</v>
      </c>
      <c r="AU11" s="44">
        <f>IF('Avrg. BattZn'!AU11&gt;0,'Avrg. BattZn'!AU11,'Avrg. BattZn'!AU$35)</f>
        <v>0.49695485137294076</v>
      </c>
      <c r="AV11" s="44">
        <f>IF('Avrg. BattZn'!AV11&gt;0,'Avrg. BattZn'!AV11,'Avrg. BattZn'!AV$35)</f>
        <v>0.49198530285921138</v>
      </c>
      <c r="AW11" s="44">
        <f>IF('Avrg. BattZn'!AW11&gt;0,'Avrg. BattZn'!AW11,'Avrg. BattZn'!AW$35)</f>
        <v>0.48706544983061928</v>
      </c>
      <c r="AX11" s="44">
        <f>IF('Avrg. BattZn'!AX11&gt;0,'Avrg. BattZn'!AX11,'Avrg. BattZn'!AX$35)</f>
        <v>0.48219479533231308</v>
      </c>
      <c r="AY11" s="44">
        <f>IF('Avrg. BattZn'!AY11&gt;0,'Avrg. BattZn'!AY11,'Avrg. BattZn'!AY$35)</f>
        <v>0.47737284737898994</v>
      </c>
      <c r="AZ11" s="44">
        <f>IF('Avrg. BattZn'!AZ11&gt;0,'Avrg. BattZn'!AZ11,'Avrg. BattZn'!AZ$35)</f>
        <v>0.47259911890520007</v>
      </c>
      <c r="BA11" s="44">
        <f>IF('Avrg. BattZn'!BA11&gt;0,'Avrg. BattZn'!BA11,'Avrg. BattZn'!BA$35)</f>
        <v>0.46787312771614809</v>
      </c>
    </row>
    <row r="12" spans="1:53" x14ac:dyDescent="0.35">
      <c r="A12" s="3" t="s">
        <v>22</v>
      </c>
      <c r="B12" s="4" t="s">
        <v>23</v>
      </c>
      <c r="C12" s="77">
        <f>IF('Avrg. BattZn'!C12&gt;0,'Avrg. BattZn'!C12,'Avrg. BattZn'!C$35)</f>
        <v>0.53088000000000002</v>
      </c>
      <c r="D12" s="77">
        <f>IF('Avrg. BattZn'!D12&gt;0,'Avrg. BattZn'!D12,'Avrg. BattZn'!D$35)</f>
        <v>0.54171999999999998</v>
      </c>
      <c r="E12" s="77">
        <f>IF('Avrg. BattZn'!E12&gt;0,'Avrg. BattZn'!E12,'Avrg. BattZn'!E$35)</f>
        <v>0.55276999999999998</v>
      </c>
      <c r="F12" s="77">
        <f>IF('Avrg. BattZn'!F12&gt;0,'Avrg. BattZn'!F12,'Avrg. BattZn'!F$35)</f>
        <v>0.56406000000000001</v>
      </c>
      <c r="G12" s="77">
        <f>IF('Avrg. BattZn'!G12&gt;0,'Avrg. BattZn'!G12,'Avrg. BattZn'!G$35)</f>
        <v>0.57557000000000003</v>
      </c>
      <c r="H12" s="77">
        <f>IF('Avrg. BattZn'!H12&gt;0,'Avrg. BattZn'!H12,'Avrg. BattZn'!H$35)</f>
        <v>0.58731</v>
      </c>
      <c r="I12" s="77">
        <f>IF('Avrg. BattZn'!I12&gt;0,'Avrg. BattZn'!I12,'Avrg. BattZn'!I$35)</f>
        <v>0.59930000000000005</v>
      </c>
      <c r="J12" s="77">
        <f>IF('Avrg. BattZn'!J12&gt;0,'Avrg. BattZn'!J12,'Avrg. BattZn'!J$35)</f>
        <v>0.61153000000000002</v>
      </c>
      <c r="K12" s="2">
        <f>IF('Avrg. BattZn'!K12&gt;0,'Avrg. BattZn'!K12,'Avrg. BattZn'!K$35)</f>
        <v>0.62400999999999995</v>
      </c>
      <c r="L12" s="2">
        <f>IF('Avrg. BattZn'!L12&gt;0,'Avrg. BattZn'!L12,'Avrg. BattZn'!L$35)</f>
        <v>0.63673999999999997</v>
      </c>
      <c r="M12" s="2">
        <f>IF('Avrg. BattZn'!M12&gt;0,'Avrg. BattZn'!M12,'Avrg. BattZn'!M$35)</f>
        <v>0.64973999999999998</v>
      </c>
      <c r="N12" s="2">
        <f>IF('Avrg. BattZn'!N12&gt;0,'Avrg. BattZn'!N12,'Avrg. BattZn'!N$35)</f>
        <v>0.66290293207066109</v>
      </c>
      <c r="O12" s="2">
        <f>IF('Avrg. BattZn'!O12&gt;0,'Avrg. BattZn'!O12,'Avrg. BattZn'!O$35)</f>
        <v>0.67298232829294957</v>
      </c>
      <c r="P12" s="2">
        <f>IF('Avrg. BattZn'!P12&gt;0,'Avrg. BattZn'!P12,'Avrg. BattZn'!P$35)</f>
        <v>0.70613453412700855</v>
      </c>
      <c r="Q12" s="2">
        <f>IF('Avrg. BattZn'!Q12&gt;0,'Avrg. BattZn'!Q12,'Avrg. BattZn'!Q$35)</f>
        <v>0.72031662269129293</v>
      </c>
      <c r="R12" s="2">
        <f>IF('Avrg. BattZn'!R12&gt;0,'Avrg. BattZn'!R12,'Avrg. BattZn'!R$35)</f>
        <v>0.71487043580683152</v>
      </c>
      <c r="S12" s="2">
        <f>IF('Avrg. BattZn'!S12&gt;0,'Avrg. BattZn'!S12,'Avrg. BattZn'!S$35)</f>
        <v>0.69477740939102839</v>
      </c>
      <c r="T12" s="2">
        <f>IF('Avrg. BattZn'!T12&gt;0,'Avrg. BattZn'!T12,'Avrg. BattZn'!T$35)</f>
        <v>0.66376006918595065</v>
      </c>
      <c r="U12" s="2">
        <f>IF('Avrg. BattZn'!U12&gt;0,'Avrg. BattZn'!U12,'Avrg. BattZn'!U$35)</f>
        <v>0.67570454744141117</v>
      </c>
      <c r="V12" s="2">
        <f>IF('Avrg. BattZn'!V12&gt;0,'Avrg. BattZn'!V12,'Avrg. BattZn'!V$35)</f>
        <v>0.63655376087406579</v>
      </c>
      <c r="W12" s="2">
        <f>IF('Avrg. BattZn'!W12&gt;0,'Avrg. BattZn'!W12,'Avrg. BattZn'!W$35)</f>
        <v>0.62158134665439102</v>
      </c>
      <c r="X12" s="2">
        <f>IF('Avrg. BattZn'!X12&gt;0,'Avrg. BattZn'!X12,'Avrg. BattZn'!X$35)</f>
        <v>0.63968589315908542</v>
      </c>
      <c r="Y12" s="2">
        <f>IF('Avrg. BattZn'!Y12&gt;0,'Avrg. BattZn'!Y12,'Avrg. BattZn'!Y$35)</f>
        <v>0.62995218997941982</v>
      </c>
      <c r="Z12" s="44">
        <f>IF('Avrg. BattZn'!Z12&gt;0,'Avrg. BattZn'!Z12,'Avrg. BattZn'!Z$35)</f>
        <v>0.61373069999999996</v>
      </c>
      <c r="AA12" s="44">
        <f>IF('Avrg. BattZn'!AA12&gt;0,'Avrg. BattZn'!AA12,'Avrg. BattZn'!AA$35)</f>
        <v>0.60759339299999993</v>
      </c>
      <c r="AB12" s="44">
        <f>IF('Avrg. BattZn'!AB12&gt;0,'Avrg. BattZn'!AB12,'Avrg. BattZn'!AB$35)</f>
        <v>0.60151745906999987</v>
      </c>
      <c r="AC12" s="44">
        <f>IF('Avrg. BattZn'!AC12&gt;0,'Avrg. BattZn'!AC12,'Avrg. BattZn'!AC$35)</f>
        <v>0.59550228447929987</v>
      </c>
      <c r="AD12" s="44">
        <f>IF('Avrg. BattZn'!AD12&gt;0,'Avrg. BattZn'!AD12,'Avrg. BattZn'!AD$35)</f>
        <v>0.58954726163450688</v>
      </c>
      <c r="AE12" s="44">
        <f>IF('Avrg. BattZn'!AE12&gt;0,'Avrg. BattZn'!AE12,'Avrg. BattZn'!AE$35)</f>
        <v>0.58365178901816184</v>
      </c>
      <c r="AF12" s="44">
        <f>IF('Avrg. BattZn'!AF12&gt;0,'Avrg. BattZn'!AF12,'Avrg. BattZn'!AF$35)</f>
        <v>0.57781527112798026</v>
      </c>
      <c r="AG12" s="44">
        <f>IF('Avrg. BattZn'!AG12&gt;0,'Avrg. BattZn'!AG12,'Avrg. BattZn'!AG$35)</f>
        <v>0.57203711841670046</v>
      </c>
      <c r="AH12" s="44">
        <f>IF('Avrg. BattZn'!AH12&gt;0,'Avrg. BattZn'!AH12,'Avrg. BattZn'!AH$35)</f>
        <v>0.56631674723253345</v>
      </c>
      <c r="AI12" s="44">
        <f>IF('Avrg. BattZn'!AI12&gt;0,'Avrg. BattZn'!AI12,'Avrg. BattZn'!AI$35)</f>
        <v>0.56065357976020813</v>
      </c>
      <c r="AJ12" s="44">
        <f>IF('Avrg. BattZn'!AJ12&gt;0,'Avrg. BattZn'!AJ12,'Avrg. BattZn'!AJ$35)</f>
        <v>0.55504704396260607</v>
      </c>
      <c r="AK12" s="44">
        <f>IF('Avrg. BattZn'!AK12&gt;0,'Avrg. BattZn'!AK12,'Avrg. BattZn'!AK$35)</f>
        <v>0.54949657352297998</v>
      </c>
      <c r="AL12" s="44">
        <f>IF('Avrg. BattZn'!AL12&gt;0,'Avrg. BattZn'!AL12,'Avrg. BattZn'!AL$35)</f>
        <v>0.5440016077877502</v>
      </c>
      <c r="AM12" s="44">
        <f>IF('Avrg. BattZn'!AM12&gt;0,'Avrg. BattZn'!AM12,'Avrg. BattZn'!AM$35)</f>
        <v>0.53856159170987272</v>
      </c>
      <c r="AN12" s="44">
        <f>IF('Avrg. BattZn'!AN12&gt;0,'Avrg. BattZn'!AN12,'Avrg. BattZn'!AN$35)</f>
        <v>0.53317597579277398</v>
      </c>
      <c r="AO12" s="44">
        <f>IF('Avrg. BattZn'!AO12&gt;0,'Avrg. BattZn'!AO12,'Avrg. BattZn'!AO$35)</f>
        <v>0.52784421603484621</v>
      </c>
      <c r="AP12" s="44">
        <f>IF('Avrg. BattZn'!AP12&gt;0,'Avrg. BattZn'!AP12,'Avrg. BattZn'!AP$35)</f>
        <v>0.52256577387449776</v>
      </c>
      <c r="AQ12" s="44">
        <f>IF('Avrg. BattZn'!AQ12&gt;0,'Avrg. BattZn'!AQ12,'Avrg. BattZn'!AQ$35)</f>
        <v>0.51734011613575281</v>
      </c>
      <c r="AR12" s="44">
        <f>IF('Avrg. BattZn'!AR12&gt;0,'Avrg. BattZn'!AR12,'Avrg. BattZn'!AR$35)</f>
        <v>0.51216671497439525</v>
      </c>
      <c r="AS12" s="44">
        <f>IF('Avrg. BattZn'!AS12&gt;0,'Avrg. BattZn'!AS12,'Avrg. BattZn'!AS$35)</f>
        <v>0.50704504782465132</v>
      </c>
      <c r="AT12" s="44">
        <f>IF('Avrg. BattZn'!AT12&gt;0,'Avrg. BattZn'!AT12,'Avrg. BattZn'!AT$35)</f>
        <v>0.50197459734640482</v>
      </c>
      <c r="AU12" s="44">
        <f>IF('Avrg. BattZn'!AU12&gt;0,'Avrg. BattZn'!AU12,'Avrg. BattZn'!AU$35)</f>
        <v>0.49695485137294076</v>
      </c>
      <c r="AV12" s="44">
        <f>IF('Avrg. BattZn'!AV12&gt;0,'Avrg. BattZn'!AV12,'Avrg. BattZn'!AV$35)</f>
        <v>0.49198530285921138</v>
      </c>
      <c r="AW12" s="44">
        <f>IF('Avrg. BattZn'!AW12&gt;0,'Avrg. BattZn'!AW12,'Avrg. BattZn'!AW$35)</f>
        <v>0.48706544983061928</v>
      </c>
      <c r="AX12" s="44">
        <f>IF('Avrg. BattZn'!AX12&gt;0,'Avrg. BattZn'!AX12,'Avrg. BattZn'!AX$35)</f>
        <v>0.48219479533231308</v>
      </c>
      <c r="AY12" s="44">
        <f>IF('Avrg. BattZn'!AY12&gt;0,'Avrg. BattZn'!AY12,'Avrg. BattZn'!AY$35)</f>
        <v>0.47737284737898994</v>
      </c>
      <c r="AZ12" s="44">
        <f>IF('Avrg. BattZn'!AZ12&gt;0,'Avrg. BattZn'!AZ12,'Avrg. BattZn'!AZ$35)</f>
        <v>0.47259911890520007</v>
      </c>
      <c r="BA12" s="44">
        <f>IF('Avrg. BattZn'!BA12&gt;0,'Avrg. BattZn'!BA12,'Avrg. BattZn'!BA$35)</f>
        <v>0.46787312771614809</v>
      </c>
    </row>
    <row r="13" spans="1:53" x14ac:dyDescent="0.35">
      <c r="A13" s="3" t="s">
        <v>24</v>
      </c>
      <c r="B13" s="4" t="s">
        <v>25</v>
      </c>
      <c r="C13" s="77">
        <f>IF('Avrg. BattZn'!C13&gt;0,'Avrg. BattZn'!C13,'Avrg. BattZn'!C$35)</f>
        <v>0.57055598501141902</v>
      </c>
      <c r="D13" s="77">
        <f>IF('Avrg. BattZn'!D13&gt;0,'Avrg. BattZn'!D13,'Avrg. BattZn'!D$35)</f>
        <v>0.58231138671138161</v>
      </c>
      <c r="E13" s="77">
        <f>IF('Avrg. BattZn'!E13&gt;0,'Avrg. BattZn'!E13,'Avrg. BattZn'!E$35)</f>
        <v>0.59445053016039529</v>
      </c>
      <c r="F13" s="77">
        <f>IF('Avrg. BattZn'!F13&gt;0,'Avrg. BattZn'!F13,'Avrg. BattZn'!F$35)</f>
        <v>0.60694305219167666</v>
      </c>
      <c r="G13" s="77">
        <f>IF('Avrg. BattZn'!G13&gt;0,'Avrg. BattZn'!G13,'Avrg. BattZn'!G$35)</f>
        <v>0.61969615241339182</v>
      </c>
      <c r="H13" s="77">
        <f>IF('Avrg. BattZn'!H13&gt;0,'Avrg. BattZn'!H13,'Avrg. BattZn'!H$35)</f>
        <v>0.63271763841814654</v>
      </c>
      <c r="I13" s="77">
        <f>IF('Avrg. BattZn'!I13&gt;0,'Avrg. BattZn'!I13,'Avrg. BattZn'!I$35)</f>
        <v>0.64601575771534636</v>
      </c>
      <c r="J13" s="77">
        <f>IF('Avrg. BattZn'!J13&gt;0,'Avrg. BattZn'!J13,'Avrg. BattZn'!J$35)</f>
        <v>0.65962530282349041</v>
      </c>
      <c r="K13" s="2">
        <f>IF('Avrg. BattZn'!K13&gt;0,'Avrg. BattZn'!K13,'Avrg. BattZn'!K$35)</f>
        <v>0.67347134835904565</v>
      </c>
      <c r="L13" s="2">
        <f>IF('Avrg. BattZn'!L13&gt;0,'Avrg. BattZn'!L13,'Avrg. BattZn'!L$35)</f>
        <v>0.67182631041939933</v>
      </c>
      <c r="M13" s="2">
        <f>IF('Avrg. BattZn'!M13&gt;0,'Avrg. BattZn'!M13,'Avrg. BattZn'!M$35)</f>
        <v>0.67732845161928878</v>
      </c>
      <c r="N13" s="2">
        <f>IF('Avrg. BattZn'!N13&gt;0,'Avrg. BattZn'!N13,'Avrg. BattZn'!N$35)</f>
        <v>0.69042603559860449</v>
      </c>
      <c r="O13" s="2">
        <f>IF('Avrg. BattZn'!O13&gt;0,'Avrg. BattZn'!O13,'Avrg. BattZn'!O$35)</f>
        <v>0.69530138504820782</v>
      </c>
      <c r="P13" s="2">
        <f>IF('Avrg. BattZn'!P13&gt;0,'Avrg. BattZn'!P13,'Avrg. BattZn'!P$35)</f>
        <v>0.69787144106988619</v>
      </c>
      <c r="Q13" s="2">
        <f>IF('Avrg. BattZn'!Q13&gt;0,'Avrg. BattZn'!Q13,'Avrg. BattZn'!Q$35)</f>
        <v>0.69439815407950956</v>
      </c>
      <c r="R13" s="2">
        <f>IF('Avrg. BattZn'!R13&gt;0,'Avrg. BattZn'!R13,'Avrg. BattZn'!R$35)</f>
        <v>0.70218731163226866</v>
      </c>
      <c r="S13" s="2">
        <f>IF('Avrg. BattZn'!S13&gt;0,'Avrg. BattZn'!S13,'Avrg. BattZn'!S$35)</f>
        <v>0.68942861456901805</v>
      </c>
      <c r="T13" s="2">
        <f>IF('Avrg. BattZn'!T13&gt;0,'Avrg. BattZn'!T13,'Avrg. BattZn'!T$35)</f>
        <v>0.66144484438783224</v>
      </c>
      <c r="U13" s="2">
        <f>IF('Avrg. BattZn'!U13&gt;0,'Avrg. BattZn'!U13,'Avrg. BattZn'!U$35)</f>
        <v>0.66078486613871279</v>
      </c>
      <c r="V13" s="2">
        <f>IF('Avrg. BattZn'!V13&gt;0,'Avrg. BattZn'!V13,'Avrg. BattZn'!V$35)</f>
        <v>0.63812755053684944</v>
      </c>
      <c r="W13" s="2">
        <f>IF('Avrg. BattZn'!W13&gt;0,'Avrg. BattZn'!W13,'Avrg. BattZn'!W$35)</f>
        <v>0.62905971826195195</v>
      </c>
      <c r="X13" s="2">
        <f>IF('Avrg. BattZn'!X13&gt;0,'Avrg. BattZn'!X13,'Avrg. BattZn'!X$35)</f>
        <v>0.63491975500479836</v>
      </c>
      <c r="Y13" s="2">
        <f>IF('Avrg. BattZn'!Y13&gt;0,'Avrg. BattZn'!Y13,'Avrg. BattZn'!Y$35)</f>
        <v>0.61993139632493455</v>
      </c>
      <c r="Z13" s="44">
        <f>IF('Avrg. BattZn'!Z13&gt;0,'Avrg. BattZn'!Z13,'Avrg. BattZn'!Z$35)</f>
        <v>0.61373069999999996</v>
      </c>
      <c r="AA13" s="44">
        <f>IF('Avrg. BattZn'!AA13&gt;0,'Avrg. BattZn'!AA13,'Avrg. BattZn'!AA$35)</f>
        <v>0.60759339299999993</v>
      </c>
      <c r="AB13" s="44">
        <f>IF('Avrg. BattZn'!AB13&gt;0,'Avrg. BattZn'!AB13,'Avrg. BattZn'!AB$35)</f>
        <v>0.60151745906999987</v>
      </c>
      <c r="AC13" s="44">
        <f>IF('Avrg. BattZn'!AC13&gt;0,'Avrg. BattZn'!AC13,'Avrg. BattZn'!AC$35)</f>
        <v>0.59550228447929987</v>
      </c>
      <c r="AD13" s="44">
        <f>IF('Avrg. BattZn'!AD13&gt;0,'Avrg. BattZn'!AD13,'Avrg. BattZn'!AD$35)</f>
        <v>0.58954726163450688</v>
      </c>
      <c r="AE13" s="44">
        <f>IF('Avrg. BattZn'!AE13&gt;0,'Avrg. BattZn'!AE13,'Avrg. BattZn'!AE$35)</f>
        <v>0.58365178901816184</v>
      </c>
      <c r="AF13" s="44">
        <f>IF('Avrg. BattZn'!AF13&gt;0,'Avrg. BattZn'!AF13,'Avrg. BattZn'!AF$35)</f>
        <v>0.57781527112798026</v>
      </c>
      <c r="AG13" s="44">
        <f>IF('Avrg. BattZn'!AG13&gt;0,'Avrg. BattZn'!AG13,'Avrg. BattZn'!AG$35)</f>
        <v>0.57203711841670046</v>
      </c>
      <c r="AH13" s="44">
        <f>IF('Avrg. BattZn'!AH13&gt;0,'Avrg. BattZn'!AH13,'Avrg. BattZn'!AH$35)</f>
        <v>0.56631674723253345</v>
      </c>
      <c r="AI13" s="44">
        <f>IF('Avrg. BattZn'!AI13&gt;0,'Avrg. BattZn'!AI13,'Avrg. BattZn'!AI$35)</f>
        <v>0.56065357976020813</v>
      </c>
      <c r="AJ13" s="44">
        <f>IF('Avrg. BattZn'!AJ13&gt;0,'Avrg. BattZn'!AJ13,'Avrg. BattZn'!AJ$35)</f>
        <v>0.55504704396260607</v>
      </c>
      <c r="AK13" s="44">
        <f>IF('Avrg. BattZn'!AK13&gt;0,'Avrg. BattZn'!AK13,'Avrg. BattZn'!AK$35)</f>
        <v>0.54949657352297998</v>
      </c>
      <c r="AL13" s="44">
        <f>IF('Avrg. BattZn'!AL13&gt;0,'Avrg. BattZn'!AL13,'Avrg. BattZn'!AL$35)</f>
        <v>0.5440016077877502</v>
      </c>
      <c r="AM13" s="44">
        <f>IF('Avrg. BattZn'!AM13&gt;0,'Avrg. BattZn'!AM13,'Avrg. BattZn'!AM$35)</f>
        <v>0.53856159170987272</v>
      </c>
      <c r="AN13" s="44">
        <f>IF('Avrg. BattZn'!AN13&gt;0,'Avrg. BattZn'!AN13,'Avrg. BattZn'!AN$35)</f>
        <v>0.53317597579277398</v>
      </c>
      <c r="AO13" s="44">
        <f>IF('Avrg. BattZn'!AO13&gt;0,'Avrg. BattZn'!AO13,'Avrg. BattZn'!AO$35)</f>
        <v>0.52784421603484621</v>
      </c>
      <c r="AP13" s="44">
        <f>IF('Avrg. BattZn'!AP13&gt;0,'Avrg. BattZn'!AP13,'Avrg. BattZn'!AP$35)</f>
        <v>0.52256577387449776</v>
      </c>
      <c r="AQ13" s="44">
        <f>IF('Avrg. BattZn'!AQ13&gt;0,'Avrg. BattZn'!AQ13,'Avrg. BattZn'!AQ$35)</f>
        <v>0.51734011613575281</v>
      </c>
      <c r="AR13" s="44">
        <f>IF('Avrg. BattZn'!AR13&gt;0,'Avrg. BattZn'!AR13,'Avrg. BattZn'!AR$35)</f>
        <v>0.51216671497439525</v>
      </c>
      <c r="AS13" s="44">
        <f>IF('Avrg. BattZn'!AS13&gt;0,'Avrg. BattZn'!AS13,'Avrg. BattZn'!AS$35)</f>
        <v>0.50704504782465132</v>
      </c>
      <c r="AT13" s="44">
        <f>IF('Avrg. BattZn'!AT13&gt;0,'Avrg. BattZn'!AT13,'Avrg. BattZn'!AT$35)</f>
        <v>0.50197459734640482</v>
      </c>
      <c r="AU13" s="44">
        <f>IF('Avrg. BattZn'!AU13&gt;0,'Avrg. BattZn'!AU13,'Avrg. BattZn'!AU$35)</f>
        <v>0.49695485137294076</v>
      </c>
      <c r="AV13" s="44">
        <f>IF('Avrg. BattZn'!AV13&gt;0,'Avrg. BattZn'!AV13,'Avrg. BattZn'!AV$35)</f>
        <v>0.49198530285921138</v>
      </c>
      <c r="AW13" s="44">
        <f>IF('Avrg. BattZn'!AW13&gt;0,'Avrg. BattZn'!AW13,'Avrg. BattZn'!AW$35)</f>
        <v>0.48706544983061928</v>
      </c>
      <c r="AX13" s="44">
        <f>IF('Avrg. BattZn'!AX13&gt;0,'Avrg. BattZn'!AX13,'Avrg. BattZn'!AX$35)</f>
        <v>0.48219479533231308</v>
      </c>
      <c r="AY13" s="44">
        <f>IF('Avrg. BattZn'!AY13&gt;0,'Avrg. BattZn'!AY13,'Avrg. BattZn'!AY$35)</f>
        <v>0.47737284737898994</v>
      </c>
      <c r="AZ13" s="44">
        <f>IF('Avrg. BattZn'!AZ13&gt;0,'Avrg. BattZn'!AZ13,'Avrg. BattZn'!AZ$35)</f>
        <v>0.47259911890520007</v>
      </c>
      <c r="BA13" s="44">
        <f>IF('Avrg. BattZn'!BA13&gt;0,'Avrg. BattZn'!BA13,'Avrg. BattZn'!BA$35)</f>
        <v>0.46787312771614809</v>
      </c>
    </row>
    <row r="14" spans="1:53" x14ac:dyDescent="0.35">
      <c r="A14" s="3" t="s">
        <v>26</v>
      </c>
      <c r="B14" s="4" t="s">
        <v>27</v>
      </c>
      <c r="C14" s="77">
        <f>IF('Avrg. BattZn'!C14&gt;0,'Avrg. BattZn'!C14,'Avrg. BattZn'!C$35)</f>
        <v>0.57055598501141902</v>
      </c>
      <c r="D14" s="77">
        <f>IF('Avrg. BattZn'!D14&gt;0,'Avrg. BattZn'!D14,'Avrg. BattZn'!D$35)</f>
        <v>0.58231138671138161</v>
      </c>
      <c r="E14" s="77">
        <f>IF('Avrg. BattZn'!E14&gt;0,'Avrg. BattZn'!E14,'Avrg. BattZn'!E$35)</f>
        <v>0.59445053016039529</v>
      </c>
      <c r="F14" s="77">
        <f>IF('Avrg. BattZn'!F14&gt;0,'Avrg. BattZn'!F14,'Avrg. BattZn'!F$35)</f>
        <v>0.60694305219167666</v>
      </c>
      <c r="G14" s="77">
        <f>IF('Avrg. BattZn'!G14&gt;0,'Avrg. BattZn'!G14,'Avrg. BattZn'!G$35)</f>
        <v>0.61969615241339182</v>
      </c>
      <c r="H14" s="77">
        <f>IF('Avrg. BattZn'!H14&gt;0,'Avrg. BattZn'!H14,'Avrg. BattZn'!H$35)</f>
        <v>0.63271763841814654</v>
      </c>
      <c r="I14" s="77">
        <f>IF('Avrg. BattZn'!I14&gt;0,'Avrg. BattZn'!I14,'Avrg. BattZn'!I$35)</f>
        <v>0.64601575771534636</v>
      </c>
      <c r="J14" s="77">
        <f>IF('Avrg. BattZn'!J14&gt;0,'Avrg. BattZn'!J14,'Avrg. BattZn'!J$35)</f>
        <v>0.65962530282349041</v>
      </c>
      <c r="K14" s="2">
        <f>IF('Avrg. BattZn'!K14&gt;0,'Avrg. BattZn'!K14,'Avrg. BattZn'!K$35)</f>
        <v>0.67347134835904565</v>
      </c>
      <c r="L14" s="2">
        <f>IF('Avrg. BattZn'!L14&gt;0,'Avrg. BattZn'!L14,'Avrg. BattZn'!L$35)</f>
        <v>0.67182631041939933</v>
      </c>
      <c r="M14" s="2">
        <f>IF('Avrg. BattZn'!M14&gt;0,'Avrg. BattZn'!M14,'Avrg. BattZn'!M$35)</f>
        <v>0.67732845161928878</v>
      </c>
      <c r="N14" s="2">
        <f>IF('Avrg. BattZn'!N14&gt;0,'Avrg. BattZn'!N14,'Avrg. BattZn'!N$35)</f>
        <v>0.69042603559860449</v>
      </c>
      <c r="O14" s="2">
        <f>IF('Avrg. BattZn'!O14&gt;0,'Avrg. BattZn'!O14,'Avrg. BattZn'!O$35)</f>
        <v>0.69530138504820782</v>
      </c>
      <c r="P14" s="2">
        <f>IF('Avrg. BattZn'!P14&gt;0,'Avrg. BattZn'!P14,'Avrg. BattZn'!P$35)</f>
        <v>0.69787144106988619</v>
      </c>
      <c r="Q14" s="2">
        <f>IF('Avrg. BattZn'!Q14&gt;0,'Avrg. BattZn'!Q14,'Avrg. BattZn'!Q$35)</f>
        <v>0.69439815407950956</v>
      </c>
      <c r="R14" s="2">
        <f>IF('Avrg. BattZn'!R14&gt;0,'Avrg. BattZn'!R14,'Avrg. BattZn'!R$35)</f>
        <v>0.70218731163226866</v>
      </c>
      <c r="S14" s="2">
        <f>IF('Avrg. BattZn'!S14&gt;0,'Avrg. BattZn'!S14,'Avrg. BattZn'!S$35)</f>
        <v>0.68942861456901805</v>
      </c>
      <c r="T14" s="2">
        <f>IF('Avrg. BattZn'!T14&gt;0,'Avrg. BattZn'!T14,'Avrg. BattZn'!T$35)</f>
        <v>0.66144484438783224</v>
      </c>
      <c r="U14" s="2">
        <f>IF('Avrg. BattZn'!U14&gt;0,'Avrg. BattZn'!U14,'Avrg. BattZn'!U$35)</f>
        <v>0.66078486613871279</v>
      </c>
      <c r="V14" s="2">
        <f>IF('Avrg. BattZn'!V14&gt;0,'Avrg. BattZn'!V14,'Avrg. BattZn'!V$35)</f>
        <v>0.63812755053684944</v>
      </c>
      <c r="W14" s="2">
        <f>IF('Avrg. BattZn'!W14&gt;0,'Avrg. BattZn'!W14,'Avrg. BattZn'!W$35)</f>
        <v>0.62905971826195195</v>
      </c>
      <c r="X14" s="2">
        <f>IF('Avrg. BattZn'!X14&gt;0,'Avrg. BattZn'!X14,'Avrg. BattZn'!X$35)</f>
        <v>0.63491975500479836</v>
      </c>
      <c r="Y14" s="2">
        <f>IF('Avrg. BattZn'!Y14&gt;0,'Avrg. BattZn'!Y14,'Avrg. BattZn'!Y$35)</f>
        <v>0.61993139632493455</v>
      </c>
      <c r="Z14" s="44">
        <f>IF('Avrg. BattZn'!Z14&gt;0,'Avrg. BattZn'!Z14,'Avrg. BattZn'!Z$35)</f>
        <v>0.61373069999999996</v>
      </c>
      <c r="AA14" s="44">
        <f>IF('Avrg. BattZn'!AA14&gt;0,'Avrg. BattZn'!AA14,'Avrg. BattZn'!AA$35)</f>
        <v>0.60759339299999993</v>
      </c>
      <c r="AB14" s="44">
        <f>IF('Avrg. BattZn'!AB14&gt;0,'Avrg. BattZn'!AB14,'Avrg. BattZn'!AB$35)</f>
        <v>0.60151745906999987</v>
      </c>
      <c r="AC14" s="44">
        <f>IF('Avrg. BattZn'!AC14&gt;0,'Avrg. BattZn'!AC14,'Avrg. BattZn'!AC$35)</f>
        <v>0.59550228447929987</v>
      </c>
      <c r="AD14" s="44">
        <f>IF('Avrg. BattZn'!AD14&gt;0,'Avrg. BattZn'!AD14,'Avrg. BattZn'!AD$35)</f>
        <v>0.58954726163450688</v>
      </c>
      <c r="AE14" s="44">
        <f>IF('Avrg. BattZn'!AE14&gt;0,'Avrg. BattZn'!AE14,'Avrg. BattZn'!AE$35)</f>
        <v>0.58365178901816184</v>
      </c>
      <c r="AF14" s="44">
        <f>IF('Avrg. BattZn'!AF14&gt;0,'Avrg. BattZn'!AF14,'Avrg. BattZn'!AF$35)</f>
        <v>0.57781527112798026</v>
      </c>
      <c r="AG14" s="44">
        <f>IF('Avrg. BattZn'!AG14&gt;0,'Avrg. BattZn'!AG14,'Avrg. BattZn'!AG$35)</f>
        <v>0.57203711841670046</v>
      </c>
      <c r="AH14" s="44">
        <f>IF('Avrg. BattZn'!AH14&gt;0,'Avrg. BattZn'!AH14,'Avrg. BattZn'!AH$35)</f>
        <v>0.56631674723253345</v>
      </c>
      <c r="AI14" s="44">
        <f>IF('Avrg. BattZn'!AI14&gt;0,'Avrg. BattZn'!AI14,'Avrg. BattZn'!AI$35)</f>
        <v>0.56065357976020813</v>
      </c>
      <c r="AJ14" s="44">
        <f>IF('Avrg. BattZn'!AJ14&gt;0,'Avrg. BattZn'!AJ14,'Avrg. BattZn'!AJ$35)</f>
        <v>0.55504704396260607</v>
      </c>
      <c r="AK14" s="44">
        <f>IF('Avrg. BattZn'!AK14&gt;0,'Avrg. BattZn'!AK14,'Avrg. BattZn'!AK$35)</f>
        <v>0.54949657352297998</v>
      </c>
      <c r="AL14" s="44">
        <f>IF('Avrg. BattZn'!AL14&gt;0,'Avrg. BattZn'!AL14,'Avrg. BattZn'!AL$35)</f>
        <v>0.5440016077877502</v>
      </c>
      <c r="AM14" s="44">
        <f>IF('Avrg. BattZn'!AM14&gt;0,'Avrg. BattZn'!AM14,'Avrg. BattZn'!AM$35)</f>
        <v>0.53856159170987272</v>
      </c>
      <c r="AN14" s="44">
        <f>IF('Avrg. BattZn'!AN14&gt;0,'Avrg. BattZn'!AN14,'Avrg. BattZn'!AN$35)</f>
        <v>0.53317597579277398</v>
      </c>
      <c r="AO14" s="44">
        <f>IF('Avrg. BattZn'!AO14&gt;0,'Avrg. BattZn'!AO14,'Avrg. BattZn'!AO$35)</f>
        <v>0.52784421603484621</v>
      </c>
      <c r="AP14" s="44">
        <f>IF('Avrg. BattZn'!AP14&gt;0,'Avrg. BattZn'!AP14,'Avrg. BattZn'!AP$35)</f>
        <v>0.52256577387449776</v>
      </c>
      <c r="AQ14" s="44">
        <f>IF('Avrg. BattZn'!AQ14&gt;0,'Avrg. BattZn'!AQ14,'Avrg. BattZn'!AQ$35)</f>
        <v>0.51734011613575281</v>
      </c>
      <c r="AR14" s="44">
        <f>IF('Avrg. BattZn'!AR14&gt;0,'Avrg. BattZn'!AR14,'Avrg. BattZn'!AR$35)</f>
        <v>0.51216671497439525</v>
      </c>
      <c r="AS14" s="44">
        <f>IF('Avrg. BattZn'!AS14&gt;0,'Avrg. BattZn'!AS14,'Avrg. BattZn'!AS$35)</f>
        <v>0.50704504782465132</v>
      </c>
      <c r="AT14" s="44">
        <f>IF('Avrg. BattZn'!AT14&gt;0,'Avrg. BattZn'!AT14,'Avrg. BattZn'!AT$35)</f>
        <v>0.50197459734640482</v>
      </c>
      <c r="AU14" s="44">
        <f>IF('Avrg. BattZn'!AU14&gt;0,'Avrg. BattZn'!AU14,'Avrg. BattZn'!AU$35)</f>
        <v>0.49695485137294076</v>
      </c>
      <c r="AV14" s="44">
        <f>IF('Avrg. BattZn'!AV14&gt;0,'Avrg. BattZn'!AV14,'Avrg. BattZn'!AV$35)</f>
        <v>0.49198530285921138</v>
      </c>
      <c r="AW14" s="44">
        <f>IF('Avrg. BattZn'!AW14&gt;0,'Avrg. BattZn'!AW14,'Avrg. BattZn'!AW$35)</f>
        <v>0.48706544983061928</v>
      </c>
      <c r="AX14" s="44">
        <f>IF('Avrg. BattZn'!AX14&gt;0,'Avrg. BattZn'!AX14,'Avrg. BattZn'!AX$35)</f>
        <v>0.48219479533231308</v>
      </c>
      <c r="AY14" s="44">
        <f>IF('Avrg. BattZn'!AY14&gt;0,'Avrg. BattZn'!AY14,'Avrg. BattZn'!AY$35)</f>
        <v>0.47737284737898994</v>
      </c>
      <c r="AZ14" s="44">
        <f>IF('Avrg. BattZn'!AZ14&gt;0,'Avrg. BattZn'!AZ14,'Avrg. BattZn'!AZ$35)</f>
        <v>0.47259911890520007</v>
      </c>
      <c r="BA14" s="44">
        <f>IF('Avrg. BattZn'!BA14&gt;0,'Avrg. BattZn'!BA14,'Avrg. BattZn'!BA$35)</f>
        <v>0.46787312771614809</v>
      </c>
    </row>
    <row r="15" spans="1:53" x14ac:dyDescent="0.35">
      <c r="A15" s="3" t="s">
        <v>28</v>
      </c>
      <c r="B15" s="4" t="s">
        <v>29</v>
      </c>
      <c r="C15" s="77">
        <f>IF('Avrg. BattZn'!C15&gt;0,'Avrg. BattZn'!C15,'Avrg. BattZn'!C$35)</f>
        <v>0.57055598501141902</v>
      </c>
      <c r="D15" s="77">
        <f>IF('Avrg. BattZn'!D15&gt;0,'Avrg. BattZn'!D15,'Avrg. BattZn'!D$35)</f>
        <v>0.58231138671138161</v>
      </c>
      <c r="E15" s="77">
        <f>IF('Avrg. BattZn'!E15&gt;0,'Avrg. BattZn'!E15,'Avrg. BattZn'!E$35)</f>
        <v>0.59445053016039529</v>
      </c>
      <c r="F15" s="77">
        <f>IF('Avrg. BattZn'!F15&gt;0,'Avrg. BattZn'!F15,'Avrg. BattZn'!F$35)</f>
        <v>0.60694305219167666</v>
      </c>
      <c r="G15" s="77">
        <f>IF('Avrg. BattZn'!G15&gt;0,'Avrg. BattZn'!G15,'Avrg. BattZn'!G$35)</f>
        <v>0.61969615241339182</v>
      </c>
      <c r="H15" s="77">
        <f>IF('Avrg. BattZn'!H15&gt;0,'Avrg. BattZn'!H15,'Avrg. BattZn'!H$35)</f>
        <v>0.63271763841814654</v>
      </c>
      <c r="I15" s="77">
        <f>IF('Avrg. BattZn'!I15&gt;0,'Avrg. BattZn'!I15,'Avrg. BattZn'!I$35)</f>
        <v>0.64601575771534636</v>
      </c>
      <c r="J15" s="77">
        <f>IF('Avrg. BattZn'!J15&gt;0,'Avrg. BattZn'!J15,'Avrg. BattZn'!J$35)</f>
        <v>0.65962530282349041</v>
      </c>
      <c r="K15" s="2">
        <f>IF('Avrg. BattZn'!K15&gt;0,'Avrg. BattZn'!K15,'Avrg. BattZn'!K$35)</f>
        <v>0.67347134835904565</v>
      </c>
      <c r="L15" s="2">
        <f>IF('Avrg. BattZn'!L15&gt;0,'Avrg. BattZn'!L15,'Avrg. BattZn'!L$35)</f>
        <v>0.67182631041939933</v>
      </c>
      <c r="M15" s="2">
        <f>IF('Avrg. BattZn'!M15&gt;0,'Avrg. BattZn'!M15,'Avrg. BattZn'!M$35)</f>
        <v>0.67732845161928878</v>
      </c>
      <c r="N15" s="2">
        <f>IF('Avrg. BattZn'!N15&gt;0,'Avrg. BattZn'!N15,'Avrg. BattZn'!N$35)</f>
        <v>0.69042603559860449</v>
      </c>
      <c r="O15" s="2">
        <f>IF('Avrg. BattZn'!O15&gt;0,'Avrg. BattZn'!O15,'Avrg. BattZn'!O$35)</f>
        <v>0.69530138504820782</v>
      </c>
      <c r="P15" s="2">
        <f>IF('Avrg. BattZn'!P15&gt;0,'Avrg. BattZn'!P15,'Avrg. BattZn'!P$35)</f>
        <v>0.69787144106988619</v>
      </c>
      <c r="Q15" s="2">
        <f>IF('Avrg. BattZn'!Q15&gt;0,'Avrg. BattZn'!Q15,'Avrg. BattZn'!Q$35)</f>
        <v>0.69439815407950956</v>
      </c>
      <c r="R15" s="2">
        <f>IF('Avrg. BattZn'!R15&gt;0,'Avrg. BattZn'!R15,'Avrg. BattZn'!R$35)</f>
        <v>0.70218731163226866</v>
      </c>
      <c r="S15" s="2">
        <f>IF('Avrg. BattZn'!S15&gt;0,'Avrg. BattZn'!S15,'Avrg. BattZn'!S$35)</f>
        <v>0.68942861456901805</v>
      </c>
      <c r="T15" s="2">
        <f>IF('Avrg. BattZn'!T15&gt;0,'Avrg. BattZn'!T15,'Avrg. BattZn'!T$35)</f>
        <v>0.66144484438783224</v>
      </c>
      <c r="U15" s="2">
        <f>IF('Avrg. BattZn'!U15&gt;0,'Avrg. BattZn'!U15,'Avrg. BattZn'!U$35)</f>
        <v>0.66078486613871279</v>
      </c>
      <c r="V15" s="2">
        <f>IF('Avrg. BattZn'!V15&gt;0,'Avrg. BattZn'!V15,'Avrg. BattZn'!V$35)</f>
        <v>0.63812755053684944</v>
      </c>
      <c r="W15" s="2">
        <f>IF('Avrg. BattZn'!W15&gt;0,'Avrg. BattZn'!W15,'Avrg. BattZn'!W$35)</f>
        <v>0.62905971826195195</v>
      </c>
      <c r="X15" s="2">
        <f>IF('Avrg. BattZn'!X15&gt;0,'Avrg. BattZn'!X15,'Avrg. BattZn'!X$35)</f>
        <v>0.63491975500479836</v>
      </c>
      <c r="Y15" s="2">
        <f>IF('Avrg. BattZn'!Y15&gt;0,'Avrg. BattZn'!Y15,'Avrg. BattZn'!Y$35)</f>
        <v>0.61993139632493455</v>
      </c>
      <c r="Z15" s="44">
        <f>IF('Avrg. BattZn'!Z15&gt;0,'Avrg. BattZn'!Z15,'Avrg. BattZn'!Z$35)</f>
        <v>0.61373069999999996</v>
      </c>
      <c r="AA15" s="44">
        <f>IF('Avrg. BattZn'!AA15&gt;0,'Avrg. BattZn'!AA15,'Avrg. BattZn'!AA$35)</f>
        <v>0.60759339299999993</v>
      </c>
      <c r="AB15" s="44">
        <f>IF('Avrg. BattZn'!AB15&gt;0,'Avrg. BattZn'!AB15,'Avrg. BattZn'!AB$35)</f>
        <v>0.60151745906999987</v>
      </c>
      <c r="AC15" s="44">
        <f>IF('Avrg. BattZn'!AC15&gt;0,'Avrg. BattZn'!AC15,'Avrg. BattZn'!AC$35)</f>
        <v>0.59550228447929987</v>
      </c>
      <c r="AD15" s="44">
        <f>IF('Avrg. BattZn'!AD15&gt;0,'Avrg. BattZn'!AD15,'Avrg. BattZn'!AD$35)</f>
        <v>0.58954726163450688</v>
      </c>
      <c r="AE15" s="44">
        <f>IF('Avrg. BattZn'!AE15&gt;0,'Avrg. BattZn'!AE15,'Avrg. BattZn'!AE$35)</f>
        <v>0.58365178901816184</v>
      </c>
      <c r="AF15" s="44">
        <f>IF('Avrg. BattZn'!AF15&gt;0,'Avrg. BattZn'!AF15,'Avrg. BattZn'!AF$35)</f>
        <v>0.57781527112798026</v>
      </c>
      <c r="AG15" s="44">
        <f>IF('Avrg. BattZn'!AG15&gt;0,'Avrg. BattZn'!AG15,'Avrg. BattZn'!AG$35)</f>
        <v>0.57203711841670046</v>
      </c>
      <c r="AH15" s="44">
        <f>IF('Avrg. BattZn'!AH15&gt;0,'Avrg. BattZn'!AH15,'Avrg. BattZn'!AH$35)</f>
        <v>0.56631674723253345</v>
      </c>
      <c r="AI15" s="44">
        <f>IF('Avrg. BattZn'!AI15&gt;0,'Avrg. BattZn'!AI15,'Avrg. BattZn'!AI$35)</f>
        <v>0.56065357976020813</v>
      </c>
      <c r="AJ15" s="44">
        <f>IF('Avrg. BattZn'!AJ15&gt;0,'Avrg. BattZn'!AJ15,'Avrg. BattZn'!AJ$35)</f>
        <v>0.55504704396260607</v>
      </c>
      <c r="AK15" s="44">
        <f>IF('Avrg. BattZn'!AK15&gt;0,'Avrg. BattZn'!AK15,'Avrg. BattZn'!AK$35)</f>
        <v>0.54949657352297998</v>
      </c>
      <c r="AL15" s="44">
        <f>IF('Avrg. BattZn'!AL15&gt;0,'Avrg. BattZn'!AL15,'Avrg. BattZn'!AL$35)</f>
        <v>0.5440016077877502</v>
      </c>
      <c r="AM15" s="44">
        <f>IF('Avrg. BattZn'!AM15&gt;0,'Avrg. BattZn'!AM15,'Avrg. BattZn'!AM$35)</f>
        <v>0.53856159170987272</v>
      </c>
      <c r="AN15" s="44">
        <f>IF('Avrg. BattZn'!AN15&gt;0,'Avrg. BattZn'!AN15,'Avrg. BattZn'!AN$35)</f>
        <v>0.53317597579277398</v>
      </c>
      <c r="AO15" s="44">
        <f>IF('Avrg. BattZn'!AO15&gt;0,'Avrg. BattZn'!AO15,'Avrg. BattZn'!AO$35)</f>
        <v>0.52784421603484621</v>
      </c>
      <c r="AP15" s="44">
        <f>IF('Avrg. BattZn'!AP15&gt;0,'Avrg. BattZn'!AP15,'Avrg. BattZn'!AP$35)</f>
        <v>0.52256577387449776</v>
      </c>
      <c r="AQ15" s="44">
        <f>IF('Avrg. BattZn'!AQ15&gt;0,'Avrg. BattZn'!AQ15,'Avrg. BattZn'!AQ$35)</f>
        <v>0.51734011613575281</v>
      </c>
      <c r="AR15" s="44">
        <f>IF('Avrg. BattZn'!AR15&gt;0,'Avrg. BattZn'!AR15,'Avrg. BattZn'!AR$35)</f>
        <v>0.51216671497439525</v>
      </c>
      <c r="AS15" s="44">
        <f>IF('Avrg. BattZn'!AS15&gt;0,'Avrg. BattZn'!AS15,'Avrg. BattZn'!AS$35)</f>
        <v>0.50704504782465132</v>
      </c>
      <c r="AT15" s="44">
        <f>IF('Avrg. BattZn'!AT15&gt;0,'Avrg. BattZn'!AT15,'Avrg. BattZn'!AT$35)</f>
        <v>0.50197459734640482</v>
      </c>
      <c r="AU15" s="44">
        <f>IF('Avrg. BattZn'!AU15&gt;0,'Avrg. BattZn'!AU15,'Avrg. BattZn'!AU$35)</f>
        <v>0.49695485137294076</v>
      </c>
      <c r="AV15" s="44">
        <f>IF('Avrg. BattZn'!AV15&gt;0,'Avrg. BattZn'!AV15,'Avrg. BattZn'!AV$35)</f>
        <v>0.49198530285921138</v>
      </c>
      <c r="AW15" s="44">
        <f>IF('Avrg. BattZn'!AW15&gt;0,'Avrg. BattZn'!AW15,'Avrg. BattZn'!AW$35)</f>
        <v>0.48706544983061928</v>
      </c>
      <c r="AX15" s="44">
        <f>IF('Avrg. BattZn'!AX15&gt;0,'Avrg. BattZn'!AX15,'Avrg. BattZn'!AX$35)</f>
        <v>0.48219479533231308</v>
      </c>
      <c r="AY15" s="44">
        <f>IF('Avrg. BattZn'!AY15&gt;0,'Avrg. BattZn'!AY15,'Avrg. BattZn'!AY$35)</f>
        <v>0.47737284737898994</v>
      </c>
      <c r="AZ15" s="44">
        <f>IF('Avrg. BattZn'!AZ15&gt;0,'Avrg. BattZn'!AZ15,'Avrg. BattZn'!AZ$35)</f>
        <v>0.47259911890520007</v>
      </c>
      <c r="BA15" s="44">
        <f>IF('Avrg. BattZn'!BA15&gt;0,'Avrg. BattZn'!BA15,'Avrg. BattZn'!BA$35)</f>
        <v>0.46787312771614809</v>
      </c>
    </row>
    <row r="16" spans="1:53" x14ac:dyDescent="0.35">
      <c r="A16" s="3" t="s">
        <v>30</v>
      </c>
      <c r="B16" s="4" t="s">
        <v>31</v>
      </c>
      <c r="C16" s="77">
        <f>IF('Avrg. BattZn'!C16&gt;0,'Avrg. BattZn'!C16,'Avrg. BattZn'!C$35)</f>
        <v>0.57055598501141902</v>
      </c>
      <c r="D16" s="77">
        <f>IF('Avrg. BattZn'!D16&gt;0,'Avrg. BattZn'!D16,'Avrg. BattZn'!D$35)</f>
        <v>0.58231138671138161</v>
      </c>
      <c r="E16" s="77">
        <f>IF('Avrg. BattZn'!E16&gt;0,'Avrg. BattZn'!E16,'Avrg. BattZn'!E$35)</f>
        <v>0.59445053016039529</v>
      </c>
      <c r="F16" s="77">
        <f>IF('Avrg. BattZn'!F16&gt;0,'Avrg. BattZn'!F16,'Avrg. BattZn'!F$35)</f>
        <v>0.60694305219167666</v>
      </c>
      <c r="G16" s="77">
        <f>IF('Avrg. BattZn'!G16&gt;0,'Avrg. BattZn'!G16,'Avrg. BattZn'!G$35)</f>
        <v>0.61969615241339182</v>
      </c>
      <c r="H16" s="77">
        <f>IF('Avrg. BattZn'!H16&gt;0,'Avrg. BattZn'!H16,'Avrg. BattZn'!H$35)</f>
        <v>0.63271763841814654</v>
      </c>
      <c r="I16" s="77">
        <f>IF('Avrg. BattZn'!I16&gt;0,'Avrg. BattZn'!I16,'Avrg. BattZn'!I$35)</f>
        <v>0.64601575771534636</v>
      </c>
      <c r="J16" s="77">
        <f>IF('Avrg. BattZn'!J16&gt;0,'Avrg. BattZn'!J16,'Avrg. BattZn'!J$35)</f>
        <v>0.65962530282349041</v>
      </c>
      <c r="K16" s="2">
        <f>IF('Avrg. BattZn'!K16&gt;0,'Avrg. BattZn'!K16,'Avrg. BattZn'!K$35)</f>
        <v>0.67347134835904565</v>
      </c>
      <c r="L16" s="2">
        <f>IF('Avrg. BattZn'!L16&gt;0,'Avrg. BattZn'!L16,'Avrg. BattZn'!L$35)</f>
        <v>0.67182631041939933</v>
      </c>
      <c r="M16" s="2">
        <f>IF('Avrg. BattZn'!M16&gt;0,'Avrg. BattZn'!M16,'Avrg. BattZn'!M$35)</f>
        <v>0.67732845161928878</v>
      </c>
      <c r="N16" s="2">
        <f>IF('Avrg. BattZn'!N16&gt;0,'Avrg. BattZn'!N16,'Avrg. BattZn'!N$35)</f>
        <v>0.69042603559860449</v>
      </c>
      <c r="O16" s="2">
        <f>IF('Avrg. BattZn'!O16&gt;0,'Avrg. BattZn'!O16,'Avrg. BattZn'!O$35)</f>
        <v>0.69530138504820782</v>
      </c>
      <c r="P16" s="2">
        <f>IF('Avrg. BattZn'!P16&gt;0,'Avrg. BattZn'!P16,'Avrg. BattZn'!P$35)</f>
        <v>0.69787144106988619</v>
      </c>
      <c r="Q16" s="2">
        <f>IF('Avrg. BattZn'!Q16&gt;0,'Avrg. BattZn'!Q16,'Avrg. BattZn'!Q$35)</f>
        <v>0.69439815407950956</v>
      </c>
      <c r="R16" s="2">
        <f>IF('Avrg. BattZn'!R16&gt;0,'Avrg. BattZn'!R16,'Avrg. BattZn'!R$35)</f>
        <v>0.70218731163226866</v>
      </c>
      <c r="S16" s="2">
        <f>IF('Avrg. BattZn'!S16&gt;0,'Avrg. BattZn'!S16,'Avrg. BattZn'!S$35)</f>
        <v>0.68942861456901805</v>
      </c>
      <c r="T16" s="2">
        <f>IF('Avrg. BattZn'!T16&gt;0,'Avrg. BattZn'!T16,'Avrg. BattZn'!T$35)</f>
        <v>0.66144484438783224</v>
      </c>
      <c r="U16" s="2">
        <f>IF('Avrg. BattZn'!U16&gt;0,'Avrg. BattZn'!U16,'Avrg. BattZn'!U$35)</f>
        <v>0.66078486613871279</v>
      </c>
      <c r="V16" s="2">
        <f>IF('Avrg. BattZn'!V16&gt;0,'Avrg. BattZn'!V16,'Avrg. BattZn'!V$35)</f>
        <v>0.63812755053684944</v>
      </c>
      <c r="W16" s="2">
        <f>IF('Avrg. BattZn'!W16&gt;0,'Avrg. BattZn'!W16,'Avrg. BattZn'!W$35)</f>
        <v>0.62905971826195195</v>
      </c>
      <c r="X16" s="2">
        <f>IF('Avrg. BattZn'!X16&gt;0,'Avrg. BattZn'!X16,'Avrg. BattZn'!X$35)</f>
        <v>0.63491975500479836</v>
      </c>
      <c r="Y16" s="2">
        <f>IF('Avrg. BattZn'!Y16&gt;0,'Avrg. BattZn'!Y16,'Avrg. BattZn'!Y$35)</f>
        <v>0.61993139632493455</v>
      </c>
      <c r="Z16" s="44">
        <f>IF('Avrg. BattZn'!Z16&gt;0,'Avrg. BattZn'!Z16,'Avrg. BattZn'!Z$35)</f>
        <v>0.61373069999999996</v>
      </c>
      <c r="AA16" s="44">
        <f>IF('Avrg. BattZn'!AA16&gt;0,'Avrg. BattZn'!AA16,'Avrg. BattZn'!AA$35)</f>
        <v>0.60759339299999993</v>
      </c>
      <c r="AB16" s="44">
        <f>IF('Avrg. BattZn'!AB16&gt;0,'Avrg. BattZn'!AB16,'Avrg. BattZn'!AB$35)</f>
        <v>0.60151745906999987</v>
      </c>
      <c r="AC16" s="44">
        <f>IF('Avrg. BattZn'!AC16&gt;0,'Avrg. BattZn'!AC16,'Avrg. BattZn'!AC$35)</f>
        <v>0.59550228447929987</v>
      </c>
      <c r="AD16" s="44">
        <f>IF('Avrg. BattZn'!AD16&gt;0,'Avrg. BattZn'!AD16,'Avrg. BattZn'!AD$35)</f>
        <v>0.58954726163450688</v>
      </c>
      <c r="AE16" s="44">
        <f>IF('Avrg. BattZn'!AE16&gt;0,'Avrg. BattZn'!AE16,'Avrg. BattZn'!AE$35)</f>
        <v>0.58365178901816184</v>
      </c>
      <c r="AF16" s="44">
        <f>IF('Avrg. BattZn'!AF16&gt;0,'Avrg. BattZn'!AF16,'Avrg. BattZn'!AF$35)</f>
        <v>0.57781527112798026</v>
      </c>
      <c r="AG16" s="44">
        <f>IF('Avrg. BattZn'!AG16&gt;0,'Avrg. BattZn'!AG16,'Avrg. BattZn'!AG$35)</f>
        <v>0.57203711841670046</v>
      </c>
      <c r="AH16" s="44">
        <f>IF('Avrg. BattZn'!AH16&gt;0,'Avrg. BattZn'!AH16,'Avrg. BattZn'!AH$35)</f>
        <v>0.56631674723253345</v>
      </c>
      <c r="AI16" s="44">
        <f>IF('Avrg. BattZn'!AI16&gt;0,'Avrg. BattZn'!AI16,'Avrg. BattZn'!AI$35)</f>
        <v>0.56065357976020813</v>
      </c>
      <c r="AJ16" s="44">
        <f>IF('Avrg. BattZn'!AJ16&gt;0,'Avrg. BattZn'!AJ16,'Avrg. BattZn'!AJ$35)</f>
        <v>0.55504704396260607</v>
      </c>
      <c r="AK16" s="44">
        <f>IF('Avrg. BattZn'!AK16&gt;0,'Avrg. BattZn'!AK16,'Avrg. BattZn'!AK$35)</f>
        <v>0.54949657352297998</v>
      </c>
      <c r="AL16" s="44">
        <f>IF('Avrg. BattZn'!AL16&gt;0,'Avrg. BattZn'!AL16,'Avrg. BattZn'!AL$35)</f>
        <v>0.5440016077877502</v>
      </c>
      <c r="AM16" s="44">
        <f>IF('Avrg. BattZn'!AM16&gt;0,'Avrg. BattZn'!AM16,'Avrg. BattZn'!AM$35)</f>
        <v>0.53856159170987272</v>
      </c>
      <c r="AN16" s="44">
        <f>IF('Avrg. BattZn'!AN16&gt;0,'Avrg. BattZn'!AN16,'Avrg. BattZn'!AN$35)</f>
        <v>0.53317597579277398</v>
      </c>
      <c r="AO16" s="44">
        <f>IF('Avrg. BattZn'!AO16&gt;0,'Avrg. BattZn'!AO16,'Avrg. BattZn'!AO$35)</f>
        <v>0.52784421603484621</v>
      </c>
      <c r="AP16" s="44">
        <f>IF('Avrg. BattZn'!AP16&gt;0,'Avrg. BattZn'!AP16,'Avrg. BattZn'!AP$35)</f>
        <v>0.52256577387449776</v>
      </c>
      <c r="AQ16" s="44">
        <f>IF('Avrg. BattZn'!AQ16&gt;0,'Avrg. BattZn'!AQ16,'Avrg. BattZn'!AQ$35)</f>
        <v>0.51734011613575281</v>
      </c>
      <c r="AR16" s="44">
        <f>IF('Avrg. BattZn'!AR16&gt;0,'Avrg. BattZn'!AR16,'Avrg. BattZn'!AR$35)</f>
        <v>0.51216671497439525</v>
      </c>
      <c r="AS16" s="44">
        <f>IF('Avrg. BattZn'!AS16&gt;0,'Avrg. BattZn'!AS16,'Avrg. BattZn'!AS$35)</f>
        <v>0.50704504782465132</v>
      </c>
      <c r="AT16" s="44">
        <f>IF('Avrg. BattZn'!AT16&gt;0,'Avrg. BattZn'!AT16,'Avrg. BattZn'!AT$35)</f>
        <v>0.50197459734640482</v>
      </c>
      <c r="AU16" s="44">
        <f>IF('Avrg. BattZn'!AU16&gt;0,'Avrg. BattZn'!AU16,'Avrg. BattZn'!AU$35)</f>
        <v>0.49695485137294076</v>
      </c>
      <c r="AV16" s="44">
        <f>IF('Avrg. BattZn'!AV16&gt;0,'Avrg. BattZn'!AV16,'Avrg. BattZn'!AV$35)</f>
        <v>0.49198530285921138</v>
      </c>
      <c r="AW16" s="44">
        <f>IF('Avrg. BattZn'!AW16&gt;0,'Avrg. BattZn'!AW16,'Avrg. BattZn'!AW$35)</f>
        <v>0.48706544983061928</v>
      </c>
      <c r="AX16" s="44">
        <f>IF('Avrg. BattZn'!AX16&gt;0,'Avrg. BattZn'!AX16,'Avrg. BattZn'!AX$35)</f>
        <v>0.48219479533231308</v>
      </c>
      <c r="AY16" s="44">
        <f>IF('Avrg. BattZn'!AY16&gt;0,'Avrg. BattZn'!AY16,'Avrg. BattZn'!AY$35)</f>
        <v>0.47737284737898994</v>
      </c>
      <c r="AZ16" s="44">
        <f>IF('Avrg. BattZn'!AZ16&gt;0,'Avrg. BattZn'!AZ16,'Avrg. BattZn'!AZ$35)</f>
        <v>0.47259911890520007</v>
      </c>
      <c r="BA16" s="44">
        <f>IF('Avrg. BattZn'!BA16&gt;0,'Avrg. BattZn'!BA16,'Avrg. BattZn'!BA$35)</f>
        <v>0.46787312771614809</v>
      </c>
    </row>
    <row r="17" spans="1:53" x14ac:dyDescent="0.35">
      <c r="A17" s="3" t="s">
        <v>32</v>
      </c>
      <c r="B17" s="4" t="s">
        <v>33</v>
      </c>
      <c r="C17" s="77">
        <f>IF('Avrg. BattZn'!C17&gt;0,'Avrg. BattZn'!C17,'Avrg. BattZn'!C$35)</f>
        <v>0.57055598501141902</v>
      </c>
      <c r="D17" s="77">
        <f>IF('Avrg. BattZn'!D17&gt;0,'Avrg. BattZn'!D17,'Avrg. BattZn'!D$35)</f>
        <v>0.58231138671138161</v>
      </c>
      <c r="E17" s="77">
        <f>IF('Avrg. BattZn'!E17&gt;0,'Avrg. BattZn'!E17,'Avrg. BattZn'!E$35)</f>
        <v>0.59445053016039529</v>
      </c>
      <c r="F17" s="77">
        <f>IF('Avrg. BattZn'!F17&gt;0,'Avrg. BattZn'!F17,'Avrg. BattZn'!F$35)</f>
        <v>0.60694305219167666</v>
      </c>
      <c r="G17" s="77">
        <f>IF('Avrg. BattZn'!G17&gt;0,'Avrg. BattZn'!G17,'Avrg. BattZn'!G$35)</f>
        <v>0.61969615241339182</v>
      </c>
      <c r="H17" s="77">
        <f>IF('Avrg. BattZn'!H17&gt;0,'Avrg. BattZn'!H17,'Avrg. BattZn'!H$35)</f>
        <v>0.63271763841814654</v>
      </c>
      <c r="I17" s="77">
        <f>IF('Avrg. BattZn'!I17&gt;0,'Avrg. BattZn'!I17,'Avrg. BattZn'!I$35)</f>
        <v>0.64601575771534636</v>
      </c>
      <c r="J17" s="77">
        <f>IF('Avrg. BattZn'!J17&gt;0,'Avrg. BattZn'!J17,'Avrg. BattZn'!J$35)</f>
        <v>0.65962530282349041</v>
      </c>
      <c r="K17" s="2">
        <f>IF('Avrg. BattZn'!K17&gt;0,'Avrg. BattZn'!K17,'Avrg. BattZn'!K$35)</f>
        <v>0.67347134835904565</v>
      </c>
      <c r="L17" s="2">
        <f>IF('Avrg. BattZn'!L17&gt;0,'Avrg. BattZn'!L17,'Avrg. BattZn'!L$35)</f>
        <v>0.67182631041939933</v>
      </c>
      <c r="M17" s="2">
        <f>IF('Avrg. BattZn'!M17&gt;0,'Avrg. BattZn'!M17,'Avrg. BattZn'!M$35)</f>
        <v>0.67732845161928878</v>
      </c>
      <c r="N17" s="2">
        <f>IF('Avrg. BattZn'!N17&gt;0,'Avrg. BattZn'!N17,'Avrg. BattZn'!N$35)</f>
        <v>0.69042603559860449</v>
      </c>
      <c r="O17" s="2">
        <f>IF('Avrg. BattZn'!O17&gt;0,'Avrg. BattZn'!O17,'Avrg. BattZn'!O$35)</f>
        <v>0.69530138504820782</v>
      </c>
      <c r="P17" s="2">
        <f>IF('Avrg. BattZn'!P17&gt;0,'Avrg. BattZn'!P17,'Avrg. BattZn'!P$35)</f>
        <v>0.69787144106988619</v>
      </c>
      <c r="Q17" s="2">
        <f>IF('Avrg. BattZn'!Q17&gt;0,'Avrg. BattZn'!Q17,'Avrg. BattZn'!Q$35)</f>
        <v>0.69439815407950956</v>
      </c>
      <c r="R17" s="2">
        <f>IF('Avrg. BattZn'!R17&gt;0,'Avrg. BattZn'!R17,'Avrg. BattZn'!R$35)</f>
        <v>0.70218731163226866</v>
      </c>
      <c r="S17" s="2">
        <f>IF('Avrg. BattZn'!S17&gt;0,'Avrg. BattZn'!S17,'Avrg. BattZn'!S$35)</f>
        <v>0.68942861456901805</v>
      </c>
      <c r="T17" s="2">
        <f>IF('Avrg. BattZn'!T17&gt;0,'Avrg. BattZn'!T17,'Avrg. BattZn'!T$35)</f>
        <v>0.66144484438783224</v>
      </c>
      <c r="U17" s="2">
        <f>IF('Avrg. BattZn'!U17&gt;0,'Avrg. BattZn'!U17,'Avrg. BattZn'!U$35)</f>
        <v>0.66078486613871279</v>
      </c>
      <c r="V17" s="2">
        <f>IF('Avrg. BattZn'!V17&gt;0,'Avrg. BattZn'!V17,'Avrg. BattZn'!V$35)</f>
        <v>0.63812755053684944</v>
      </c>
      <c r="W17" s="2">
        <f>IF('Avrg. BattZn'!W17&gt;0,'Avrg. BattZn'!W17,'Avrg. BattZn'!W$35)</f>
        <v>0.62905971826195195</v>
      </c>
      <c r="X17" s="2">
        <f>IF('Avrg. BattZn'!X17&gt;0,'Avrg. BattZn'!X17,'Avrg. BattZn'!X$35)</f>
        <v>0.63491975500479836</v>
      </c>
      <c r="Y17" s="2">
        <f>IF('Avrg. BattZn'!Y17&gt;0,'Avrg. BattZn'!Y17,'Avrg. BattZn'!Y$35)</f>
        <v>0.61993139632493455</v>
      </c>
      <c r="Z17" s="44">
        <f>IF('Avrg. BattZn'!Z17&gt;0,'Avrg. BattZn'!Z17,'Avrg. BattZn'!Z$35)</f>
        <v>0.61373069999999996</v>
      </c>
      <c r="AA17" s="44">
        <f>IF('Avrg. BattZn'!AA17&gt;0,'Avrg. BattZn'!AA17,'Avrg. BattZn'!AA$35)</f>
        <v>0.60759339299999993</v>
      </c>
      <c r="AB17" s="44">
        <f>IF('Avrg. BattZn'!AB17&gt;0,'Avrg. BattZn'!AB17,'Avrg. BattZn'!AB$35)</f>
        <v>0.60151745906999987</v>
      </c>
      <c r="AC17" s="44">
        <f>IF('Avrg. BattZn'!AC17&gt;0,'Avrg. BattZn'!AC17,'Avrg. BattZn'!AC$35)</f>
        <v>0.59550228447929987</v>
      </c>
      <c r="AD17" s="44">
        <f>IF('Avrg. BattZn'!AD17&gt;0,'Avrg. BattZn'!AD17,'Avrg. BattZn'!AD$35)</f>
        <v>0.58954726163450688</v>
      </c>
      <c r="AE17" s="44">
        <f>IF('Avrg. BattZn'!AE17&gt;0,'Avrg. BattZn'!AE17,'Avrg. BattZn'!AE$35)</f>
        <v>0.58365178901816184</v>
      </c>
      <c r="AF17" s="44">
        <f>IF('Avrg. BattZn'!AF17&gt;0,'Avrg. BattZn'!AF17,'Avrg. BattZn'!AF$35)</f>
        <v>0.57781527112798026</v>
      </c>
      <c r="AG17" s="44">
        <f>IF('Avrg. BattZn'!AG17&gt;0,'Avrg. BattZn'!AG17,'Avrg. BattZn'!AG$35)</f>
        <v>0.57203711841670046</v>
      </c>
      <c r="AH17" s="44">
        <f>IF('Avrg. BattZn'!AH17&gt;0,'Avrg. BattZn'!AH17,'Avrg. BattZn'!AH$35)</f>
        <v>0.56631674723253345</v>
      </c>
      <c r="AI17" s="44">
        <f>IF('Avrg. BattZn'!AI17&gt;0,'Avrg. BattZn'!AI17,'Avrg. BattZn'!AI$35)</f>
        <v>0.56065357976020813</v>
      </c>
      <c r="AJ17" s="44">
        <f>IF('Avrg. BattZn'!AJ17&gt;0,'Avrg. BattZn'!AJ17,'Avrg. BattZn'!AJ$35)</f>
        <v>0.55504704396260607</v>
      </c>
      <c r="AK17" s="44">
        <f>IF('Avrg. BattZn'!AK17&gt;0,'Avrg. BattZn'!AK17,'Avrg. BattZn'!AK$35)</f>
        <v>0.54949657352297998</v>
      </c>
      <c r="AL17" s="44">
        <f>IF('Avrg. BattZn'!AL17&gt;0,'Avrg. BattZn'!AL17,'Avrg. BattZn'!AL$35)</f>
        <v>0.5440016077877502</v>
      </c>
      <c r="AM17" s="44">
        <f>IF('Avrg. BattZn'!AM17&gt;0,'Avrg. BattZn'!AM17,'Avrg. BattZn'!AM$35)</f>
        <v>0.53856159170987272</v>
      </c>
      <c r="AN17" s="44">
        <f>IF('Avrg. BattZn'!AN17&gt;0,'Avrg. BattZn'!AN17,'Avrg. BattZn'!AN$35)</f>
        <v>0.53317597579277398</v>
      </c>
      <c r="AO17" s="44">
        <f>IF('Avrg. BattZn'!AO17&gt;0,'Avrg. BattZn'!AO17,'Avrg. BattZn'!AO$35)</f>
        <v>0.52784421603484621</v>
      </c>
      <c r="AP17" s="44">
        <f>IF('Avrg. BattZn'!AP17&gt;0,'Avrg. BattZn'!AP17,'Avrg. BattZn'!AP$35)</f>
        <v>0.52256577387449776</v>
      </c>
      <c r="AQ17" s="44">
        <f>IF('Avrg. BattZn'!AQ17&gt;0,'Avrg. BattZn'!AQ17,'Avrg. BattZn'!AQ$35)</f>
        <v>0.51734011613575281</v>
      </c>
      <c r="AR17" s="44">
        <f>IF('Avrg. BattZn'!AR17&gt;0,'Avrg. BattZn'!AR17,'Avrg. BattZn'!AR$35)</f>
        <v>0.51216671497439525</v>
      </c>
      <c r="AS17" s="44">
        <f>IF('Avrg. BattZn'!AS17&gt;0,'Avrg. BattZn'!AS17,'Avrg. BattZn'!AS$35)</f>
        <v>0.50704504782465132</v>
      </c>
      <c r="AT17" s="44">
        <f>IF('Avrg. BattZn'!AT17&gt;0,'Avrg. BattZn'!AT17,'Avrg. BattZn'!AT$35)</f>
        <v>0.50197459734640482</v>
      </c>
      <c r="AU17" s="44">
        <f>IF('Avrg. BattZn'!AU17&gt;0,'Avrg. BattZn'!AU17,'Avrg. BattZn'!AU$35)</f>
        <v>0.49695485137294076</v>
      </c>
      <c r="AV17" s="44">
        <f>IF('Avrg. BattZn'!AV17&gt;0,'Avrg. BattZn'!AV17,'Avrg. BattZn'!AV$35)</f>
        <v>0.49198530285921138</v>
      </c>
      <c r="AW17" s="44">
        <f>IF('Avrg. BattZn'!AW17&gt;0,'Avrg. BattZn'!AW17,'Avrg. BattZn'!AW$35)</f>
        <v>0.48706544983061928</v>
      </c>
      <c r="AX17" s="44">
        <f>IF('Avrg. BattZn'!AX17&gt;0,'Avrg. BattZn'!AX17,'Avrg. BattZn'!AX$35)</f>
        <v>0.48219479533231308</v>
      </c>
      <c r="AY17" s="44">
        <f>IF('Avrg. BattZn'!AY17&gt;0,'Avrg. BattZn'!AY17,'Avrg. BattZn'!AY$35)</f>
        <v>0.47737284737898994</v>
      </c>
      <c r="AZ17" s="44">
        <f>IF('Avrg. BattZn'!AZ17&gt;0,'Avrg. BattZn'!AZ17,'Avrg. BattZn'!AZ$35)</f>
        <v>0.47259911890520007</v>
      </c>
      <c r="BA17" s="44">
        <f>IF('Avrg. BattZn'!BA17&gt;0,'Avrg. BattZn'!BA17,'Avrg. BattZn'!BA$35)</f>
        <v>0.46787312771614809</v>
      </c>
    </row>
    <row r="18" spans="1:53" x14ac:dyDescent="0.35">
      <c r="A18" s="3" t="s">
        <v>34</v>
      </c>
      <c r="B18" s="4" t="s">
        <v>35</v>
      </c>
      <c r="C18" s="77">
        <f>IF('Avrg. BattZn'!C18&gt;0,'Avrg. BattZn'!C18,'Avrg. BattZn'!C$35)</f>
        <v>0.57055598501141902</v>
      </c>
      <c r="D18" s="77">
        <f>IF('Avrg. BattZn'!D18&gt;0,'Avrg. BattZn'!D18,'Avrg. BattZn'!D$35)</f>
        <v>0.58231138671138161</v>
      </c>
      <c r="E18" s="77">
        <f>IF('Avrg. BattZn'!E18&gt;0,'Avrg. BattZn'!E18,'Avrg. BattZn'!E$35)</f>
        <v>0.59445053016039529</v>
      </c>
      <c r="F18" s="77">
        <f>IF('Avrg. BattZn'!F18&gt;0,'Avrg. BattZn'!F18,'Avrg. BattZn'!F$35)</f>
        <v>0.60694305219167666</v>
      </c>
      <c r="G18" s="77">
        <f>IF('Avrg. BattZn'!G18&gt;0,'Avrg. BattZn'!G18,'Avrg. BattZn'!G$35)</f>
        <v>0.61969615241339182</v>
      </c>
      <c r="H18" s="77">
        <f>IF('Avrg. BattZn'!H18&gt;0,'Avrg. BattZn'!H18,'Avrg. BattZn'!H$35)</f>
        <v>0.63271763841814654</v>
      </c>
      <c r="I18" s="77">
        <f>IF('Avrg. BattZn'!I18&gt;0,'Avrg. BattZn'!I18,'Avrg. BattZn'!I$35)</f>
        <v>0.64601575771534636</v>
      </c>
      <c r="J18" s="77">
        <f>IF('Avrg. BattZn'!J18&gt;0,'Avrg. BattZn'!J18,'Avrg. BattZn'!J$35)</f>
        <v>0.65962530282349041</v>
      </c>
      <c r="K18" s="2">
        <f>IF('Avrg. BattZn'!K18&gt;0,'Avrg. BattZn'!K18,'Avrg. BattZn'!K$35)</f>
        <v>0.67347134835904565</v>
      </c>
      <c r="L18" s="2">
        <f>IF('Avrg. BattZn'!L18&gt;0,'Avrg. BattZn'!L18,'Avrg. BattZn'!L$35)</f>
        <v>0.67182631041939933</v>
      </c>
      <c r="M18" s="2">
        <f>IF('Avrg. BattZn'!M18&gt;0,'Avrg. BattZn'!M18,'Avrg. BattZn'!M$35)</f>
        <v>0.67732845161928878</v>
      </c>
      <c r="N18" s="2">
        <f>IF('Avrg. BattZn'!N18&gt;0,'Avrg. BattZn'!N18,'Avrg. BattZn'!N$35)</f>
        <v>0.69042603559860449</v>
      </c>
      <c r="O18" s="2">
        <f>IF('Avrg. BattZn'!O18&gt;0,'Avrg. BattZn'!O18,'Avrg. BattZn'!O$35)</f>
        <v>0.69530138504820782</v>
      </c>
      <c r="P18" s="2">
        <f>IF('Avrg. BattZn'!P18&gt;0,'Avrg. BattZn'!P18,'Avrg. BattZn'!P$35)</f>
        <v>0.69787144106988619</v>
      </c>
      <c r="Q18" s="2">
        <f>IF('Avrg. BattZn'!Q18&gt;0,'Avrg. BattZn'!Q18,'Avrg. BattZn'!Q$35)</f>
        <v>0.69439815407950956</v>
      </c>
      <c r="R18" s="2">
        <f>IF('Avrg. BattZn'!R18&gt;0,'Avrg. BattZn'!R18,'Avrg. BattZn'!R$35)</f>
        <v>0.70218731163226866</v>
      </c>
      <c r="S18" s="2">
        <f>IF('Avrg. BattZn'!S18&gt;0,'Avrg. BattZn'!S18,'Avrg. BattZn'!S$35)</f>
        <v>0.68942861456901805</v>
      </c>
      <c r="T18" s="2">
        <f>IF('Avrg. BattZn'!T18&gt;0,'Avrg. BattZn'!T18,'Avrg. BattZn'!T$35)</f>
        <v>0.66144484438783224</v>
      </c>
      <c r="U18" s="2">
        <f>IF('Avrg. BattZn'!U18&gt;0,'Avrg. BattZn'!U18,'Avrg. BattZn'!U$35)</f>
        <v>0.66078486613871279</v>
      </c>
      <c r="V18" s="2">
        <f>IF('Avrg. BattZn'!V18&gt;0,'Avrg. BattZn'!V18,'Avrg. BattZn'!V$35)</f>
        <v>0.63812755053684944</v>
      </c>
      <c r="W18" s="2">
        <f>IF('Avrg. BattZn'!W18&gt;0,'Avrg. BattZn'!W18,'Avrg. BattZn'!W$35)</f>
        <v>0.62905971826195195</v>
      </c>
      <c r="X18" s="2">
        <f>IF('Avrg. BattZn'!X18&gt;0,'Avrg. BattZn'!X18,'Avrg. BattZn'!X$35)</f>
        <v>0.63491975500479836</v>
      </c>
      <c r="Y18" s="2">
        <f>IF('Avrg. BattZn'!Y18&gt;0,'Avrg. BattZn'!Y18,'Avrg. BattZn'!Y$35)</f>
        <v>0.61993139632493455</v>
      </c>
      <c r="Z18" s="44">
        <f>IF('Avrg. BattZn'!Z18&gt;0,'Avrg. BattZn'!Z18,'Avrg. BattZn'!Z$35)</f>
        <v>0.61373069999999996</v>
      </c>
      <c r="AA18" s="44">
        <f>IF('Avrg. BattZn'!AA18&gt;0,'Avrg. BattZn'!AA18,'Avrg. BattZn'!AA$35)</f>
        <v>0.60759339299999993</v>
      </c>
      <c r="AB18" s="44">
        <f>IF('Avrg. BattZn'!AB18&gt;0,'Avrg. BattZn'!AB18,'Avrg. BattZn'!AB$35)</f>
        <v>0.60151745906999987</v>
      </c>
      <c r="AC18" s="44">
        <f>IF('Avrg. BattZn'!AC18&gt;0,'Avrg. BattZn'!AC18,'Avrg. BattZn'!AC$35)</f>
        <v>0.59550228447929987</v>
      </c>
      <c r="AD18" s="44">
        <f>IF('Avrg. BattZn'!AD18&gt;0,'Avrg. BattZn'!AD18,'Avrg. BattZn'!AD$35)</f>
        <v>0.58954726163450688</v>
      </c>
      <c r="AE18" s="44">
        <f>IF('Avrg. BattZn'!AE18&gt;0,'Avrg. BattZn'!AE18,'Avrg. BattZn'!AE$35)</f>
        <v>0.58365178901816184</v>
      </c>
      <c r="AF18" s="44">
        <f>IF('Avrg. BattZn'!AF18&gt;0,'Avrg. BattZn'!AF18,'Avrg. BattZn'!AF$35)</f>
        <v>0.57781527112798026</v>
      </c>
      <c r="AG18" s="44">
        <f>IF('Avrg. BattZn'!AG18&gt;0,'Avrg. BattZn'!AG18,'Avrg. BattZn'!AG$35)</f>
        <v>0.57203711841670046</v>
      </c>
      <c r="AH18" s="44">
        <f>IF('Avrg. BattZn'!AH18&gt;0,'Avrg. BattZn'!AH18,'Avrg. BattZn'!AH$35)</f>
        <v>0.56631674723253345</v>
      </c>
      <c r="AI18" s="44">
        <f>IF('Avrg. BattZn'!AI18&gt;0,'Avrg. BattZn'!AI18,'Avrg. BattZn'!AI$35)</f>
        <v>0.56065357976020813</v>
      </c>
      <c r="AJ18" s="44">
        <f>IF('Avrg. BattZn'!AJ18&gt;0,'Avrg. BattZn'!AJ18,'Avrg. BattZn'!AJ$35)</f>
        <v>0.55504704396260607</v>
      </c>
      <c r="AK18" s="44">
        <f>IF('Avrg. BattZn'!AK18&gt;0,'Avrg. BattZn'!AK18,'Avrg. BattZn'!AK$35)</f>
        <v>0.54949657352297998</v>
      </c>
      <c r="AL18" s="44">
        <f>IF('Avrg. BattZn'!AL18&gt;0,'Avrg. BattZn'!AL18,'Avrg. BattZn'!AL$35)</f>
        <v>0.5440016077877502</v>
      </c>
      <c r="AM18" s="44">
        <f>IF('Avrg. BattZn'!AM18&gt;0,'Avrg. BattZn'!AM18,'Avrg. BattZn'!AM$35)</f>
        <v>0.53856159170987272</v>
      </c>
      <c r="AN18" s="44">
        <f>IF('Avrg. BattZn'!AN18&gt;0,'Avrg. BattZn'!AN18,'Avrg. BattZn'!AN$35)</f>
        <v>0.53317597579277398</v>
      </c>
      <c r="AO18" s="44">
        <f>IF('Avrg. BattZn'!AO18&gt;0,'Avrg. BattZn'!AO18,'Avrg. BattZn'!AO$35)</f>
        <v>0.52784421603484621</v>
      </c>
      <c r="AP18" s="44">
        <f>IF('Avrg. BattZn'!AP18&gt;0,'Avrg. BattZn'!AP18,'Avrg. BattZn'!AP$35)</f>
        <v>0.52256577387449776</v>
      </c>
      <c r="AQ18" s="44">
        <f>IF('Avrg. BattZn'!AQ18&gt;0,'Avrg. BattZn'!AQ18,'Avrg. BattZn'!AQ$35)</f>
        <v>0.51734011613575281</v>
      </c>
      <c r="AR18" s="44">
        <f>IF('Avrg. BattZn'!AR18&gt;0,'Avrg. BattZn'!AR18,'Avrg. BattZn'!AR$35)</f>
        <v>0.51216671497439525</v>
      </c>
      <c r="AS18" s="44">
        <f>IF('Avrg. BattZn'!AS18&gt;0,'Avrg. BattZn'!AS18,'Avrg. BattZn'!AS$35)</f>
        <v>0.50704504782465132</v>
      </c>
      <c r="AT18" s="44">
        <f>IF('Avrg. BattZn'!AT18&gt;0,'Avrg. BattZn'!AT18,'Avrg. BattZn'!AT$35)</f>
        <v>0.50197459734640482</v>
      </c>
      <c r="AU18" s="44">
        <f>IF('Avrg. BattZn'!AU18&gt;0,'Avrg. BattZn'!AU18,'Avrg. BattZn'!AU$35)</f>
        <v>0.49695485137294076</v>
      </c>
      <c r="AV18" s="44">
        <f>IF('Avrg. BattZn'!AV18&gt;0,'Avrg. BattZn'!AV18,'Avrg. BattZn'!AV$35)</f>
        <v>0.49198530285921138</v>
      </c>
      <c r="AW18" s="44">
        <f>IF('Avrg. BattZn'!AW18&gt;0,'Avrg. BattZn'!AW18,'Avrg. BattZn'!AW$35)</f>
        <v>0.48706544983061928</v>
      </c>
      <c r="AX18" s="44">
        <f>IF('Avrg. BattZn'!AX18&gt;0,'Avrg. BattZn'!AX18,'Avrg. BattZn'!AX$35)</f>
        <v>0.48219479533231308</v>
      </c>
      <c r="AY18" s="44">
        <f>IF('Avrg. BattZn'!AY18&gt;0,'Avrg. BattZn'!AY18,'Avrg. BattZn'!AY$35)</f>
        <v>0.47737284737898994</v>
      </c>
      <c r="AZ18" s="44">
        <f>IF('Avrg. BattZn'!AZ18&gt;0,'Avrg. BattZn'!AZ18,'Avrg. BattZn'!AZ$35)</f>
        <v>0.47259911890520007</v>
      </c>
      <c r="BA18" s="44">
        <f>IF('Avrg. BattZn'!BA18&gt;0,'Avrg. BattZn'!BA18,'Avrg. BattZn'!BA$35)</f>
        <v>0.46787312771614809</v>
      </c>
    </row>
    <row r="19" spans="1:53" x14ac:dyDescent="0.35">
      <c r="A19" s="3" t="s">
        <v>36</v>
      </c>
      <c r="B19" s="4" t="s">
        <v>37</v>
      </c>
      <c r="C19" s="77">
        <f>IF('Avrg. BattZn'!C19&gt;0,'Avrg. BattZn'!C19,'Avrg. BattZn'!C$35)</f>
        <v>0.57055598501141902</v>
      </c>
      <c r="D19" s="77">
        <f>IF('Avrg. BattZn'!D19&gt;0,'Avrg. BattZn'!D19,'Avrg. BattZn'!D$35)</f>
        <v>0.58231138671138161</v>
      </c>
      <c r="E19" s="77">
        <f>IF('Avrg. BattZn'!E19&gt;0,'Avrg. BattZn'!E19,'Avrg. BattZn'!E$35)</f>
        <v>0.59445053016039529</v>
      </c>
      <c r="F19" s="77">
        <f>IF('Avrg. BattZn'!F19&gt;0,'Avrg. BattZn'!F19,'Avrg. BattZn'!F$35)</f>
        <v>0.60694305219167666</v>
      </c>
      <c r="G19" s="77">
        <f>IF('Avrg. BattZn'!G19&gt;0,'Avrg. BattZn'!G19,'Avrg. BattZn'!G$35)</f>
        <v>0.61969615241339182</v>
      </c>
      <c r="H19" s="77">
        <f>IF('Avrg. BattZn'!H19&gt;0,'Avrg. BattZn'!H19,'Avrg. BattZn'!H$35)</f>
        <v>0.63271763841814654</v>
      </c>
      <c r="I19" s="77">
        <f>IF('Avrg. BattZn'!I19&gt;0,'Avrg. BattZn'!I19,'Avrg. BattZn'!I$35)</f>
        <v>0.64601575771534636</v>
      </c>
      <c r="J19" s="77">
        <f>IF('Avrg. BattZn'!J19&gt;0,'Avrg. BattZn'!J19,'Avrg. BattZn'!J$35)</f>
        <v>0.65962530282349041</v>
      </c>
      <c r="K19" s="2">
        <f>IF('Avrg. BattZn'!K19&gt;0,'Avrg. BattZn'!K19,'Avrg. BattZn'!K$35)</f>
        <v>0.67347134835904565</v>
      </c>
      <c r="L19" s="2">
        <f>IF('Avrg. BattZn'!L19&gt;0,'Avrg. BattZn'!L19,'Avrg. BattZn'!L$35)</f>
        <v>0.67182631041939933</v>
      </c>
      <c r="M19" s="2">
        <f>IF('Avrg. BattZn'!M19&gt;0,'Avrg. BattZn'!M19,'Avrg. BattZn'!M$35)</f>
        <v>0.67732845161928878</v>
      </c>
      <c r="N19" s="2">
        <f>IF('Avrg. BattZn'!N19&gt;0,'Avrg. BattZn'!N19,'Avrg. BattZn'!N$35)</f>
        <v>0.69042603559860449</v>
      </c>
      <c r="O19" s="2">
        <f>IF('Avrg. BattZn'!O19&gt;0,'Avrg. BattZn'!O19,'Avrg. BattZn'!O$35)</f>
        <v>0.69530138504820782</v>
      </c>
      <c r="P19" s="2">
        <f>IF('Avrg. BattZn'!P19&gt;0,'Avrg. BattZn'!P19,'Avrg. BattZn'!P$35)</f>
        <v>0.69787144106988619</v>
      </c>
      <c r="Q19" s="2">
        <f>IF('Avrg. BattZn'!Q19&gt;0,'Avrg. BattZn'!Q19,'Avrg. BattZn'!Q$35)</f>
        <v>0.69439815407950956</v>
      </c>
      <c r="R19" s="2">
        <f>IF('Avrg. BattZn'!R19&gt;0,'Avrg. BattZn'!R19,'Avrg. BattZn'!R$35)</f>
        <v>0.70218731163226866</v>
      </c>
      <c r="S19" s="2">
        <f>IF('Avrg. BattZn'!S19&gt;0,'Avrg. BattZn'!S19,'Avrg. BattZn'!S$35)</f>
        <v>0.68942861456901805</v>
      </c>
      <c r="T19" s="2">
        <f>IF('Avrg. BattZn'!T19&gt;0,'Avrg. BattZn'!T19,'Avrg. BattZn'!T$35)</f>
        <v>0.66144484438783224</v>
      </c>
      <c r="U19" s="2">
        <f>IF('Avrg. BattZn'!U19&gt;0,'Avrg. BattZn'!U19,'Avrg. BattZn'!U$35)</f>
        <v>0.66078486613871279</v>
      </c>
      <c r="V19" s="2">
        <f>IF('Avrg. BattZn'!V19&gt;0,'Avrg. BattZn'!V19,'Avrg. BattZn'!V$35)</f>
        <v>0.63812755053684944</v>
      </c>
      <c r="W19" s="2">
        <f>IF('Avrg. BattZn'!W19&gt;0,'Avrg. BattZn'!W19,'Avrg. BattZn'!W$35)</f>
        <v>0.62905971826195195</v>
      </c>
      <c r="X19" s="2">
        <f>IF('Avrg. BattZn'!X19&gt;0,'Avrg. BattZn'!X19,'Avrg. BattZn'!X$35)</f>
        <v>0.63491975500479836</v>
      </c>
      <c r="Y19" s="2">
        <f>IF('Avrg. BattZn'!Y19&gt;0,'Avrg. BattZn'!Y19,'Avrg. BattZn'!Y$35)</f>
        <v>0.61993139632493455</v>
      </c>
      <c r="Z19" s="44">
        <f>IF('Avrg. BattZn'!Z19&gt;0,'Avrg. BattZn'!Z19,'Avrg. BattZn'!Z$35)</f>
        <v>0.61373069999999996</v>
      </c>
      <c r="AA19" s="44">
        <f>IF('Avrg. BattZn'!AA19&gt;0,'Avrg. BattZn'!AA19,'Avrg. BattZn'!AA$35)</f>
        <v>0.60759339299999993</v>
      </c>
      <c r="AB19" s="44">
        <f>IF('Avrg. BattZn'!AB19&gt;0,'Avrg. BattZn'!AB19,'Avrg. BattZn'!AB$35)</f>
        <v>0.60151745906999987</v>
      </c>
      <c r="AC19" s="44">
        <f>IF('Avrg. BattZn'!AC19&gt;0,'Avrg. BattZn'!AC19,'Avrg. BattZn'!AC$35)</f>
        <v>0.59550228447929987</v>
      </c>
      <c r="AD19" s="44">
        <f>IF('Avrg. BattZn'!AD19&gt;0,'Avrg. BattZn'!AD19,'Avrg. BattZn'!AD$35)</f>
        <v>0.58954726163450688</v>
      </c>
      <c r="AE19" s="44">
        <f>IF('Avrg. BattZn'!AE19&gt;0,'Avrg. BattZn'!AE19,'Avrg. BattZn'!AE$35)</f>
        <v>0.58365178901816184</v>
      </c>
      <c r="AF19" s="44">
        <f>IF('Avrg. BattZn'!AF19&gt;0,'Avrg. BattZn'!AF19,'Avrg. BattZn'!AF$35)</f>
        <v>0.57781527112798026</v>
      </c>
      <c r="AG19" s="44">
        <f>IF('Avrg. BattZn'!AG19&gt;0,'Avrg. BattZn'!AG19,'Avrg. BattZn'!AG$35)</f>
        <v>0.57203711841670046</v>
      </c>
      <c r="AH19" s="44">
        <f>IF('Avrg. BattZn'!AH19&gt;0,'Avrg. BattZn'!AH19,'Avrg. BattZn'!AH$35)</f>
        <v>0.56631674723253345</v>
      </c>
      <c r="AI19" s="44">
        <f>IF('Avrg. BattZn'!AI19&gt;0,'Avrg. BattZn'!AI19,'Avrg. BattZn'!AI$35)</f>
        <v>0.56065357976020813</v>
      </c>
      <c r="AJ19" s="44">
        <f>IF('Avrg. BattZn'!AJ19&gt;0,'Avrg. BattZn'!AJ19,'Avrg. BattZn'!AJ$35)</f>
        <v>0.55504704396260607</v>
      </c>
      <c r="AK19" s="44">
        <f>IF('Avrg. BattZn'!AK19&gt;0,'Avrg. BattZn'!AK19,'Avrg. BattZn'!AK$35)</f>
        <v>0.54949657352297998</v>
      </c>
      <c r="AL19" s="44">
        <f>IF('Avrg. BattZn'!AL19&gt;0,'Avrg. BattZn'!AL19,'Avrg. BattZn'!AL$35)</f>
        <v>0.5440016077877502</v>
      </c>
      <c r="AM19" s="44">
        <f>IF('Avrg. BattZn'!AM19&gt;0,'Avrg. BattZn'!AM19,'Avrg. BattZn'!AM$35)</f>
        <v>0.53856159170987272</v>
      </c>
      <c r="AN19" s="44">
        <f>IF('Avrg. BattZn'!AN19&gt;0,'Avrg. BattZn'!AN19,'Avrg. BattZn'!AN$35)</f>
        <v>0.53317597579277398</v>
      </c>
      <c r="AO19" s="44">
        <f>IF('Avrg. BattZn'!AO19&gt;0,'Avrg. BattZn'!AO19,'Avrg. BattZn'!AO$35)</f>
        <v>0.52784421603484621</v>
      </c>
      <c r="AP19" s="44">
        <f>IF('Avrg. BattZn'!AP19&gt;0,'Avrg. BattZn'!AP19,'Avrg. BattZn'!AP$35)</f>
        <v>0.52256577387449776</v>
      </c>
      <c r="AQ19" s="44">
        <f>IF('Avrg. BattZn'!AQ19&gt;0,'Avrg. BattZn'!AQ19,'Avrg. BattZn'!AQ$35)</f>
        <v>0.51734011613575281</v>
      </c>
      <c r="AR19" s="44">
        <f>IF('Avrg. BattZn'!AR19&gt;0,'Avrg. BattZn'!AR19,'Avrg. BattZn'!AR$35)</f>
        <v>0.51216671497439525</v>
      </c>
      <c r="AS19" s="44">
        <f>IF('Avrg. BattZn'!AS19&gt;0,'Avrg. BattZn'!AS19,'Avrg. BattZn'!AS$35)</f>
        <v>0.50704504782465132</v>
      </c>
      <c r="AT19" s="44">
        <f>IF('Avrg. BattZn'!AT19&gt;0,'Avrg. BattZn'!AT19,'Avrg. BattZn'!AT$35)</f>
        <v>0.50197459734640482</v>
      </c>
      <c r="AU19" s="44">
        <f>IF('Avrg. BattZn'!AU19&gt;0,'Avrg. BattZn'!AU19,'Avrg. BattZn'!AU$35)</f>
        <v>0.49695485137294076</v>
      </c>
      <c r="AV19" s="44">
        <f>IF('Avrg. BattZn'!AV19&gt;0,'Avrg. BattZn'!AV19,'Avrg. BattZn'!AV$35)</f>
        <v>0.49198530285921138</v>
      </c>
      <c r="AW19" s="44">
        <f>IF('Avrg. BattZn'!AW19&gt;0,'Avrg. BattZn'!AW19,'Avrg. BattZn'!AW$35)</f>
        <v>0.48706544983061928</v>
      </c>
      <c r="AX19" s="44">
        <f>IF('Avrg. BattZn'!AX19&gt;0,'Avrg. BattZn'!AX19,'Avrg. BattZn'!AX$35)</f>
        <v>0.48219479533231308</v>
      </c>
      <c r="AY19" s="44">
        <f>IF('Avrg. BattZn'!AY19&gt;0,'Avrg. BattZn'!AY19,'Avrg. BattZn'!AY$35)</f>
        <v>0.47737284737898994</v>
      </c>
      <c r="AZ19" s="44">
        <f>IF('Avrg. BattZn'!AZ19&gt;0,'Avrg. BattZn'!AZ19,'Avrg. BattZn'!AZ$35)</f>
        <v>0.47259911890520007</v>
      </c>
      <c r="BA19" s="44">
        <f>IF('Avrg. BattZn'!BA19&gt;0,'Avrg. BattZn'!BA19,'Avrg. BattZn'!BA$35)</f>
        <v>0.46787312771614809</v>
      </c>
    </row>
    <row r="20" spans="1:53" x14ac:dyDescent="0.35">
      <c r="A20" s="3" t="s">
        <v>38</v>
      </c>
      <c r="B20" s="4" t="s">
        <v>39</v>
      </c>
      <c r="C20" s="77">
        <f>IF('Avrg. BattZn'!C20&gt;0,'Avrg. BattZn'!C20,'Avrg. BattZn'!C$35)</f>
        <v>0.57055598501141902</v>
      </c>
      <c r="D20" s="77">
        <f>IF('Avrg. BattZn'!D20&gt;0,'Avrg. BattZn'!D20,'Avrg. BattZn'!D$35)</f>
        <v>0.58231138671138161</v>
      </c>
      <c r="E20" s="77">
        <f>IF('Avrg. BattZn'!E20&gt;0,'Avrg. BattZn'!E20,'Avrg. BattZn'!E$35)</f>
        <v>0.59445053016039529</v>
      </c>
      <c r="F20" s="77">
        <f>IF('Avrg. BattZn'!F20&gt;0,'Avrg. BattZn'!F20,'Avrg. BattZn'!F$35)</f>
        <v>0.60694305219167666</v>
      </c>
      <c r="G20" s="77">
        <f>IF('Avrg. BattZn'!G20&gt;0,'Avrg. BattZn'!G20,'Avrg. BattZn'!G$35)</f>
        <v>0.61969615241339182</v>
      </c>
      <c r="H20" s="77">
        <f>IF('Avrg. BattZn'!H20&gt;0,'Avrg. BattZn'!H20,'Avrg. BattZn'!H$35)</f>
        <v>0.63271763841814654</v>
      </c>
      <c r="I20" s="77">
        <f>IF('Avrg. BattZn'!I20&gt;0,'Avrg. BattZn'!I20,'Avrg. BattZn'!I$35)</f>
        <v>0.64601575771534636</v>
      </c>
      <c r="J20" s="77">
        <f>IF('Avrg. BattZn'!J20&gt;0,'Avrg. BattZn'!J20,'Avrg. BattZn'!J$35)</f>
        <v>0.65962530282349041</v>
      </c>
      <c r="K20" s="2">
        <f>IF('Avrg. BattZn'!K20&gt;0,'Avrg. BattZn'!K20,'Avrg. BattZn'!K$35)</f>
        <v>0.67347134835904565</v>
      </c>
      <c r="L20" s="2">
        <f>IF('Avrg. BattZn'!L20&gt;0,'Avrg. BattZn'!L20,'Avrg. BattZn'!L$35)</f>
        <v>0.67182631041939933</v>
      </c>
      <c r="M20" s="2">
        <f>IF('Avrg. BattZn'!M20&gt;0,'Avrg. BattZn'!M20,'Avrg. BattZn'!M$35)</f>
        <v>0.67732845161928878</v>
      </c>
      <c r="N20" s="2">
        <f>IF('Avrg. BattZn'!N20&gt;0,'Avrg. BattZn'!N20,'Avrg. BattZn'!N$35)</f>
        <v>0.69042603559860449</v>
      </c>
      <c r="O20" s="2">
        <f>IF('Avrg. BattZn'!O20&gt;0,'Avrg. BattZn'!O20,'Avrg. BattZn'!O$35)</f>
        <v>0.69530138504820782</v>
      </c>
      <c r="P20" s="2">
        <f>IF('Avrg. BattZn'!P20&gt;0,'Avrg. BattZn'!P20,'Avrg. BattZn'!P$35)</f>
        <v>0.69787144106988619</v>
      </c>
      <c r="Q20" s="2">
        <f>IF('Avrg. BattZn'!Q20&gt;0,'Avrg. BattZn'!Q20,'Avrg. BattZn'!Q$35)</f>
        <v>0.69439815407950956</v>
      </c>
      <c r="R20" s="2">
        <f>IF('Avrg. BattZn'!R20&gt;0,'Avrg. BattZn'!R20,'Avrg. BattZn'!R$35)</f>
        <v>0.70218731163226866</v>
      </c>
      <c r="S20" s="2">
        <f>IF('Avrg. BattZn'!S20&gt;0,'Avrg. BattZn'!S20,'Avrg. BattZn'!S$35)</f>
        <v>0.68942861456901805</v>
      </c>
      <c r="T20" s="2">
        <f>IF('Avrg. BattZn'!T20&gt;0,'Avrg. BattZn'!T20,'Avrg. BattZn'!T$35)</f>
        <v>0.66144484438783224</v>
      </c>
      <c r="U20" s="2">
        <f>IF('Avrg. BattZn'!U20&gt;0,'Avrg. BattZn'!U20,'Avrg. BattZn'!U$35)</f>
        <v>0.66078486613871279</v>
      </c>
      <c r="V20" s="2">
        <f>IF('Avrg. BattZn'!V20&gt;0,'Avrg. BattZn'!V20,'Avrg. BattZn'!V$35)</f>
        <v>0.63812755053684944</v>
      </c>
      <c r="W20" s="2">
        <f>IF('Avrg. BattZn'!W20&gt;0,'Avrg. BattZn'!W20,'Avrg. BattZn'!W$35)</f>
        <v>0.62905971826195195</v>
      </c>
      <c r="X20" s="2">
        <f>IF('Avrg. BattZn'!X20&gt;0,'Avrg. BattZn'!X20,'Avrg. BattZn'!X$35)</f>
        <v>0.63491975500479836</v>
      </c>
      <c r="Y20" s="2">
        <f>IF('Avrg. BattZn'!Y20&gt;0,'Avrg. BattZn'!Y20,'Avrg. BattZn'!Y$35)</f>
        <v>0.61993139632493455</v>
      </c>
      <c r="Z20" s="44">
        <f>IF('Avrg. BattZn'!Z20&gt;0,'Avrg. BattZn'!Z20,'Avrg. BattZn'!Z$35)</f>
        <v>0.61373069999999996</v>
      </c>
      <c r="AA20" s="44">
        <f>IF('Avrg. BattZn'!AA20&gt;0,'Avrg. BattZn'!AA20,'Avrg. BattZn'!AA$35)</f>
        <v>0.60759339299999993</v>
      </c>
      <c r="AB20" s="44">
        <f>IF('Avrg. BattZn'!AB20&gt;0,'Avrg. BattZn'!AB20,'Avrg. BattZn'!AB$35)</f>
        <v>0.60151745906999987</v>
      </c>
      <c r="AC20" s="44">
        <f>IF('Avrg. BattZn'!AC20&gt;0,'Avrg. BattZn'!AC20,'Avrg. BattZn'!AC$35)</f>
        <v>0.59550228447929987</v>
      </c>
      <c r="AD20" s="44">
        <f>IF('Avrg. BattZn'!AD20&gt;0,'Avrg. BattZn'!AD20,'Avrg. BattZn'!AD$35)</f>
        <v>0.58954726163450688</v>
      </c>
      <c r="AE20" s="44">
        <f>IF('Avrg. BattZn'!AE20&gt;0,'Avrg. BattZn'!AE20,'Avrg. BattZn'!AE$35)</f>
        <v>0.58365178901816184</v>
      </c>
      <c r="AF20" s="44">
        <f>IF('Avrg. BattZn'!AF20&gt;0,'Avrg. BattZn'!AF20,'Avrg. BattZn'!AF$35)</f>
        <v>0.57781527112798026</v>
      </c>
      <c r="AG20" s="44">
        <f>IF('Avrg. BattZn'!AG20&gt;0,'Avrg. BattZn'!AG20,'Avrg. BattZn'!AG$35)</f>
        <v>0.57203711841670046</v>
      </c>
      <c r="AH20" s="44">
        <f>IF('Avrg. BattZn'!AH20&gt;0,'Avrg. BattZn'!AH20,'Avrg. BattZn'!AH$35)</f>
        <v>0.56631674723253345</v>
      </c>
      <c r="AI20" s="44">
        <f>IF('Avrg. BattZn'!AI20&gt;0,'Avrg. BattZn'!AI20,'Avrg. BattZn'!AI$35)</f>
        <v>0.56065357976020813</v>
      </c>
      <c r="AJ20" s="44">
        <f>IF('Avrg. BattZn'!AJ20&gt;0,'Avrg. BattZn'!AJ20,'Avrg. BattZn'!AJ$35)</f>
        <v>0.55504704396260607</v>
      </c>
      <c r="AK20" s="44">
        <f>IF('Avrg. BattZn'!AK20&gt;0,'Avrg. BattZn'!AK20,'Avrg. BattZn'!AK$35)</f>
        <v>0.54949657352297998</v>
      </c>
      <c r="AL20" s="44">
        <f>IF('Avrg. BattZn'!AL20&gt;0,'Avrg. BattZn'!AL20,'Avrg. BattZn'!AL$35)</f>
        <v>0.5440016077877502</v>
      </c>
      <c r="AM20" s="44">
        <f>IF('Avrg. BattZn'!AM20&gt;0,'Avrg. BattZn'!AM20,'Avrg. BattZn'!AM$35)</f>
        <v>0.53856159170987272</v>
      </c>
      <c r="AN20" s="44">
        <f>IF('Avrg. BattZn'!AN20&gt;0,'Avrg. BattZn'!AN20,'Avrg. BattZn'!AN$35)</f>
        <v>0.53317597579277398</v>
      </c>
      <c r="AO20" s="44">
        <f>IF('Avrg. BattZn'!AO20&gt;0,'Avrg. BattZn'!AO20,'Avrg. BattZn'!AO$35)</f>
        <v>0.52784421603484621</v>
      </c>
      <c r="AP20" s="44">
        <f>IF('Avrg. BattZn'!AP20&gt;0,'Avrg. BattZn'!AP20,'Avrg. BattZn'!AP$35)</f>
        <v>0.52256577387449776</v>
      </c>
      <c r="AQ20" s="44">
        <f>IF('Avrg. BattZn'!AQ20&gt;0,'Avrg. BattZn'!AQ20,'Avrg. BattZn'!AQ$35)</f>
        <v>0.51734011613575281</v>
      </c>
      <c r="AR20" s="44">
        <f>IF('Avrg. BattZn'!AR20&gt;0,'Avrg. BattZn'!AR20,'Avrg. BattZn'!AR$35)</f>
        <v>0.51216671497439525</v>
      </c>
      <c r="AS20" s="44">
        <f>IF('Avrg. BattZn'!AS20&gt;0,'Avrg. BattZn'!AS20,'Avrg. BattZn'!AS$35)</f>
        <v>0.50704504782465132</v>
      </c>
      <c r="AT20" s="44">
        <f>IF('Avrg. BattZn'!AT20&gt;0,'Avrg. BattZn'!AT20,'Avrg. BattZn'!AT$35)</f>
        <v>0.50197459734640482</v>
      </c>
      <c r="AU20" s="44">
        <f>IF('Avrg. BattZn'!AU20&gt;0,'Avrg. BattZn'!AU20,'Avrg. BattZn'!AU$35)</f>
        <v>0.49695485137294076</v>
      </c>
      <c r="AV20" s="44">
        <f>IF('Avrg. BattZn'!AV20&gt;0,'Avrg. BattZn'!AV20,'Avrg. BattZn'!AV$35)</f>
        <v>0.49198530285921138</v>
      </c>
      <c r="AW20" s="44">
        <f>IF('Avrg. BattZn'!AW20&gt;0,'Avrg. BattZn'!AW20,'Avrg. BattZn'!AW$35)</f>
        <v>0.48706544983061928</v>
      </c>
      <c r="AX20" s="44">
        <f>IF('Avrg. BattZn'!AX20&gt;0,'Avrg. BattZn'!AX20,'Avrg. BattZn'!AX$35)</f>
        <v>0.48219479533231308</v>
      </c>
      <c r="AY20" s="44">
        <f>IF('Avrg. BattZn'!AY20&gt;0,'Avrg. BattZn'!AY20,'Avrg. BattZn'!AY$35)</f>
        <v>0.47737284737898994</v>
      </c>
      <c r="AZ20" s="44">
        <f>IF('Avrg. BattZn'!AZ20&gt;0,'Avrg. BattZn'!AZ20,'Avrg. BattZn'!AZ$35)</f>
        <v>0.47259911890520007</v>
      </c>
      <c r="BA20" s="44">
        <f>IF('Avrg. BattZn'!BA20&gt;0,'Avrg. BattZn'!BA20,'Avrg. BattZn'!BA$35)</f>
        <v>0.46787312771614809</v>
      </c>
    </row>
    <row r="21" spans="1:53" x14ac:dyDescent="0.35">
      <c r="A21" s="3" t="s">
        <v>40</v>
      </c>
      <c r="B21" s="4" t="s">
        <v>41</v>
      </c>
      <c r="C21" s="77">
        <f>IF('Avrg. BattZn'!C21&gt;0,'Avrg. BattZn'!C21,'Avrg. BattZn'!C$35)</f>
        <v>0.57055598501141902</v>
      </c>
      <c r="D21" s="77">
        <f>IF('Avrg. BattZn'!D21&gt;0,'Avrg. BattZn'!D21,'Avrg. BattZn'!D$35)</f>
        <v>0.58231138671138161</v>
      </c>
      <c r="E21" s="77">
        <f>IF('Avrg. BattZn'!E21&gt;0,'Avrg. BattZn'!E21,'Avrg. BattZn'!E$35)</f>
        <v>0.59445053016039529</v>
      </c>
      <c r="F21" s="77">
        <f>IF('Avrg. BattZn'!F21&gt;0,'Avrg. BattZn'!F21,'Avrg. BattZn'!F$35)</f>
        <v>0.60694305219167666</v>
      </c>
      <c r="G21" s="77">
        <f>IF('Avrg. BattZn'!G21&gt;0,'Avrg. BattZn'!G21,'Avrg. BattZn'!G$35)</f>
        <v>0.61969615241339182</v>
      </c>
      <c r="H21" s="77">
        <f>IF('Avrg. BattZn'!H21&gt;0,'Avrg. BattZn'!H21,'Avrg. BattZn'!H$35)</f>
        <v>0.63271763841814654</v>
      </c>
      <c r="I21" s="77">
        <f>IF('Avrg. BattZn'!I21&gt;0,'Avrg. BattZn'!I21,'Avrg. BattZn'!I$35)</f>
        <v>0.64601575771534636</v>
      </c>
      <c r="J21" s="77">
        <f>IF('Avrg. BattZn'!J21&gt;0,'Avrg. BattZn'!J21,'Avrg. BattZn'!J$35)</f>
        <v>0.65962530282349041</v>
      </c>
      <c r="K21" s="2">
        <f>IF('Avrg. BattZn'!K21&gt;0,'Avrg. BattZn'!K21,'Avrg. BattZn'!K$35)</f>
        <v>0.67347134835904565</v>
      </c>
      <c r="L21" s="2">
        <f>IF('Avrg. BattZn'!L21&gt;0,'Avrg. BattZn'!L21,'Avrg. BattZn'!L$35)</f>
        <v>0.67182631041939933</v>
      </c>
      <c r="M21" s="2">
        <f>IF('Avrg. BattZn'!M21&gt;0,'Avrg. BattZn'!M21,'Avrg. BattZn'!M$35)</f>
        <v>0.67732845161928878</v>
      </c>
      <c r="N21" s="2">
        <f>IF('Avrg. BattZn'!N21&gt;0,'Avrg. BattZn'!N21,'Avrg. BattZn'!N$35)</f>
        <v>0.69042603559860449</v>
      </c>
      <c r="O21" s="2">
        <f>IF('Avrg. BattZn'!O21&gt;0,'Avrg. BattZn'!O21,'Avrg. BattZn'!O$35)</f>
        <v>0.69530138504820782</v>
      </c>
      <c r="P21" s="2">
        <f>IF('Avrg. BattZn'!P21&gt;0,'Avrg. BattZn'!P21,'Avrg. BattZn'!P$35)</f>
        <v>0.69787144106988619</v>
      </c>
      <c r="Q21" s="2">
        <f>IF('Avrg. BattZn'!Q21&gt;0,'Avrg. BattZn'!Q21,'Avrg. BattZn'!Q$35)</f>
        <v>0.69439815407950956</v>
      </c>
      <c r="R21" s="2">
        <f>IF('Avrg. BattZn'!R21&gt;0,'Avrg. BattZn'!R21,'Avrg. BattZn'!R$35)</f>
        <v>0.70218731163226866</v>
      </c>
      <c r="S21" s="2">
        <f>IF('Avrg. BattZn'!S21&gt;0,'Avrg. BattZn'!S21,'Avrg. BattZn'!S$35)</f>
        <v>0.68942861456901805</v>
      </c>
      <c r="T21" s="2">
        <f>IF('Avrg. BattZn'!T21&gt;0,'Avrg. BattZn'!T21,'Avrg. BattZn'!T$35)</f>
        <v>0.66144484438783224</v>
      </c>
      <c r="U21" s="2">
        <f>IF('Avrg. BattZn'!U21&gt;0,'Avrg. BattZn'!U21,'Avrg. BattZn'!U$35)</f>
        <v>0.66078486613871279</v>
      </c>
      <c r="V21" s="2">
        <f>IF('Avrg. BattZn'!V21&gt;0,'Avrg. BattZn'!V21,'Avrg. BattZn'!V$35)</f>
        <v>0.63812755053684944</v>
      </c>
      <c r="W21" s="2">
        <f>IF('Avrg. BattZn'!W21&gt;0,'Avrg. BattZn'!W21,'Avrg. BattZn'!W$35)</f>
        <v>0.62905971826195195</v>
      </c>
      <c r="X21" s="2">
        <f>IF('Avrg. BattZn'!X21&gt;0,'Avrg. BattZn'!X21,'Avrg. BattZn'!X$35)</f>
        <v>0.63491975500479836</v>
      </c>
      <c r="Y21" s="2">
        <f>IF('Avrg. BattZn'!Y21&gt;0,'Avrg. BattZn'!Y21,'Avrg. BattZn'!Y$35)</f>
        <v>0.61993139632493455</v>
      </c>
      <c r="Z21" s="44">
        <f>IF('Avrg. BattZn'!Z21&gt;0,'Avrg. BattZn'!Z21,'Avrg. BattZn'!Z$35)</f>
        <v>0.61373069999999996</v>
      </c>
      <c r="AA21" s="44">
        <f>IF('Avrg. BattZn'!AA21&gt;0,'Avrg. BattZn'!AA21,'Avrg. BattZn'!AA$35)</f>
        <v>0.60759339299999993</v>
      </c>
      <c r="AB21" s="44">
        <f>IF('Avrg. BattZn'!AB21&gt;0,'Avrg. BattZn'!AB21,'Avrg. BattZn'!AB$35)</f>
        <v>0.60151745906999987</v>
      </c>
      <c r="AC21" s="44">
        <f>IF('Avrg. BattZn'!AC21&gt;0,'Avrg. BattZn'!AC21,'Avrg. BattZn'!AC$35)</f>
        <v>0.59550228447929987</v>
      </c>
      <c r="AD21" s="44">
        <f>IF('Avrg. BattZn'!AD21&gt;0,'Avrg. BattZn'!AD21,'Avrg. BattZn'!AD$35)</f>
        <v>0.58954726163450688</v>
      </c>
      <c r="AE21" s="44">
        <f>IF('Avrg. BattZn'!AE21&gt;0,'Avrg. BattZn'!AE21,'Avrg. BattZn'!AE$35)</f>
        <v>0.58365178901816184</v>
      </c>
      <c r="AF21" s="44">
        <f>IF('Avrg. BattZn'!AF21&gt;0,'Avrg. BattZn'!AF21,'Avrg. BattZn'!AF$35)</f>
        <v>0.57781527112798026</v>
      </c>
      <c r="AG21" s="44">
        <f>IF('Avrg. BattZn'!AG21&gt;0,'Avrg. BattZn'!AG21,'Avrg. BattZn'!AG$35)</f>
        <v>0.57203711841670046</v>
      </c>
      <c r="AH21" s="44">
        <f>IF('Avrg. BattZn'!AH21&gt;0,'Avrg. BattZn'!AH21,'Avrg. BattZn'!AH$35)</f>
        <v>0.56631674723253345</v>
      </c>
      <c r="AI21" s="44">
        <f>IF('Avrg. BattZn'!AI21&gt;0,'Avrg. BattZn'!AI21,'Avrg. BattZn'!AI$35)</f>
        <v>0.56065357976020813</v>
      </c>
      <c r="AJ21" s="44">
        <f>IF('Avrg. BattZn'!AJ21&gt;0,'Avrg. BattZn'!AJ21,'Avrg. BattZn'!AJ$35)</f>
        <v>0.55504704396260607</v>
      </c>
      <c r="AK21" s="44">
        <f>IF('Avrg. BattZn'!AK21&gt;0,'Avrg. BattZn'!AK21,'Avrg. BattZn'!AK$35)</f>
        <v>0.54949657352297998</v>
      </c>
      <c r="AL21" s="44">
        <f>IF('Avrg. BattZn'!AL21&gt;0,'Avrg. BattZn'!AL21,'Avrg. BattZn'!AL$35)</f>
        <v>0.5440016077877502</v>
      </c>
      <c r="AM21" s="44">
        <f>IF('Avrg. BattZn'!AM21&gt;0,'Avrg. BattZn'!AM21,'Avrg. BattZn'!AM$35)</f>
        <v>0.53856159170987272</v>
      </c>
      <c r="AN21" s="44">
        <f>IF('Avrg. BattZn'!AN21&gt;0,'Avrg. BattZn'!AN21,'Avrg. BattZn'!AN$35)</f>
        <v>0.53317597579277398</v>
      </c>
      <c r="AO21" s="44">
        <f>IF('Avrg. BattZn'!AO21&gt;0,'Avrg. BattZn'!AO21,'Avrg. BattZn'!AO$35)</f>
        <v>0.52784421603484621</v>
      </c>
      <c r="AP21" s="44">
        <f>IF('Avrg. BattZn'!AP21&gt;0,'Avrg. BattZn'!AP21,'Avrg. BattZn'!AP$35)</f>
        <v>0.52256577387449776</v>
      </c>
      <c r="AQ21" s="44">
        <f>IF('Avrg. BattZn'!AQ21&gt;0,'Avrg. BattZn'!AQ21,'Avrg. BattZn'!AQ$35)</f>
        <v>0.51734011613575281</v>
      </c>
      <c r="AR21" s="44">
        <f>IF('Avrg. BattZn'!AR21&gt;0,'Avrg. BattZn'!AR21,'Avrg. BattZn'!AR$35)</f>
        <v>0.51216671497439525</v>
      </c>
      <c r="AS21" s="44">
        <f>IF('Avrg. BattZn'!AS21&gt;0,'Avrg. BattZn'!AS21,'Avrg. BattZn'!AS$35)</f>
        <v>0.50704504782465132</v>
      </c>
      <c r="AT21" s="44">
        <f>IF('Avrg. BattZn'!AT21&gt;0,'Avrg. BattZn'!AT21,'Avrg. BattZn'!AT$35)</f>
        <v>0.50197459734640482</v>
      </c>
      <c r="AU21" s="44">
        <f>IF('Avrg. BattZn'!AU21&gt;0,'Avrg. BattZn'!AU21,'Avrg. BattZn'!AU$35)</f>
        <v>0.49695485137294076</v>
      </c>
      <c r="AV21" s="44">
        <f>IF('Avrg. BattZn'!AV21&gt;0,'Avrg. BattZn'!AV21,'Avrg. BattZn'!AV$35)</f>
        <v>0.49198530285921138</v>
      </c>
      <c r="AW21" s="44">
        <f>IF('Avrg. BattZn'!AW21&gt;0,'Avrg. BattZn'!AW21,'Avrg. BattZn'!AW$35)</f>
        <v>0.48706544983061928</v>
      </c>
      <c r="AX21" s="44">
        <f>IF('Avrg. BattZn'!AX21&gt;0,'Avrg. BattZn'!AX21,'Avrg. BattZn'!AX$35)</f>
        <v>0.48219479533231308</v>
      </c>
      <c r="AY21" s="44">
        <f>IF('Avrg. BattZn'!AY21&gt;0,'Avrg. BattZn'!AY21,'Avrg. BattZn'!AY$35)</f>
        <v>0.47737284737898994</v>
      </c>
      <c r="AZ21" s="44">
        <f>IF('Avrg. BattZn'!AZ21&gt;0,'Avrg. BattZn'!AZ21,'Avrg. BattZn'!AZ$35)</f>
        <v>0.47259911890520007</v>
      </c>
      <c r="BA21" s="44">
        <f>IF('Avrg. BattZn'!BA21&gt;0,'Avrg. BattZn'!BA21,'Avrg. BattZn'!BA$35)</f>
        <v>0.46787312771614809</v>
      </c>
    </row>
    <row r="22" spans="1:53" x14ac:dyDescent="0.35">
      <c r="A22" s="3" t="s">
        <v>42</v>
      </c>
      <c r="B22" s="4" t="s">
        <v>43</v>
      </c>
      <c r="C22" s="77">
        <f>IF('Avrg. BattZn'!C22&gt;0,'Avrg. BattZn'!C22,'Avrg. BattZn'!C$35)</f>
        <v>0.57055598501141902</v>
      </c>
      <c r="D22" s="77">
        <f>IF('Avrg. BattZn'!D22&gt;0,'Avrg. BattZn'!D22,'Avrg. BattZn'!D$35)</f>
        <v>0.58231138671138161</v>
      </c>
      <c r="E22" s="77">
        <f>IF('Avrg. BattZn'!E22&gt;0,'Avrg. BattZn'!E22,'Avrg. BattZn'!E$35)</f>
        <v>0.59445053016039529</v>
      </c>
      <c r="F22" s="77">
        <f>IF('Avrg. BattZn'!F22&gt;0,'Avrg. BattZn'!F22,'Avrg. BattZn'!F$35)</f>
        <v>0.60694305219167666</v>
      </c>
      <c r="G22" s="77">
        <f>IF('Avrg. BattZn'!G22&gt;0,'Avrg. BattZn'!G22,'Avrg. BattZn'!G$35)</f>
        <v>0.61969615241339182</v>
      </c>
      <c r="H22" s="77">
        <f>IF('Avrg. BattZn'!H22&gt;0,'Avrg. BattZn'!H22,'Avrg. BattZn'!H$35)</f>
        <v>0.63271763841814654</v>
      </c>
      <c r="I22" s="77">
        <f>IF('Avrg. BattZn'!I22&gt;0,'Avrg. BattZn'!I22,'Avrg. BattZn'!I$35)</f>
        <v>0.64601575771534636</v>
      </c>
      <c r="J22" s="77">
        <f>IF('Avrg. BattZn'!J22&gt;0,'Avrg. BattZn'!J22,'Avrg. BattZn'!J$35)</f>
        <v>0.65962530282349041</v>
      </c>
      <c r="K22" s="2">
        <f>IF('Avrg. BattZn'!K22&gt;0,'Avrg. BattZn'!K22,'Avrg. BattZn'!K$35)</f>
        <v>0.67347134835904565</v>
      </c>
      <c r="L22" s="2">
        <f>IF('Avrg. BattZn'!L22&gt;0,'Avrg. BattZn'!L22,'Avrg. BattZn'!L$35)</f>
        <v>0.67182631041939933</v>
      </c>
      <c r="M22" s="2">
        <f>IF('Avrg. BattZn'!M22&gt;0,'Avrg. BattZn'!M22,'Avrg. BattZn'!M$35)</f>
        <v>0.67732845161928878</v>
      </c>
      <c r="N22" s="2">
        <f>IF('Avrg. BattZn'!N22&gt;0,'Avrg. BattZn'!N22,'Avrg. BattZn'!N$35)</f>
        <v>0.69042603559860449</v>
      </c>
      <c r="O22" s="2">
        <f>IF('Avrg. BattZn'!O22&gt;0,'Avrg. BattZn'!O22,'Avrg. BattZn'!O$35)</f>
        <v>0.69530138504820782</v>
      </c>
      <c r="P22" s="2">
        <f>IF('Avrg. BattZn'!P22&gt;0,'Avrg. BattZn'!P22,'Avrg. BattZn'!P$35)</f>
        <v>0.69787144106988619</v>
      </c>
      <c r="Q22" s="2">
        <f>IF('Avrg. BattZn'!Q22&gt;0,'Avrg. BattZn'!Q22,'Avrg. BattZn'!Q$35)</f>
        <v>0.69439815407950956</v>
      </c>
      <c r="R22" s="2">
        <f>IF('Avrg. BattZn'!R22&gt;0,'Avrg. BattZn'!R22,'Avrg. BattZn'!R$35)</f>
        <v>0.70218731163226866</v>
      </c>
      <c r="S22" s="2">
        <f>IF('Avrg. BattZn'!S22&gt;0,'Avrg. BattZn'!S22,'Avrg. BattZn'!S$35)</f>
        <v>0.68942861456901805</v>
      </c>
      <c r="T22" s="2">
        <f>IF('Avrg. BattZn'!T22&gt;0,'Avrg. BattZn'!T22,'Avrg. BattZn'!T$35)</f>
        <v>0.66144484438783224</v>
      </c>
      <c r="U22" s="2">
        <f>IF('Avrg. BattZn'!U22&gt;0,'Avrg. BattZn'!U22,'Avrg. BattZn'!U$35)</f>
        <v>0.66078486613871279</v>
      </c>
      <c r="V22" s="2">
        <f>IF('Avrg. BattZn'!V22&gt;0,'Avrg. BattZn'!V22,'Avrg. BattZn'!V$35)</f>
        <v>0.63812755053684944</v>
      </c>
      <c r="W22" s="2">
        <f>IF('Avrg. BattZn'!W22&gt;0,'Avrg. BattZn'!W22,'Avrg. BattZn'!W$35)</f>
        <v>0.62905971826195195</v>
      </c>
      <c r="X22" s="2">
        <f>IF('Avrg. BattZn'!X22&gt;0,'Avrg. BattZn'!X22,'Avrg. BattZn'!X$35)</f>
        <v>0.63491975500479836</v>
      </c>
      <c r="Y22" s="2">
        <f>IF('Avrg. BattZn'!Y22&gt;0,'Avrg. BattZn'!Y22,'Avrg. BattZn'!Y$35)</f>
        <v>0.61993139632493455</v>
      </c>
      <c r="Z22" s="44">
        <f>IF('Avrg. BattZn'!Z22&gt;0,'Avrg. BattZn'!Z22,'Avrg. BattZn'!Z$35)</f>
        <v>0.61373069999999996</v>
      </c>
      <c r="AA22" s="44">
        <f>IF('Avrg. BattZn'!AA22&gt;0,'Avrg. BattZn'!AA22,'Avrg. BattZn'!AA$35)</f>
        <v>0.60759339299999993</v>
      </c>
      <c r="AB22" s="44">
        <f>IF('Avrg. BattZn'!AB22&gt;0,'Avrg. BattZn'!AB22,'Avrg. BattZn'!AB$35)</f>
        <v>0.60151745906999987</v>
      </c>
      <c r="AC22" s="44">
        <f>IF('Avrg. BattZn'!AC22&gt;0,'Avrg. BattZn'!AC22,'Avrg. BattZn'!AC$35)</f>
        <v>0.59550228447929987</v>
      </c>
      <c r="AD22" s="44">
        <f>IF('Avrg. BattZn'!AD22&gt;0,'Avrg. BattZn'!AD22,'Avrg. BattZn'!AD$35)</f>
        <v>0.58954726163450688</v>
      </c>
      <c r="AE22" s="44">
        <f>IF('Avrg. BattZn'!AE22&gt;0,'Avrg. BattZn'!AE22,'Avrg. BattZn'!AE$35)</f>
        <v>0.58365178901816184</v>
      </c>
      <c r="AF22" s="44">
        <f>IF('Avrg. BattZn'!AF22&gt;0,'Avrg. BattZn'!AF22,'Avrg. BattZn'!AF$35)</f>
        <v>0.57781527112798026</v>
      </c>
      <c r="AG22" s="44">
        <f>IF('Avrg. BattZn'!AG22&gt;0,'Avrg. BattZn'!AG22,'Avrg. BattZn'!AG$35)</f>
        <v>0.57203711841670046</v>
      </c>
      <c r="AH22" s="44">
        <f>IF('Avrg. BattZn'!AH22&gt;0,'Avrg. BattZn'!AH22,'Avrg. BattZn'!AH$35)</f>
        <v>0.56631674723253345</v>
      </c>
      <c r="AI22" s="44">
        <f>IF('Avrg. BattZn'!AI22&gt;0,'Avrg. BattZn'!AI22,'Avrg. BattZn'!AI$35)</f>
        <v>0.56065357976020813</v>
      </c>
      <c r="AJ22" s="44">
        <f>IF('Avrg. BattZn'!AJ22&gt;0,'Avrg. BattZn'!AJ22,'Avrg. BattZn'!AJ$35)</f>
        <v>0.55504704396260607</v>
      </c>
      <c r="AK22" s="44">
        <f>IF('Avrg. BattZn'!AK22&gt;0,'Avrg. BattZn'!AK22,'Avrg. BattZn'!AK$35)</f>
        <v>0.54949657352297998</v>
      </c>
      <c r="AL22" s="44">
        <f>IF('Avrg. BattZn'!AL22&gt;0,'Avrg. BattZn'!AL22,'Avrg. BattZn'!AL$35)</f>
        <v>0.5440016077877502</v>
      </c>
      <c r="AM22" s="44">
        <f>IF('Avrg. BattZn'!AM22&gt;0,'Avrg. BattZn'!AM22,'Avrg. BattZn'!AM$35)</f>
        <v>0.53856159170987272</v>
      </c>
      <c r="AN22" s="44">
        <f>IF('Avrg. BattZn'!AN22&gt;0,'Avrg. BattZn'!AN22,'Avrg. BattZn'!AN$35)</f>
        <v>0.53317597579277398</v>
      </c>
      <c r="AO22" s="44">
        <f>IF('Avrg. BattZn'!AO22&gt;0,'Avrg. BattZn'!AO22,'Avrg. BattZn'!AO$35)</f>
        <v>0.52784421603484621</v>
      </c>
      <c r="AP22" s="44">
        <f>IF('Avrg. BattZn'!AP22&gt;0,'Avrg. BattZn'!AP22,'Avrg. BattZn'!AP$35)</f>
        <v>0.52256577387449776</v>
      </c>
      <c r="AQ22" s="44">
        <f>IF('Avrg. BattZn'!AQ22&gt;0,'Avrg. BattZn'!AQ22,'Avrg. BattZn'!AQ$35)</f>
        <v>0.51734011613575281</v>
      </c>
      <c r="AR22" s="44">
        <f>IF('Avrg. BattZn'!AR22&gt;0,'Avrg. BattZn'!AR22,'Avrg. BattZn'!AR$35)</f>
        <v>0.51216671497439525</v>
      </c>
      <c r="AS22" s="44">
        <f>IF('Avrg. BattZn'!AS22&gt;0,'Avrg. BattZn'!AS22,'Avrg. BattZn'!AS$35)</f>
        <v>0.50704504782465132</v>
      </c>
      <c r="AT22" s="44">
        <f>IF('Avrg. BattZn'!AT22&gt;0,'Avrg. BattZn'!AT22,'Avrg. BattZn'!AT$35)</f>
        <v>0.50197459734640482</v>
      </c>
      <c r="AU22" s="44">
        <f>IF('Avrg. BattZn'!AU22&gt;0,'Avrg. BattZn'!AU22,'Avrg. BattZn'!AU$35)</f>
        <v>0.49695485137294076</v>
      </c>
      <c r="AV22" s="44">
        <f>IF('Avrg. BattZn'!AV22&gt;0,'Avrg. BattZn'!AV22,'Avrg. BattZn'!AV$35)</f>
        <v>0.49198530285921138</v>
      </c>
      <c r="AW22" s="44">
        <f>IF('Avrg. BattZn'!AW22&gt;0,'Avrg. BattZn'!AW22,'Avrg. BattZn'!AW$35)</f>
        <v>0.48706544983061928</v>
      </c>
      <c r="AX22" s="44">
        <f>IF('Avrg. BattZn'!AX22&gt;0,'Avrg. BattZn'!AX22,'Avrg. BattZn'!AX$35)</f>
        <v>0.48219479533231308</v>
      </c>
      <c r="AY22" s="44">
        <f>IF('Avrg. BattZn'!AY22&gt;0,'Avrg. BattZn'!AY22,'Avrg. BattZn'!AY$35)</f>
        <v>0.47737284737898994</v>
      </c>
      <c r="AZ22" s="44">
        <f>IF('Avrg. BattZn'!AZ22&gt;0,'Avrg. BattZn'!AZ22,'Avrg. BattZn'!AZ$35)</f>
        <v>0.47259911890520007</v>
      </c>
      <c r="BA22" s="44">
        <f>IF('Avrg. BattZn'!BA22&gt;0,'Avrg. BattZn'!BA22,'Avrg. BattZn'!BA$35)</f>
        <v>0.46787312771614809</v>
      </c>
    </row>
    <row r="23" spans="1:53" x14ac:dyDescent="0.35">
      <c r="A23" s="3" t="s">
        <v>44</v>
      </c>
      <c r="B23" s="4" t="s">
        <v>45</v>
      </c>
      <c r="C23" s="77">
        <f>IF('Avrg. BattZn'!C23&gt;0,'Avrg. BattZn'!C23,'Avrg. BattZn'!C$35)</f>
        <v>0.57055598501141902</v>
      </c>
      <c r="D23" s="77">
        <f>IF('Avrg. BattZn'!D23&gt;0,'Avrg. BattZn'!D23,'Avrg. BattZn'!D$35)</f>
        <v>0.58231138671138161</v>
      </c>
      <c r="E23" s="77">
        <f>IF('Avrg. BattZn'!E23&gt;0,'Avrg. BattZn'!E23,'Avrg. BattZn'!E$35)</f>
        <v>0.59445053016039529</v>
      </c>
      <c r="F23" s="77">
        <f>IF('Avrg. BattZn'!F23&gt;0,'Avrg. BattZn'!F23,'Avrg. BattZn'!F$35)</f>
        <v>0.60694305219167666</v>
      </c>
      <c r="G23" s="77">
        <f>IF('Avrg. BattZn'!G23&gt;0,'Avrg. BattZn'!G23,'Avrg. BattZn'!G$35)</f>
        <v>0.61969615241339182</v>
      </c>
      <c r="H23" s="77">
        <f>IF('Avrg. BattZn'!H23&gt;0,'Avrg. BattZn'!H23,'Avrg. BattZn'!H$35)</f>
        <v>0.63271763841814654</v>
      </c>
      <c r="I23" s="77">
        <f>IF('Avrg. BattZn'!I23&gt;0,'Avrg. BattZn'!I23,'Avrg. BattZn'!I$35)</f>
        <v>0.64601575771534636</v>
      </c>
      <c r="J23" s="77">
        <f>IF('Avrg. BattZn'!J23&gt;0,'Avrg. BattZn'!J23,'Avrg. BattZn'!J$35)</f>
        <v>0.65962530282349041</v>
      </c>
      <c r="K23" s="2">
        <f>IF('Avrg. BattZn'!K23&gt;0,'Avrg. BattZn'!K23,'Avrg. BattZn'!K$35)</f>
        <v>0.67347134835904565</v>
      </c>
      <c r="L23" s="2">
        <f>IF('Avrg. BattZn'!L23&gt;0,'Avrg. BattZn'!L23,'Avrg. BattZn'!L$35)</f>
        <v>0.67182631041939933</v>
      </c>
      <c r="M23" s="2">
        <f>IF('Avrg. BattZn'!M23&gt;0,'Avrg. BattZn'!M23,'Avrg. BattZn'!M$35)</f>
        <v>0.67732845161928878</v>
      </c>
      <c r="N23" s="2">
        <f>IF('Avrg. BattZn'!N23&gt;0,'Avrg. BattZn'!N23,'Avrg. BattZn'!N$35)</f>
        <v>0.69042603559860449</v>
      </c>
      <c r="O23" s="2">
        <f>IF('Avrg. BattZn'!O23&gt;0,'Avrg. BattZn'!O23,'Avrg. BattZn'!O$35)</f>
        <v>0.69530138504820782</v>
      </c>
      <c r="P23" s="2">
        <f>IF('Avrg. BattZn'!P23&gt;0,'Avrg. BattZn'!P23,'Avrg. BattZn'!P$35)</f>
        <v>0.69787144106988619</v>
      </c>
      <c r="Q23" s="2">
        <f>IF('Avrg. BattZn'!Q23&gt;0,'Avrg. BattZn'!Q23,'Avrg. BattZn'!Q$35)</f>
        <v>0.69439815407950956</v>
      </c>
      <c r="R23" s="2">
        <f>IF('Avrg. BattZn'!R23&gt;0,'Avrg. BattZn'!R23,'Avrg. BattZn'!R$35)</f>
        <v>0.70218731163226866</v>
      </c>
      <c r="S23" s="2">
        <f>IF('Avrg. BattZn'!S23&gt;0,'Avrg. BattZn'!S23,'Avrg. BattZn'!S$35)</f>
        <v>0.68942861456901805</v>
      </c>
      <c r="T23" s="2">
        <f>IF('Avrg. BattZn'!T23&gt;0,'Avrg. BattZn'!T23,'Avrg. BattZn'!T$35)</f>
        <v>0.66144484438783224</v>
      </c>
      <c r="U23" s="2">
        <f>IF('Avrg. BattZn'!U23&gt;0,'Avrg. BattZn'!U23,'Avrg. BattZn'!U$35)</f>
        <v>0.66078486613871279</v>
      </c>
      <c r="V23" s="2">
        <f>IF('Avrg. BattZn'!V23&gt;0,'Avrg. BattZn'!V23,'Avrg. BattZn'!V$35)</f>
        <v>0.63812755053684944</v>
      </c>
      <c r="W23" s="2">
        <f>IF('Avrg. BattZn'!W23&gt;0,'Avrg. BattZn'!W23,'Avrg. BattZn'!W$35)</f>
        <v>0.62905971826195195</v>
      </c>
      <c r="X23" s="2">
        <f>IF('Avrg. BattZn'!X23&gt;0,'Avrg. BattZn'!X23,'Avrg. BattZn'!X$35)</f>
        <v>0.63491975500479836</v>
      </c>
      <c r="Y23" s="2">
        <f>IF('Avrg. BattZn'!Y23&gt;0,'Avrg. BattZn'!Y23,'Avrg. BattZn'!Y$35)</f>
        <v>0.61993139632493455</v>
      </c>
      <c r="Z23" s="44">
        <f>IF('Avrg. BattZn'!Z23&gt;0,'Avrg. BattZn'!Z23,'Avrg. BattZn'!Z$35)</f>
        <v>0.61373069999999996</v>
      </c>
      <c r="AA23" s="44">
        <f>IF('Avrg. BattZn'!AA23&gt;0,'Avrg. BattZn'!AA23,'Avrg. BattZn'!AA$35)</f>
        <v>0.60759339299999993</v>
      </c>
      <c r="AB23" s="44">
        <f>IF('Avrg. BattZn'!AB23&gt;0,'Avrg. BattZn'!AB23,'Avrg. BattZn'!AB$35)</f>
        <v>0.60151745906999987</v>
      </c>
      <c r="AC23" s="44">
        <f>IF('Avrg. BattZn'!AC23&gt;0,'Avrg. BattZn'!AC23,'Avrg. BattZn'!AC$35)</f>
        <v>0.59550228447929987</v>
      </c>
      <c r="AD23" s="44">
        <f>IF('Avrg. BattZn'!AD23&gt;0,'Avrg. BattZn'!AD23,'Avrg. BattZn'!AD$35)</f>
        <v>0.58954726163450688</v>
      </c>
      <c r="AE23" s="44">
        <f>IF('Avrg. BattZn'!AE23&gt;0,'Avrg. BattZn'!AE23,'Avrg. BattZn'!AE$35)</f>
        <v>0.58365178901816184</v>
      </c>
      <c r="AF23" s="44">
        <f>IF('Avrg. BattZn'!AF23&gt;0,'Avrg. BattZn'!AF23,'Avrg. BattZn'!AF$35)</f>
        <v>0.57781527112798026</v>
      </c>
      <c r="AG23" s="44">
        <f>IF('Avrg. BattZn'!AG23&gt;0,'Avrg. BattZn'!AG23,'Avrg. BattZn'!AG$35)</f>
        <v>0.57203711841670046</v>
      </c>
      <c r="AH23" s="44">
        <f>IF('Avrg. BattZn'!AH23&gt;0,'Avrg. BattZn'!AH23,'Avrg. BattZn'!AH$35)</f>
        <v>0.56631674723253345</v>
      </c>
      <c r="AI23" s="44">
        <f>IF('Avrg. BattZn'!AI23&gt;0,'Avrg. BattZn'!AI23,'Avrg. BattZn'!AI$35)</f>
        <v>0.56065357976020813</v>
      </c>
      <c r="AJ23" s="44">
        <f>IF('Avrg. BattZn'!AJ23&gt;0,'Avrg. BattZn'!AJ23,'Avrg. BattZn'!AJ$35)</f>
        <v>0.55504704396260607</v>
      </c>
      <c r="AK23" s="44">
        <f>IF('Avrg. BattZn'!AK23&gt;0,'Avrg. BattZn'!AK23,'Avrg. BattZn'!AK$35)</f>
        <v>0.54949657352297998</v>
      </c>
      <c r="AL23" s="44">
        <f>IF('Avrg. BattZn'!AL23&gt;0,'Avrg. BattZn'!AL23,'Avrg. BattZn'!AL$35)</f>
        <v>0.5440016077877502</v>
      </c>
      <c r="AM23" s="44">
        <f>IF('Avrg. BattZn'!AM23&gt;0,'Avrg. BattZn'!AM23,'Avrg. BattZn'!AM$35)</f>
        <v>0.53856159170987272</v>
      </c>
      <c r="AN23" s="44">
        <f>IF('Avrg. BattZn'!AN23&gt;0,'Avrg. BattZn'!AN23,'Avrg. BattZn'!AN$35)</f>
        <v>0.53317597579277398</v>
      </c>
      <c r="AO23" s="44">
        <f>IF('Avrg. BattZn'!AO23&gt;0,'Avrg. BattZn'!AO23,'Avrg. BattZn'!AO$35)</f>
        <v>0.52784421603484621</v>
      </c>
      <c r="AP23" s="44">
        <f>IF('Avrg. BattZn'!AP23&gt;0,'Avrg. BattZn'!AP23,'Avrg. BattZn'!AP$35)</f>
        <v>0.52256577387449776</v>
      </c>
      <c r="AQ23" s="44">
        <f>IF('Avrg. BattZn'!AQ23&gt;0,'Avrg. BattZn'!AQ23,'Avrg. BattZn'!AQ$35)</f>
        <v>0.51734011613575281</v>
      </c>
      <c r="AR23" s="44">
        <f>IF('Avrg. BattZn'!AR23&gt;0,'Avrg. BattZn'!AR23,'Avrg. BattZn'!AR$35)</f>
        <v>0.51216671497439525</v>
      </c>
      <c r="AS23" s="44">
        <f>IF('Avrg. BattZn'!AS23&gt;0,'Avrg. BattZn'!AS23,'Avrg. BattZn'!AS$35)</f>
        <v>0.50704504782465132</v>
      </c>
      <c r="AT23" s="44">
        <f>IF('Avrg. BattZn'!AT23&gt;0,'Avrg. BattZn'!AT23,'Avrg. BattZn'!AT$35)</f>
        <v>0.50197459734640482</v>
      </c>
      <c r="AU23" s="44">
        <f>IF('Avrg. BattZn'!AU23&gt;0,'Avrg. BattZn'!AU23,'Avrg. BattZn'!AU$35)</f>
        <v>0.49695485137294076</v>
      </c>
      <c r="AV23" s="44">
        <f>IF('Avrg. BattZn'!AV23&gt;0,'Avrg. BattZn'!AV23,'Avrg. BattZn'!AV$35)</f>
        <v>0.49198530285921138</v>
      </c>
      <c r="AW23" s="44">
        <f>IF('Avrg. BattZn'!AW23&gt;0,'Avrg. BattZn'!AW23,'Avrg. BattZn'!AW$35)</f>
        <v>0.48706544983061928</v>
      </c>
      <c r="AX23" s="44">
        <f>IF('Avrg. BattZn'!AX23&gt;0,'Avrg. BattZn'!AX23,'Avrg. BattZn'!AX$35)</f>
        <v>0.48219479533231308</v>
      </c>
      <c r="AY23" s="44">
        <f>IF('Avrg. BattZn'!AY23&gt;0,'Avrg. BattZn'!AY23,'Avrg. BattZn'!AY$35)</f>
        <v>0.47737284737898994</v>
      </c>
      <c r="AZ23" s="44">
        <f>IF('Avrg. BattZn'!AZ23&gt;0,'Avrg. BattZn'!AZ23,'Avrg. BattZn'!AZ$35)</f>
        <v>0.47259911890520007</v>
      </c>
      <c r="BA23" s="44">
        <f>IF('Avrg. BattZn'!BA23&gt;0,'Avrg. BattZn'!BA23,'Avrg. BattZn'!BA$35)</f>
        <v>0.46787312771614809</v>
      </c>
    </row>
    <row r="24" spans="1:53" x14ac:dyDescent="0.35">
      <c r="A24" s="3" t="s">
        <v>46</v>
      </c>
      <c r="B24" s="4" t="s">
        <v>47</v>
      </c>
      <c r="C24" s="77">
        <f>IF('Avrg. BattZn'!C24&gt;0,'Avrg. BattZn'!C24,'Avrg. BattZn'!C$35)</f>
        <v>0.57055598501141902</v>
      </c>
      <c r="D24" s="77">
        <f>IF('Avrg. BattZn'!D24&gt;0,'Avrg. BattZn'!D24,'Avrg. BattZn'!D$35)</f>
        <v>0.58231138671138161</v>
      </c>
      <c r="E24" s="77">
        <f>IF('Avrg. BattZn'!E24&gt;0,'Avrg. BattZn'!E24,'Avrg. BattZn'!E$35)</f>
        <v>0.59445053016039529</v>
      </c>
      <c r="F24" s="77">
        <f>IF('Avrg. BattZn'!F24&gt;0,'Avrg. BattZn'!F24,'Avrg. BattZn'!F$35)</f>
        <v>0.60694305219167666</v>
      </c>
      <c r="G24" s="77">
        <f>IF('Avrg. BattZn'!G24&gt;0,'Avrg. BattZn'!G24,'Avrg. BattZn'!G$35)</f>
        <v>0.61969615241339182</v>
      </c>
      <c r="H24" s="77">
        <f>IF('Avrg. BattZn'!H24&gt;0,'Avrg. BattZn'!H24,'Avrg. BattZn'!H$35)</f>
        <v>0.63271763841814654</v>
      </c>
      <c r="I24" s="77">
        <f>IF('Avrg. BattZn'!I24&gt;0,'Avrg. BattZn'!I24,'Avrg. BattZn'!I$35)</f>
        <v>0.64601575771534636</v>
      </c>
      <c r="J24" s="77">
        <f>IF('Avrg. BattZn'!J24&gt;0,'Avrg. BattZn'!J24,'Avrg. BattZn'!J$35)</f>
        <v>0.65962530282349041</v>
      </c>
      <c r="K24" s="2">
        <f>IF('Avrg. BattZn'!K24&gt;0,'Avrg. BattZn'!K24,'Avrg. BattZn'!K$35)</f>
        <v>0.67347134835904565</v>
      </c>
      <c r="L24" s="2">
        <f>IF('Avrg. BattZn'!L24&gt;0,'Avrg. BattZn'!L24,'Avrg. BattZn'!L$35)</f>
        <v>0.67182631041939933</v>
      </c>
      <c r="M24" s="2">
        <f>IF('Avrg. BattZn'!M24&gt;0,'Avrg. BattZn'!M24,'Avrg. BattZn'!M$35)</f>
        <v>0.67732845161928878</v>
      </c>
      <c r="N24" s="2">
        <f>IF('Avrg. BattZn'!N24&gt;0,'Avrg. BattZn'!N24,'Avrg. BattZn'!N$35)</f>
        <v>0.69042603559860449</v>
      </c>
      <c r="O24" s="2">
        <f>IF('Avrg. BattZn'!O24&gt;0,'Avrg. BattZn'!O24,'Avrg. BattZn'!O$35)</f>
        <v>0.69530138504820782</v>
      </c>
      <c r="P24" s="2">
        <f>IF('Avrg. BattZn'!P24&gt;0,'Avrg. BattZn'!P24,'Avrg. BattZn'!P$35)</f>
        <v>0.69787144106988619</v>
      </c>
      <c r="Q24" s="2">
        <f>IF('Avrg. BattZn'!Q24&gt;0,'Avrg. BattZn'!Q24,'Avrg. BattZn'!Q$35)</f>
        <v>0.69439815407950956</v>
      </c>
      <c r="R24" s="2">
        <f>IF('Avrg. BattZn'!R24&gt;0,'Avrg. BattZn'!R24,'Avrg. BattZn'!R$35)</f>
        <v>0.70218731163226866</v>
      </c>
      <c r="S24" s="2">
        <f>IF('Avrg. BattZn'!S24&gt;0,'Avrg. BattZn'!S24,'Avrg. BattZn'!S$35)</f>
        <v>0.68942861456901805</v>
      </c>
      <c r="T24" s="2">
        <f>IF('Avrg. BattZn'!T24&gt;0,'Avrg. BattZn'!T24,'Avrg. BattZn'!T$35)</f>
        <v>0.66144484438783224</v>
      </c>
      <c r="U24" s="2">
        <f>IF('Avrg. BattZn'!U24&gt;0,'Avrg. BattZn'!U24,'Avrg. BattZn'!U$35)</f>
        <v>0.66078486613871279</v>
      </c>
      <c r="V24" s="2">
        <f>IF('Avrg. BattZn'!V24&gt;0,'Avrg. BattZn'!V24,'Avrg. BattZn'!V$35)</f>
        <v>0.63812755053684944</v>
      </c>
      <c r="W24" s="2">
        <f>IF('Avrg. BattZn'!W24&gt;0,'Avrg. BattZn'!W24,'Avrg. BattZn'!W$35)</f>
        <v>0.62905971826195195</v>
      </c>
      <c r="X24" s="2">
        <f>IF('Avrg. BattZn'!X24&gt;0,'Avrg. BattZn'!X24,'Avrg. BattZn'!X$35)</f>
        <v>0.63491975500479836</v>
      </c>
      <c r="Y24" s="2">
        <f>IF('Avrg. BattZn'!Y24&gt;0,'Avrg. BattZn'!Y24,'Avrg. BattZn'!Y$35)</f>
        <v>0.61993139632493455</v>
      </c>
      <c r="Z24" s="44">
        <f>IF('Avrg. BattZn'!Z24&gt;0,'Avrg. BattZn'!Z24,'Avrg. BattZn'!Z$35)</f>
        <v>0.61373069999999996</v>
      </c>
      <c r="AA24" s="44">
        <f>IF('Avrg. BattZn'!AA24&gt;0,'Avrg. BattZn'!AA24,'Avrg. BattZn'!AA$35)</f>
        <v>0.60759339299999993</v>
      </c>
      <c r="AB24" s="44">
        <f>IF('Avrg. BattZn'!AB24&gt;0,'Avrg. BattZn'!AB24,'Avrg. BattZn'!AB$35)</f>
        <v>0.60151745906999987</v>
      </c>
      <c r="AC24" s="44">
        <f>IF('Avrg. BattZn'!AC24&gt;0,'Avrg. BattZn'!AC24,'Avrg. BattZn'!AC$35)</f>
        <v>0.59550228447929987</v>
      </c>
      <c r="AD24" s="44">
        <f>IF('Avrg. BattZn'!AD24&gt;0,'Avrg. BattZn'!AD24,'Avrg. BattZn'!AD$35)</f>
        <v>0.58954726163450688</v>
      </c>
      <c r="AE24" s="44">
        <f>IF('Avrg. BattZn'!AE24&gt;0,'Avrg. BattZn'!AE24,'Avrg. BattZn'!AE$35)</f>
        <v>0.58365178901816184</v>
      </c>
      <c r="AF24" s="44">
        <f>IF('Avrg. BattZn'!AF24&gt;0,'Avrg. BattZn'!AF24,'Avrg. BattZn'!AF$35)</f>
        <v>0.57781527112798026</v>
      </c>
      <c r="AG24" s="44">
        <f>IF('Avrg. BattZn'!AG24&gt;0,'Avrg. BattZn'!AG24,'Avrg. BattZn'!AG$35)</f>
        <v>0.57203711841670046</v>
      </c>
      <c r="AH24" s="44">
        <f>IF('Avrg. BattZn'!AH24&gt;0,'Avrg. BattZn'!AH24,'Avrg. BattZn'!AH$35)</f>
        <v>0.56631674723253345</v>
      </c>
      <c r="AI24" s="44">
        <f>IF('Avrg. BattZn'!AI24&gt;0,'Avrg. BattZn'!AI24,'Avrg. BattZn'!AI$35)</f>
        <v>0.56065357976020813</v>
      </c>
      <c r="AJ24" s="44">
        <f>IF('Avrg. BattZn'!AJ24&gt;0,'Avrg. BattZn'!AJ24,'Avrg. BattZn'!AJ$35)</f>
        <v>0.55504704396260607</v>
      </c>
      <c r="AK24" s="44">
        <f>IF('Avrg. BattZn'!AK24&gt;0,'Avrg. BattZn'!AK24,'Avrg. BattZn'!AK$35)</f>
        <v>0.54949657352297998</v>
      </c>
      <c r="AL24" s="44">
        <f>IF('Avrg. BattZn'!AL24&gt;0,'Avrg. BattZn'!AL24,'Avrg. BattZn'!AL$35)</f>
        <v>0.5440016077877502</v>
      </c>
      <c r="AM24" s="44">
        <f>IF('Avrg. BattZn'!AM24&gt;0,'Avrg. BattZn'!AM24,'Avrg. BattZn'!AM$35)</f>
        <v>0.53856159170987272</v>
      </c>
      <c r="AN24" s="44">
        <f>IF('Avrg. BattZn'!AN24&gt;0,'Avrg. BattZn'!AN24,'Avrg. BattZn'!AN$35)</f>
        <v>0.53317597579277398</v>
      </c>
      <c r="AO24" s="44">
        <f>IF('Avrg. BattZn'!AO24&gt;0,'Avrg. BattZn'!AO24,'Avrg. BattZn'!AO$35)</f>
        <v>0.52784421603484621</v>
      </c>
      <c r="AP24" s="44">
        <f>IF('Avrg. BattZn'!AP24&gt;0,'Avrg. BattZn'!AP24,'Avrg. BattZn'!AP$35)</f>
        <v>0.52256577387449776</v>
      </c>
      <c r="AQ24" s="44">
        <f>IF('Avrg. BattZn'!AQ24&gt;0,'Avrg. BattZn'!AQ24,'Avrg. BattZn'!AQ$35)</f>
        <v>0.51734011613575281</v>
      </c>
      <c r="AR24" s="44">
        <f>IF('Avrg. BattZn'!AR24&gt;0,'Avrg. BattZn'!AR24,'Avrg. BattZn'!AR$35)</f>
        <v>0.51216671497439525</v>
      </c>
      <c r="AS24" s="44">
        <f>IF('Avrg. BattZn'!AS24&gt;0,'Avrg. BattZn'!AS24,'Avrg. BattZn'!AS$35)</f>
        <v>0.50704504782465132</v>
      </c>
      <c r="AT24" s="44">
        <f>IF('Avrg. BattZn'!AT24&gt;0,'Avrg. BattZn'!AT24,'Avrg. BattZn'!AT$35)</f>
        <v>0.50197459734640482</v>
      </c>
      <c r="AU24" s="44">
        <f>IF('Avrg. BattZn'!AU24&gt;0,'Avrg. BattZn'!AU24,'Avrg. BattZn'!AU$35)</f>
        <v>0.49695485137294076</v>
      </c>
      <c r="AV24" s="44">
        <f>IF('Avrg. BattZn'!AV24&gt;0,'Avrg. BattZn'!AV24,'Avrg. BattZn'!AV$35)</f>
        <v>0.49198530285921138</v>
      </c>
      <c r="AW24" s="44">
        <f>IF('Avrg. BattZn'!AW24&gt;0,'Avrg. BattZn'!AW24,'Avrg. BattZn'!AW$35)</f>
        <v>0.48706544983061928</v>
      </c>
      <c r="AX24" s="44">
        <f>IF('Avrg. BattZn'!AX24&gt;0,'Avrg. BattZn'!AX24,'Avrg. BattZn'!AX$35)</f>
        <v>0.48219479533231308</v>
      </c>
      <c r="AY24" s="44">
        <f>IF('Avrg. BattZn'!AY24&gt;0,'Avrg. BattZn'!AY24,'Avrg. BattZn'!AY$35)</f>
        <v>0.47737284737898994</v>
      </c>
      <c r="AZ24" s="44">
        <f>IF('Avrg. BattZn'!AZ24&gt;0,'Avrg. BattZn'!AZ24,'Avrg. BattZn'!AZ$35)</f>
        <v>0.47259911890520007</v>
      </c>
      <c r="BA24" s="44">
        <f>IF('Avrg. BattZn'!BA24&gt;0,'Avrg. BattZn'!BA24,'Avrg. BattZn'!BA$35)</f>
        <v>0.46787312771614809</v>
      </c>
    </row>
    <row r="25" spans="1:53" x14ac:dyDescent="0.35">
      <c r="A25" s="3" t="s">
        <v>48</v>
      </c>
      <c r="B25" s="4" t="s">
        <v>49</v>
      </c>
      <c r="C25" s="77">
        <f>IF('Avrg. BattZn'!C25&gt;0,'Avrg. BattZn'!C25,'Avrg. BattZn'!C$35)</f>
        <v>0.57055598501141902</v>
      </c>
      <c r="D25" s="77">
        <f>IF('Avrg. BattZn'!D25&gt;0,'Avrg. BattZn'!D25,'Avrg. BattZn'!D$35)</f>
        <v>0.58231138671138161</v>
      </c>
      <c r="E25" s="77">
        <f>IF('Avrg. BattZn'!E25&gt;0,'Avrg. BattZn'!E25,'Avrg. BattZn'!E$35)</f>
        <v>0.59445053016039529</v>
      </c>
      <c r="F25" s="77">
        <f>IF('Avrg. BattZn'!F25&gt;0,'Avrg. BattZn'!F25,'Avrg. BattZn'!F$35)</f>
        <v>0.60694305219167666</v>
      </c>
      <c r="G25" s="77">
        <f>IF('Avrg. BattZn'!G25&gt;0,'Avrg. BattZn'!G25,'Avrg. BattZn'!G$35)</f>
        <v>0.61969615241339182</v>
      </c>
      <c r="H25" s="77">
        <f>IF('Avrg. BattZn'!H25&gt;0,'Avrg. BattZn'!H25,'Avrg. BattZn'!H$35)</f>
        <v>0.63271763841814654</v>
      </c>
      <c r="I25" s="77">
        <f>IF('Avrg. BattZn'!I25&gt;0,'Avrg. BattZn'!I25,'Avrg. BattZn'!I$35)</f>
        <v>0.64601575771534636</v>
      </c>
      <c r="J25" s="77">
        <f>IF('Avrg. BattZn'!J25&gt;0,'Avrg. BattZn'!J25,'Avrg. BattZn'!J$35)</f>
        <v>0.65962530282349041</v>
      </c>
      <c r="K25" s="2">
        <f>IF('Avrg. BattZn'!K25&gt;0,'Avrg. BattZn'!K25,'Avrg. BattZn'!K$35)</f>
        <v>0.67347134835904565</v>
      </c>
      <c r="L25" s="2">
        <f>IF('Avrg. BattZn'!L25&gt;0,'Avrg. BattZn'!L25,'Avrg. BattZn'!L$35)</f>
        <v>0.67182631041939933</v>
      </c>
      <c r="M25" s="2">
        <f>IF('Avrg. BattZn'!M25&gt;0,'Avrg. BattZn'!M25,'Avrg. BattZn'!M$35)</f>
        <v>0.67732845161928878</v>
      </c>
      <c r="N25" s="2">
        <f>IF('Avrg. BattZn'!N25&gt;0,'Avrg. BattZn'!N25,'Avrg. BattZn'!N$35)</f>
        <v>0.69042603559860449</v>
      </c>
      <c r="O25" s="2">
        <f>IF('Avrg. BattZn'!O25&gt;0,'Avrg. BattZn'!O25,'Avrg. BattZn'!O$35)</f>
        <v>0.69530138504820782</v>
      </c>
      <c r="P25" s="2">
        <f>IF('Avrg. BattZn'!P25&gt;0,'Avrg. BattZn'!P25,'Avrg. BattZn'!P$35)</f>
        <v>0.69787144106988619</v>
      </c>
      <c r="Q25" s="2">
        <f>IF('Avrg. BattZn'!Q25&gt;0,'Avrg. BattZn'!Q25,'Avrg. BattZn'!Q$35)</f>
        <v>0.69439815407950956</v>
      </c>
      <c r="R25" s="2">
        <f>IF('Avrg. BattZn'!R25&gt;0,'Avrg. BattZn'!R25,'Avrg. BattZn'!R$35)</f>
        <v>0.70218731163226866</v>
      </c>
      <c r="S25" s="2">
        <f>IF('Avrg. BattZn'!S25&gt;0,'Avrg. BattZn'!S25,'Avrg. BattZn'!S$35)</f>
        <v>0.68942861456901805</v>
      </c>
      <c r="T25" s="2">
        <f>IF('Avrg. BattZn'!T25&gt;0,'Avrg. BattZn'!T25,'Avrg. BattZn'!T$35)</f>
        <v>0.66144484438783224</v>
      </c>
      <c r="U25" s="2">
        <f>IF('Avrg. BattZn'!U25&gt;0,'Avrg. BattZn'!U25,'Avrg. BattZn'!U$35)</f>
        <v>0.66078486613871279</v>
      </c>
      <c r="V25" s="2">
        <f>IF('Avrg. BattZn'!V25&gt;0,'Avrg. BattZn'!V25,'Avrg. BattZn'!V$35)</f>
        <v>0.63812755053684944</v>
      </c>
      <c r="W25" s="2">
        <f>IF('Avrg. BattZn'!W25&gt;0,'Avrg. BattZn'!W25,'Avrg. BattZn'!W$35)</f>
        <v>0.62905971826195195</v>
      </c>
      <c r="X25" s="2">
        <f>IF('Avrg. BattZn'!X25&gt;0,'Avrg. BattZn'!X25,'Avrg. BattZn'!X$35)</f>
        <v>0.63491975500479836</v>
      </c>
      <c r="Y25" s="2">
        <f>IF('Avrg. BattZn'!Y25&gt;0,'Avrg. BattZn'!Y25,'Avrg. BattZn'!Y$35)</f>
        <v>0.61993139632493455</v>
      </c>
      <c r="Z25" s="44">
        <f>IF('Avrg. BattZn'!Z25&gt;0,'Avrg. BattZn'!Z25,'Avrg. BattZn'!Z$35)</f>
        <v>0.61373069999999996</v>
      </c>
      <c r="AA25" s="44">
        <f>IF('Avrg. BattZn'!AA25&gt;0,'Avrg. BattZn'!AA25,'Avrg. BattZn'!AA$35)</f>
        <v>0.60759339299999993</v>
      </c>
      <c r="AB25" s="44">
        <f>IF('Avrg. BattZn'!AB25&gt;0,'Avrg. BattZn'!AB25,'Avrg. BattZn'!AB$35)</f>
        <v>0.60151745906999987</v>
      </c>
      <c r="AC25" s="44">
        <f>IF('Avrg. BattZn'!AC25&gt;0,'Avrg. BattZn'!AC25,'Avrg. BattZn'!AC$35)</f>
        <v>0.59550228447929987</v>
      </c>
      <c r="AD25" s="44">
        <f>IF('Avrg. BattZn'!AD25&gt;0,'Avrg. BattZn'!AD25,'Avrg. BattZn'!AD$35)</f>
        <v>0.58954726163450688</v>
      </c>
      <c r="AE25" s="44">
        <f>IF('Avrg. BattZn'!AE25&gt;0,'Avrg. BattZn'!AE25,'Avrg. BattZn'!AE$35)</f>
        <v>0.58365178901816184</v>
      </c>
      <c r="AF25" s="44">
        <f>IF('Avrg. BattZn'!AF25&gt;0,'Avrg. BattZn'!AF25,'Avrg. BattZn'!AF$35)</f>
        <v>0.57781527112798026</v>
      </c>
      <c r="AG25" s="44">
        <f>IF('Avrg. BattZn'!AG25&gt;0,'Avrg. BattZn'!AG25,'Avrg. BattZn'!AG$35)</f>
        <v>0.57203711841670046</v>
      </c>
      <c r="AH25" s="44">
        <f>IF('Avrg. BattZn'!AH25&gt;0,'Avrg. BattZn'!AH25,'Avrg. BattZn'!AH$35)</f>
        <v>0.56631674723253345</v>
      </c>
      <c r="AI25" s="44">
        <f>IF('Avrg. BattZn'!AI25&gt;0,'Avrg. BattZn'!AI25,'Avrg. BattZn'!AI$35)</f>
        <v>0.56065357976020813</v>
      </c>
      <c r="AJ25" s="44">
        <f>IF('Avrg. BattZn'!AJ25&gt;0,'Avrg. BattZn'!AJ25,'Avrg. BattZn'!AJ$35)</f>
        <v>0.55504704396260607</v>
      </c>
      <c r="AK25" s="44">
        <f>IF('Avrg. BattZn'!AK25&gt;0,'Avrg. BattZn'!AK25,'Avrg. BattZn'!AK$35)</f>
        <v>0.54949657352297998</v>
      </c>
      <c r="AL25" s="44">
        <f>IF('Avrg. BattZn'!AL25&gt;0,'Avrg. BattZn'!AL25,'Avrg. BattZn'!AL$35)</f>
        <v>0.5440016077877502</v>
      </c>
      <c r="AM25" s="44">
        <f>IF('Avrg. BattZn'!AM25&gt;0,'Avrg. BattZn'!AM25,'Avrg. BattZn'!AM$35)</f>
        <v>0.53856159170987272</v>
      </c>
      <c r="AN25" s="44">
        <f>IF('Avrg. BattZn'!AN25&gt;0,'Avrg. BattZn'!AN25,'Avrg. BattZn'!AN$35)</f>
        <v>0.53317597579277398</v>
      </c>
      <c r="AO25" s="44">
        <f>IF('Avrg. BattZn'!AO25&gt;0,'Avrg. BattZn'!AO25,'Avrg. BattZn'!AO$35)</f>
        <v>0.52784421603484621</v>
      </c>
      <c r="AP25" s="44">
        <f>IF('Avrg. BattZn'!AP25&gt;0,'Avrg. BattZn'!AP25,'Avrg. BattZn'!AP$35)</f>
        <v>0.52256577387449776</v>
      </c>
      <c r="AQ25" s="44">
        <f>IF('Avrg. BattZn'!AQ25&gt;0,'Avrg. BattZn'!AQ25,'Avrg. BattZn'!AQ$35)</f>
        <v>0.51734011613575281</v>
      </c>
      <c r="AR25" s="44">
        <f>IF('Avrg. BattZn'!AR25&gt;0,'Avrg. BattZn'!AR25,'Avrg. BattZn'!AR$35)</f>
        <v>0.51216671497439525</v>
      </c>
      <c r="AS25" s="44">
        <f>IF('Avrg. BattZn'!AS25&gt;0,'Avrg. BattZn'!AS25,'Avrg. BattZn'!AS$35)</f>
        <v>0.50704504782465132</v>
      </c>
      <c r="AT25" s="44">
        <f>IF('Avrg. BattZn'!AT25&gt;0,'Avrg. BattZn'!AT25,'Avrg. BattZn'!AT$35)</f>
        <v>0.50197459734640482</v>
      </c>
      <c r="AU25" s="44">
        <f>IF('Avrg. BattZn'!AU25&gt;0,'Avrg. BattZn'!AU25,'Avrg. BattZn'!AU$35)</f>
        <v>0.49695485137294076</v>
      </c>
      <c r="AV25" s="44">
        <f>IF('Avrg. BattZn'!AV25&gt;0,'Avrg. BattZn'!AV25,'Avrg. BattZn'!AV$35)</f>
        <v>0.49198530285921138</v>
      </c>
      <c r="AW25" s="44">
        <f>IF('Avrg. BattZn'!AW25&gt;0,'Avrg. BattZn'!AW25,'Avrg. BattZn'!AW$35)</f>
        <v>0.48706544983061928</v>
      </c>
      <c r="AX25" s="44">
        <f>IF('Avrg. BattZn'!AX25&gt;0,'Avrg. BattZn'!AX25,'Avrg. BattZn'!AX$35)</f>
        <v>0.48219479533231308</v>
      </c>
      <c r="AY25" s="44">
        <f>IF('Avrg. BattZn'!AY25&gt;0,'Avrg. BattZn'!AY25,'Avrg. BattZn'!AY$35)</f>
        <v>0.47737284737898994</v>
      </c>
      <c r="AZ25" s="44">
        <f>IF('Avrg. BattZn'!AZ25&gt;0,'Avrg. BattZn'!AZ25,'Avrg. BattZn'!AZ$35)</f>
        <v>0.47259911890520007</v>
      </c>
      <c r="BA25" s="44">
        <f>IF('Avrg. BattZn'!BA25&gt;0,'Avrg. BattZn'!BA25,'Avrg. BattZn'!BA$35)</f>
        <v>0.46787312771614809</v>
      </c>
    </row>
    <row r="26" spans="1:53" x14ac:dyDescent="0.35">
      <c r="A26" s="3" t="s">
        <v>50</v>
      </c>
      <c r="B26" s="4" t="s">
        <v>51</v>
      </c>
      <c r="C26" s="77">
        <f>IF('Avrg. BattZn'!C26&gt;0,'Avrg. BattZn'!C26,'Avrg. BattZn'!C$35)</f>
        <v>0.57055598501141902</v>
      </c>
      <c r="D26" s="77">
        <f>IF('Avrg. BattZn'!D26&gt;0,'Avrg. BattZn'!D26,'Avrg. BattZn'!D$35)</f>
        <v>0.58231138671138161</v>
      </c>
      <c r="E26" s="77">
        <f>IF('Avrg. BattZn'!E26&gt;0,'Avrg. BattZn'!E26,'Avrg. BattZn'!E$35)</f>
        <v>0.59445053016039529</v>
      </c>
      <c r="F26" s="77">
        <f>IF('Avrg. BattZn'!F26&gt;0,'Avrg. BattZn'!F26,'Avrg. BattZn'!F$35)</f>
        <v>0.60694305219167666</v>
      </c>
      <c r="G26" s="77">
        <f>IF('Avrg. BattZn'!G26&gt;0,'Avrg. BattZn'!G26,'Avrg. BattZn'!G$35)</f>
        <v>0.61969615241339182</v>
      </c>
      <c r="H26" s="77">
        <f>IF('Avrg. BattZn'!H26&gt;0,'Avrg. BattZn'!H26,'Avrg. BattZn'!H$35)</f>
        <v>0.63271763841814654</v>
      </c>
      <c r="I26" s="77">
        <f>IF('Avrg. BattZn'!I26&gt;0,'Avrg. BattZn'!I26,'Avrg. BattZn'!I$35)</f>
        <v>0.64601575771534636</v>
      </c>
      <c r="J26" s="77">
        <f>IF('Avrg. BattZn'!J26&gt;0,'Avrg. BattZn'!J26,'Avrg. BattZn'!J$35)</f>
        <v>0.65962530282349041</v>
      </c>
      <c r="K26" s="2">
        <f>IF('Avrg. BattZn'!K26&gt;0,'Avrg. BattZn'!K26,'Avrg. BattZn'!K$35)</f>
        <v>0.67347134835904565</v>
      </c>
      <c r="L26" s="2">
        <f>IF('Avrg. BattZn'!L26&gt;0,'Avrg. BattZn'!L26,'Avrg. BattZn'!L$35)</f>
        <v>0.67182631041939933</v>
      </c>
      <c r="M26" s="2">
        <f>IF('Avrg. BattZn'!M26&gt;0,'Avrg. BattZn'!M26,'Avrg. BattZn'!M$35)</f>
        <v>0.67732845161928878</v>
      </c>
      <c r="N26" s="2">
        <f>IF('Avrg. BattZn'!N26&gt;0,'Avrg. BattZn'!N26,'Avrg. BattZn'!N$35)</f>
        <v>0.69042603559860449</v>
      </c>
      <c r="O26" s="2">
        <f>IF('Avrg. BattZn'!O26&gt;0,'Avrg. BattZn'!O26,'Avrg. BattZn'!O$35)</f>
        <v>0.69530138504820782</v>
      </c>
      <c r="P26" s="2">
        <f>IF('Avrg. BattZn'!P26&gt;0,'Avrg. BattZn'!P26,'Avrg. BattZn'!P$35)</f>
        <v>0.69787144106988619</v>
      </c>
      <c r="Q26" s="2">
        <f>IF('Avrg. BattZn'!Q26&gt;0,'Avrg. BattZn'!Q26,'Avrg. BattZn'!Q$35)</f>
        <v>0.69439815407950956</v>
      </c>
      <c r="R26" s="2">
        <f>IF('Avrg. BattZn'!R26&gt;0,'Avrg. BattZn'!R26,'Avrg. BattZn'!R$35)</f>
        <v>0.70218731163226866</v>
      </c>
      <c r="S26" s="2">
        <f>IF('Avrg. BattZn'!S26&gt;0,'Avrg. BattZn'!S26,'Avrg. BattZn'!S$35)</f>
        <v>0.68942861456901805</v>
      </c>
      <c r="T26" s="2">
        <f>IF('Avrg. BattZn'!T26&gt;0,'Avrg. BattZn'!T26,'Avrg. BattZn'!T$35)</f>
        <v>0.66144484438783224</v>
      </c>
      <c r="U26" s="2">
        <f>IF('Avrg. BattZn'!U26&gt;0,'Avrg. BattZn'!U26,'Avrg. BattZn'!U$35)</f>
        <v>0.66078486613871279</v>
      </c>
      <c r="V26" s="2">
        <f>IF('Avrg. BattZn'!V26&gt;0,'Avrg. BattZn'!V26,'Avrg. BattZn'!V$35)</f>
        <v>0.63812755053684944</v>
      </c>
      <c r="W26" s="2">
        <f>IF('Avrg. BattZn'!W26&gt;0,'Avrg. BattZn'!W26,'Avrg. BattZn'!W$35)</f>
        <v>0.62905971826195195</v>
      </c>
      <c r="X26" s="2">
        <f>IF('Avrg. BattZn'!X26&gt;0,'Avrg. BattZn'!X26,'Avrg. BattZn'!X$35)</f>
        <v>0.63491975500479836</v>
      </c>
      <c r="Y26" s="2">
        <f>IF('Avrg. BattZn'!Y26&gt;0,'Avrg. BattZn'!Y26,'Avrg. BattZn'!Y$35)</f>
        <v>0.61993139632493455</v>
      </c>
      <c r="Z26" s="44">
        <f>IF('Avrg. BattZn'!Z26&gt;0,'Avrg. BattZn'!Z26,'Avrg. BattZn'!Z$35)</f>
        <v>0.61373069999999996</v>
      </c>
      <c r="AA26" s="44">
        <f>IF('Avrg. BattZn'!AA26&gt;0,'Avrg. BattZn'!AA26,'Avrg. BattZn'!AA$35)</f>
        <v>0.60759339299999993</v>
      </c>
      <c r="AB26" s="44">
        <f>IF('Avrg. BattZn'!AB26&gt;0,'Avrg. BattZn'!AB26,'Avrg. BattZn'!AB$35)</f>
        <v>0.60151745906999987</v>
      </c>
      <c r="AC26" s="44">
        <f>IF('Avrg. BattZn'!AC26&gt;0,'Avrg. BattZn'!AC26,'Avrg. BattZn'!AC$35)</f>
        <v>0.59550228447929987</v>
      </c>
      <c r="AD26" s="44">
        <f>IF('Avrg. BattZn'!AD26&gt;0,'Avrg. BattZn'!AD26,'Avrg. BattZn'!AD$35)</f>
        <v>0.58954726163450688</v>
      </c>
      <c r="AE26" s="44">
        <f>IF('Avrg. BattZn'!AE26&gt;0,'Avrg. BattZn'!AE26,'Avrg. BattZn'!AE$35)</f>
        <v>0.58365178901816184</v>
      </c>
      <c r="AF26" s="44">
        <f>IF('Avrg. BattZn'!AF26&gt;0,'Avrg. BattZn'!AF26,'Avrg. BattZn'!AF$35)</f>
        <v>0.57781527112798026</v>
      </c>
      <c r="AG26" s="44">
        <f>IF('Avrg. BattZn'!AG26&gt;0,'Avrg. BattZn'!AG26,'Avrg. BattZn'!AG$35)</f>
        <v>0.57203711841670046</v>
      </c>
      <c r="AH26" s="44">
        <f>IF('Avrg. BattZn'!AH26&gt;0,'Avrg. BattZn'!AH26,'Avrg. BattZn'!AH$35)</f>
        <v>0.56631674723253345</v>
      </c>
      <c r="AI26" s="44">
        <f>IF('Avrg. BattZn'!AI26&gt;0,'Avrg. BattZn'!AI26,'Avrg. BattZn'!AI$35)</f>
        <v>0.56065357976020813</v>
      </c>
      <c r="AJ26" s="44">
        <f>IF('Avrg. BattZn'!AJ26&gt;0,'Avrg. BattZn'!AJ26,'Avrg. BattZn'!AJ$35)</f>
        <v>0.55504704396260607</v>
      </c>
      <c r="AK26" s="44">
        <f>IF('Avrg. BattZn'!AK26&gt;0,'Avrg. BattZn'!AK26,'Avrg. BattZn'!AK$35)</f>
        <v>0.54949657352297998</v>
      </c>
      <c r="AL26" s="44">
        <f>IF('Avrg. BattZn'!AL26&gt;0,'Avrg. BattZn'!AL26,'Avrg. BattZn'!AL$35)</f>
        <v>0.5440016077877502</v>
      </c>
      <c r="AM26" s="44">
        <f>IF('Avrg. BattZn'!AM26&gt;0,'Avrg. BattZn'!AM26,'Avrg. BattZn'!AM$35)</f>
        <v>0.53856159170987272</v>
      </c>
      <c r="AN26" s="44">
        <f>IF('Avrg. BattZn'!AN26&gt;0,'Avrg. BattZn'!AN26,'Avrg. BattZn'!AN$35)</f>
        <v>0.53317597579277398</v>
      </c>
      <c r="AO26" s="44">
        <f>IF('Avrg. BattZn'!AO26&gt;0,'Avrg. BattZn'!AO26,'Avrg. BattZn'!AO$35)</f>
        <v>0.52784421603484621</v>
      </c>
      <c r="AP26" s="44">
        <f>IF('Avrg. BattZn'!AP26&gt;0,'Avrg. BattZn'!AP26,'Avrg. BattZn'!AP$35)</f>
        <v>0.52256577387449776</v>
      </c>
      <c r="AQ26" s="44">
        <f>IF('Avrg. BattZn'!AQ26&gt;0,'Avrg. BattZn'!AQ26,'Avrg. BattZn'!AQ$35)</f>
        <v>0.51734011613575281</v>
      </c>
      <c r="AR26" s="44">
        <f>IF('Avrg. BattZn'!AR26&gt;0,'Avrg. BattZn'!AR26,'Avrg. BattZn'!AR$35)</f>
        <v>0.51216671497439525</v>
      </c>
      <c r="AS26" s="44">
        <f>IF('Avrg. BattZn'!AS26&gt;0,'Avrg. BattZn'!AS26,'Avrg. BattZn'!AS$35)</f>
        <v>0.50704504782465132</v>
      </c>
      <c r="AT26" s="44">
        <f>IF('Avrg. BattZn'!AT26&gt;0,'Avrg. BattZn'!AT26,'Avrg. BattZn'!AT$35)</f>
        <v>0.50197459734640482</v>
      </c>
      <c r="AU26" s="44">
        <f>IF('Avrg. BattZn'!AU26&gt;0,'Avrg. BattZn'!AU26,'Avrg. BattZn'!AU$35)</f>
        <v>0.49695485137294076</v>
      </c>
      <c r="AV26" s="44">
        <f>IF('Avrg. BattZn'!AV26&gt;0,'Avrg. BattZn'!AV26,'Avrg. BattZn'!AV$35)</f>
        <v>0.49198530285921138</v>
      </c>
      <c r="AW26" s="44">
        <f>IF('Avrg. BattZn'!AW26&gt;0,'Avrg. BattZn'!AW26,'Avrg. BattZn'!AW$35)</f>
        <v>0.48706544983061928</v>
      </c>
      <c r="AX26" s="44">
        <f>IF('Avrg. BattZn'!AX26&gt;0,'Avrg. BattZn'!AX26,'Avrg. BattZn'!AX$35)</f>
        <v>0.48219479533231308</v>
      </c>
      <c r="AY26" s="44">
        <f>IF('Avrg. BattZn'!AY26&gt;0,'Avrg. BattZn'!AY26,'Avrg. BattZn'!AY$35)</f>
        <v>0.47737284737898994</v>
      </c>
      <c r="AZ26" s="44">
        <f>IF('Avrg. BattZn'!AZ26&gt;0,'Avrg. BattZn'!AZ26,'Avrg. BattZn'!AZ$35)</f>
        <v>0.47259911890520007</v>
      </c>
      <c r="BA26" s="44">
        <f>IF('Avrg. BattZn'!BA26&gt;0,'Avrg. BattZn'!BA26,'Avrg. BattZn'!BA$35)</f>
        <v>0.46787312771614809</v>
      </c>
    </row>
    <row r="27" spans="1:53" x14ac:dyDescent="0.35">
      <c r="A27" s="3" t="s">
        <v>52</v>
      </c>
      <c r="B27" s="4" t="s">
        <v>53</v>
      </c>
      <c r="C27" s="77">
        <f>IF('Avrg. BattZn'!C27&gt;0,'Avrg. BattZn'!C27,'Avrg. BattZn'!C$35)</f>
        <v>0.57055598501141902</v>
      </c>
      <c r="D27" s="77">
        <f>IF('Avrg. BattZn'!D27&gt;0,'Avrg. BattZn'!D27,'Avrg. BattZn'!D$35)</f>
        <v>0.58231138671138161</v>
      </c>
      <c r="E27" s="77">
        <f>IF('Avrg. BattZn'!E27&gt;0,'Avrg. BattZn'!E27,'Avrg. BattZn'!E$35)</f>
        <v>0.59445053016039529</v>
      </c>
      <c r="F27" s="77">
        <f>IF('Avrg. BattZn'!F27&gt;0,'Avrg. BattZn'!F27,'Avrg. BattZn'!F$35)</f>
        <v>0.60694305219167666</v>
      </c>
      <c r="G27" s="77">
        <f>IF('Avrg. BattZn'!G27&gt;0,'Avrg. BattZn'!G27,'Avrg. BattZn'!G$35)</f>
        <v>0.61969615241339182</v>
      </c>
      <c r="H27" s="77">
        <f>IF('Avrg. BattZn'!H27&gt;0,'Avrg. BattZn'!H27,'Avrg. BattZn'!H$35)</f>
        <v>0.63271763841814654</v>
      </c>
      <c r="I27" s="77">
        <f>IF('Avrg. BattZn'!I27&gt;0,'Avrg. BattZn'!I27,'Avrg. BattZn'!I$35)</f>
        <v>0.64601575771534636</v>
      </c>
      <c r="J27" s="77">
        <f>IF('Avrg. BattZn'!J27&gt;0,'Avrg. BattZn'!J27,'Avrg. BattZn'!J$35)</f>
        <v>0.65962530282349041</v>
      </c>
      <c r="K27" s="2">
        <f>IF('Avrg. BattZn'!K27&gt;0,'Avrg. BattZn'!K27,'Avrg. BattZn'!K$35)</f>
        <v>0.67347134835904565</v>
      </c>
      <c r="L27" s="2">
        <f>IF('Avrg. BattZn'!L27&gt;0,'Avrg. BattZn'!L27,'Avrg. BattZn'!L$35)</f>
        <v>0.67182631041939933</v>
      </c>
      <c r="M27" s="2">
        <f>IF('Avrg. BattZn'!M27&gt;0,'Avrg. BattZn'!M27,'Avrg. BattZn'!M$35)</f>
        <v>0.67732845161928878</v>
      </c>
      <c r="N27" s="2">
        <f>IF('Avrg. BattZn'!N27&gt;0,'Avrg. BattZn'!N27,'Avrg. BattZn'!N$35)</f>
        <v>0.69042603559860449</v>
      </c>
      <c r="O27" s="2">
        <f>IF('Avrg. BattZn'!O27&gt;0,'Avrg. BattZn'!O27,'Avrg. BattZn'!O$35)</f>
        <v>0.69530138504820782</v>
      </c>
      <c r="P27" s="2">
        <f>IF('Avrg. BattZn'!P27&gt;0,'Avrg. BattZn'!P27,'Avrg. BattZn'!P$35)</f>
        <v>0.69787144106988619</v>
      </c>
      <c r="Q27" s="2">
        <f>IF('Avrg. BattZn'!Q27&gt;0,'Avrg. BattZn'!Q27,'Avrg. BattZn'!Q$35)</f>
        <v>0.69439815407950956</v>
      </c>
      <c r="R27" s="2">
        <f>IF('Avrg. BattZn'!R27&gt;0,'Avrg. BattZn'!R27,'Avrg. BattZn'!R$35)</f>
        <v>0.70218731163226866</v>
      </c>
      <c r="S27" s="2">
        <f>IF('Avrg. BattZn'!S27&gt;0,'Avrg. BattZn'!S27,'Avrg. BattZn'!S$35)</f>
        <v>0.68942861456901805</v>
      </c>
      <c r="T27" s="2">
        <f>IF('Avrg. BattZn'!T27&gt;0,'Avrg. BattZn'!T27,'Avrg. BattZn'!T$35)</f>
        <v>0.66144484438783224</v>
      </c>
      <c r="U27" s="2">
        <f>IF('Avrg. BattZn'!U27&gt;0,'Avrg. BattZn'!U27,'Avrg. BattZn'!U$35)</f>
        <v>0.66078486613871279</v>
      </c>
      <c r="V27" s="2">
        <f>IF('Avrg. BattZn'!V27&gt;0,'Avrg. BattZn'!V27,'Avrg. BattZn'!V$35)</f>
        <v>0.63812755053684944</v>
      </c>
      <c r="W27" s="2">
        <f>IF('Avrg. BattZn'!W27&gt;0,'Avrg. BattZn'!W27,'Avrg. BattZn'!W$35)</f>
        <v>0.62905971826195195</v>
      </c>
      <c r="X27" s="2">
        <f>IF('Avrg. BattZn'!X27&gt;0,'Avrg. BattZn'!X27,'Avrg. BattZn'!X$35)</f>
        <v>0.63491975500479836</v>
      </c>
      <c r="Y27" s="2">
        <f>IF('Avrg. BattZn'!Y27&gt;0,'Avrg. BattZn'!Y27,'Avrg. BattZn'!Y$35)</f>
        <v>0.61993139632493455</v>
      </c>
      <c r="Z27" s="44">
        <f>IF('Avrg. BattZn'!Z27&gt;0,'Avrg. BattZn'!Z27,'Avrg. BattZn'!Z$35)</f>
        <v>0.61373069999999996</v>
      </c>
      <c r="AA27" s="44">
        <f>IF('Avrg. BattZn'!AA27&gt;0,'Avrg. BattZn'!AA27,'Avrg. BattZn'!AA$35)</f>
        <v>0.60759339299999993</v>
      </c>
      <c r="AB27" s="44">
        <f>IF('Avrg. BattZn'!AB27&gt;0,'Avrg. BattZn'!AB27,'Avrg. BattZn'!AB$35)</f>
        <v>0.60151745906999987</v>
      </c>
      <c r="AC27" s="44">
        <f>IF('Avrg. BattZn'!AC27&gt;0,'Avrg. BattZn'!AC27,'Avrg. BattZn'!AC$35)</f>
        <v>0.59550228447929987</v>
      </c>
      <c r="AD27" s="44">
        <f>IF('Avrg. BattZn'!AD27&gt;0,'Avrg. BattZn'!AD27,'Avrg. BattZn'!AD$35)</f>
        <v>0.58954726163450688</v>
      </c>
      <c r="AE27" s="44">
        <f>IF('Avrg. BattZn'!AE27&gt;0,'Avrg. BattZn'!AE27,'Avrg. BattZn'!AE$35)</f>
        <v>0.58365178901816184</v>
      </c>
      <c r="AF27" s="44">
        <f>IF('Avrg. BattZn'!AF27&gt;0,'Avrg. BattZn'!AF27,'Avrg. BattZn'!AF$35)</f>
        <v>0.57781527112798026</v>
      </c>
      <c r="AG27" s="44">
        <f>IF('Avrg. BattZn'!AG27&gt;0,'Avrg. BattZn'!AG27,'Avrg. BattZn'!AG$35)</f>
        <v>0.57203711841670046</v>
      </c>
      <c r="AH27" s="44">
        <f>IF('Avrg. BattZn'!AH27&gt;0,'Avrg. BattZn'!AH27,'Avrg. BattZn'!AH$35)</f>
        <v>0.56631674723253345</v>
      </c>
      <c r="AI27" s="44">
        <f>IF('Avrg. BattZn'!AI27&gt;0,'Avrg. BattZn'!AI27,'Avrg. BattZn'!AI$35)</f>
        <v>0.56065357976020813</v>
      </c>
      <c r="AJ27" s="44">
        <f>IF('Avrg. BattZn'!AJ27&gt;0,'Avrg. BattZn'!AJ27,'Avrg. BattZn'!AJ$35)</f>
        <v>0.55504704396260607</v>
      </c>
      <c r="AK27" s="44">
        <f>IF('Avrg. BattZn'!AK27&gt;0,'Avrg. BattZn'!AK27,'Avrg. BattZn'!AK$35)</f>
        <v>0.54949657352297998</v>
      </c>
      <c r="AL27" s="44">
        <f>IF('Avrg. BattZn'!AL27&gt;0,'Avrg. BattZn'!AL27,'Avrg. BattZn'!AL$35)</f>
        <v>0.5440016077877502</v>
      </c>
      <c r="AM27" s="44">
        <f>IF('Avrg. BattZn'!AM27&gt;0,'Avrg. BattZn'!AM27,'Avrg. BattZn'!AM$35)</f>
        <v>0.53856159170987272</v>
      </c>
      <c r="AN27" s="44">
        <f>IF('Avrg. BattZn'!AN27&gt;0,'Avrg. BattZn'!AN27,'Avrg. BattZn'!AN$35)</f>
        <v>0.53317597579277398</v>
      </c>
      <c r="AO27" s="44">
        <f>IF('Avrg. BattZn'!AO27&gt;0,'Avrg. BattZn'!AO27,'Avrg. BattZn'!AO$35)</f>
        <v>0.52784421603484621</v>
      </c>
      <c r="AP27" s="44">
        <f>IF('Avrg. BattZn'!AP27&gt;0,'Avrg. BattZn'!AP27,'Avrg. BattZn'!AP$35)</f>
        <v>0.52256577387449776</v>
      </c>
      <c r="AQ27" s="44">
        <f>IF('Avrg. BattZn'!AQ27&gt;0,'Avrg. BattZn'!AQ27,'Avrg. BattZn'!AQ$35)</f>
        <v>0.51734011613575281</v>
      </c>
      <c r="AR27" s="44">
        <f>IF('Avrg. BattZn'!AR27&gt;0,'Avrg. BattZn'!AR27,'Avrg. BattZn'!AR$35)</f>
        <v>0.51216671497439525</v>
      </c>
      <c r="AS27" s="44">
        <f>IF('Avrg. BattZn'!AS27&gt;0,'Avrg. BattZn'!AS27,'Avrg. BattZn'!AS$35)</f>
        <v>0.50704504782465132</v>
      </c>
      <c r="AT27" s="44">
        <f>IF('Avrg. BattZn'!AT27&gt;0,'Avrg. BattZn'!AT27,'Avrg. BattZn'!AT$35)</f>
        <v>0.50197459734640482</v>
      </c>
      <c r="AU27" s="44">
        <f>IF('Avrg. BattZn'!AU27&gt;0,'Avrg. BattZn'!AU27,'Avrg. BattZn'!AU$35)</f>
        <v>0.49695485137294076</v>
      </c>
      <c r="AV27" s="44">
        <f>IF('Avrg. BattZn'!AV27&gt;0,'Avrg. BattZn'!AV27,'Avrg. BattZn'!AV$35)</f>
        <v>0.49198530285921138</v>
      </c>
      <c r="AW27" s="44">
        <f>IF('Avrg. BattZn'!AW27&gt;0,'Avrg. BattZn'!AW27,'Avrg. BattZn'!AW$35)</f>
        <v>0.48706544983061928</v>
      </c>
      <c r="AX27" s="44">
        <f>IF('Avrg. BattZn'!AX27&gt;0,'Avrg. BattZn'!AX27,'Avrg. BattZn'!AX$35)</f>
        <v>0.48219479533231308</v>
      </c>
      <c r="AY27" s="44">
        <f>IF('Avrg. BattZn'!AY27&gt;0,'Avrg. BattZn'!AY27,'Avrg. BattZn'!AY$35)</f>
        <v>0.47737284737898994</v>
      </c>
      <c r="AZ27" s="44">
        <f>IF('Avrg. BattZn'!AZ27&gt;0,'Avrg. BattZn'!AZ27,'Avrg. BattZn'!AZ$35)</f>
        <v>0.47259911890520007</v>
      </c>
      <c r="BA27" s="44">
        <f>IF('Avrg. BattZn'!BA27&gt;0,'Avrg. BattZn'!BA27,'Avrg. BattZn'!BA$35)</f>
        <v>0.46787312771614809</v>
      </c>
    </row>
    <row r="28" spans="1:53" x14ac:dyDescent="0.35">
      <c r="A28" s="3" t="s">
        <v>54</v>
      </c>
      <c r="B28" s="4" t="s">
        <v>55</v>
      </c>
      <c r="C28" s="77">
        <f>IF('Avrg. BattZn'!C28&gt;0,'Avrg. BattZn'!C28,'Avrg. BattZn'!C$35)</f>
        <v>0.57055598501141902</v>
      </c>
      <c r="D28" s="77">
        <f>IF('Avrg. BattZn'!D28&gt;0,'Avrg. BattZn'!D28,'Avrg. BattZn'!D$35)</f>
        <v>0.58231138671138161</v>
      </c>
      <c r="E28" s="77">
        <f>IF('Avrg. BattZn'!E28&gt;0,'Avrg. BattZn'!E28,'Avrg. BattZn'!E$35)</f>
        <v>0.59445053016039529</v>
      </c>
      <c r="F28" s="77">
        <f>IF('Avrg. BattZn'!F28&gt;0,'Avrg. BattZn'!F28,'Avrg. BattZn'!F$35)</f>
        <v>0.60694305219167666</v>
      </c>
      <c r="G28" s="77">
        <f>IF('Avrg. BattZn'!G28&gt;0,'Avrg. BattZn'!G28,'Avrg. BattZn'!G$35)</f>
        <v>0.61969615241339182</v>
      </c>
      <c r="H28" s="77">
        <f>IF('Avrg. BattZn'!H28&gt;0,'Avrg. BattZn'!H28,'Avrg. BattZn'!H$35)</f>
        <v>0.63271763841814654</v>
      </c>
      <c r="I28" s="77">
        <f>IF('Avrg. BattZn'!I28&gt;0,'Avrg. BattZn'!I28,'Avrg. BattZn'!I$35)</f>
        <v>0.64601575771534636</v>
      </c>
      <c r="J28" s="77">
        <f>IF('Avrg. BattZn'!J28&gt;0,'Avrg. BattZn'!J28,'Avrg. BattZn'!J$35)</f>
        <v>0.65962530282349041</v>
      </c>
      <c r="K28" s="2">
        <f>IF('Avrg. BattZn'!K28&gt;0,'Avrg. BattZn'!K28,'Avrg. BattZn'!K$35)</f>
        <v>0.67347134835904565</v>
      </c>
      <c r="L28" s="2">
        <f>IF('Avrg. BattZn'!L28&gt;0,'Avrg. BattZn'!L28,'Avrg. BattZn'!L$35)</f>
        <v>0.67182631041939933</v>
      </c>
      <c r="M28" s="2">
        <f>IF('Avrg. BattZn'!M28&gt;0,'Avrg. BattZn'!M28,'Avrg. BattZn'!M$35)</f>
        <v>0.67732845161928878</v>
      </c>
      <c r="N28" s="2">
        <f>IF('Avrg. BattZn'!N28&gt;0,'Avrg. BattZn'!N28,'Avrg. BattZn'!N$35)</f>
        <v>0.69042603559860449</v>
      </c>
      <c r="O28" s="2">
        <f>IF('Avrg. BattZn'!O28&gt;0,'Avrg. BattZn'!O28,'Avrg. BattZn'!O$35)</f>
        <v>0.69530138504820782</v>
      </c>
      <c r="P28" s="2">
        <f>IF('Avrg. BattZn'!P28&gt;0,'Avrg. BattZn'!P28,'Avrg. BattZn'!P$35)</f>
        <v>0.69787144106988619</v>
      </c>
      <c r="Q28" s="2">
        <f>IF('Avrg. BattZn'!Q28&gt;0,'Avrg. BattZn'!Q28,'Avrg. BattZn'!Q$35)</f>
        <v>0.69439815407950956</v>
      </c>
      <c r="R28" s="2">
        <f>IF('Avrg. BattZn'!R28&gt;0,'Avrg. BattZn'!R28,'Avrg. BattZn'!R$35)</f>
        <v>0.70218731163226866</v>
      </c>
      <c r="S28" s="2">
        <f>IF('Avrg. BattZn'!S28&gt;0,'Avrg. BattZn'!S28,'Avrg. BattZn'!S$35)</f>
        <v>0.68942861456901805</v>
      </c>
      <c r="T28" s="2">
        <f>IF('Avrg. BattZn'!T28&gt;0,'Avrg. BattZn'!T28,'Avrg. BattZn'!T$35)</f>
        <v>0.66144484438783224</v>
      </c>
      <c r="U28" s="2">
        <f>IF('Avrg. BattZn'!U28&gt;0,'Avrg. BattZn'!U28,'Avrg. BattZn'!U$35)</f>
        <v>0.66078486613871279</v>
      </c>
      <c r="V28" s="2">
        <f>IF('Avrg. BattZn'!V28&gt;0,'Avrg. BattZn'!V28,'Avrg. BattZn'!V$35)</f>
        <v>0.63812755053684944</v>
      </c>
      <c r="W28" s="2">
        <f>IF('Avrg. BattZn'!W28&gt;0,'Avrg. BattZn'!W28,'Avrg. BattZn'!W$35)</f>
        <v>0.62905971826195195</v>
      </c>
      <c r="X28" s="2">
        <f>IF('Avrg. BattZn'!X28&gt;0,'Avrg. BattZn'!X28,'Avrg. BattZn'!X$35)</f>
        <v>0.63491975500479836</v>
      </c>
      <c r="Y28" s="2">
        <f>IF('Avrg. BattZn'!Y28&gt;0,'Avrg. BattZn'!Y28,'Avrg. BattZn'!Y$35)</f>
        <v>0.61993139632493455</v>
      </c>
      <c r="Z28" s="44">
        <f>IF('Avrg. BattZn'!Z28&gt;0,'Avrg. BattZn'!Z28,'Avrg. BattZn'!Z$35)</f>
        <v>0.61373069999999996</v>
      </c>
      <c r="AA28" s="44">
        <f>IF('Avrg. BattZn'!AA28&gt;0,'Avrg. BattZn'!AA28,'Avrg. BattZn'!AA$35)</f>
        <v>0.60759339299999993</v>
      </c>
      <c r="AB28" s="44">
        <f>IF('Avrg. BattZn'!AB28&gt;0,'Avrg. BattZn'!AB28,'Avrg. BattZn'!AB$35)</f>
        <v>0.60151745906999987</v>
      </c>
      <c r="AC28" s="44">
        <f>IF('Avrg. BattZn'!AC28&gt;0,'Avrg. BattZn'!AC28,'Avrg. BattZn'!AC$35)</f>
        <v>0.59550228447929987</v>
      </c>
      <c r="AD28" s="44">
        <f>IF('Avrg. BattZn'!AD28&gt;0,'Avrg. BattZn'!AD28,'Avrg. BattZn'!AD$35)</f>
        <v>0.58954726163450688</v>
      </c>
      <c r="AE28" s="44">
        <f>IF('Avrg. BattZn'!AE28&gt;0,'Avrg. BattZn'!AE28,'Avrg. BattZn'!AE$35)</f>
        <v>0.58365178901816184</v>
      </c>
      <c r="AF28" s="44">
        <f>IF('Avrg. BattZn'!AF28&gt;0,'Avrg. BattZn'!AF28,'Avrg. BattZn'!AF$35)</f>
        <v>0.57781527112798026</v>
      </c>
      <c r="AG28" s="44">
        <f>IF('Avrg. BattZn'!AG28&gt;0,'Avrg. BattZn'!AG28,'Avrg. BattZn'!AG$35)</f>
        <v>0.57203711841670046</v>
      </c>
      <c r="AH28" s="44">
        <f>IF('Avrg. BattZn'!AH28&gt;0,'Avrg. BattZn'!AH28,'Avrg. BattZn'!AH$35)</f>
        <v>0.56631674723253345</v>
      </c>
      <c r="AI28" s="44">
        <f>IF('Avrg. BattZn'!AI28&gt;0,'Avrg. BattZn'!AI28,'Avrg. BattZn'!AI$35)</f>
        <v>0.56065357976020813</v>
      </c>
      <c r="AJ28" s="44">
        <f>IF('Avrg. BattZn'!AJ28&gt;0,'Avrg. BattZn'!AJ28,'Avrg. BattZn'!AJ$35)</f>
        <v>0.55504704396260607</v>
      </c>
      <c r="AK28" s="44">
        <f>IF('Avrg. BattZn'!AK28&gt;0,'Avrg. BattZn'!AK28,'Avrg. BattZn'!AK$35)</f>
        <v>0.54949657352297998</v>
      </c>
      <c r="AL28" s="44">
        <f>IF('Avrg. BattZn'!AL28&gt;0,'Avrg. BattZn'!AL28,'Avrg. BattZn'!AL$35)</f>
        <v>0.5440016077877502</v>
      </c>
      <c r="AM28" s="44">
        <f>IF('Avrg. BattZn'!AM28&gt;0,'Avrg. BattZn'!AM28,'Avrg. BattZn'!AM$35)</f>
        <v>0.53856159170987272</v>
      </c>
      <c r="AN28" s="44">
        <f>IF('Avrg. BattZn'!AN28&gt;0,'Avrg. BattZn'!AN28,'Avrg. BattZn'!AN$35)</f>
        <v>0.53317597579277398</v>
      </c>
      <c r="AO28" s="44">
        <f>IF('Avrg. BattZn'!AO28&gt;0,'Avrg. BattZn'!AO28,'Avrg. BattZn'!AO$35)</f>
        <v>0.52784421603484621</v>
      </c>
      <c r="AP28" s="44">
        <f>IF('Avrg. BattZn'!AP28&gt;0,'Avrg. BattZn'!AP28,'Avrg. BattZn'!AP$35)</f>
        <v>0.52256577387449776</v>
      </c>
      <c r="AQ28" s="44">
        <f>IF('Avrg. BattZn'!AQ28&gt;0,'Avrg. BattZn'!AQ28,'Avrg. BattZn'!AQ$35)</f>
        <v>0.51734011613575281</v>
      </c>
      <c r="AR28" s="44">
        <f>IF('Avrg. BattZn'!AR28&gt;0,'Avrg. BattZn'!AR28,'Avrg. BattZn'!AR$35)</f>
        <v>0.51216671497439525</v>
      </c>
      <c r="AS28" s="44">
        <f>IF('Avrg. BattZn'!AS28&gt;0,'Avrg. BattZn'!AS28,'Avrg. BattZn'!AS$35)</f>
        <v>0.50704504782465132</v>
      </c>
      <c r="AT28" s="44">
        <f>IF('Avrg. BattZn'!AT28&gt;0,'Avrg. BattZn'!AT28,'Avrg. BattZn'!AT$35)</f>
        <v>0.50197459734640482</v>
      </c>
      <c r="AU28" s="44">
        <f>IF('Avrg. BattZn'!AU28&gt;0,'Avrg. BattZn'!AU28,'Avrg. BattZn'!AU$35)</f>
        <v>0.49695485137294076</v>
      </c>
      <c r="AV28" s="44">
        <f>IF('Avrg. BattZn'!AV28&gt;0,'Avrg. BattZn'!AV28,'Avrg. BattZn'!AV$35)</f>
        <v>0.49198530285921138</v>
      </c>
      <c r="AW28" s="44">
        <f>IF('Avrg. BattZn'!AW28&gt;0,'Avrg. BattZn'!AW28,'Avrg. BattZn'!AW$35)</f>
        <v>0.48706544983061928</v>
      </c>
      <c r="AX28" s="44">
        <f>IF('Avrg. BattZn'!AX28&gt;0,'Avrg. BattZn'!AX28,'Avrg. BattZn'!AX$35)</f>
        <v>0.48219479533231308</v>
      </c>
      <c r="AY28" s="44">
        <f>IF('Avrg. BattZn'!AY28&gt;0,'Avrg. BattZn'!AY28,'Avrg. BattZn'!AY$35)</f>
        <v>0.47737284737898994</v>
      </c>
      <c r="AZ28" s="44">
        <f>IF('Avrg. BattZn'!AZ28&gt;0,'Avrg. BattZn'!AZ28,'Avrg. BattZn'!AZ$35)</f>
        <v>0.47259911890520007</v>
      </c>
      <c r="BA28" s="44">
        <f>IF('Avrg. BattZn'!BA28&gt;0,'Avrg. BattZn'!BA28,'Avrg. BattZn'!BA$35)</f>
        <v>0.46787312771614809</v>
      </c>
    </row>
    <row r="29" spans="1:53" x14ac:dyDescent="0.35">
      <c r="A29" s="3" t="s">
        <v>56</v>
      </c>
      <c r="B29" s="4" t="s">
        <v>57</v>
      </c>
      <c r="C29" s="77">
        <f>IF('Avrg. BattZn'!C29&gt;0,'Avrg. BattZn'!C29,'Avrg. BattZn'!C$35)</f>
        <v>0.66164000000000001</v>
      </c>
      <c r="D29" s="77">
        <f>IF('Avrg. BattZn'!D29&gt;0,'Avrg. BattZn'!D29,'Avrg. BattZn'!D$35)</f>
        <v>0.67513999999999996</v>
      </c>
      <c r="E29" s="77">
        <f>IF('Avrg. BattZn'!E29&gt;0,'Avrg. BattZn'!E29,'Avrg. BattZn'!E$35)</f>
        <v>0.68891999999999998</v>
      </c>
      <c r="F29" s="77">
        <f>IF('Avrg. BattZn'!F29&gt;0,'Avrg. BattZn'!F29,'Avrg. BattZn'!F$35)</f>
        <v>0.70298000000000005</v>
      </c>
      <c r="G29" s="77">
        <f>IF('Avrg. BattZn'!G29&gt;0,'Avrg. BattZn'!G29,'Avrg. BattZn'!G$35)</f>
        <v>0.71733000000000002</v>
      </c>
      <c r="H29" s="77">
        <f>IF('Avrg. BattZn'!H29&gt;0,'Avrg. BattZn'!H29,'Avrg. BattZn'!H$35)</f>
        <v>0.73197000000000001</v>
      </c>
      <c r="I29" s="77">
        <f>IF('Avrg. BattZn'!I29&gt;0,'Avrg. BattZn'!I29,'Avrg. BattZn'!I$35)</f>
        <v>0.74690000000000001</v>
      </c>
      <c r="J29" s="77">
        <f>IF('Avrg. BattZn'!J29&gt;0,'Avrg. BattZn'!J29,'Avrg. BattZn'!J$35)</f>
        <v>0.76214999999999999</v>
      </c>
      <c r="K29" s="2">
        <f>IF('Avrg. BattZn'!K29&gt;0,'Avrg. BattZn'!K29,'Avrg. BattZn'!K$35)</f>
        <v>0.77773511064164569</v>
      </c>
      <c r="L29" s="2">
        <f>IF('Avrg. BattZn'!L29&gt;0,'Avrg. BattZn'!L29,'Avrg. BattZn'!L$35)</f>
        <v>0.72553593404815897</v>
      </c>
      <c r="M29" s="2">
        <f>IF('Avrg. BattZn'!M29&gt;0,'Avrg. BattZn'!M29,'Avrg. BattZn'!M$35)</f>
        <v>0.70431178618777091</v>
      </c>
      <c r="N29" s="2">
        <f>IF('Avrg. BattZn'!N29&gt;0,'Avrg. BattZn'!N29,'Avrg. BattZn'!N$35)</f>
        <v>0.71464914930200485</v>
      </c>
      <c r="O29" s="2">
        <f>IF('Avrg. BattZn'!O29&gt;0,'Avrg. BattZn'!O29,'Avrg. BattZn'!O$35)</f>
        <v>0.71611758739175579</v>
      </c>
      <c r="P29" s="2">
        <f>IF('Avrg. BattZn'!P29&gt;0,'Avrg. BattZn'!P29,'Avrg. BattZn'!P$35)</f>
        <v>0.73271920044383476</v>
      </c>
      <c r="Q29" s="2">
        <f>IF('Avrg. BattZn'!Q29&gt;0,'Avrg. BattZn'!Q29,'Avrg. BattZn'!Q$35)</f>
        <v>0.71316006247063779</v>
      </c>
      <c r="R29" s="2">
        <f>IF('Avrg. BattZn'!R29&gt;0,'Avrg. BattZn'!R29,'Avrg. BattZn'!R$35)</f>
        <v>0.73591726948409486</v>
      </c>
      <c r="S29" s="2">
        <f>IF('Avrg. BattZn'!S29&gt;0,'Avrg. BattZn'!S29,'Avrg. BattZn'!S$35)</f>
        <v>0.72641969168856757</v>
      </c>
      <c r="T29" s="2">
        <f>IF('Avrg. BattZn'!T29&gt;0,'Avrg. BattZn'!T29,'Avrg. BattZn'!T$35)</f>
        <v>0.69008384852226301</v>
      </c>
      <c r="U29" s="2">
        <f>IF('Avrg. BattZn'!U29&gt;0,'Avrg. BattZn'!U29,'Avrg. BattZn'!U$35)</f>
        <v>0.68583029134938833</v>
      </c>
      <c r="V29" s="2">
        <f>IF('Avrg. BattZn'!V29&gt;0,'Avrg. BattZn'!V29,'Avrg. BattZn'!V$35)</f>
        <v>0.67911924885239616</v>
      </c>
      <c r="W29" s="2">
        <f>IF('Avrg. BattZn'!W29&gt;0,'Avrg. BattZn'!W29,'Avrg. BattZn'!W$35)</f>
        <v>0.66368514832102321</v>
      </c>
      <c r="X29" s="2">
        <f>IF('Avrg. BattZn'!X29&gt;0,'Avrg. BattZn'!X29,'Avrg. BattZn'!X$35)</f>
        <v>0.64157365059971128</v>
      </c>
      <c r="Y29" s="2">
        <f>IF('Avrg. BattZn'!Y29&gt;0,'Avrg. BattZn'!Y29,'Avrg. BattZn'!Y$35)</f>
        <v>0.61993139632493455</v>
      </c>
      <c r="Z29" s="44">
        <f>IF('Avrg. BattZn'!Z29&gt;0,'Avrg. BattZn'!Z29,'Avrg. BattZn'!Z$35)</f>
        <v>0.61373069999999996</v>
      </c>
      <c r="AA29" s="44">
        <f>IF('Avrg. BattZn'!AA29&gt;0,'Avrg. BattZn'!AA29,'Avrg. BattZn'!AA$35)</f>
        <v>0.60759339299999993</v>
      </c>
      <c r="AB29" s="44">
        <f>IF('Avrg. BattZn'!AB29&gt;0,'Avrg. BattZn'!AB29,'Avrg. BattZn'!AB$35)</f>
        <v>0.60151745906999987</v>
      </c>
      <c r="AC29" s="44">
        <f>IF('Avrg. BattZn'!AC29&gt;0,'Avrg. BattZn'!AC29,'Avrg. BattZn'!AC$35)</f>
        <v>0.59550228447929987</v>
      </c>
      <c r="AD29" s="44">
        <f>IF('Avrg. BattZn'!AD29&gt;0,'Avrg. BattZn'!AD29,'Avrg. BattZn'!AD$35)</f>
        <v>0.58954726163450688</v>
      </c>
      <c r="AE29" s="44">
        <f>IF('Avrg. BattZn'!AE29&gt;0,'Avrg. BattZn'!AE29,'Avrg. BattZn'!AE$35)</f>
        <v>0.58365178901816184</v>
      </c>
      <c r="AF29" s="44">
        <f>IF('Avrg. BattZn'!AF29&gt;0,'Avrg. BattZn'!AF29,'Avrg. BattZn'!AF$35)</f>
        <v>0.57781527112798026</v>
      </c>
      <c r="AG29" s="44">
        <f>IF('Avrg. BattZn'!AG29&gt;0,'Avrg. BattZn'!AG29,'Avrg. BattZn'!AG$35)</f>
        <v>0.57203711841670046</v>
      </c>
      <c r="AH29" s="44">
        <f>IF('Avrg. BattZn'!AH29&gt;0,'Avrg. BattZn'!AH29,'Avrg. BattZn'!AH$35)</f>
        <v>0.56631674723253345</v>
      </c>
      <c r="AI29" s="44">
        <f>IF('Avrg. BattZn'!AI29&gt;0,'Avrg. BattZn'!AI29,'Avrg. BattZn'!AI$35)</f>
        <v>0.56065357976020813</v>
      </c>
      <c r="AJ29" s="44">
        <f>IF('Avrg. BattZn'!AJ29&gt;0,'Avrg. BattZn'!AJ29,'Avrg. BattZn'!AJ$35)</f>
        <v>0.55504704396260607</v>
      </c>
      <c r="AK29" s="44">
        <f>IF('Avrg. BattZn'!AK29&gt;0,'Avrg. BattZn'!AK29,'Avrg. BattZn'!AK$35)</f>
        <v>0.54949657352297998</v>
      </c>
      <c r="AL29" s="44">
        <f>IF('Avrg. BattZn'!AL29&gt;0,'Avrg. BattZn'!AL29,'Avrg. BattZn'!AL$35)</f>
        <v>0.5440016077877502</v>
      </c>
      <c r="AM29" s="44">
        <f>IF('Avrg. BattZn'!AM29&gt;0,'Avrg. BattZn'!AM29,'Avrg. BattZn'!AM$35)</f>
        <v>0.53856159170987272</v>
      </c>
      <c r="AN29" s="44">
        <f>IF('Avrg. BattZn'!AN29&gt;0,'Avrg. BattZn'!AN29,'Avrg. BattZn'!AN$35)</f>
        <v>0.53317597579277398</v>
      </c>
      <c r="AO29" s="44">
        <f>IF('Avrg. BattZn'!AO29&gt;0,'Avrg. BattZn'!AO29,'Avrg. BattZn'!AO$35)</f>
        <v>0.52784421603484621</v>
      </c>
      <c r="AP29" s="44">
        <f>IF('Avrg. BattZn'!AP29&gt;0,'Avrg. BattZn'!AP29,'Avrg. BattZn'!AP$35)</f>
        <v>0.52256577387449776</v>
      </c>
      <c r="AQ29" s="44">
        <f>IF('Avrg. BattZn'!AQ29&gt;0,'Avrg. BattZn'!AQ29,'Avrg. BattZn'!AQ$35)</f>
        <v>0.51734011613575281</v>
      </c>
      <c r="AR29" s="44">
        <f>IF('Avrg. BattZn'!AR29&gt;0,'Avrg. BattZn'!AR29,'Avrg. BattZn'!AR$35)</f>
        <v>0.51216671497439525</v>
      </c>
      <c r="AS29" s="44">
        <f>IF('Avrg. BattZn'!AS29&gt;0,'Avrg. BattZn'!AS29,'Avrg. BattZn'!AS$35)</f>
        <v>0.50704504782465132</v>
      </c>
      <c r="AT29" s="44">
        <f>IF('Avrg. BattZn'!AT29&gt;0,'Avrg. BattZn'!AT29,'Avrg. BattZn'!AT$35)</f>
        <v>0.50197459734640482</v>
      </c>
      <c r="AU29" s="44">
        <f>IF('Avrg. BattZn'!AU29&gt;0,'Avrg. BattZn'!AU29,'Avrg. BattZn'!AU$35)</f>
        <v>0.49695485137294076</v>
      </c>
      <c r="AV29" s="44">
        <f>IF('Avrg. BattZn'!AV29&gt;0,'Avrg. BattZn'!AV29,'Avrg. BattZn'!AV$35)</f>
        <v>0.49198530285921138</v>
      </c>
      <c r="AW29" s="44">
        <f>IF('Avrg. BattZn'!AW29&gt;0,'Avrg. BattZn'!AW29,'Avrg. BattZn'!AW$35)</f>
        <v>0.48706544983061928</v>
      </c>
      <c r="AX29" s="44">
        <f>IF('Avrg. BattZn'!AX29&gt;0,'Avrg. BattZn'!AX29,'Avrg. BattZn'!AX$35)</f>
        <v>0.48219479533231308</v>
      </c>
      <c r="AY29" s="44">
        <f>IF('Avrg. BattZn'!AY29&gt;0,'Avrg. BattZn'!AY29,'Avrg. BattZn'!AY$35)</f>
        <v>0.47737284737898994</v>
      </c>
      <c r="AZ29" s="44">
        <f>IF('Avrg. BattZn'!AZ29&gt;0,'Avrg. BattZn'!AZ29,'Avrg. BattZn'!AZ$35)</f>
        <v>0.47259911890520007</v>
      </c>
      <c r="BA29" s="44">
        <f>IF('Avrg. BattZn'!BA29&gt;0,'Avrg. BattZn'!BA29,'Avrg. BattZn'!BA$35)</f>
        <v>0.46787312771614809</v>
      </c>
    </row>
    <row r="30" spans="1:53" x14ac:dyDescent="0.35">
      <c r="A30" s="3" t="s">
        <v>58</v>
      </c>
      <c r="B30" s="4" t="s">
        <v>59</v>
      </c>
      <c r="C30" s="77">
        <f>IF('Avrg. BattZn'!C30&gt;0,'Avrg. BattZn'!C30,'Avrg. BattZn'!C$35)</f>
        <v>0.47147</v>
      </c>
      <c r="D30" s="77">
        <f>IF('Avrg. BattZn'!D30&gt;0,'Avrg. BattZn'!D30,'Avrg. BattZn'!D$35)</f>
        <v>0.48109000000000002</v>
      </c>
      <c r="E30" s="77">
        <f>IF('Avrg. BattZn'!E30&gt;0,'Avrg. BattZn'!E30,'Avrg. BattZn'!E$35)</f>
        <v>0.49091000000000001</v>
      </c>
      <c r="F30" s="77">
        <f>IF('Avrg. BattZn'!F30&gt;0,'Avrg. BattZn'!F30,'Avrg. BattZn'!F$35)</f>
        <v>0.50092999999999999</v>
      </c>
      <c r="G30" s="77">
        <f>IF('Avrg. BattZn'!G30&gt;0,'Avrg. BattZn'!G30,'Avrg. BattZn'!G$35)</f>
        <v>0.51114999999999999</v>
      </c>
      <c r="H30" s="77">
        <f>IF('Avrg. BattZn'!H30&gt;0,'Avrg. BattZn'!H30,'Avrg. BattZn'!H$35)</f>
        <v>0.52158000000000004</v>
      </c>
      <c r="I30" s="77">
        <f>IF('Avrg. BattZn'!I30&gt;0,'Avrg. BattZn'!I30,'Avrg. BattZn'!I$35)</f>
        <v>0.53222999999999998</v>
      </c>
      <c r="J30" s="77">
        <f>IF('Avrg. BattZn'!J30&gt;0,'Avrg. BattZn'!J30,'Avrg. BattZn'!J$35)</f>
        <v>0.54308999999999996</v>
      </c>
      <c r="K30" s="2">
        <f>IF('Avrg. BattZn'!K30&gt;0,'Avrg. BattZn'!K30,'Avrg. BattZn'!K$35)</f>
        <v>0.55417000000000005</v>
      </c>
      <c r="L30" s="2">
        <f>IF('Avrg. BattZn'!L30&gt;0,'Avrg. BattZn'!L30,'Avrg. BattZn'!L$35)</f>
        <v>0.56547999999999998</v>
      </c>
      <c r="M30" s="2">
        <f>IF('Avrg. BattZn'!M30&gt;0,'Avrg. BattZn'!M30,'Avrg. BattZn'!M$35)</f>
        <v>0.57701999999999998</v>
      </c>
      <c r="N30" s="2">
        <f>IF('Avrg. BattZn'!N30&gt;0,'Avrg. BattZn'!N30,'Avrg. BattZn'!N$35)</f>
        <v>0.58884022424667104</v>
      </c>
      <c r="O30" s="2">
        <f>IF('Avrg. BattZn'!O30&gt;0,'Avrg. BattZn'!O30,'Avrg. BattZn'!O$35)</f>
        <v>0.59771663593816482</v>
      </c>
      <c r="P30" s="2">
        <f>IF('Avrg. BattZn'!P30&gt;0,'Avrg. BattZn'!P30,'Avrg. BattZn'!P$35)</f>
        <v>0.61461829607941154</v>
      </c>
      <c r="Q30" s="2">
        <f>IF('Avrg. BattZn'!Q30&gt;0,'Avrg. BattZn'!Q30,'Avrg. BattZn'!Q$35)</f>
        <v>0.56840903072033899</v>
      </c>
      <c r="R30" s="2">
        <f>IF('Avrg. BattZn'!R30&gt;0,'Avrg. BattZn'!R30,'Avrg. BattZn'!R$35)</f>
        <v>0.60178254959651745</v>
      </c>
      <c r="S30" s="2">
        <f>IF('Avrg. BattZn'!S30&gt;0,'Avrg. BattZn'!S30,'Avrg. BattZn'!S$35)</f>
        <v>0.56940703049652464</v>
      </c>
      <c r="T30" s="2">
        <f>IF('Avrg. BattZn'!T30&gt;0,'Avrg. BattZn'!T30,'Avrg. BattZn'!T$35)</f>
        <v>0.57116164542294323</v>
      </c>
      <c r="U30" s="2">
        <f>IF('Avrg. BattZn'!U30&gt;0,'Avrg. BattZn'!U30,'Avrg. BattZn'!U$35)</f>
        <v>0.54133313821614104</v>
      </c>
      <c r="V30" s="2">
        <f>IF('Avrg. BattZn'!V30&gt;0,'Avrg. BattZn'!V30,'Avrg. BattZn'!V$35)</f>
        <v>0.53905666877188951</v>
      </c>
      <c r="W30" s="2">
        <f>IF('Avrg. BattZn'!W30&gt;0,'Avrg. BattZn'!W30,'Avrg. BattZn'!W$35)</f>
        <v>0.57579686941794461</v>
      </c>
      <c r="X30" s="2">
        <f>IF('Avrg. BattZn'!X30&gt;0,'Avrg. BattZn'!X30,'Avrg. BattZn'!X$35)</f>
        <v>0.56655986018060012</v>
      </c>
      <c r="Y30" s="2">
        <f>IF('Avrg. BattZn'!Y30&gt;0,'Avrg. BattZn'!Y30,'Avrg. BattZn'!Y$35)</f>
        <v>0.5398582542764907</v>
      </c>
      <c r="Z30" s="44">
        <f>IF('Avrg. BattZn'!Z30&gt;0,'Avrg. BattZn'!Z30,'Avrg. BattZn'!Z$35)</f>
        <v>0.61373069999999996</v>
      </c>
      <c r="AA30" s="44">
        <f>IF('Avrg. BattZn'!AA30&gt;0,'Avrg. BattZn'!AA30,'Avrg. BattZn'!AA$35)</f>
        <v>0.60759339299999993</v>
      </c>
      <c r="AB30" s="44">
        <f>IF('Avrg. BattZn'!AB30&gt;0,'Avrg. BattZn'!AB30,'Avrg. BattZn'!AB$35)</f>
        <v>0.60151745906999987</v>
      </c>
      <c r="AC30" s="44">
        <f>IF('Avrg. BattZn'!AC30&gt;0,'Avrg. BattZn'!AC30,'Avrg. BattZn'!AC$35)</f>
        <v>0.59550228447929987</v>
      </c>
      <c r="AD30" s="44">
        <f>IF('Avrg. BattZn'!AD30&gt;0,'Avrg. BattZn'!AD30,'Avrg. BattZn'!AD$35)</f>
        <v>0.58954726163450688</v>
      </c>
      <c r="AE30" s="44">
        <f>IF('Avrg. BattZn'!AE30&gt;0,'Avrg. BattZn'!AE30,'Avrg. BattZn'!AE$35)</f>
        <v>0.58365178901816184</v>
      </c>
      <c r="AF30" s="44">
        <f>IF('Avrg. BattZn'!AF30&gt;0,'Avrg. BattZn'!AF30,'Avrg. BattZn'!AF$35)</f>
        <v>0.57781527112798026</v>
      </c>
      <c r="AG30" s="44">
        <f>IF('Avrg. BattZn'!AG30&gt;0,'Avrg. BattZn'!AG30,'Avrg. BattZn'!AG$35)</f>
        <v>0.57203711841670046</v>
      </c>
      <c r="AH30" s="44">
        <f>IF('Avrg. BattZn'!AH30&gt;0,'Avrg. BattZn'!AH30,'Avrg. BattZn'!AH$35)</f>
        <v>0.56631674723253345</v>
      </c>
      <c r="AI30" s="44">
        <f>IF('Avrg. BattZn'!AI30&gt;0,'Avrg. BattZn'!AI30,'Avrg. BattZn'!AI$35)</f>
        <v>0.56065357976020813</v>
      </c>
      <c r="AJ30" s="44">
        <f>IF('Avrg. BattZn'!AJ30&gt;0,'Avrg. BattZn'!AJ30,'Avrg. BattZn'!AJ$35)</f>
        <v>0.55504704396260607</v>
      </c>
      <c r="AK30" s="44">
        <f>IF('Avrg. BattZn'!AK30&gt;0,'Avrg. BattZn'!AK30,'Avrg. BattZn'!AK$35)</f>
        <v>0.54949657352297998</v>
      </c>
      <c r="AL30" s="44">
        <f>IF('Avrg. BattZn'!AL30&gt;0,'Avrg. BattZn'!AL30,'Avrg. BattZn'!AL$35)</f>
        <v>0.5440016077877502</v>
      </c>
      <c r="AM30" s="44">
        <f>IF('Avrg. BattZn'!AM30&gt;0,'Avrg. BattZn'!AM30,'Avrg. BattZn'!AM$35)</f>
        <v>0.53856159170987272</v>
      </c>
      <c r="AN30" s="44">
        <f>IF('Avrg. BattZn'!AN30&gt;0,'Avrg. BattZn'!AN30,'Avrg. BattZn'!AN$35)</f>
        <v>0.53317597579277398</v>
      </c>
      <c r="AO30" s="44">
        <f>IF('Avrg. BattZn'!AO30&gt;0,'Avrg. BattZn'!AO30,'Avrg. BattZn'!AO$35)</f>
        <v>0.52784421603484621</v>
      </c>
      <c r="AP30" s="44">
        <f>IF('Avrg. BattZn'!AP30&gt;0,'Avrg. BattZn'!AP30,'Avrg. BattZn'!AP$35)</f>
        <v>0.52256577387449776</v>
      </c>
      <c r="AQ30" s="44">
        <f>IF('Avrg. BattZn'!AQ30&gt;0,'Avrg. BattZn'!AQ30,'Avrg. BattZn'!AQ$35)</f>
        <v>0.51734011613575281</v>
      </c>
      <c r="AR30" s="44">
        <f>IF('Avrg. BattZn'!AR30&gt;0,'Avrg. BattZn'!AR30,'Avrg. BattZn'!AR$35)</f>
        <v>0.51216671497439525</v>
      </c>
      <c r="AS30" s="44">
        <f>IF('Avrg. BattZn'!AS30&gt;0,'Avrg. BattZn'!AS30,'Avrg. BattZn'!AS$35)</f>
        <v>0.50704504782465132</v>
      </c>
      <c r="AT30" s="44">
        <f>IF('Avrg. BattZn'!AT30&gt;0,'Avrg. BattZn'!AT30,'Avrg. BattZn'!AT$35)</f>
        <v>0.50197459734640482</v>
      </c>
      <c r="AU30" s="44">
        <f>IF('Avrg. BattZn'!AU30&gt;0,'Avrg. BattZn'!AU30,'Avrg. BattZn'!AU$35)</f>
        <v>0.49695485137294076</v>
      </c>
      <c r="AV30" s="44">
        <f>IF('Avrg. BattZn'!AV30&gt;0,'Avrg. BattZn'!AV30,'Avrg. BattZn'!AV$35)</f>
        <v>0.49198530285921138</v>
      </c>
      <c r="AW30" s="44">
        <f>IF('Avrg. BattZn'!AW30&gt;0,'Avrg. BattZn'!AW30,'Avrg. BattZn'!AW$35)</f>
        <v>0.48706544983061928</v>
      </c>
      <c r="AX30" s="44">
        <f>IF('Avrg. BattZn'!AX30&gt;0,'Avrg. BattZn'!AX30,'Avrg. BattZn'!AX$35)</f>
        <v>0.48219479533231308</v>
      </c>
      <c r="AY30" s="44">
        <f>IF('Avrg. BattZn'!AY30&gt;0,'Avrg. BattZn'!AY30,'Avrg. BattZn'!AY$35)</f>
        <v>0.47737284737898994</v>
      </c>
      <c r="AZ30" s="44">
        <f>IF('Avrg. BattZn'!AZ30&gt;0,'Avrg. BattZn'!AZ30,'Avrg. BattZn'!AZ$35)</f>
        <v>0.47259911890520007</v>
      </c>
      <c r="BA30" s="44">
        <f>IF('Avrg. BattZn'!BA30&gt;0,'Avrg. BattZn'!BA30,'Avrg. BattZn'!BA$35)</f>
        <v>0.46787312771614809</v>
      </c>
    </row>
    <row r="31" spans="1:53" x14ac:dyDescent="0.35">
      <c r="A31" s="3" t="s">
        <v>60</v>
      </c>
      <c r="B31" s="4" t="s">
        <v>61</v>
      </c>
      <c r="C31" s="77">
        <f>IF('Avrg. BattZn'!C31&gt;0,'Avrg. BattZn'!C31,'Avrg. BattZn'!C$35)</f>
        <v>0.57055598501141902</v>
      </c>
      <c r="D31" s="77">
        <f>IF('Avrg. BattZn'!D31&gt;0,'Avrg. BattZn'!D31,'Avrg. BattZn'!D$35)</f>
        <v>0.58231138671138161</v>
      </c>
      <c r="E31" s="77">
        <f>IF('Avrg. BattZn'!E31&gt;0,'Avrg. BattZn'!E31,'Avrg. BattZn'!E$35)</f>
        <v>0.59445053016039529</v>
      </c>
      <c r="F31" s="77">
        <f>IF('Avrg. BattZn'!F31&gt;0,'Avrg. BattZn'!F31,'Avrg. BattZn'!F$35)</f>
        <v>0.60694305219167666</v>
      </c>
      <c r="G31" s="77">
        <f>IF('Avrg. BattZn'!G31&gt;0,'Avrg. BattZn'!G31,'Avrg. BattZn'!G$35)</f>
        <v>0.61969615241339182</v>
      </c>
      <c r="H31" s="77">
        <f>IF('Avrg. BattZn'!H31&gt;0,'Avrg. BattZn'!H31,'Avrg. BattZn'!H$35)</f>
        <v>0.63271763841814654</v>
      </c>
      <c r="I31" s="77">
        <f>IF('Avrg. BattZn'!I31&gt;0,'Avrg. BattZn'!I31,'Avrg. BattZn'!I$35)</f>
        <v>0.64601575771534636</v>
      </c>
      <c r="J31" s="77">
        <f>IF('Avrg. BattZn'!J31&gt;0,'Avrg. BattZn'!J31,'Avrg. BattZn'!J$35)</f>
        <v>0.65962530282349041</v>
      </c>
      <c r="K31" s="2">
        <f>IF('Avrg. BattZn'!K31&gt;0,'Avrg. BattZn'!K31,'Avrg. BattZn'!K$35)</f>
        <v>0.67347134835904565</v>
      </c>
      <c r="L31" s="2">
        <f>IF('Avrg. BattZn'!L31&gt;0,'Avrg. BattZn'!L31,'Avrg. BattZn'!L$35)</f>
        <v>0.67182631041939933</v>
      </c>
      <c r="M31" s="2">
        <f>IF('Avrg. BattZn'!M31&gt;0,'Avrg. BattZn'!M31,'Avrg. BattZn'!M$35)</f>
        <v>0.67732845161928878</v>
      </c>
      <c r="N31" s="2">
        <f>IF('Avrg. BattZn'!N31&gt;0,'Avrg. BattZn'!N31,'Avrg. BattZn'!N$35)</f>
        <v>0.69042603559860449</v>
      </c>
      <c r="O31" s="2">
        <f>IF('Avrg. BattZn'!O31&gt;0,'Avrg. BattZn'!O31,'Avrg. BattZn'!O$35)</f>
        <v>0.69530138504820782</v>
      </c>
      <c r="P31" s="2">
        <f>IF('Avrg. BattZn'!P31&gt;0,'Avrg. BattZn'!P31,'Avrg. BattZn'!P$35)</f>
        <v>0.69787144106988619</v>
      </c>
      <c r="Q31" s="2">
        <f>IF('Avrg. BattZn'!Q31&gt;0,'Avrg. BattZn'!Q31,'Avrg. BattZn'!Q$35)</f>
        <v>0.69439815407950956</v>
      </c>
      <c r="R31" s="2">
        <f>IF('Avrg. BattZn'!R31&gt;0,'Avrg. BattZn'!R31,'Avrg. BattZn'!R$35)</f>
        <v>0.70218731163226866</v>
      </c>
      <c r="S31" s="2">
        <f>IF('Avrg. BattZn'!S31&gt;0,'Avrg. BattZn'!S31,'Avrg. BattZn'!S$35)</f>
        <v>0.68942861456901805</v>
      </c>
      <c r="T31" s="2">
        <f>IF('Avrg. BattZn'!T31&gt;0,'Avrg. BattZn'!T31,'Avrg. BattZn'!T$35)</f>
        <v>0.66144484438783224</v>
      </c>
      <c r="U31" s="2">
        <f>IF('Avrg. BattZn'!U31&gt;0,'Avrg. BattZn'!U31,'Avrg. BattZn'!U$35)</f>
        <v>0.66078486613871279</v>
      </c>
      <c r="V31" s="2">
        <f>IF('Avrg. BattZn'!V31&gt;0,'Avrg. BattZn'!V31,'Avrg. BattZn'!V$35)</f>
        <v>0.63812755053684944</v>
      </c>
      <c r="W31" s="2">
        <f>IF('Avrg. BattZn'!W31&gt;0,'Avrg. BattZn'!W31,'Avrg. BattZn'!W$35)</f>
        <v>0.62905971826195195</v>
      </c>
      <c r="X31" s="2">
        <f>IF('Avrg. BattZn'!X31&gt;0,'Avrg. BattZn'!X31,'Avrg. BattZn'!X$35)</f>
        <v>0.63491975500479836</v>
      </c>
      <c r="Y31" s="2">
        <f>IF('Avrg. BattZn'!Y31&gt;0,'Avrg. BattZn'!Y31,'Avrg. BattZn'!Y$35)</f>
        <v>0.61993139632493455</v>
      </c>
      <c r="Z31" s="44">
        <f>IF('Avrg. BattZn'!Z31&gt;0,'Avrg. BattZn'!Z31,'Avrg. BattZn'!Z$35)</f>
        <v>0.61373069999999996</v>
      </c>
      <c r="AA31" s="44">
        <f>IF('Avrg. BattZn'!AA31&gt;0,'Avrg. BattZn'!AA31,'Avrg. BattZn'!AA$35)</f>
        <v>0.60759339299999993</v>
      </c>
      <c r="AB31" s="44">
        <f>IF('Avrg. BattZn'!AB31&gt;0,'Avrg. BattZn'!AB31,'Avrg. BattZn'!AB$35)</f>
        <v>0.60151745906999987</v>
      </c>
      <c r="AC31" s="44">
        <f>IF('Avrg. BattZn'!AC31&gt;0,'Avrg. BattZn'!AC31,'Avrg. BattZn'!AC$35)</f>
        <v>0.59550228447929987</v>
      </c>
      <c r="AD31" s="44">
        <f>IF('Avrg. BattZn'!AD31&gt;0,'Avrg. BattZn'!AD31,'Avrg. BattZn'!AD$35)</f>
        <v>0.58954726163450688</v>
      </c>
      <c r="AE31" s="44">
        <f>IF('Avrg. BattZn'!AE31&gt;0,'Avrg. BattZn'!AE31,'Avrg. BattZn'!AE$35)</f>
        <v>0.58365178901816184</v>
      </c>
      <c r="AF31" s="44">
        <f>IF('Avrg. BattZn'!AF31&gt;0,'Avrg. BattZn'!AF31,'Avrg. BattZn'!AF$35)</f>
        <v>0.57781527112798026</v>
      </c>
      <c r="AG31" s="44">
        <f>IF('Avrg. BattZn'!AG31&gt;0,'Avrg. BattZn'!AG31,'Avrg. BattZn'!AG$35)</f>
        <v>0.57203711841670046</v>
      </c>
      <c r="AH31" s="44">
        <f>IF('Avrg. BattZn'!AH31&gt;0,'Avrg. BattZn'!AH31,'Avrg. BattZn'!AH$35)</f>
        <v>0.56631674723253345</v>
      </c>
      <c r="AI31" s="44">
        <f>IF('Avrg. BattZn'!AI31&gt;0,'Avrg. BattZn'!AI31,'Avrg. BattZn'!AI$35)</f>
        <v>0.56065357976020813</v>
      </c>
      <c r="AJ31" s="44">
        <f>IF('Avrg. BattZn'!AJ31&gt;0,'Avrg. BattZn'!AJ31,'Avrg. BattZn'!AJ$35)</f>
        <v>0.55504704396260607</v>
      </c>
      <c r="AK31" s="44">
        <f>IF('Avrg. BattZn'!AK31&gt;0,'Avrg. BattZn'!AK31,'Avrg. BattZn'!AK$35)</f>
        <v>0.54949657352297998</v>
      </c>
      <c r="AL31" s="44">
        <f>IF('Avrg. BattZn'!AL31&gt;0,'Avrg. BattZn'!AL31,'Avrg. BattZn'!AL$35)</f>
        <v>0.5440016077877502</v>
      </c>
      <c r="AM31" s="44">
        <f>IF('Avrg. BattZn'!AM31&gt;0,'Avrg. BattZn'!AM31,'Avrg. BattZn'!AM$35)</f>
        <v>0.53856159170987272</v>
      </c>
      <c r="AN31" s="44">
        <f>IF('Avrg. BattZn'!AN31&gt;0,'Avrg. BattZn'!AN31,'Avrg. BattZn'!AN$35)</f>
        <v>0.53317597579277398</v>
      </c>
      <c r="AO31" s="44">
        <f>IF('Avrg. BattZn'!AO31&gt;0,'Avrg. BattZn'!AO31,'Avrg. BattZn'!AO$35)</f>
        <v>0.52784421603484621</v>
      </c>
      <c r="AP31" s="44">
        <f>IF('Avrg. BattZn'!AP31&gt;0,'Avrg. BattZn'!AP31,'Avrg. BattZn'!AP$35)</f>
        <v>0.52256577387449776</v>
      </c>
      <c r="AQ31" s="44">
        <f>IF('Avrg. BattZn'!AQ31&gt;0,'Avrg. BattZn'!AQ31,'Avrg. BattZn'!AQ$35)</f>
        <v>0.51734011613575281</v>
      </c>
      <c r="AR31" s="44">
        <f>IF('Avrg. BattZn'!AR31&gt;0,'Avrg. BattZn'!AR31,'Avrg. BattZn'!AR$35)</f>
        <v>0.51216671497439525</v>
      </c>
      <c r="AS31" s="44">
        <f>IF('Avrg. BattZn'!AS31&gt;0,'Avrg. BattZn'!AS31,'Avrg. BattZn'!AS$35)</f>
        <v>0.50704504782465132</v>
      </c>
      <c r="AT31" s="44">
        <f>IF('Avrg. BattZn'!AT31&gt;0,'Avrg. BattZn'!AT31,'Avrg. BattZn'!AT$35)</f>
        <v>0.50197459734640482</v>
      </c>
      <c r="AU31" s="44">
        <f>IF('Avrg. BattZn'!AU31&gt;0,'Avrg. BattZn'!AU31,'Avrg. BattZn'!AU$35)</f>
        <v>0.49695485137294076</v>
      </c>
      <c r="AV31" s="44">
        <f>IF('Avrg. BattZn'!AV31&gt;0,'Avrg. BattZn'!AV31,'Avrg. BattZn'!AV$35)</f>
        <v>0.49198530285921138</v>
      </c>
      <c r="AW31" s="44">
        <f>IF('Avrg. BattZn'!AW31&gt;0,'Avrg. BattZn'!AW31,'Avrg. BattZn'!AW$35)</f>
        <v>0.48706544983061928</v>
      </c>
      <c r="AX31" s="44">
        <f>IF('Avrg. BattZn'!AX31&gt;0,'Avrg. BattZn'!AX31,'Avrg. BattZn'!AX$35)</f>
        <v>0.48219479533231308</v>
      </c>
      <c r="AY31" s="44">
        <f>IF('Avrg. BattZn'!AY31&gt;0,'Avrg. BattZn'!AY31,'Avrg. BattZn'!AY$35)</f>
        <v>0.47737284737898994</v>
      </c>
      <c r="AZ31" s="44">
        <f>IF('Avrg. BattZn'!AZ31&gt;0,'Avrg. BattZn'!AZ31,'Avrg. BattZn'!AZ$35)</f>
        <v>0.47259911890520007</v>
      </c>
      <c r="BA31" s="44">
        <f>IF('Avrg. BattZn'!BA31&gt;0,'Avrg. BattZn'!BA31,'Avrg. BattZn'!BA$35)</f>
        <v>0.46787312771614809</v>
      </c>
    </row>
    <row r="32" spans="1:53" x14ac:dyDescent="0.35">
      <c r="A32" s="3" t="s">
        <v>62</v>
      </c>
      <c r="B32" s="4" t="s">
        <v>63</v>
      </c>
      <c r="C32" s="77">
        <f>IF('Avrg. BattZn'!C32&gt;0,'Avrg. BattZn'!C32,'Avrg. BattZn'!C$35)</f>
        <v>0.57055598501141902</v>
      </c>
      <c r="D32" s="77">
        <f>IF('Avrg. BattZn'!D32&gt;0,'Avrg. BattZn'!D32,'Avrg. BattZn'!D$35)</f>
        <v>0.58231138671138161</v>
      </c>
      <c r="E32" s="77">
        <f>IF('Avrg. BattZn'!E32&gt;0,'Avrg. BattZn'!E32,'Avrg. BattZn'!E$35)</f>
        <v>0.59445053016039529</v>
      </c>
      <c r="F32" s="77">
        <f>IF('Avrg. BattZn'!F32&gt;0,'Avrg. BattZn'!F32,'Avrg. BattZn'!F$35)</f>
        <v>0.60694305219167666</v>
      </c>
      <c r="G32" s="77">
        <f>IF('Avrg. BattZn'!G32&gt;0,'Avrg. BattZn'!G32,'Avrg. BattZn'!G$35)</f>
        <v>0.61969615241339182</v>
      </c>
      <c r="H32" s="77">
        <f>IF('Avrg. BattZn'!H32&gt;0,'Avrg. BattZn'!H32,'Avrg. BattZn'!H$35)</f>
        <v>0.63271763841814654</v>
      </c>
      <c r="I32" s="77">
        <f>IF('Avrg. BattZn'!I32&gt;0,'Avrg. BattZn'!I32,'Avrg. BattZn'!I$35)</f>
        <v>0.64601575771534636</v>
      </c>
      <c r="J32" s="77">
        <f>IF('Avrg. BattZn'!J32&gt;0,'Avrg. BattZn'!J32,'Avrg. BattZn'!J$35)</f>
        <v>0.65962530282349041</v>
      </c>
      <c r="K32" s="2">
        <f>IF('Avrg. BattZn'!K32&gt;0,'Avrg. BattZn'!K32,'Avrg. BattZn'!K$35)</f>
        <v>0.67347134835904565</v>
      </c>
      <c r="L32" s="2">
        <f>IF('Avrg. BattZn'!L32&gt;0,'Avrg. BattZn'!L32,'Avrg. BattZn'!L$35)</f>
        <v>0.67182631041939933</v>
      </c>
      <c r="M32" s="2">
        <f>IF('Avrg. BattZn'!M32&gt;0,'Avrg. BattZn'!M32,'Avrg. BattZn'!M$35)</f>
        <v>0.67732845161928878</v>
      </c>
      <c r="N32" s="2">
        <f>IF('Avrg. BattZn'!N32&gt;0,'Avrg. BattZn'!N32,'Avrg. BattZn'!N$35)</f>
        <v>0.69042603559860449</v>
      </c>
      <c r="O32" s="2">
        <f>IF('Avrg. BattZn'!O32&gt;0,'Avrg. BattZn'!O32,'Avrg. BattZn'!O$35)</f>
        <v>0.69530138504820782</v>
      </c>
      <c r="P32" s="2">
        <f>IF('Avrg. BattZn'!P32&gt;0,'Avrg. BattZn'!P32,'Avrg. BattZn'!P$35)</f>
        <v>0.69787144106988619</v>
      </c>
      <c r="Q32" s="2">
        <f>IF('Avrg. BattZn'!Q32&gt;0,'Avrg. BattZn'!Q32,'Avrg. BattZn'!Q$35)</f>
        <v>0.69439815407950956</v>
      </c>
      <c r="R32" s="2">
        <f>IF('Avrg. BattZn'!R32&gt;0,'Avrg. BattZn'!R32,'Avrg. BattZn'!R$35)</f>
        <v>0.70218731163226866</v>
      </c>
      <c r="S32" s="2">
        <f>IF('Avrg. BattZn'!S32&gt;0,'Avrg. BattZn'!S32,'Avrg. BattZn'!S$35)</f>
        <v>0.68942861456901805</v>
      </c>
      <c r="T32" s="2">
        <f>IF('Avrg. BattZn'!T32&gt;0,'Avrg. BattZn'!T32,'Avrg. BattZn'!T$35)</f>
        <v>0.66144484438783224</v>
      </c>
      <c r="U32" s="2">
        <f>IF('Avrg. BattZn'!U32&gt;0,'Avrg. BattZn'!U32,'Avrg. BattZn'!U$35)</f>
        <v>0.66078486613871279</v>
      </c>
      <c r="V32" s="2">
        <f>IF('Avrg. BattZn'!V32&gt;0,'Avrg. BattZn'!V32,'Avrg. BattZn'!V$35)</f>
        <v>0.63812755053684944</v>
      </c>
      <c r="W32" s="2">
        <f>IF('Avrg. BattZn'!W32&gt;0,'Avrg. BattZn'!W32,'Avrg. BattZn'!W$35)</f>
        <v>0.62905971826195195</v>
      </c>
      <c r="X32" s="2">
        <f>IF('Avrg. BattZn'!X32&gt;0,'Avrg. BattZn'!X32,'Avrg. BattZn'!X$35)</f>
        <v>0.63491975500479836</v>
      </c>
      <c r="Y32" s="2">
        <f>IF('Avrg. BattZn'!Y32&gt;0,'Avrg. BattZn'!Y32,'Avrg. BattZn'!Y$35)</f>
        <v>0.61993139632493455</v>
      </c>
      <c r="Z32" s="44">
        <f>IF('Avrg. BattZn'!Z32&gt;0,'Avrg. BattZn'!Z32,'Avrg. BattZn'!Z$35)</f>
        <v>0.61373069999999996</v>
      </c>
      <c r="AA32" s="44">
        <f>IF('Avrg. BattZn'!AA32&gt;0,'Avrg. BattZn'!AA32,'Avrg. BattZn'!AA$35)</f>
        <v>0.60759339299999993</v>
      </c>
      <c r="AB32" s="44">
        <f>IF('Avrg. BattZn'!AB32&gt;0,'Avrg. BattZn'!AB32,'Avrg. BattZn'!AB$35)</f>
        <v>0.60151745906999987</v>
      </c>
      <c r="AC32" s="44">
        <f>IF('Avrg. BattZn'!AC32&gt;0,'Avrg. BattZn'!AC32,'Avrg. BattZn'!AC$35)</f>
        <v>0.59550228447929987</v>
      </c>
      <c r="AD32" s="44">
        <f>IF('Avrg. BattZn'!AD32&gt;0,'Avrg. BattZn'!AD32,'Avrg. BattZn'!AD$35)</f>
        <v>0.58954726163450688</v>
      </c>
      <c r="AE32" s="44">
        <f>IF('Avrg. BattZn'!AE32&gt;0,'Avrg. BattZn'!AE32,'Avrg. BattZn'!AE$35)</f>
        <v>0.58365178901816184</v>
      </c>
      <c r="AF32" s="44">
        <f>IF('Avrg. BattZn'!AF32&gt;0,'Avrg. BattZn'!AF32,'Avrg. BattZn'!AF$35)</f>
        <v>0.57781527112798026</v>
      </c>
      <c r="AG32" s="44">
        <f>IF('Avrg. BattZn'!AG32&gt;0,'Avrg. BattZn'!AG32,'Avrg. BattZn'!AG$35)</f>
        <v>0.57203711841670046</v>
      </c>
      <c r="AH32" s="44">
        <f>IF('Avrg. BattZn'!AH32&gt;0,'Avrg. BattZn'!AH32,'Avrg. BattZn'!AH$35)</f>
        <v>0.56631674723253345</v>
      </c>
      <c r="AI32" s="44">
        <f>IF('Avrg. BattZn'!AI32&gt;0,'Avrg. BattZn'!AI32,'Avrg. BattZn'!AI$35)</f>
        <v>0.56065357976020813</v>
      </c>
      <c r="AJ32" s="44">
        <f>IF('Avrg. BattZn'!AJ32&gt;0,'Avrg. BattZn'!AJ32,'Avrg. BattZn'!AJ$35)</f>
        <v>0.55504704396260607</v>
      </c>
      <c r="AK32" s="44">
        <f>IF('Avrg. BattZn'!AK32&gt;0,'Avrg. BattZn'!AK32,'Avrg. BattZn'!AK$35)</f>
        <v>0.54949657352297998</v>
      </c>
      <c r="AL32" s="44">
        <f>IF('Avrg. BattZn'!AL32&gt;0,'Avrg. BattZn'!AL32,'Avrg. BattZn'!AL$35)</f>
        <v>0.5440016077877502</v>
      </c>
      <c r="AM32" s="44">
        <f>IF('Avrg. BattZn'!AM32&gt;0,'Avrg. BattZn'!AM32,'Avrg. BattZn'!AM$35)</f>
        <v>0.53856159170987272</v>
      </c>
      <c r="AN32" s="44">
        <f>IF('Avrg. BattZn'!AN32&gt;0,'Avrg. BattZn'!AN32,'Avrg. BattZn'!AN$35)</f>
        <v>0.53317597579277398</v>
      </c>
      <c r="AO32" s="44">
        <f>IF('Avrg. BattZn'!AO32&gt;0,'Avrg. BattZn'!AO32,'Avrg. BattZn'!AO$35)</f>
        <v>0.52784421603484621</v>
      </c>
      <c r="AP32" s="44">
        <f>IF('Avrg. BattZn'!AP32&gt;0,'Avrg. BattZn'!AP32,'Avrg. BattZn'!AP$35)</f>
        <v>0.52256577387449776</v>
      </c>
      <c r="AQ32" s="44">
        <f>IF('Avrg. BattZn'!AQ32&gt;0,'Avrg. BattZn'!AQ32,'Avrg. BattZn'!AQ$35)</f>
        <v>0.51734011613575281</v>
      </c>
      <c r="AR32" s="44">
        <f>IF('Avrg. BattZn'!AR32&gt;0,'Avrg. BattZn'!AR32,'Avrg. BattZn'!AR$35)</f>
        <v>0.51216671497439525</v>
      </c>
      <c r="AS32" s="44">
        <f>IF('Avrg. BattZn'!AS32&gt;0,'Avrg. BattZn'!AS32,'Avrg. BattZn'!AS$35)</f>
        <v>0.50704504782465132</v>
      </c>
      <c r="AT32" s="44">
        <f>IF('Avrg. BattZn'!AT32&gt;0,'Avrg. BattZn'!AT32,'Avrg. BattZn'!AT$35)</f>
        <v>0.50197459734640482</v>
      </c>
      <c r="AU32" s="44">
        <f>IF('Avrg. BattZn'!AU32&gt;0,'Avrg. BattZn'!AU32,'Avrg. BattZn'!AU$35)</f>
        <v>0.49695485137294076</v>
      </c>
      <c r="AV32" s="44">
        <f>IF('Avrg. BattZn'!AV32&gt;0,'Avrg. BattZn'!AV32,'Avrg. BattZn'!AV$35)</f>
        <v>0.49198530285921138</v>
      </c>
      <c r="AW32" s="44">
        <f>IF('Avrg. BattZn'!AW32&gt;0,'Avrg. BattZn'!AW32,'Avrg. BattZn'!AW$35)</f>
        <v>0.48706544983061928</v>
      </c>
      <c r="AX32" s="44">
        <f>IF('Avrg. BattZn'!AX32&gt;0,'Avrg. BattZn'!AX32,'Avrg. BattZn'!AX$35)</f>
        <v>0.48219479533231308</v>
      </c>
      <c r="AY32" s="44">
        <f>IF('Avrg. BattZn'!AY32&gt;0,'Avrg. BattZn'!AY32,'Avrg. BattZn'!AY$35)</f>
        <v>0.47737284737898994</v>
      </c>
      <c r="AZ32" s="44">
        <f>IF('Avrg. BattZn'!AZ32&gt;0,'Avrg. BattZn'!AZ32,'Avrg. BattZn'!AZ$35)</f>
        <v>0.47259911890520007</v>
      </c>
      <c r="BA32" s="44">
        <f>IF('Avrg. BattZn'!BA32&gt;0,'Avrg. BattZn'!BA32,'Avrg. BattZn'!BA$35)</f>
        <v>0.46787312771614809</v>
      </c>
    </row>
    <row r="33" spans="1:53" x14ac:dyDescent="0.35">
      <c r="A33" s="3" t="s">
        <v>64</v>
      </c>
      <c r="B33" s="4"/>
      <c r="C33" s="77">
        <f>IF('Avrg. BattZn'!C33&gt;0,'Avrg. BattZn'!C33,'Avrg. BattZn'!C$35)</f>
        <v>0.57055598501141902</v>
      </c>
      <c r="D33" s="77">
        <f>IF('Avrg. BattZn'!D33&gt;0,'Avrg. BattZn'!D33,'Avrg. BattZn'!D$35)</f>
        <v>0.58231138671138161</v>
      </c>
      <c r="E33" s="77">
        <f>IF('Avrg. BattZn'!E33&gt;0,'Avrg. BattZn'!E33,'Avrg. BattZn'!E$35)</f>
        <v>0.59445053016039529</v>
      </c>
      <c r="F33" s="77">
        <f>IF('Avrg. BattZn'!F33&gt;0,'Avrg. BattZn'!F33,'Avrg. BattZn'!F$35)</f>
        <v>0.60694305219167666</v>
      </c>
      <c r="G33" s="77">
        <f>IF('Avrg. BattZn'!G33&gt;0,'Avrg. BattZn'!G33,'Avrg. BattZn'!G$35)</f>
        <v>0.61969615241339182</v>
      </c>
      <c r="H33" s="77">
        <f>IF('Avrg. BattZn'!H33&gt;0,'Avrg. BattZn'!H33,'Avrg. BattZn'!H$35)</f>
        <v>0.63271763841814654</v>
      </c>
      <c r="I33" s="77">
        <f>IF('Avrg. BattZn'!I33&gt;0,'Avrg. BattZn'!I33,'Avrg. BattZn'!I$35)</f>
        <v>0.64601575771534636</v>
      </c>
      <c r="J33" s="77">
        <f>IF('Avrg. BattZn'!J33&gt;0,'Avrg. BattZn'!J33,'Avrg. BattZn'!J$35)</f>
        <v>0.65962530282349041</v>
      </c>
      <c r="K33" s="2">
        <f>IF('Avrg. BattZn'!K33&gt;0,'Avrg. BattZn'!K33,'Avrg. BattZn'!K$35)</f>
        <v>0.67347134835904565</v>
      </c>
      <c r="L33" s="2">
        <f>IF('Avrg. BattZn'!L33&gt;0,'Avrg. BattZn'!L33,'Avrg. BattZn'!L$35)</f>
        <v>0.67182631041939933</v>
      </c>
      <c r="M33" s="2">
        <f>IF('Avrg. BattZn'!M33&gt;0,'Avrg. BattZn'!M33,'Avrg. BattZn'!M$35)</f>
        <v>0.67732845161928878</v>
      </c>
      <c r="N33" s="2">
        <f>IF('Avrg. BattZn'!N33&gt;0,'Avrg. BattZn'!N33,'Avrg. BattZn'!N$35)</f>
        <v>0.69042603559860449</v>
      </c>
      <c r="O33" s="2">
        <f>IF('Avrg. BattZn'!O33&gt;0,'Avrg. BattZn'!O33,'Avrg. BattZn'!O$35)</f>
        <v>0.69530138504820782</v>
      </c>
      <c r="P33" s="2">
        <f>IF('Avrg. BattZn'!P33&gt;0,'Avrg. BattZn'!P33,'Avrg. BattZn'!P$35)</f>
        <v>0.69787144106988619</v>
      </c>
      <c r="Q33" s="2">
        <f>IF('Avrg. BattZn'!Q33&gt;0,'Avrg. BattZn'!Q33,'Avrg. BattZn'!Q$35)</f>
        <v>0.69439815407950956</v>
      </c>
      <c r="R33" s="2">
        <f>IF('Avrg. BattZn'!R33&gt;0,'Avrg. BattZn'!R33,'Avrg. BattZn'!R$35)</f>
        <v>0.70218731163226866</v>
      </c>
      <c r="S33" s="2">
        <f>IF('Avrg. BattZn'!S33&gt;0,'Avrg. BattZn'!S33,'Avrg. BattZn'!S$35)</f>
        <v>0.68942861456901805</v>
      </c>
      <c r="T33" s="2">
        <f>IF('Avrg. BattZn'!T33&gt;0,'Avrg. BattZn'!T33,'Avrg. BattZn'!T$35)</f>
        <v>0.66144484438783224</v>
      </c>
      <c r="U33" s="2">
        <f>IF('Avrg. BattZn'!U33&gt;0,'Avrg. BattZn'!U33,'Avrg. BattZn'!U$35)</f>
        <v>0.66078486613871279</v>
      </c>
      <c r="V33" s="2">
        <f>IF('Avrg. BattZn'!V33&gt;0,'Avrg. BattZn'!V33,'Avrg. BattZn'!V$35)</f>
        <v>0.63812755053684944</v>
      </c>
      <c r="W33" s="2">
        <f>IF('Avrg. BattZn'!W33&gt;0,'Avrg. BattZn'!W33,'Avrg. BattZn'!W$35)</f>
        <v>0.62905971826195195</v>
      </c>
      <c r="X33" s="2">
        <f>IF('Avrg. BattZn'!X33&gt;0,'Avrg. BattZn'!X33,'Avrg. BattZn'!X$35)</f>
        <v>0.63491975500479836</v>
      </c>
      <c r="Y33" s="2">
        <f>IF('Avrg. BattZn'!Y33&gt;0,'Avrg. BattZn'!Y33,'Avrg. BattZn'!Y$35)</f>
        <v>0.61993139632493455</v>
      </c>
      <c r="Z33" s="44">
        <f>IF('Avrg. BattZn'!Z33&gt;0,'Avrg. BattZn'!Z33,'Avrg. BattZn'!Z$35)</f>
        <v>0.61373069999999996</v>
      </c>
      <c r="AA33" s="44">
        <f>IF('Avrg. BattZn'!AA33&gt;0,'Avrg. BattZn'!AA33,'Avrg. BattZn'!AA$35)</f>
        <v>0.60759339299999993</v>
      </c>
      <c r="AB33" s="44">
        <f>IF('Avrg. BattZn'!AB33&gt;0,'Avrg. BattZn'!AB33,'Avrg. BattZn'!AB$35)</f>
        <v>0.60151745906999987</v>
      </c>
      <c r="AC33" s="44">
        <f>IF('Avrg. BattZn'!AC33&gt;0,'Avrg. BattZn'!AC33,'Avrg. BattZn'!AC$35)</f>
        <v>0.59550228447929987</v>
      </c>
      <c r="AD33" s="44">
        <f>IF('Avrg. BattZn'!AD33&gt;0,'Avrg. BattZn'!AD33,'Avrg. BattZn'!AD$35)</f>
        <v>0.58954726163450688</v>
      </c>
      <c r="AE33" s="44">
        <f>IF('Avrg. BattZn'!AE33&gt;0,'Avrg. BattZn'!AE33,'Avrg. BattZn'!AE$35)</f>
        <v>0.58365178901816184</v>
      </c>
      <c r="AF33" s="44">
        <f>IF('Avrg. BattZn'!AF33&gt;0,'Avrg. BattZn'!AF33,'Avrg. BattZn'!AF$35)</f>
        <v>0.57781527112798026</v>
      </c>
      <c r="AG33" s="44">
        <f>IF('Avrg. BattZn'!AG33&gt;0,'Avrg. BattZn'!AG33,'Avrg. BattZn'!AG$35)</f>
        <v>0.57203711841670046</v>
      </c>
      <c r="AH33" s="44">
        <f>IF('Avrg. BattZn'!AH33&gt;0,'Avrg. BattZn'!AH33,'Avrg. BattZn'!AH$35)</f>
        <v>0.56631674723253345</v>
      </c>
      <c r="AI33" s="44">
        <f>IF('Avrg. BattZn'!AI33&gt;0,'Avrg. BattZn'!AI33,'Avrg. BattZn'!AI$35)</f>
        <v>0.56065357976020813</v>
      </c>
      <c r="AJ33" s="44">
        <f>IF('Avrg. BattZn'!AJ33&gt;0,'Avrg. BattZn'!AJ33,'Avrg. BattZn'!AJ$35)</f>
        <v>0.55504704396260607</v>
      </c>
      <c r="AK33" s="44">
        <f>IF('Avrg. BattZn'!AK33&gt;0,'Avrg. BattZn'!AK33,'Avrg. BattZn'!AK$35)</f>
        <v>0.54949657352297998</v>
      </c>
      <c r="AL33" s="44">
        <f>IF('Avrg. BattZn'!AL33&gt;0,'Avrg. BattZn'!AL33,'Avrg. BattZn'!AL$35)</f>
        <v>0.5440016077877502</v>
      </c>
      <c r="AM33" s="44">
        <f>IF('Avrg. BattZn'!AM33&gt;0,'Avrg. BattZn'!AM33,'Avrg. BattZn'!AM$35)</f>
        <v>0.53856159170987272</v>
      </c>
      <c r="AN33" s="44">
        <f>IF('Avrg. BattZn'!AN33&gt;0,'Avrg. BattZn'!AN33,'Avrg. BattZn'!AN$35)</f>
        <v>0.53317597579277398</v>
      </c>
      <c r="AO33" s="44">
        <f>IF('Avrg. BattZn'!AO33&gt;0,'Avrg. BattZn'!AO33,'Avrg. BattZn'!AO$35)</f>
        <v>0.52784421603484621</v>
      </c>
      <c r="AP33" s="44">
        <f>IF('Avrg. BattZn'!AP33&gt;0,'Avrg. BattZn'!AP33,'Avrg. BattZn'!AP$35)</f>
        <v>0.52256577387449776</v>
      </c>
      <c r="AQ33" s="44">
        <f>IF('Avrg. BattZn'!AQ33&gt;0,'Avrg. BattZn'!AQ33,'Avrg. BattZn'!AQ$35)</f>
        <v>0.51734011613575281</v>
      </c>
      <c r="AR33" s="44">
        <f>IF('Avrg. BattZn'!AR33&gt;0,'Avrg. BattZn'!AR33,'Avrg. BattZn'!AR$35)</f>
        <v>0.51216671497439525</v>
      </c>
      <c r="AS33" s="44">
        <f>IF('Avrg. BattZn'!AS33&gt;0,'Avrg. BattZn'!AS33,'Avrg. BattZn'!AS$35)</f>
        <v>0.50704504782465132</v>
      </c>
      <c r="AT33" s="44">
        <f>IF('Avrg. BattZn'!AT33&gt;0,'Avrg. BattZn'!AT33,'Avrg. BattZn'!AT$35)</f>
        <v>0.50197459734640482</v>
      </c>
      <c r="AU33" s="44">
        <f>IF('Avrg. BattZn'!AU33&gt;0,'Avrg. BattZn'!AU33,'Avrg. BattZn'!AU$35)</f>
        <v>0.49695485137294076</v>
      </c>
      <c r="AV33" s="44">
        <f>IF('Avrg. BattZn'!AV33&gt;0,'Avrg. BattZn'!AV33,'Avrg. BattZn'!AV$35)</f>
        <v>0.49198530285921138</v>
      </c>
      <c r="AW33" s="44">
        <f>IF('Avrg. BattZn'!AW33&gt;0,'Avrg. BattZn'!AW33,'Avrg. BattZn'!AW$35)</f>
        <v>0.48706544983061928</v>
      </c>
      <c r="AX33" s="44">
        <f>IF('Avrg. BattZn'!AX33&gt;0,'Avrg. BattZn'!AX33,'Avrg. BattZn'!AX$35)</f>
        <v>0.48219479533231308</v>
      </c>
      <c r="AY33" s="44">
        <f>IF('Avrg. BattZn'!AY33&gt;0,'Avrg. BattZn'!AY33,'Avrg. BattZn'!AY$35)</f>
        <v>0.47737284737898994</v>
      </c>
      <c r="AZ33" s="44">
        <f>IF('Avrg. BattZn'!AZ33&gt;0,'Avrg. BattZn'!AZ33,'Avrg. BattZn'!AZ$35)</f>
        <v>0.47259911890520007</v>
      </c>
      <c r="BA33" s="44">
        <f>IF('Avrg. BattZn'!BA33&gt;0,'Avrg. BattZn'!BA33,'Avrg. BattZn'!BA$35)</f>
        <v>0.46787312771614809</v>
      </c>
    </row>
    <row r="35" spans="1:53" x14ac:dyDescent="0.35">
      <c r="A35" s="86" t="s">
        <v>157</v>
      </c>
      <c r="B35" s="86"/>
    </row>
    <row r="36" spans="1:53" x14ac:dyDescent="0.35">
      <c r="A36" s="87" t="s">
        <v>158</v>
      </c>
      <c r="B36" s="87"/>
    </row>
    <row r="37" spans="1:53" x14ac:dyDescent="0.35">
      <c r="A37" s="43" t="s">
        <v>153</v>
      </c>
      <c r="B37" s="4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809D-85D3-418C-AEFD-C8A38E6AD7CA}">
  <dimension ref="A1:BA39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8"/>
    </row>
    <row r="5" spans="1:53" x14ac:dyDescent="0.35">
      <c r="A5" s="3" t="s">
        <v>8</v>
      </c>
      <c r="B5" s="4" t="s">
        <v>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8"/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77">
        <v>1.9537844958295022E-2</v>
      </c>
      <c r="D11" s="77">
        <v>1.9936576488056145E-2</v>
      </c>
      <c r="E11" s="77">
        <v>2.0343445395975657E-2</v>
      </c>
      <c r="F11" s="77">
        <v>2.0758617750995568E-2</v>
      </c>
      <c r="G11" s="77">
        <v>2.1182263011219966E-2</v>
      </c>
      <c r="H11" s="77">
        <v>2.1614554093081599E-2</v>
      </c>
      <c r="I11" s="77">
        <v>2.2055667441919998E-2</v>
      </c>
      <c r="J11" s="77">
        <v>2.2505783103999998E-2</v>
      </c>
      <c r="K11" s="77">
        <v>2.29650848E-2</v>
      </c>
      <c r="L11" s="77">
        <v>2.3433760000000001E-2</v>
      </c>
      <c r="M11" s="77">
        <v>2.3911999999999999E-2</v>
      </c>
      <c r="N11" s="2">
        <v>2.4424514200298952E-2</v>
      </c>
      <c r="O11" s="2">
        <v>2.5853804673457159E-2</v>
      </c>
      <c r="P11" s="2">
        <v>2.9437516983182876E-2</v>
      </c>
      <c r="Q11" s="2">
        <v>2.8446598845552826E-2</v>
      </c>
      <c r="R11" s="2">
        <v>2.403769620172562E-2</v>
      </c>
      <c r="S11" s="2">
        <v>2.3550240513094602E-2</v>
      </c>
      <c r="T11" s="2">
        <v>2.7317197128517882E-2</v>
      </c>
      <c r="U11" s="2">
        <v>3.0357371589599079E-2</v>
      </c>
      <c r="V11" s="2">
        <v>2.9273790666504203E-2</v>
      </c>
      <c r="W11" s="2">
        <v>3.9236418712313891E-2</v>
      </c>
    </row>
    <row r="12" spans="1:53" x14ac:dyDescent="0.35">
      <c r="A12" s="3" t="s">
        <v>22</v>
      </c>
      <c r="B12" s="4" t="s">
        <v>23</v>
      </c>
      <c r="C12" s="77">
        <v>2.0498722579194776E-2</v>
      </c>
      <c r="D12" s="77">
        <v>2.0917063856321198E-2</v>
      </c>
      <c r="E12" s="77">
        <v>2.1343942710531832E-2</v>
      </c>
      <c r="F12" s="77">
        <v>2.1779533378093706E-2</v>
      </c>
      <c r="G12" s="77">
        <v>2.2224013651116026E-2</v>
      </c>
      <c r="H12" s="77">
        <v>2.2677564950118394E-2</v>
      </c>
      <c r="I12" s="77">
        <v>2.3140372398079995E-2</v>
      </c>
      <c r="J12" s="77">
        <v>2.3612624895999995E-2</v>
      </c>
      <c r="K12" s="77">
        <v>2.4094515199999996E-2</v>
      </c>
      <c r="L12" s="77">
        <v>2.4586239999999999E-2</v>
      </c>
      <c r="M12" s="77">
        <v>2.5087999999999999E-2</v>
      </c>
      <c r="N12" s="2">
        <v>2.564803010987677E-2</v>
      </c>
      <c r="O12" s="2">
        <v>2.4533916317483452E-2</v>
      </c>
      <c r="P12" s="2">
        <v>2.5907534774696973E-2</v>
      </c>
      <c r="Q12" s="2">
        <v>2.4802110817941952E-2</v>
      </c>
      <c r="R12" s="2">
        <v>2.2084805653710248E-2</v>
      </c>
      <c r="S12" s="2">
        <v>2.485193686417864E-2</v>
      </c>
      <c r="T12" s="2">
        <v>3.6294093784409086E-2</v>
      </c>
      <c r="U12" s="2">
        <v>3.4740686881781876E-2</v>
      </c>
      <c r="V12" s="2">
        <v>4.4641235048819748E-2</v>
      </c>
      <c r="W12" s="2">
        <v>4.0558918946916211E-2</v>
      </c>
      <c r="X12" s="2">
        <v>3.8315019064011614E-2</v>
      </c>
      <c r="Y12" s="2">
        <v>4.4856855786609758E-2</v>
      </c>
    </row>
    <row r="13" spans="1:53" x14ac:dyDescent="0.35">
      <c r="A13" s="3" t="s">
        <v>24</v>
      </c>
      <c r="B13" s="4" t="s">
        <v>25</v>
      </c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46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77">
        <v>3.998586206134391E-3</v>
      </c>
      <c r="D29" s="77">
        <v>4.0801900062595832E-3</v>
      </c>
      <c r="E29" s="77">
        <v>4.1634591900607991E-3</v>
      </c>
      <c r="F29" s="77">
        <v>4.248427744959999E-3</v>
      </c>
      <c r="G29" s="77">
        <v>4.3351303519999999E-3</v>
      </c>
      <c r="H29" s="77">
        <v>4.4236023999999997E-3</v>
      </c>
      <c r="I29" s="77">
        <v>4.5138799999999996E-3</v>
      </c>
      <c r="J29" s="77">
        <v>4.6059999999999999E-3</v>
      </c>
      <c r="K29" s="2">
        <v>4.6756683409646844E-3</v>
      </c>
      <c r="L29" s="2">
        <v>8.0641623208617189E-3</v>
      </c>
      <c r="M29" s="2">
        <v>8.0038547840706534E-3</v>
      </c>
      <c r="N29" s="2">
        <v>8.4247212829414095E-3</v>
      </c>
      <c r="O29" s="2">
        <v>8.5767271118822527E-3</v>
      </c>
      <c r="P29" s="2">
        <v>9.9827118980592745E-3</v>
      </c>
      <c r="Q29" s="2">
        <v>9.1274221079522284E-3</v>
      </c>
      <c r="R29" s="2">
        <v>4.7175502569386405E-3</v>
      </c>
      <c r="S29" s="2">
        <v>5.6443089220734322E-3</v>
      </c>
      <c r="T29" s="2">
        <v>8.50160554537489E-3</v>
      </c>
      <c r="U29" s="2">
        <v>6.2227914335435779E-3</v>
      </c>
      <c r="V29" s="2">
        <v>6.9295652388807541E-3</v>
      </c>
      <c r="W29" s="2">
        <v>9.0637415112705712E-3</v>
      </c>
      <c r="X29" s="2">
        <v>6.5685301010836982E-3</v>
      </c>
    </row>
    <row r="30" spans="1:25" x14ac:dyDescent="0.35">
      <c r="A30" s="3" t="s">
        <v>58</v>
      </c>
      <c r="B30" s="4" t="s">
        <v>59</v>
      </c>
      <c r="C30" s="77">
        <v>6.1976606548034205E-2</v>
      </c>
      <c r="D30" s="77">
        <v>6.3241435253096126E-2</v>
      </c>
      <c r="E30" s="77">
        <v>6.4532076788873599E-2</v>
      </c>
      <c r="F30" s="77">
        <v>6.5849057947830206E-2</v>
      </c>
      <c r="G30" s="77">
        <v>6.7192916273296127E-2</v>
      </c>
      <c r="H30" s="77">
        <v>6.856420027887361E-2</v>
      </c>
      <c r="I30" s="77">
        <v>6.9963469672320006E-2</v>
      </c>
      <c r="J30" s="77">
        <v>7.1391295584000009E-2</v>
      </c>
      <c r="K30" s="77">
        <v>7.2848260800000009E-2</v>
      </c>
      <c r="L30" s="77">
        <v>7.4334960000000005E-2</v>
      </c>
      <c r="M30" s="77">
        <v>7.5852000000000003E-2</v>
      </c>
      <c r="N30" s="2">
        <v>7.7435178696566229E-2</v>
      </c>
      <c r="O30" s="2">
        <v>8.7345766557935051E-2</v>
      </c>
      <c r="P30" s="2">
        <v>7.1359708633864177E-2</v>
      </c>
      <c r="Q30" s="2">
        <v>6.3029661016949151E-2</v>
      </c>
      <c r="R30" s="2">
        <v>5.7709182883394404E-2</v>
      </c>
      <c r="S30" s="2">
        <v>5.0184575476404265E-2</v>
      </c>
      <c r="T30" s="2">
        <v>0.10309965237543453</v>
      </c>
      <c r="U30" s="2">
        <v>0.103577961513134</v>
      </c>
      <c r="V30" s="2">
        <v>8.9596371361313668E-2</v>
      </c>
      <c r="W30" s="2">
        <v>3.851700914299324E-2</v>
      </c>
      <c r="X30" s="2">
        <v>3.5851128190190235E-2</v>
      </c>
      <c r="Y30" s="2">
        <v>3.7143316553080438E-2</v>
      </c>
    </row>
    <row r="31" spans="1:25" x14ac:dyDescent="0.35">
      <c r="A31" s="3" t="s">
        <v>60</v>
      </c>
      <c r="B31" s="4" t="s">
        <v>61</v>
      </c>
    </row>
    <row r="32" spans="1:25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3" t="s">
        <v>65</v>
      </c>
      <c r="B34" s="43"/>
      <c r="C34" s="44">
        <f t="shared" ref="C34:AH34" si="0">SUM(C2:C32)/COUNT(C2:C32)</f>
        <v>2.6502940072914601E-2</v>
      </c>
      <c r="D34" s="44">
        <f t="shared" si="0"/>
        <v>2.7043816400933264E-2</v>
      </c>
      <c r="E34" s="44">
        <f t="shared" si="0"/>
        <v>2.7595731021360474E-2</v>
      </c>
      <c r="F34" s="44">
        <f t="shared" si="0"/>
        <v>2.815890920546987E-2</v>
      </c>
      <c r="G34" s="44">
        <f t="shared" si="0"/>
        <v>2.8733580821908029E-2</v>
      </c>
      <c r="H34" s="44">
        <f t="shared" si="0"/>
        <v>2.9319980430518401E-2</v>
      </c>
      <c r="I34" s="44">
        <f t="shared" si="0"/>
        <v>2.9918347378079999E-2</v>
      </c>
      <c r="J34" s="44">
        <f t="shared" si="0"/>
        <v>3.0528925896000002E-2</v>
      </c>
      <c r="K34" s="44">
        <f t="shared" si="0"/>
        <v>3.1145882285241171E-2</v>
      </c>
      <c r="L34" s="44">
        <f t="shared" si="0"/>
        <v>3.2604780580215431E-2</v>
      </c>
      <c r="M34" s="44">
        <f t="shared" si="0"/>
        <v>3.3213963696017666E-2</v>
      </c>
      <c r="N34" s="44">
        <f t="shared" si="0"/>
        <v>3.3983111072420844E-2</v>
      </c>
      <c r="O34" s="44">
        <f t="shared" si="0"/>
        <v>3.6577553665189479E-2</v>
      </c>
      <c r="P34" s="44">
        <f t="shared" si="0"/>
        <v>3.4171868072450824E-2</v>
      </c>
      <c r="Q34" s="44">
        <f t="shared" si="0"/>
        <v>3.1351448197099036E-2</v>
      </c>
      <c r="R34" s="44">
        <f t="shared" si="0"/>
        <v>2.7137308748942227E-2</v>
      </c>
      <c r="S34" s="44">
        <f t="shared" si="0"/>
        <v>2.6057765443937737E-2</v>
      </c>
      <c r="T34" s="44">
        <f t="shared" si="0"/>
        <v>4.3803137208434095E-2</v>
      </c>
      <c r="U34" s="44">
        <f t="shared" si="0"/>
        <v>4.372470285451463E-2</v>
      </c>
      <c r="V34" s="44">
        <f t="shared" si="0"/>
        <v>4.2610240578879591E-2</v>
      </c>
      <c r="W34" s="44">
        <f t="shared" si="0"/>
        <v>3.1844022078373481E-2</v>
      </c>
      <c r="X34" s="44">
        <f t="shared" si="0"/>
        <v>2.6911559118428519E-2</v>
      </c>
      <c r="Y34" s="44">
        <f t="shared" si="0"/>
        <v>4.1000086169845101E-2</v>
      </c>
      <c r="Z34" s="43" t="e">
        <f t="shared" si="0"/>
        <v>#DIV/0!</v>
      </c>
      <c r="AA34" s="43" t="e">
        <f t="shared" si="0"/>
        <v>#DIV/0!</v>
      </c>
      <c r="AB34" s="43" t="e">
        <f t="shared" si="0"/>
        <v>#DIV/0!</v>
      </c>
      <c r="AC34" s="43" t="e">
        <f t="shared" si="0"/>
        <v>#DIV/0!</v>
      </c>
      <c r="AD34" s="43" t="e">
        <f t="shared" si="0"/>
        <v>#DIV/0!</v>
      </c>
      <c r="AE34" s="43" t="e">
        <f t="shared" si="0"/>
        <v>#DIV/0!</v>
      </c>
      <c r="AF34" s="43" t="e">
        <f t="shared" si="0"/>
        <v>#DIV/0!</v>
      </c>
      <c r="AG34" s="43" t="e">
        <f t="shared" si="0"/>
        <v>#DIV/0!</v>
      </c>
      <c r="AH34" s="43" t="e">
        <f t="shared" si="0"/>
        <v>#DIV/0!</v>
      </c>
      <c r="AI34" s="43" t="e">
        <f t="shared" ref="AI34:BA34" si="1">SUM(AI2:AI32)/COUNT(AI2:AI32)</f>
        <v>#DIV/0!</v>
      </c>
      <c r="AJ34" s="43" t="e">
        <f t="shared" si="1"/>
        <v>#DIV/0!</v>
      </c>
      <c r="AK34" s="43" t="e">
        <f t="shared" si="1"/>
        <v>#DIV/0!</v>
      </c>
      <c r="AL34" s="43" t="e">
        <f t="shared" si="1"/>
        <v>#DIV/0!</v>
      </c>
      <c r="AM34" s="43" t="e">
        <f t="shared" si="1"/>
        <v>#DIV/0!</v>
      </c>
      <c r="AN34" s="43" t="e">
        <f t="shared" si="1"/>
        <v>#DIV/0!</v>
      </c>
      <c r="AO34" s="43" t="e">
        <f t="shared" si="1"/>
        <v>#DIV/0!</v>
      </c>
      <c r="AP34" s="43" t="e">
        <f t="shared" si="1"/>
        <v>#DIV/0!</v>
      </c>
      <c r="AQ34" s="43" t="e">
        <f t="shared" si="1"/>
        <v>#DIV/0!</v>
      </c>
      <c r="AR34" s="43" t="e">
        <f t="shared" si="1"/>
        <v>#DIV/0!</v>
      </c>
      <c r="AS34" s="43" t="e">
        <f t="shared" si="1"/>
        <v>#DIV/0!</v>
      </c>
      <c r="AT34" s="43" t="e">
        <f t="shared" si="1"/>
        <v>#DIV/0!</v>
      </c>
      <c r="AU34" s="43" t="e">
        <f t="shared" si="1"/>
        <v>#DIV/0!</v>
      </c>
      <c r="AV34" s="43" t="e">
        <f t="shared" si="1"/>
        <v>#DIV/0!</v>
      </c>
      <c r="AW34" s="43" t="e">
        <f t="shared" si="1"/>
        <v>#DIV/0!</v>
      </c>
      <c r="AX34" s="43" t="e">
        <f t="shared" si="1"/>
        <v>#DIV/0!</v>
      </c>
      <c r="AY34" s="43" t="e">
        <f t="shared" si="1"/>
        <v>#DIV/0!</v>
      </c>
      <c r="AZ34" s="43" t="e">
        <f t="shared" si="1"/>
        <v>#DIV/0!</v>
      </c>
      <c r="BA34" s="43" t="e">
        <f t="shared" si="1"/>
        <v>#DIV/0!</v>
      </c>
    </row>
    <row r="35" spans="1:53" x14ac:dyDescent="0.35">
      <c r="A35" s="42" t="s">
        <v>132</v>
      </c>
      <c r="B35" s="42"/>
      <c r="C35" s="45">
        <f>'Weighted Average'!B79/100</f>
        <v>1.8628980026666409E-2</v>
      </c>
      <c r="D35" s="45">
        <f>'Weighted Average'!C79/100</f>
        <v>1.8996273984247164E-2</v>
      </c>
      <c r="E35" s="45">
        <f>'Weighted Average'!D79/100</f>
        <v>1.9348783655050064E-2</v>
      </c>
      <c r="F35" s="45">
        <f>'Weighted Average'!E79/100</f>
        <v>1.9694370634648198E-2</v>
      </c>
      <c r="G35" s="45">
        <f>'Weighted Average'!F79/100</f>
        <v>2.0048294460976477E-2</v>
      </c>
      <c r="H35" s="45">
        <f>'Weighted Average'!G79/100</f>
        <v>2.040923450292427E-2</v>
      </c>
      <c r="I35" s="45">
        <f>'Weighted Average'!H79/100</f>
        <v>2.0779009927955793E-2</v>
      </c>
      <c r="J35" s="45">
        <f>'Weighted Average'!I79/100</f>
        <v>2.1152520950850021E-2</v>
      </c>
      <c r="K35" s="45">
        <f>'Weighted Average'!J79/100</f>
        <v>2.1541925864642892E-2</v>
      </c>
      <c r="L35" s="45">
        <f>'Weighted Average'!K79/100</f>
        <v>2.2724980156805491E-2</v>
      </c>
      <c r="M35" s="45">
        <f>'Weighted Average'!L79/100</f>
        <v>2.3132629609226515E-2</v>
      </c>
      <c r="N35" s="45">
        <f>'Weighted Average'!M79/100</f>
        <v>2.3686664146417669E-2</v>
      </c>
      <c r="O35" s="45">
        <f>'Weighted Average'!N79/100</f>
        <v>2.4226901054333335E-2</v>
      </c>
      <c r="P35" s="45">
        <f>'Weighted Average'!O79/100</f>
        <v>2.5542911384780785E-2</v>
      </c>
      <c r="Q35" s="45">
        <f>'Weighted Average'!P79/100</f>
        <v>2.4230820703198992E-2</v>
      </c>
      <c r="R35" s="45">
        <f>'Weighted Average'!Q79/100</f>
        <v>2.0482841501815893E-2</v>
      </c>
      <c r="S35" s="45">
        <f>'Weighted Average'!R79/100</f>
        <v>2.1307429135070576E-2</v>
      </c>
      <c r="T35" s="45">
        <f>'Weighted Average'!S79/100</f>
        <v>3.0360078473186253E-2</v>
      </c>
      <c r="U35" s="45">
        <f>'Weighted Average'!T79/100</f>
        <v>3.0255907690084884E-2</v>
      </c>
      <c r="V35" s="45">
        <f>'Weighted Average'!U79/100</f>
        <v>3.3332499676152441E-2</v>
      </c>
      <c r="W35" s="45">
        <f>'Weighted Average'!V79/100</f>
        <v>3.287225526257416E-2</v>
      </c>
      <c r="X35" s="45">
        <f>'Weighted Average'!W79/100</f>
        <v>2.7459360302633455E-2</v>
      </c>
      <c r="Y35" s="45">
        <f>'Weighted Average'!X79/100</f>
        <v>4.3998909195622285E-2</v>
      </c>
      <c r="Z35" s="85">
        <f>'Weighted Average'!Y79</f>
        <v>4.3550100000000001E-2</v>
      </c>
      <c r="AA35" s="85">
        <f>'Weighted Average'!Z79</f>
        <v>4.3114599000000003E-2</v>
      </c>
      <c r="AB35" s="85">
        <f>'Weighted Average'!AA79</f>
        <v>4.2683453010000004E-2</v>
      </c>
      <c r="AC35" s="85">
        <f>'Weighted Average'!AB79</f>
        <v>4.2256618479900004E-2</v>
      </c>
      <c r="AD35" s="85">
        <f>'Weighted Average'!AC79</f>
        <v>4.1834052295101003E-2</v>
      </c>
      <c r="AE35" s="85">
        <f>'Weighted Average'!AD79</f>
        <v>4.1415711772149991E-2</v>
      </c>
      <c r="AF35" s="85">
        <f>'Weighted Average'!AE79</f>
        <v>4.1001554654428493E-2</v>
      </c>
      <c r="AG35" s="85">
        <f>'Weighted Average'!AF79</f>
        <v>4.0591539107884211E-2</v>
      </c>
      <c r="AH35" s="85">
        <f>'Weighted Average'!AG79</f>
        <v>4.0185623716805369E-2</v>
      </c>
      <c r="AI35" s="85">
        <f>'Weighted Average'!AH79</f>
        <v>3.9783767479637314E-2</v>
      </c>
      <c r="AJ35" s="85">
        <f>'Weighted Average'!AI79</f>
        <v>3.9385929804840944E-2</v>
      </c>
      <c r="AK35" s="85">
        <f>'Weighted Average'!AJ79</f>
        <v>3.8992070506792535E-2</v>
      </c>
      <c r="AL35" s="85">
        <f>'Weighted Average'!AK79</f>
        <v>3.8602149801724613E-2</v>
      </c>
      <c r="AM35" s="85">
        <f>'Weighted Average'!AL79</f>
        <v>3.8216128303707367E-2</v>
      </c>
      <c r="AN35" s="85">
        <f>'Weighted Average'!AM79</f>
        <v>3.7833967020670295E-2</v>
      </c>
      <c r="AO35" s="85">
        <f>'Weighted Average'!AN79</f>
        <v>3.7455627350463594E-2</v>
      </c>
      <c r="AP35" s="85">
        <f>'Weighted Average'!AO79</f>
        <v>3.708107107695896E-2</v>
      </c>
      <c r="AQ35" s="85">
        <f>'Weighted Average'!AP79</f>
        <v>3.6710260366189372E-2</v>
      </c>
      <c r="AR35" s="85">
        <f>'Weighted Average'!AQ79</f>
        <v>3.634315776252748E-2</v>
      </c>
      <c r="AS35" s="85">
        <f>'Weighted Average'!AR79</f>
        <v>3.5979726184902208E-2</v>
      </c>
      <c r="AT35" s="85">
        <f>'Weighted Average'!AS79</f>
        <v>3.5619928923053185E-2</v>
      </c>
      <c r="AU35" s="85">
        <f>'Weighted Average'!AT79</f>
        <v>3.5263729633822655E-2</v>
      </c>
      <c r="AV35" s="85">
        <f>'Weighted Average'!AU79</f>
        <v>3.4911092337484427E-2</v>
      </c>
      <c r="AW35" s="85">
        <f>'Weighted Average'!AV79</f>
        <v>3.4561981414109585E-2</v>
      </c>
      <c r="AX35" s="85">
        <f>'Weighted Average'!AW79</f>
        <v>3.4216361599968492E-2</v>
      </c>
      <c r="AY35" s="85">
        <f>'Weighted Average'!AX79</f>
        <v>3.3874197983968804E-2</v>
      </c>
      <c r="AZ35" s="85">
        <f>'Weighted Average'!AY79</f>
        <v>3.3535456004129119E-2</v>
      </c>
      <c r="BA35" s="85">
        <f>'Weighted Average'!AZ79</f>
        <v>3.3200101444087825E-2</v>
      </c>
    </row>
    <row r="37" spans="1:53" x14ac:dyDescent="0.35">
      <c r="A37" s="48"/>
      <c r="B37" s="48"/>
      <c r="C37" t="s">
        <v>133</v>
      </c>
    </row>
    <row r="38" spans="1:53" x14ac:dyDescent="0.35">
      <c r="A38" s="47"/>
      <c r="B38" s="47"/>
      <c r="C38" t="s">
        <v>154</v>
      </c>
    </row>
    <row r="39" spans="1:53" x14ac:dyDescent="0.35">
      <c r="A39" s="84"/>
      <c r="B39" s="84"/>
      <c r="C39" t="s">
        <v>153</v>
      </c>
    </row>
  </sheetData>
  <mergeCells count="1">
    <mergeCell ref="A39:B39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55E9-2B5B-484B-8ECD-BA114CA76A0A}">
  <dimension ref="A1:BA39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77">
        <v>9.472347464285201E-2</v>
      </c>
      <c r="D11" s="77">
        <v>8.611224967532001E-2</v>
      </c>
      <c r="E11" s="77">
        <v>7.8283863341200008E-2</v>
      </c>
      <c r="F11" s="77">
        <v>7.116714849200001E-2</v>
      </c>
      <c r="G11" s="77">
        <v>6.4697407720000003E-2</v>
      </c>
      <c r="H11" s="77">
        <v>5.8815825200000005E-2</v>
      </c>
      <c r="I11" s="77">
        <v>5.3468932000000004E-2</v>
      </c>
      <c r="J11" s="77">
        <v>4.8608120000000005E-2</v>
      </c>
      <c r="K11" s="77">
        <v>4.4189199999999998E-2</v>
      </c>
      <c r="L11" s="77">
        <v>4.0171999999999999E-2</v>
      </c>
      <c r="M11" s="77">
        <v>3.6519999999999997E-2</v>
      </c>
      <c r="N11" s="2">
        <v>3.3153961136023917E-2</v>
      </c>
      <c r="O11" s="2">
        <v>2.8430197723187538E-2</v>
      </c>
      <c r="P11" s="2">
        <v>2.2704628483439508E-2</v>
      </c>
      <c r="Q11" s="2">
        <v>1.9517173198966738E-2</v>
      </c>
      <c r="R11" s="2">
        <v>1.5314081951033143E-2</v>
      </c>
      <c r="S11" s="2">
        <v>8.3511491181186524E-3</v>
      </c>
      <c r="T11" s="2">
        <v>2.0646718759926306E-3</v>
      </c>
      <c r="U11" s="2">
        <v>1.56910464967337E-3</v>
      </c>
      <c r="V11" s="2">
        <v>1.6753990495918119E-3</v>
      </c>
      <c r="W11" s="2">
        <v>6.2869716800502959E-4</v>
      </c>
    </row>
    <row r="12" spans="1:53" x14ac:dyDescent="0.35">
      <c r="A12" s="3" t="s">
        <v>22</v>
      </c>
      <c r="B12" s="4" t="s">
        <v>23</v>
      </c>
      <c r="C12" s="77">
        <v>8.8161306218799002E-2</v>
      </c>
      <c r="D12" s="77">
        <v>8.014664201709E-2</v>
      </c>
      <c r="E12" s="77">
        <v>7.2860583651899999E-2</v>
      </c>
      <c r="F12" s="77">
        <v>6.6236894229000004E-2</v>
      </c>
      <c r="G12" s="77">
        <v>6.0215358390000001E-2</v>
      </c>
      <c r="H12" s="77">
        <v>5.4741234900000005E-2</v>
      </c>
      <c r="I12" s="77">
        <v>4.9764759000000006E-2</v>
      </c>
      <c r="J12" s="77">
        <v>4.5240690000000007E-2</v>
      </c>
      <c r="K12" s="77">
        <v>4.1127900000000002E-2</v>
      </c>
      <c r="L12" s="77">
        <v>3.7388999999999999E-2</v>
      </c>
      <c r="M12" s="77">
        <v>3.3989999999999999E-2</v>
      </c>
      <c r="N12" s="2">
        <v>3.0929399623626539E-2</v>
      </c>
      <c r="O12" s="2">
        <v>2.4655371348758122E-2</v>
      </c>
      <c r="P12" s="2">
        <v>1.708663602997872E-2</v>
      </c>
      <c r="Q12" s="2">
        <v>1.2489006156552331E-2</v>
      </c>
      <c r="R12" s="2">
        <v>1.07773851590106E-2</v>
      </c>
      <c r="S12" s="2">
        <v>8.3595454674261094E-3</v>
      </c>
      <c r="T12" s="2">
        <v>5.0418369939774343E-3</v>
      </c>
      <c r="U12" s="2">
        <v>3.6674634159863024E-3</v>
      </c>
      <c r="V12" s="2">
        <v>2.6427306949684606E-3</v>
      </c>
      <c r="W12" s="2">
        <v>3.0106615362671817E-3</v>
      </c>
      <c r="X12" s="2">
        <v>2.2365296210316563E-3</v>
      </c>
      <c r="Y12" s="2">
        <v>2.146250885010055E-3</v>
      </c>
    </row>
    <row r="13" spans="1:53" x14ac:dyDescent="0.35">
      <c r="A13" s="3" t="s">
        <v>24</v>
      </c>
      <c r="B13" s="4" t="s">
        <v>25</v>
      </c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46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77">
        <v>7.5239967231000002E-2</v>
      </c>
      <c r="D29" s="77">
        <v>6.8399970209999994E-2</v>
      </c>
      <c r="E29" s="77">
        <v>6.2181791099999995E-2</v>
      </c>
      <c r="F29" s="77">
        <v>5.6528900999999993E-2</v>
      </c>
      <c r="G29" s="77">
        <v>5.1389909999999997E-2</v>
      </c>
      <c r="H29" s="77">
        <v>4.6718099999999999E-2</v>
      </c>
      <c r="I29" s="77">
        <v>4.2470999999999995E-2</v>
      </c>
      <c r="J29" s="77">
        <v>3.8609999999999998E-2</v>
      </c>
      <c r="K29" s="2">
        <v>3.5064542863643557E-2</v>
      </c>
      <c r="L29" s="2">
        <v>6.3069594733136641E-2</v>
      </c>
      <c r="M29" s="2">
        <v>5.3660866329488986E-2</v>
      </c>
      <c r="N29" s="2">
        <v>5.4370988451838756E-2</v>
      </c>
      <c r="O29" s="2">
        <v>4.7670564225283929E-2</v>
      </c>
      <c r="P29" s="2">
        <v>3.998222256785277E-2</v>
      </c>
      <c r="Q29" s="2">
        <v>3.5601162462029559E-2</v>
      </c>
      <c r="R29" s="2">
        <v>2.8004100511424629E-2</v>
      </c>
      <c r="S29" s="2">
        <v>2.9809681633672813E-2</v>
      </c>
      <c r="T29" s="2">
        <v>2.6090330786368968E-2</v>
      </c>
      <c r="U29" s="2">
        <v>2.4533564636320154E-2</v>
      </c>
      <c r="V29" s="2">
        <v>2.311819237731606E-2</v>
      </c>
      <c r="W29" s="2">
        <v>1.6888695566694787E-2</v>
      </c>
      <c r="X29" s="2">
        <v>1.792020152162618E-2</v>
      </c>
    </row>
    <row r="30" spans="1:25" x14ac:dyDescent="0.35">
      <c r="A30" s="3" t="s">
        <v>58</v>
      </c>
      <c r="B30" s="4" t="s">
        <v>59</v>
      </c>
      <c r="C30" s="77">
        <v>9.7005968007739998E-3</v>
      </c>
      <c r="D30" s="77">
        <v>8.8187243643399991E-3</v>
      </c>
      <c r="E30" s="77">
        <v>8.0170221493999997E-3</v>
      </c>
      <c r="F30" s="77">
        <v>7.2882019539999999E-3</v>
      </c>
      <c r="G30" s="77">
        <v>6.62563814E-3</v>
      </c>
      <c r="H30" s="77">
        <v>6.0233073999999996E-3</v>
      </c>
      <c r="I30" s="77">
        <v>5.4757339999999995E-3</v>
      </c>
      <c r="J30" s="77">
        <v>4.9779400000000001E-3</v>
      </c>
      <c r="K30" s="77">
        <v>4.5253999999999997E-3</v>
      </c>
      <c r="L30" s="77">
        <v>4.1139999999999996E-3</v>
      </c>
      <c r="M30" s="77">
        <v>3.7399999999999998E-3</v>
      </c>
      <c r="N30" s="2">
        <v>3.3812193412754029E-3</v>
      </c>
      <c r="O30" s="2">
        <v>2.8187491136009079E-3</v>
      </c>
      <c r="P30" s="2">
        <v>2.7494108405341712E-3</v>
      </c>
      <c r="Q30" s="2">
        <v>1.8207097457627118E-3</v>
      </c>
      <c r="R30" s="2">
        <v>1.9442867220702351E-3</v>
      </c>
      <c r="S30" s="2">
        <v>1.5963284445774716E-3</v>
      </c>
      <c r="T30" s="2">
        <v>8.5457705677867912E-4</v>
      </c>
      <c r="U30" s="2">
        <v>1.1560693641618498E-3</v>
      </c>
      <c r="V30" s="2">
        <v>8.3251995177125793E-4</v>
      </c>
      <c r="W30" s="2">
        <v>8.8651309260753938E-4</v>
      </c>
      <c r="X30" s="2">
        <v>5.4336866163257076E-3</v>
      </c>
      <c r="Y30" s="2">
        <v>3.7106210342737694E-5</v>
      </c>
    </row>
    <row r="31" spans="1:25" x14ac:dyDescent="0.35">
      <c r="A31" s="3" t="s">
        <v>60</v>
      </c>
      <c r="B31" s="4" t="s">
        <v>61</v>
      </c>
    </row>
    <row r="32" spans="1:25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3" t="s">
        <v>65</v>
      </c>
      <c r="B34" s="43"/>
      <c r="C34" s="44">
        <f t="shared" ref="C34:AH34" si="0">SUM(C2:C32)/COUNT(C2:C32)</f>
        <v>6.6956336223356255E-2</v>
      </c>
      <c r="D34" s="44">
        <f t="shared" si="0"/>
        <v>6.0869396566687502E-2</v>
      </c>
      <c r="E34" s="44">
        <f t="shared" si="0"/>
        <v>5.5335815060625002E-2</v>
      </c>
      <c r="F34" s="44">
        <f t="shared" si="0"/>
        <v>5.0305286418750005E-2</v>
      </c>
      <c r="G34" s="44">
        <f t="shared" si="0"/>
        <v>4.57320785625E-2</v>
      </c>
      <c r="H34" s="44">
        <f t="shared" si="0"/>
        <v>4.1574616875000005E-2</v>
      </c>
      <c r="I34" s="44">
        <f t="shared" si="0"/>
        <v>3.7795106250000002E-2</v>
      </c>
      <c r="J34" s="44">
        <f t="shared" si="0"/>
        <v>3.4359187499999999E-2</v>
      </c>
      <c r="K34" s="44">
        <f t="shared" si="0"/>
        <v>3.1226760715910889E-2</v>
      </c>
      <c r="L34" s="44">
        <f t="shared" si="0"/>
        <v>3.618614868328416E-2</v>
      </c>
      <c r="M34" s="44">
        <f t="shared" si="0"/>
        <v>3.1977716582372244E-2</v>
      </c>
      <c r="N34" s="44">
        <f t="shared" si="0"/>
        <v>3.0458892138191154E-2</v>
      </c>
      <c r="O34" s="44">
        <f t="shared" si="0"/>
        <v>2.5893720602707622E-2</v>
      </c>
      <c r="P34" s="44">
        <f t="shared" si="0"/>
        <v>2.0630724480451293E-2</v>
      </c>
      <c r="Q34" s="44">
        <f t="shared" si="0"/>
        <v>1.7357012890827833E-2</v>
      </c>
      <c r="R34" s="44">
        <f t="shared" si="0"/>
        <v>1.4009963585884652E-2</v>
      </c>
      <c r="S34" s="44">
        <f t="shared" si="0"/>
        <v>1.2029176165948762E-2</v>
      </c>
      <c r="T34" s="44">
        <f t="shared" si="0"/>
        <v>8.5128541782794279E-3</v>
      </c>
      <c r="U34" s="44">
        <f t="shared" si="0"/>
        <v>7.7315505165354188E-3</v>
      </c>
      <c r="V34" s="44">
        <f t="shared" si="0"/>
        <v>7.0672105184118976E-3</v>
      </c>
      <c r="W34" s="44">
        <f t="shared" si="0"/>
        <v>5.3536418408936344E-3</v>
      </c>
      <c r="X34" s="44">
        <f t="shared" si="0"/>
        <v>8.530139252994515E-3</v>
      </c>
      <c r="Y34" s="44">
        <f t="shared" si="0"/>
        <v>1.0916785476763964E-3</v>
      </c>
      <c r="Z34" s="43" t="e">
        <f t="shared" si="0"/>
        <v>#DIV/0!</v>
      </c>
      <c r="AA34" s="43" t="e">
        <f t="shared" si="0"/>
        <v>#DIV/0!</v>
      </c>
      <c r="AB34" s="43" t="e">
        <f t="shared" si="0"/>
        <v>#DIV/0!</v>
      </c>
      <c r="AC34" s="43" t="e">
        <f t="shared" si="0"/>
        <v>#DIV/0!</v>
      </c>
      <c r="AD34" s="43" t="e">
        <f t="shared" si="0"/>
        <v>#DIV/0!</v>
      </c>
      <c r="AE34" s="43" t="e">
        <f t="shared" si="0"/>
        <v>#DIV/0!</v>
      </c>
      <c r="AF34" s="43" t="e">
        <f t="shared" si="0"/>
        <v>#DIV/0!</v>
      </c>
      <c r="AG34" s="43" t="e">
        <f t="shared" si="0"/>
        <v>#DIV/0!</v>
      </c>
      <c r="AH34" s="43" t="e">
        <f t="shared" si="0"/>
        <v>#DIV/0!</v>
      </c>
      <c r="AI34" s="43" t="e">
        <f t="shared" ref="AI34:BA34" si="1">SUM(AI2:AI32)/COUNT(AI2:AI32)</f>
        <v>#DIV/0!</v>
      </c>
      <c r="AJ34" s="43" t="e">
        <f t="shared" si="1"/>
        <v>#DIV/0!</v>
      </c>
      <c r="AK34" s="43" t="e">
        <f t="shared" si="1"/>
        <v>#DIV/0!</v>
      </c>
      <c r="AL34" s="43" t="e">
        <f t="shared" si="1"/>
        <v>#DIV/0!</v>
      </c>
      <c r="AM34" s="43" t="e">
        <f t="shared" si="1"/>
        <v>#DIV/0!</v>
      </c>
      <c r="AN34" s="43" t="e">
        <f t="shared" si="1"/>
        <v>#DIV/0!</v>
      </c>
      <c r="AO34" s="43" t="e">
        <f t="shared" si="1"/>
        <v>#DIV/0!</v>
      </c>
      <c r="AP34" s="43" t="e">
        <f t="shared" si="1"/>
        <v>#DIV/0!</v>
      </c>
      <c r="AQ34" s="43" t="e">
        <f t="shared" si="1"/>
        <v>#DIV/0!</v>
      </c>
      <c r="AR34" s="43" t="e">
        <f t="shared" si="1"/>
        <v>#DIV/0!</v>
      </c>
      <c r="AS34" s="43" t="e">
        <f t="shared" si="1"/>
        <v>#DIV/0!</v>
      </c>
      <c r="AT34" s="43" t="e">
        <f t="shared" si="1"/>
        <v>#DIV/0!</v>
      </c>
      <c r="AU34" s="43" t="e">
        <f t="shared" si="1"/>
        <v>#DIV/0!</v>
      </c>
      <c r="AV34" s="43" t="e">
        <f t="shared" si="1"/>
        <v>#DIV/0!</v>
      </c>
      <c r="AW34" s="43" t="e">
        <f t="shared" si="1"/>
        <v>#DIV/0!</v>
      </c>
      <c r="AX34" s="43" t="e">
        <f t="shared" si="1"/>
        <v>#DIV/0!</v>
      </c>
      <c r="AY34" s="43" t="e">
        <f t="shared" si="1"/>
        <v>#DIV/0!</v>
      </c>
      <c r="AZ34" s="43" t="e">
        <f t="shared" si="1"/>
        <v>#DIV/0!</v>
      </c>
      <c r="BA34" s="43" t="e">
        <f t="shared" si="1"/>
        <v>#DIV/0!</v>
      </c>
    </row>
    <row r="35" spans="1:53" x14ac:dyDescent="0.35">
      <c r="A35" s="42" t="s">
        <v>132</v>
      </c>
      <c r="B35" s="42"/>
      <c r="C35" s="45">
        <f>'Weighted Average'!B80/100</f>
        <v>8.3891486992667186E-2</v>
      </c>
      <c r="D35" s="45">
        <f>'Weighted Average'!C80/100</f>
        <v>7.6270339091614126E-2</v>
      </c>
      <c r="E35" s="45">
        <f>'Weighted Average'!D80/100</f>
        <v>6.9329012052740335E-2</v>
      </c>
      <c r="F35" s="45">
        <f>'Weighted Average'!E80/100</f>
        <v>6.3010607561914442E-2</v>
      </c>
      <c r="G35" s="45">
        <f>'Weighted Average'!F80/100</f>
        <v>5.7268164661555543E-2</v>
      </c>
      <c r="H35" s="45">
        <f>'Weighted Average'!G80/100</f>
        <v>5.2049215052336756E-2</v>
      </c>
      <c r="I35" s="45">
        <f>'Weighted Average'!H80/100</f>
        <v>4.7300996968212682E-2</v>
      </c>
      <c r="J35" s="45">
        <f>'Weighted Average'!I80/100</f>
        <v>4.2979563058546652E-2</v>
      </c>
      <c r="K35" s="45">
        <f>'Weighted Average'!J80/100</f>
        <v>3.905308145964647E-2</v>
      </c>
      <c r="L35" s="45">
        <f>'Weighted Average'!K80/100</f>
        <v>4.2645369793167312E-2</v>
      </c>
      <c r="M35" s="45">
        <f>'Weighted Average'!L80/100</f>
        <v>3.7931401826807425E-2</v>
      </c>
      <c r="N35" s="45">
        <f>'Weighted Average'!M80/100</f>
        <v>3.5792102634509514E-2</v>
      </c>
      <c r="O35" s="45">
        <f>'Weighted Average'!N80/100</f>
        <v>3.0174052183002911E-2</v>
      </c>
      <c r="P35" s="45">
        <f>'Weighted Average'!O80/100</f>
        <v>2.3498352693401853E-2</v>
      </c>
      <c r="Q35" s="45">
        <f>'Weighted Average'!P80/100</f>
        <v>1.955085168107892E-2</v>
      </c>
      <c r="R35" s="45">
        <f>'Weighted Average'!Q80/100</f>
        <v>1.5743394136200115E-2</v>
      </c>
      <c r="S35" s="45">
        <f>'Weighted Average'!R80/100</f>
        <v>1.2882699083529663E-2</v>
      </c>
      <c r="T35" s="45">
        <f>'Weighted Average'!S80/100</f>
        <v>8.6271143385469023E-3</v>
      </c>
      <c r="U35" s="45">
        <f>'Weighted Average'!T80/100</f>
        <v>7.5798559267997402E-3</v>
      </c>
      <c r="V35" s="45">
        <f>'Weighted Average'!U80/100</f>
        <v>6.8819638569766698E-3</v>
      </c>
      <c r="W35" s="45">
        <f>'Weighted Average'!V80/100</f>
        <v>5.2864855158491712E-3</v>
      </c>
      <c r="X35" s="45">
        <f>'Weighted Average'!W80/100</f>
        <v>7.7457652723221136E-3</v>
      </c>
      <c r="Y35" s="45">
        <f>'Weighted Average'!X80/100</f>
        <v>1.9116590292164752E-3</v>
      </c>
      <c r="Z35" s="85">
        <f>'Weighted Average'!Y80</f>
        <v>0</v>
      </c>
      <c r="AA35" s="85">
        <f>'Weighted Average'!Z80</f>
        <v>0</v>
      </c>
      <c r="AB35" s="85">
        <f>'Weighted Average'!AA80</f>
        <v>0</v>
      </c>
      <c r="AC35" s="85">
        <f>'Weighted Average'!AB80</f>
        <v>0</v>
      </c>
      <c r="AD35" s="85">
        <f>'Weighted Average'!AC80</f>
        <v>0</v>
      </c>
      <c r="AE35" s="85">
        <f>'Weighted Average'!AD80</f>
        <v>0</v>
      </c>
      <c r="AF35" s="85">
        <f>'Weighted Average'!AE80</f>
        <v>0</v>
      </c>
      <c r="AG35" s="85">
        <f>'Weighted Average'!AF80</f>
        <v>0</v>
      </c>
      <c r="AH35" s="85">
        <f>'Weighted Average'!AG80</f>
        <v>0</v>
      </c>
      <c r="AI35" s="85">
        <f>'Weighted Average'!AH80</f>
        <v>0</v>
      </c>
      <c r="AJ35" s="85">
        <f>'Weighted Average'!AI80</f>
        <v>0</v>
      </c>
      <c r="AK35" s="85">
        <f>'Weighted Average'!AJ80</f>
        <v>0</v>
      </c>
      <c r="AL35" s="85">
        <f>'Weighted Average'!AK80</f>
        <v>0</v>
      </c>
      <c r="AM35" s="85">
        <f>'Weighted Average'!AL80</f>
        <v>0</v>
      </c>
      <c r="AN35" s="85">
        <f>'Weighted Average'!AM80</f>
        <v>0</v>
      </c>
      <c r="AO35" s="85">
        <f>'Weighted Average'!AN80</f>
        <v>0</v>
      </c>
      <c r="AP35" s="85">
        <f>'Weighted Average'!AO80</f>
        <v>0</v>
      </c>
      <c r="AQ35" s="85">
        <f>'Weighted Average'!AP80</f>
        <v>0</v>
      </c>
      <c r="AR35" s="85">
        <f>'Weighted Average'!AQ80</f>
        <v>0</v>
      </c>
      <c r="AS35" s="85">
        <f>'Weighted Average'!AR80</f>
        <v>0</v>
      </c>
      <c r="AT35" s="85">
        <f>'Weighted Average'!AS80</f>
        <v>0</v>
      </c>
      <c r="AU35" s="85">
        <f>'Weighted Average'!AT80</f>
        <v>0</v>
      </c>
      <c r="AV35" s="85">
        <f>'Weighted Average'!AU80</f>
        <v>0</v>
      </c>
      <c r="AW35" s="85">
        <f>'Weighted Average'!AV80</f>
        <v>0</v>
      </c>
      <c r="AX35" s="85">
        <f>'Weighted Average'!AW80</f>
        <v>0</v>
      </c>
      <c r="AY35" s="85">
        <f>'Weighted Average'!AX80</f>
        <v>0</v>
      </c>
      <c r="AZ35" s="85">
        <f>'Weighted Average'!AY80</f>
        <v>0</v>
      </c>
      <c r="BA35" s="85">
        <f>'Weighted Average'!AZ80</f>
        <v>0</v>
      </c>
    </row>
    <row r="37" spans="1:53" x14ac:dyDescent="0.35">
      <c r="A37" s="48"/>
      <c r="B37" s="48"/>
      <c r="C37" t="s">
        <v>133</v>
      </c>
    </row>
    <row r="38" spans="1:53" x14ac:dyDescent="0.35">
      <c r="A38" s="47"/>
      <c r="B38" s="47"/>
      <c r="C38" t="s">
        <v>154</v>
      </c>
    </row>
    <row r="39" spans="1:53" x14ac:dyDescent="0.35">
      <c r="A39" s="84"/>
      <c r="B39" s="84"/>
      <c r="C39" t="s">
        <v>153</v>
      </c>
    </row>
  </sheetData>
  <mergeCells count="1">
    <mergeCell ref="A39:B39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034B-D2BE-43E4-8E29-7D3B5ED8FFF9}">
  <dimension ref="A1:BA39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77">
        <v>1.2251189666471879E-2</v>
      </c>
      <c r="D11" s="77">
        <v>1.2501213945379468E-2</v>
      </c>
      <c r="E11" s="77">
        <v>1.2756340760591295E-2</v>
      </c>
      <c r="F11" s="77">
        <v>1.3016674245501321E-2</v>
      </c>
      <c r="G11" s="77">
        <v>1.3282320658674818E-2</v>
      </c>
      <c r="H11" s="77">
        <v>1.3553388427219202E-2</v>
      </c>
      <c r="I11" s="77">
        <v>1.3829988191040001E-2</v>
      </c>
      <c r="J11" s="77">
        <v>1.4112232848000001E-2</v>
      </c>
      <c r="K11" s="77">
        <v>1.4400237600000001E-2</v>
      </c>
      <c r="L11" s="77">
        <v>1.4694120000000001E-2</v>
      </c>
      <c r="M11" s="77">
        <v>1.4994E-2</v>
      </c>
      <c r="N11" s="2">
        <v>1.5306427503736921E-2</v>
      </c>
      <c r="O11" s="2">
        <v>1.6117435590173756E-2</v>
      </c>
      <c r="P11" s="2">
        <v>1.8658856918571297E-2</v>
      </c>
      <c r="Q11" s="2">
        <v>2.5544535510412348E-2</v>
      </c>
      <c r="R11" s="2">
        <v>2.6712088891718937E-2</v>
      </c>
      <c r="S11" s="2">
        <v>2.7358364510956707E-2</v>
      </c>
      <c r="T11" s="2">
        <v>3.1001842322597041E-2</v>
      </c>
      <c r="U11" s="2">
        <v>3.0773664659920583E-2</v>
      </c>
      <c r="V11" s="2">
        <v>3.2563665163884488E-2</v>
      </c>
      <c r="W11" s="2">
        <v>2.9520189752236158E-2</v>
      </c>
    </row>
    <row r="12" spans="1:53" x14ac:dyDescent="0.35">
      <c r="A12" s="3" t="s">
        <v>22</v>
      </c>
      <c r="B12" s="4" t="s">
        <v>23</v>
      </c>
      <c r="C12" s="77">
        <v>1.1610604585872042E-2</v>
      </c>
      <c r="D12" s="77">
        <v>1.1847555699869429E-2</v>
      </c>
      <c r="E12" s="77">
        <v>1.2089342550887174E-2</v>
      </c>
      <c r="F12" s="77">
        <v>1.2336063827435892E-2</v>
      </c>
      <c r="G12" s="77">
        <v>1.258782023207744E-2</v>
      </c>
      <c r="H12" s="77">
        <v>1.2844714522528E-2</v>
      </c>
      <c r="I12" s="77">
        <v>1.31068515536E-2</v>
      </c>
      <c r="J12" s="77">
        <v>1.3374338320000002E-2</v>
      </c>
      <c r="K12" s="77">
        <v>1.3647284000000003E-2</v>
      </c>
      <c r="L12" s="77">
        <v>1.3925800000000002E-2</v>
      </c>
      <c r="M12" s="77">
        <v>1.421E-2</v>
      </c>
      <c r="N12" s="2">
        <v>1.4538942511989316E-2</v>
      </c>
      <c r="O12" s="2">
        <v>1.7762798323920567E-2</v>
      </c>
      <c r="P12" s="2">
        <v>1.708663602997872E-2</v>
      </c>
      <c r="Q12" s="2">
        <v>2.0404573438874231E-2</v>
      </c>
      <c r="R12" s="2">
        <v>2.6295641931684335E-2</v>
      </c>
      <c r="S12" s="2">
        <v>2.7062257360650627E-2</v>
      </c>
      <c r="T12" s="2">
        <v>2.5320854303838663E-2</v>
      </c>
      <c r="U12" s="2">
        <v>2.4708468642121669E-2</v>
      </c>
      <c r="V12" s="2">
        <v>2.4785898676310911E-2</v>
      </c>
      <c r="W12" s="2">
        <v>2.7537662660475568E-2</v>
      </c>
      <c r="X12" s="2">
        <v>2.4808774491260833E-2</v>
      </c>
      <c r="Y12" s="2">
        <v>2.7372723342083283E-2</v>
      </c>
    </row>
    <row r="13" spans="1:53" x14ac:dyDescent="0.35">
      <c r="A13" s="3" t="s">
        <v>24</v>
      </c>
      <c r="B13" s="4" t="s">
        <v>25</v>
      </c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46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  <c r="C25" s="1"/>
      <c r="D25" s="1"/>
      <c r="E25" s="1"/>
      <c r="F25" s="1"/>
      <c r="G25" s="1"/>
      <c r="H25" s="1"/>
      <c r="I25" s="1"/>
      <c r="J25" s="1"/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77">
        <v>3.7433572993598573E-3</v>
      </c>
      <c r="D29" s="77">
        <v>3.8197523462855688E-3</v>
      </c>
      <c r="E29" s="77">
        <v>3.8977064758016007E-3</v>
      </c>
      <c r="F29" s="77">
        <v>3.9772515059200006E-3</v>
      </c>
      <c r="G29" s="77">
        <v>4.0584199040000005E-3</v>
      </c>
      <c r="H29" s="77">
        <v>4.1412447999999999E-3</v>
      </c>
      <c r="I29" s="77">
        <v>4.2257600000000003E-3</v>
      </c>
      <c r="J29" s="77">
        <v>4.3119999999999999E-3</v>
      </c>
      <c r="K29" s="2">
        <v>4.4175334364654623E-3</v>
      </c>
      <c r="L29" s="2">
        <v>1.0940997367750459E-2</v>
      </c>
      <c r="M29" s="2">
        <v>1.0431255899933269E-2</v>
      </c>
      <c r="N29" s="2">
        <v>1.2072067974067678E-2</v>
      </c>
      <c r="O29" s="2">
        <v>1.5682432803768159E-2</v>
      </c>
      <c r="P29" s="2">
        <v>1.3427558983308956E-2</v>
      </c>
      <c r="Q29" s="2">
        <v>1.1093891711582116E-2</v>
      </c>
      <c r="R29" s="2">
        <v>1.2559774400665726E-2</v>
      </c>
      <c r="S29" s="2">
        <v>1.3366679839494931E-2</v>
      </c>
      <c r="T29" s="2">
        <v>1.4419825462525803E-2</v>
      </c>
      <c r="U29" s="2">
        <v>1.3768111971103827E-2</v>
      </c>
      <c r="V29" s="2">
        <v>1.3473841429886507E-2</v>
      </c>
      <c r="W29" s="2">
        <v>1.6050561241588893E-2</v>
      </c>
      <c r="X29" s="2">
        <v>1.9094680920447093E-2</v>
      </c>
    </row>
    <row r="30" spans="1:25" x14ac:dyDescent="0.35">
      <c r="A30" s="3" t="s">
        <v>58</v>
      </c>
      <c r="B30" s="4" t="s">
        <v>59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5">
      <c r="A31" s="3" t="s">
        <v>60</v>
      </c>
      <c r="B31" s="4" t="s">
        <v>61</v>
      </c>
    </row>
    <row r="32" spans="1:25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3" t="s">
        <v>65</v>
      </c>
      <c r="B34" s="43"/>
      <c r="C34" s="44">
        <f t="shared" ref="C34:AH34" si="0">SUM(C2:C32)/COUNT(C2:C32)</f>
        <v>9.2017171839012604E-3</v>
      </c>
      <c r="D34" s="44">
        <f t="shared" si="0"/>
        <v>9.389507330511488E-3</v>
      </c>
      <c r="E34" s="44">
        <f t="shared" si="0"/>
        <v>9.5811299290933568E-3</v>
      </c>
      <c r="F34" s="44">
        <f t="shared" si="0"/>
        <v>9.7766631929524037E-3</v>
      </c>
      <c r="G34" s="44">
        <f t="shared" si="0"/>
        <v>9.9761869315840856E-3</v>
      </c>
      <c r="H34" s="44">
        <f t="shared" si="0"/>
        <v>1.0179782583249067E-2</v>
      </c>
      <c r="I34" s="44">
        <f t="shared" si="0"/>
        <v>1.0387533248213334E-2</v>
      </c>
      <c r="J34" s="44">
        <f t="shared" si="0"/>
        <v>1.0599523722666667E-2</v>
      </c>
      <c r="K34" s="44">
        <f t="shared" si="0"/>
        <v>1.0821685012155155E-2</v>
      </c>
      <c r="L34" s="44">
        <f t="shared" si="0"/>
        <v>1.3186972455916822E-2</v>
      </c>
      <c r="M34" s="44">
        <f t="shared" si="0"/>
        <v>1.3211751966644423E-2</v>
      </c>
      <c r="N34" s="44">
        <f t="shared" si="0"/>
        <v>1.3972479329931306E-2</v>
      </c>
      <c r="O34" s="44">
        <f t="shared" si="0"/>
        <v>1.652088890595416E-2</v>
      </c>
      <c r="P34" s="44">
        <f t="shared" si="0"/>
        <v>1.6391017310619659E-2</v>
      </c>
      <c r="Q34" s="44">
        <f t="shared" si="0"/>
        <v>1.9014333553622899E-2</v>
      </c>
      <c r="R34" s="44">
        <f t="shared" si="0"/>
        <v>2.1855835074689665E-2</v>
      </c>
      <c r="S34" s="44">
        <f t="shared" si="0"/>
        <v>2.2595767237034086E-2</v>
      </c>
      <c r="T34" s="44">
        <f t="shared" si="0"/>
        <v>2.3580840696320503E-2</v>
      </c>
      <c r="U34" s="44">
        <f t="shared" si="0"/>
        <v>2.3083415091048692E-2</v>
      </c>
      <c r="V34" s="44">
        <f t="shared" si="0"/>
        <v>2.3607801756693969E-2</v>
      </c>
      <c r="W34" s="44">
        <f t="shared" si="0"/>
        <v>2.4369471218100208E-2</v>
      </c>
      <c r="X34" s="44">
        <f t="shared" si="0"/>
        <v>2.1951727705853963E-2</v>
      </c>
      <c r="Y34" s="44">
        <f t="shared" si="0"/>
        <v>2.7372723342083283E-2</v>
      </c>
      <c r="Z34" s="43" t="e">
        <f t="shared" si="0"/>
        <v>#DIV/0!</v>
      </c>
      <c r="AA34" s="43" t="e">
        <f t="shared" si="0"/>
        <v>#DIV/0!</v>
      </c>
      <c r="AB34" s="43" t="e">
        <f t="shared" si="0"/>
        <v>#DIV/0!</v>
      </c>
      <c r="AC34" s="43" t="e">
        <f t="shared" si="0"/>
        <v>#DIV/0!</v>
      </c>
      <c r="AD34" s="43" t="e">
        <f t="shared" si="0"/>
        <v>#DIV/0!</v>
      </c>
      <c r="AE34" s="43" t="e">
        <f t="shared" si="0"/>
        <v>#DIV/0!</v>
      </c>
      <c r="AF34" s="43" t="e">
        <f t="shared" si="0"/>
        <v>#DIV/0!</v>
      </c>
      <c r="AG34" s="43" t="e">
        <f t="shared" si="0"/>
        <v>#DIV/0!</v>
      </c>
      <c r="AH34" s="43" t="e">
        <f t="shared" si="0"/>
        <v>#DIV/0!</v>
      </c>
      <c r="AI34" s="43" t="e">
        <f t="shared" ref="AI34:BA34" si="1">SUM(AI2:AI32)/COUNT(AI2:AI32)</f>
        <v>#DIV/0!</v>
      </c>
      <c r="AJ34" s="43" t="e">
        <f t="shared" si="1"/>
        <v>#DIV/0!</v>
      </c>
      <c r="AK34" s="43" t="e">
        <f t="shared" si="1"/>
        <v>#DIV/0!</v>
      </c>
      <c r="AL34" s="43" t="e">
        <f t="shared" si="1"/>
        <v>#DIV/0!</v>
      </c>
      <c r="AM34" s="43" t="e">
        <f t="shared" si="1"/>
        <v>#DIV/0!</v>
      </c>
      <c r="AN34" s="43" t="e">
        <f t="shared" si="1"/>
        <v>#DIV/0!</v>
      </c>
      <c r="AO34" s="43" t="e">
        <f t="shared" si="1"/>
        <v>#DIV/0!</v>
      </c>
      <c r="AP34" s="43" t="e">
        <f t="shared" si="1"/>
        <v>#DIV/0!</v>
      </c>
      <c r="AQ34" s="43" t="e">
        <f t="shared" si="1"/>
        <v>#DIV/0!</v>
      </c>
      <c r="AR34" s="43" t="e">
        <f t="shared" si="1"/>
        <v>#DIV/0!</v>
      </c>
      <c r="AS34" s="43" t="e">
        <f t="shared" si="1"/>
        <v>#DIV/0!</v>
      </c>
      <c r="AT34" s="43" t="e">
        <f t="shared" si="1"/>
        <v>#DIV/0!</v>
      </c>
      <c r="AU34" s="43" t="e">
        <f t="shared" si="1"/>
        <v>#DIV/0!</v>
      </c>
      <c r="AV34" s="43" t="e">
        <f t="shared" si="1"/>
        <v>#DIV/0!</v>
      </c>
      <c r="AW34" s="43" t="e">
        <f t="shared" si="1"/>
        <v>#DIV/0!</v>
      </c>
      <c r="AX34" s="43" t="e">
        <f t="shared" si="1"/>
        <v>#DIV/0!</v>
      </c>
      <c r="AY34" s="43" t="e">
        <f t="shared" si="1"/>
        <v>#DIV/0!</v>
      </c>
      <c r="AZ34" s="43" t="e">
        <f t="shared" si="1"/>
        <v>#DIV/0!</v>
      </c>
      <c r="BA34" s="43" t="e">
        <f t="shared" si="1"/>
        <v>#DIV/0!</v>
      </c>
    </row>
    <row r="35" spans="1:53" x14ac:dyDescent="0.35">
      <c r="A35" s="42" t="s">
        <v>132</v>
      </c>
      <c r="B35" s="42"/>
      <c r="C35" s="45">
        <f>'Weighted Average'!B81/100</f>
        <v>1.0083789034904702E-2</v>
      </c>
      <c r="D35" s="45">
        <f>'Weighted Average'!C81/100</f>
        <v>1.0286108025800662E-2</v>
      </c>
      <c r="E35" s="45">
        <f>'Weighted Average'!D81/100</f>
        <v>1.0481942509306343E-2</v>
      </c>
      <c r="F35" s="45">
        <f>'Weighted Average'!E81/100</f>
        <v>1.0674460057249561E-2</v>
      </c>
      <c r="G35" s="45">
        <f>'Weighted Average'!F81/100</f>
        <v>1.0871227595065598E-2</v>
      </c>
      <c r="H35" s="45">
        <f>'Weighted Average'!G81/100</f>
        <v>1.1071873052093664E-2</v>
      </c>
      <c r="I35" s="45">
        <f>'Weighted Average'!H81/100</f>
        <v>1.1275082817858996E-2</v>
      </c>
      <c r="J35" s="45">
        <f>'Weighted Average'!I81/100</f>
        <v>1.1478222083943293E-2</v>
      </c>
      <c r="K35" s="45">
        <f>'Weighted Average'!J81/100</f>
        <v>1.1688163257742792E-2</v>
      </c>
      <c r="L35" s="45">
        <f>'Weighted Average'!K81/100</f>
        <v>1.3455161570694629E-2</v>
      </c>
      <c r="M35" s="45">
        <f>'Weighted Average'!L81/100</f>
        <v>1.3554420293019174E-2</v>
      </c>
      <c r="N35" s="45">
        <f>'Weighted Average'!M81/100</f>
        <v>1.4198972493283253E-2</v>
      </c>
      <c r="O35" s="45">
        <f>'Weighted Average'!N81/100</f>
        <v>1.6698751359856222E-2</v>
      </c>
      <c r="P35" s="45">
        <f>'Weighted Average'!O81/100</f>
        <v>1.6738623343484135E-2</v>
      </c>
      <c r="Q35" s="45">
        <f>'Weighted Average'!P81/100</f>
        <v>1.9930172837998694E-2</v>
      </c>
      <c r="R35" s="45">
        <f>'Weighted Average'!Q81/100</f>
        <v>2.3161025496261374E-2</v>
      </c>
      <c r="S35" s="45">
        <f>'Weighted Average'!R81/100</f>
        <v>2.3907836343727125E-2</v>
      </c>
      <c r="T35" s="45">
        <f>'Weighted Average'!S81/100</f>
        <v>2.4669608577901375E-2</v>
      </c>
      <c r="U35" s="45">
        <f>'Weighted Average'!T81/100</f>
        <v>2.4176849350542616E-2</v>
      </c>
      <c r="V35" s="45">
        <f>'Weighted Average'!U81/100</f>
        <v>2.4740032715175678E-2</v>
      </c>
      <c r="W35" s="45">
        <f>'Weighted Average'!V81/100</f>
        <v>2.5467307117614316E-2</v>
      </c>
      <c r="X35" s="45">
        <f>'Weighted Average'!W81/100</f>
        <v>2.2734397334715453E-2</v>
      </c>
      <c r="Y35" s="85">
        <f>'Weighted Average'!X81/100</f>
        <v>2.7372723342083283E-2</v>
      </c>
      <c r="Z35" s="85">
        <f>'Weighted Average'!Y81</f>
        <v>2.7646729999999998E-2</v>
      </c>
      <c r="AA35" s="85">
        <f>'Weighted Average'!Z81</f>
        <v>2.7923197299999997E-2</v>
      </c>
      <c r="AB35" s="85">
        <f>'Weighted Average'!AA81</f>
        <v>2.8202429272999999E-2</v>
      </c>
      <c r="AC35" s="85">
        <f>'Weighted Average'!AB81</f>
        <v>2.8484453565729997E-2</v>
      </c>
      <c r="AD35" s="85">
        <f>'Weighted Average'!AC81</f>
        <v>2.8769298101387297E-2</v>
      </c>
      <c r="AE35" s="85">
        <f>'Weighted Average'!AD81</f>
        <v>2.905699108240117E-2</v>
      </c>
      <c r="AF35" s="85">
        <f>'Weighted Average'!AE81</f>
        <v>2.9347560993225181E-2</v>
      </c>
      <c r="AG35" s="85">
        <f>'Weighted Average'!AF81</f>
        <v>2.9641036603157433E-2</v>
      </c>
      <c r="AH35" s="85">
        <f>'Weighted Average'!AG81</f>
        <v>2.9937446969189006E-2</v>
      </c>
      <c r="AI35" s="85">
        <f>'Weighted Average'!AH81</f>
        <v>3.0236821438880897E-2</v>
      </c>
      <c r="AJ35" s="85">
        <f>'Weighted Average'!AI81</f>
        <v>3.0539189653269707E-2</v>
      </c>
      <c r="AK35" s="85">
        <f>'Weighted Average'!AJ81</f>
        <v>3.0844581549802404E-2</v>
      </c>
      <c r="AL35" s="85">
        <f>'Weighted Average'!AK81</f>
        <v>3.1153027365300429E-2</v>
      </c>
      <c r="AM35" s="85">
        <f>'Weighted Average'!AL81</f>
        <v>3.1464557638953436E-2</v>
      </c>
      <c r="AN35" s="85">
        <f>'Weighted Average'!AM81</f>
        <v>3.1779203215342972E-2</v>
      </c>
      <c r="AO35" s="85">
        <f>'Weighted Average'!AN81</f>
        <v>3.2096995247496402E-2</v>
      </c>
      <c r="AP35" s="85">
        <f>'Weighted Average'!AO81</f>
        <v>3.2417965199971366E-2</v>
      </c>
      <c r="AQ35" s="85">
        <f>'Weighted Average'!AP81</f>
        <v>3.2742144851971078E-2</v>
      </c>
      <c r="AR35" s="85">
        <f>'Weighted Average'!AQ81</f>
        <v>3.3069566300490787E-2</v>
      </c>
      <c r="AS35" s="85">
        <f>'Weighted Average'!AR81</f>
        <v>3.3400261963495693E-2</v>
      </c>
      <c r="AT35" s="85">
        <f>'Weighted Average'!AS81</f>
        <v>3.3734264583130648E-2</v>
      </c>
      <c r="AU35" s="85">
        <f>'Weighted Average'!AT81</f>
        <v>3.4071607228961957E-2</v>
      </c>
      <c r="AV35" s="85">
        <f>'Weighted Average'!AU81</f>
        <v>3.4412323301251574E-2</v>
      </c>
      <c r="AW35" s="85">
        <f>'Weighted Average'!AV81</f>
        <v>3.4756446534264088E-2</v>
      </c>
      <c r="AX35" s="85">
        <f>'Weighted Average'!AW81</f>
        <v>3.5104010999606729E-2</v>
      </c>
      <c r="AY35" s="85">
        <f>'Weighted Average'!AX81</f>
        <v>3.5455051109602793E-2</v>
      </c>
      <c r="AZ35" s="85">
        <f>'Weighted Average'!AY81</f>
        <v>3.5809601620698822E-2</v>
      </c>
      <c r="BA35" s="85">
        <f>'Weighted Average'!AZ81</f>
        <v>3.6167697636905811E-2</v>
      </c>
    </row>
    <row r="37" spans="1:53" x14ac:dyDescent="0.35">
      <c r="A37" s="48"/>
      <c r="B37" s="48"/>
      <c r="C37" t="s">
        <v>133</v>
      </c>
    </row>
    <row r="38" spans="1:53" x14ac:dyDescent="0.35">
      <c r="A38" s="47"/>
      <c r="B38" s="47"/>
      <c r="C38" t="s">
        <v>154</v>
      </c>
    </row>
    <row r="39" spans="1:53" x14ac:dyDescent="0.35">
      <c r="A39" s="84"/>
      <c r="B39" s="84"/>
      <c r="C39" t="s">
        <v>153</v>
      </c>
    </row>
  </sheetData>
  <mergeCells count="1">
    <mergeCell ref="A39:B39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B55D-88A2-4AAE-93AD-9E2B946FDB92}">
  <dimension ref="A1:BA39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77">
        <v>0.11746728915499506</v>
      </c>
      <c r="D11" s="77">
        <v>0.11986458077040313</v>
      </c>
      <c r="E11" s="77">
        <v>0.12231079670449299</v>
      </c>
      <c r="F11" s="77">
        <v>0.12480693541274794</v>
      </c>
      <c r="G11" s="77">
        <v>0.12735401572729382</v>
      </c>
      <c r="H11" s="77">
        <v>0.1299530772727488</v>
      </c>
      <c r="I11" s="77">
        <v>0.13260518089056</v>
      </c>
      <c r="J11" s="77">
        <v>0.13531140907199998</v>
      </c>
      <c r="K11" s="77">
        <v>0.13807286639999999</v>
      </c>
      <c r="L11" s="77">
        <v>0.14089067999999999</v>
      </c>
      <c r="M11" s="77">
        <v>0.143766</v>
      </c>
      <c r="N11" s="2">
        <v>0.14669656203288489</v>
      </c>
      <c r="O11" s="2">
        <v>0.15329538645895746</v>
      </c>
      <c r="P11" s="2">
        <v>0.16602759578515142</v>
      </c>
      <c r="Q11" s="2">
        <v>0.1799279267787097</v>
      </c>
      <c r="R11" s="2">
        <v>0.18367346938775511</v>
      </c>
      <c r="S11" s="2">
        <v>0.21285408872260822</v>
      </c>
      <c r="T11" s="2">
        <v>0.23083031573597612</v>
      </c>
      <c r="U11" s="2">
        <v>0.24779044447290893</v>
      </c>
      <c r="V11" s="2">
        <v>0.26529182405263801</v>
      </c>
      <c r="W11" s="2">
        <v>0.26659617637813277</v>
      </c>
    </row>
    <row r="12" spans="1:53" x14ac:dyDescent="0.35">
      <c r="A12" s="3" t="s">
        <v>22</v>
      </c>
      <c r="B12" s="4" t="s">
        <v>23</v>
      </c>
      <c r="C12" s="77">
        <v>0.14797515361856234</v>
      </c>
      <c r="D12" s="77">
        <v>0.15099505471281868</v>
      </c>
      <c r="E12" s="77">
        <v>0.15407658644165173</v>
      </c>
      <c r="F12" s="77">
        <v>0.157221006573114</v>
      </c>
      <c r="G12" s="77">
        <v>0.16042959854399388</v>
      </c>
      <c r="H12" s="77">
        <v>0.16370367198366723</v>
      </c>
      <c r="I12" s="77">
        <v>0.16704456324864</v>
      </c>
      <c r="J12" s="77">
        <v>0.17045363596800001</v>
      </c>
      <c r="K12" s="77">
        <v>0.17393228160000004</v>
      </c>
      <c r="L12" s="77">
        <v>0.17748192000000004</v>
      </c>
      <c r="M12" s="77">
        <v>0.18110400000000001</v>
      </c>
      <c r="N12" s="2">
        <v>0.18481758028288714</v>
      </c>
      <c r="O12" s="2">
        <v>0.19384222991437419</v>
      </c>
      <c r="P12" s="2">
        <v>0.16037997717669555</v>
      </c>
      <c r="Q12" s="2">
        <v>0.15326883611844033</v>
      </c>
      <c r="R12" s="2">
        <v>0.1622497055359246</v>
      </c>
      <c r="S12" s="2">
        <v>0.19586840091813312</v>
      </c>
      <c r="T12" s="2">
        <v>0.22318019106377857</v>
      </c>
      <c r="U12" s="2">
        <v>0.21457006454309163</v>
      </c>
      <c r="V12" s="2">
        <v>0.25059255472417163</v>
      </c>
      <c r="W12" s="2">
        <v>0.26727809221428211</v>
      </c>
      <c r="X12" s="2">
        <v>0.26254479902564287</v>
      </c>
      <c r="Y12" s="2">
        <v>0.26234010935095181</v>
      </c>
    </row>
    <row r="13" spans="1:53" x14ac:dyDescent="0.35">
      <c r="A13" s="3" t="s">
        <v>24</v>
      </c>
      <c r="B13" s="4" t="s">
        <v>25</v>
      </c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83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77">
        <v>0.12659353776016974</v>
      </c>
      <c r="D29" s="77">
        <v>0.12917707934711198</v>
      </c>
      <c r="E29" s="77">
        <v>0.13181334627256322</v>
      </c>
      <c r="F29" s="77">
        <v>0.13450341456384002</v>
      </c>
      <c r="G29" s="77">
        <v>0.13724838220800004</v>
      </c>
      <c r="H29" s="77">
        <v>0.14004936960000003</v>
      </c>
      <c r="I29" s="77">
        <v>0.14290752000000001</v>
      </c>
      <c r="J29" s="77">
        <v>0.14582400000000001</v>
      </c>
      <c r="K29" s="2">
        <v>0.14876428765274508</v>
      </c>
      <c r="L29" s="2">
        <v>0.15287684753423592</v>
      </c>
      <c r="M29" s="2">
        <v>0.1839385800283081</v>
      </c>
      <c r="N29" s="2">
        <v>0.17109546333046627</v>
      </c>
      <c r="O29" s="2">
        <v>0.17038965380650445</v>
      </c>
      <c r="P29" s="2">
        <v>0.16818091354850148</v>
      </c>
      <c r="Q29" s="2">
        <v>0.19317225998192747</v>
      </c>
      <c r="R29" s="2">
        <v>0.18573549264486389</v>
      </c>
      <c r="S29" s="2">
        <v>0.18285432407124627</v>
      </c>
      <c r="T29" s="2">
        <v>0.210981652419794</v>
      </c>
      <c r="U29" s="2">
        <v>0.21692365983743556</v>
      </c>
      <c r="V29" s="2">
        <v>0.2293612804972229</v>
      </c>
      <c r="W29" s="2">
        <v>0.25424814150553404</v>
      </c>
      <c r="X29" s="2">
        <v>0.27575322657019724</v>
      </c>
    </row>
    <row r="30" spans="1:25" x14ac:dyDescent="0.35">
      <c r="A30" s="3" t="s">
        <v>58</v>
      </c>
      <c r="B30" s="4" t="s">
        <v>59</v>
      </c>
      <c r="C30" s="77">
        <v>0.20370605563074806</v>
      </c>
      <c r="D30" s="77">
        <v>0.20786332207219194</v>
      </c>
      <c r="E30" s="77">
        <v>0.21210543068591012</v>
      </c>
      <c r="F30" s="77">
        <v>0.21643411294480625</v>
      </c>
      <c r="G30" s="77">
        <v>0.22085113565796557</v>
      </c>
      <c r="H30" s="77">
        <v>0.22535830169180163</v>
      </c>
      <c r="I30" s="77">
        <v>0.22995745070592</v>
      </c>
      <c r="J30" s="77">
        <v>0.23465045990399999</v>
      </c>
      <c r="K30" s="77">
        <v>0.23943924480000001</v>
      </c>
      <c r="L30" s="77">
        <v>0.24432576</v>
      </c>
      <c r="M30" s="77">
        <v>0.24931200000000001</v>
      </c>
      <c r="N30" s="2">
        <v>0.25437981779957952</v>
      </c>
      <c r="O30" s="2">
        <v>0.24209332009644025</v>
      </c>
      <c r="P30" s="2">
        <v>0.24153752767264161</v>
      </c>
      <c r="Q30" s="2">
        <v>0.28992319915254233</v>
      </c>
      <c r="R30" s="2">
        <v>0.27397236704003852</v>
      </c>
      <c r="S30" s="2">
        <v>0.32082876051747644</v>
      </c>
      <c r="T30" s="2">
        <v>0.2796349942062572</v>
      </c>
      <c r="U30" s="2">
        <v>0.30467549571961661</v>
      </c>
      <c r="V30" s="2">
        <v>0.30520468507779758</v>
      </c>
      <c r="W30" s="2">
        <v>0.33060322584913399</v>
      </c>
      <c r="X30" s="2">
        <v>0.35018709807524256</v>
      </c>
      <c r="Y30" s="2">
        <v>0.37410481267548146</v>
      </c>
    </row>
    <row r="31" spans="1:25" x14ac:dyDescent="0.35">
      <c r="A31" s="3" t="s">
        <v>60</v>
      </c>
      <c r="B31" s="4" t="s">
        <v>61</v>
      </c>
    </row>
    <row r="32" spans="1:25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3" t="s">
        <v>65</v>
      </c>
      <c r="B34" s="43"/>
      <c r="C34" s="44">
        <f t="shared" ref="C34:AH34" si="0">SUM(C2:C32)/COUNT(C2:C32)</f>
        <v>0.1489355090411188</v>
      </c>
      <c r="D34" s="44">
        <f t="shared" si="0"/>
        <v>0.15197500922563142</v>
      </c>
      <c r="E34" s="44">
        <f t="shared" si="0"/>
        <v>0.15507654002615454</v>
      </c>
      <c r="F34" s="44">
        <f t="shared" si="0"/>
        <v>0.15824136737362704</v>
      </c>
      <c r="G34" s="44">
        <f t="shared" si="0"/>
        <v>0.16147078303431334</v>
      </c>
      <c r="H34" s="44">
        <f t="shared" si="0"/>
        <v>0.16476610513705442</v>
      </c>
      <c r="I34" s="44">
        <f t="shared" si="0"/>
        <v>0.16812867871128001</v>
      </c>
      <c r="J34" s="44">
        <f t="shared" si="0"/>
        <v>0.171559876236</v>
      </c>
      <c r="K34" s="44">
        <f t="shared" si="0"/>
        <v>0.17505217011318627</v>
      </c>
      <c r="L34" s="44">
        <f t="shared" si="0"/>
        <v>0.17889380188355897</v>
      </c>
      <c r="M34" s="44">
        <f t="shared" si="0"/>
        <v>0.18953014500707702</v>
      </c>
      <c r="N34" s="44">
        <f t="shared" si="0"/>
        <v>0.18924735586145447</v>
      </c>
      <c r="O34" s="44">
        <f t="shared" si="0"/>
        <v>0.18990514756906909</v>
      </c>
      <c r="P34" s="44">
        <f t="shared" si="0"/>
        <v>0.18403150354574752</v>
      </c>
      <c r="Q34" s="44">
        <f t="shared" si="0"/>
        <v>0.20407305550790494</v>
      </c>
      <c r="R34" s="44">
        <f t="shared" si="0"/>
        <v>0.20140775865214555</v>
      </c>
      <c r="S34" s="44">
        <f t="shared" si="0"/>
        <v>0.228101393557366</v>
      </c>
      <c r="T34" s="44">
        <f t="shared" si="0"/>
        <v>0.23615678835645149</v>
      </c>
      <c r="U34" s="44">
        <f t="shared" si="0"/>
        <v>0.24598991614326318</v>
      </c>
      <c r="V34" s="44">
        <f t="shared" si="0"/>
        <v>0.26261258608795757</v>
      </c>
      <c r="W34" s="44">
        <f t="shared" si="0"/>
        <v>0.27968140898677074</v>
      </c>
      <c r="X34" s="44">
        <f t="shared" si="0"/>
        <v>0.29616170789036089</v>
      </c>
      <c r="Y34" s="44">
        <f t="shared" si="0"/>
        <v>0.31822246101321661</v>
      </c>
      <c r="Z34" s="43" t="e">
        <f t="shared" si="0"/>
        <v>#DIV/0!</v>
      </c>
      <c r="AA34" s="43" t="e">
        <f t="shared" si="0"/>
        <v>#DIV/0!</v>
      </c>
      <c r="AB34" s="43" t="e">
        <f t="shared" si="0"/>
        <v>#DIV/0!</v>
      </c>
      <c r="AC34" s="43" t="e">
        <f t="shared" si="0"/>
        <v>#DIV/0!</v>
      </c>
      <c r="AD34" s="43" t="e">
        <f t="shared" si="0"/>
        <v>#DIV/0!</v>
      </c>
      <c r="AE34" s="43" t="e">
        <f t="shared" si="0"/>
        <v>#DIV/0!</v>
      </c>
      <c r="AF34" s="43" t="e">
        <f t="shared" si="0"/>
        <v>#DIV/0!</v>
      </c>
      <c r="AG34" s="43" t="e">
        <f t="shared" si="0"/>
        <v>#DIV/0!</v>
      </c>
      <c r="AH34" s="43" t="e">
        <f t="shared" si="0"/>
        <v>#DIV/0!</v>
      </c>
      <c r="AI34" s="43" t="e">
        <f t="shared" ref="AI34:BA34" si="1">SUM(AI2:AI32)/COUNT(AI2:AI32)</f>
        <v>#DIV/0!</v>
      </c>
      <c r="AJ34" s="43" t="e">
        <f t="shared" si="1"/>
        <v>#DIV/0!</v>
      </c>
      <c r="AK34" s="43" t="e">
        <f t="shared" si="1"/>
        <v>#DIV/0!</v>
      </c>
      <c r="AL34" s="43" t="e">
        <f t="shared" si="1"/>
        <v>#DIV/0!</v>
      </c>
      <c r="AM34" s="43" t="e">
        <f t="shared" si="1"/>
        <v>#DIV/0!</v>
      </c>
      <c r="AN34" s="43" t="e">
        <f t="shared" si="1"/>
        <v>#DIV/0!</v>
      </c>
      <c r="AO34" s="43" t="e">
        <f t="shared" si="1"/>
        <v>#DIV/0!</v>
      </c>
      <c r="AP34" s="43" t="e">
        <f t="shared" si="1"/>
        <v>#DIV/0!</v>
      </c>
      <c r="AQ34" s="43" t="e">
        <f t="shared" si="1"/>
        <v>#DIV/0!</v>
      </c>
      <c r="AR34" s="43" t="e">
        <f t="shared" si="1"/>
        <v>#DIV/0!</v>
      </c>
      <c r="AS34" s="43" t="e">
        <f t="shared" si="1"/>
        <v>#DIV/0!</v>
      </c>
      <c r="AT34" s="43" t="e">
        <f t="shared" si="1"/>
        <v>#DIV/0!</v>
      </c>
      <c r="AU34" s="43" t="e">
        <f t="shared" si="1"/>
        <v>#DIV/0!</v>
      </c>
      <c r="AV34" s="43" t="e">
        <f t="shared" si="1"/>
        <v>#DIV/0!</v>
      </c>
      <c r="AW34" s="43" t="e">
        <f t="shared" si="1"/>
        <v>#DIV/0!</v>
      </c>
      <c r="AX34" s="43" t="e">
        <f t="shared" si="1"/>
        <v>#DIV/0!</v>
      </c>
      <c r="AY34" s="43" t="e">
        <f t="shared" si="1"/>
        <v>#DIV/0!</v>
      </c>
      <c r="AZ34" s="43" t="e">
        <f t="shared" si="1"/>
        <v>#DIV/0!</v>
      </c>
      <c r="BA34" s="43" t="e">
        <f t="shared" si="1"/>
        <v>#DIV/0!</v>
      </c>
    </row>
    <row r="35" spans="1:53" x14ac:dyDescent="0.35">
      <c r="A35" s="42" t="s">
        <v>132</v>
      </c>
      <c r="B35" s="42"/>
      <c r="C35" s="45">
        <f>'Weighted Average'!B82/100</f>
        <v>0.13640279446791242</v>
      </c>
      <c r="D35" s="45">
        <f>'Weighted Average'!C82/100</f>
        <v>0.13914489097133528</v>
      </c>
      <c r="E35" s="45">
        <f>'Weighted Average'!D82/100</f>
        <v>0.14192851043790961</v>
      </c>
      <c r="F35" s="45">
        <f>'Weighted Average'!E82/100</f>
        <v>0.14475581731871642</v>
      </c>
      <c r="G35" s="45">
        <f>'Weighted Average'!F82/100</f>
        <v>0.14763600984193093</v>
      </c>
      <c r="H35" s="45">
        <f>'Weighted Average'!G82/100</f>
        <v>0.15057142322938546</v>
      </c>
      <c r="I35" s="45">
        <f>'Weighted Average'!H82/100</f>
        <v>0.15357143123850289</v>
      </c>
      <c r="J35" s="45">
        <f>'Weighted Average'!I82/100</f>
        <v>0.15663775565585447</v>
      </c>
      <c r="K35" s="45">
        <f>'Weighted Average'!J82/100</f>
        <v>0.15977385801267679</v>
      </c>
      <c r="L35" s="45">
        <f>'Weighted Average'!K82/100</f>
        <v>0.16323701967048046</v>
      </c>
      <c r="M35" s="45">
        <f>'Weighted Average'!L82/100</f>
        <v>0.17295635410560975</v>
      </c>
      <c r="N35" s="45">
        <f>'Weighted Average'!M82/100</f>
        <v>0.17258094985619027</v>
      </c>
      <c r="O35" s="45">
        <f>'Weighted Average'!N82/100</f>
        <v>0.1775629956349162</v>
      </c>
      <c r="P35" s="45">
        <f>'Weighted Average'!O82/100</f>
        <v>0.16785280785896275</v>
      </c>
      <c r="Q35" s="45">
        <f>'Weighted Average'!P82/100</f>
        <v>0.17758467417606374</v>
      </c>
      <c r="R35" s="45">
        <f>'Weighted Average'!Q82/100</f>
        <v>0.17991069169914586</v>
      </c>
      <c r="S35" s="45">
        <f>'Weighted Average'!R82/100</f>
        <v>0.2044745942361407</v>
      </c>
      <c r="T35" s="45">
        <f>'Weighted Average'!S82/100</f>
        <v>0.22565983609245188</v>
      </c>
      <c r="U35" s="45">
        <f>'Weighted Average'!T82/100</f>
        <v>0.23030642718474034</v>
      </c>
      <c r="V35" s="45">
        <f>'Weighted Average'!U82/100</f>
        <v>0.25324377035120027</v>
      </c>
      <c r="W35" s="45">
        <f>'Weighted Average'!V82/100</f>
        <v>0.26724155193912968</v>
      </c>
      <c r="X35" s="45">
        <f>'Weighted Average'!W82/100</f>
        <v>0.27345863997715752</v>
      </c>
      <c r="Y35" s="45">
        <f>'Weighted Average'!X82/100</f>
        <v>0.27477125714277217</v>
      </c>
      <c r="Z35" s="85">
        <f>'Weighted Average'!Y82</f>
        <v>0.27751770000000003</v>
      </c>
      <c r="AA35" s="85">
        <f>'Weighted Average'!Z82</f>
        <v>0.28029287700000005</v>
      </c>
      <c r="AB35" s="85">
        <f>'Weighted Average'!AA82</f>
        <v>0.28589873454000003</v>
      </c>
      <c r="AC35" s="85">
        <f>'Weighted Average'!AB82</f>
        <v>0.29161670923080002</v>
      </c>
      <c r="AD35" s="85">
        <f>'Weighted Average'!AC82</f>
        <v>0.297449043415416</v>
      </c>
      <c r="AE35" s="85">
        <f>'Weighted Average'!AD82</f>
        <v>0.30339802428372431</v>
      </c>
      <c r="AF35" s="85">
        <f>'Weighted Average'!AE82</f>
        <v>0.30946598476939879</v>
      </c>
      <c r="AG35" s="85">
        <f>'Weighted Average'!AF82</f>
        <v>0.31565530446478679</v>
      </c>
      <c r="AH35" s="85">
        <f>'Weighted Average'!AG82</f>
        <v>0.32196841055408254</v>
      </c>
      <c r="AI35" s="85">
        <f>'Weighted Average'!AH82</f>
        <v>0.32840777876516419</v>
      </c>
      <c r="AJ35" s="85">
        <f>'Weighted Average'!AI82</f>
        <v>0.33497593434046746</v>
      </c>
      <c r="AK35" s="85">
        <f>'Weighted Average'!AJ82</f>
        <v>0.34167545302727681</v>
      </c>
      <c r="AL35" s="85">
        <f>'Weighted Average'!AK82</f>
        <v>0.34850896208782234</v>
      </c>
      <c r="AM35" s="85">
        <f>'Weighted Average'!AL82</f>
        <v>0.35547914132957881</v>
      </c>
      <c r="AN35" s="85">
        <f>'Weighted Average'!AM82</f>
        <v>0.36258872415617038</v>
      </c>
      <c r="AO35" s="85">
        <f>'Weighted Average'!AN82</f>
        <v>0.3698404986392938</v>
      </c>
      <c r="AP35" s="85">
        <f>'Weighted Average'!AO82</f>
        <v>0.37723730861207966</v>
      </c>
      <c r="AQ35" s="85">
        <f>'Weighted Average'!AP82</f>
        <v>0.38478205478432126</v>
      </c>
      <c r="AR35" s="85">
        <f>'Weighted Average'!AQ82</f>
        <v>0.39247769588000769</v>
      </c>
      <c r="AS35" s="85">
        <f>'Weighted Average'!AR82</f>
        <v>0.40032724979760786</v>
      </c>
      <c r="AT35" s="85">
        <f>'Weighted Average'!AS82</f>
        <v>0.40833379479356002</v>
      </c>
      <c r="AU35" s="85">
        <f>'Weighted Average'!AT82</f>
        <v>0.41650047068943125</v>
      </c>
      <c r="AV35" s="85">
        <f>'Weighted Average'!AU82</f>
        <v>0.42483048010321989</v>
      </c>
      <c r="AW35" s="85">
        <f>'Weighted Average'!AV82</f>
        <v>0.43332708970528427</v>
      </c>
      <c r="AX35" s="85">
        <f>'Weighted Average'!AW82</f>
        <v>0.44199363149938997</v>
      </c>
      <c r="AY35" s="85">
        <f>'Weighted Average'!AX82</f>
        <v>0.45083350412937778</v>
      </c>
      <c r="AZ35" s="85">
        <f>'Weighted Average'!AY82</f>
        <v>0.45985017421196533</v>
      </c>
      <c r="BA35" s="85">
        <f>'Weighted Average'!AZ82</f>
        <v>0.46904717769620463</v>
      </c>
    </row>
    <row r="37" spans="1:53" x14ac:dyDescent="0.35">
      <c r="A37" s="48"/>
      <c r="B37" s="48"/>
      <c r="C37" t="s">
        <v>133</v>
      </c>
    </row>
    <row r="38" spans="1:53" x14ac:dyDescent="0.35">
      <c r="A38" s="47"/>
      <c r="B38" s="47"/>
      <c r="C38" t="s">
        <v>154</v>
      </c>
    </row>
    <row r="39" spans="1:53" x14ac:dyDescent="0.35">
      <c r="A39" s="84"/>
      <c r="B39" s="84"/>
      <c r="C39" t="s">
        <v>153</v>
      </c>
    </row>
  </sheetData>
  <mergeCells count="1">
    <mergeCell ref="A39:B39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1406-1C30-4F14-AF2B-7A25594D1EA6}">
  <dimension ref="A1:BA40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77">
        <v>1.6668285260505955E-5</v>
      </c>
      <c r="D11" s="77">
        <v>1.7008454347455059E-5</v>
      </c>
      <c r="E11" s="77">
        <v>1.7355565660668424E-5</v>
      </c>
      <c r="F11" s="77">
        <v>1.7709760878233089E-5</v>
      </c>
      <c r="G11" s="77">
        <v>1.8071184569625598E-5</v>
      </c>
      <c r="H11" s="77">
        <v>1.8439984254720001E-5</v>
      </c>
      <c r="I11" s="77">
        <v>1.8816310464000002E-5</v>
      </c>
      <c r="J11" s="77">
        <v>1.92003168E-5</v>
      </c>
      <c r="K11" s="77">
        <v>1.9592160000000003E-5</v>
      </c>
      <c r="L11" s="77">
        <v>1.9992000000000001E-5</v>
      </c>
      <c r="M11" s="77">
        <v>2.0400000000000001E-5</v>
      </c>
      <c r="N11" s="2">
        <v>2.989536621833544E-5</v>
      </c>
      <c r="O11" s="2">
        <v>2.1270221689633217E-3</v>
      </c>
      <c r="P11" s="2">
        <v>2.4546360315207849E-2</v>
      </c>
      <c r="Q11" s="2">
        <v>2.4077558439901892E-2</v>
      </c>
      <c r="R11" s="2">
        <v>1.6969658378171992E-2</v>
      </c>
      <c r="S11" s="2">
        <v>3.3404596472386139E-5</v>
      </c>
      <c r="T11" s="2">
        <v>0</v>
      </c>
      <c r="U11" s="2">
        <v>0</v>
      </c>
      <c r="V11" s="2">
        <v>-3.0461800901493419E-5</v>
      </c>
      <c r="W11" s="2">
        <v>0</v>
      </c>
    </row>
    <row r="12" spans="1:53" x14ac:dyDescent="0.35">
      <c r="A12" s="3" t="s">
        <v>22</v>
      </c>
      <c r="B12" s="4" t="s">
        <v>23</v>
      </c>
      <c r="C12" s="77">
        <v>1.1190368775551868E-3</v>
      </c>
      <c r="D12" s="77">
        <v>1.0970949779952812E-3</v>
      </c>
      <c r="E12" s="77">
        <v>1.0755833117600797E-3</v>
      </c>
      <c r="F12" s="77">
        <v>1.0544934429020389E-3</v>
      </c>
      <c r="G12" s="77">
        <v>1.0338171008843519E-3</v>
      </c>
      <c r="H12" s="77">
        <v>1.0135461773375998E-3</v>
      </c>
      <c r="I12" s="77">
        <v>9.9367272287999991E-4</v>
      </c>
      <c r="J12" s="77">
        <v>9.7418894399999999E-4</v>
      </c>
      <c r="K12" s="77">
        <v>9.5508719999999993E-4</v>
      </c>
      <c r="L12" s="77">
        <v>9.3636000000000001E-4</v>
      </c>
      <c r="M12" s="77">
        <v>9.1799999999999998E-4</v>
      </c>
      <c r="N12" s="2">
        <v>9.1058095064651249E-4</v>
      </c>
      <c r="O12" s="2">
        <v>1.3967328596587113E-3</v>
      </c>
      <c r="P12" s="2">
        <v>7.7105758258026714E-4</v>
      </c>
      <c r="Q12" s="2">
        <v>1.1140428026971563E-3</v>
      </c>
      <c r="R12" s="2">
        <v>1.8845700824499411E-3</v>
      </c>
      <c r="S12" s="2">
        <v>2.0119584006347588E-3</v>
      </c>
      <c r="T12" s="2">
        <v>2.3693513371343998E-3</v>
      </c>
      <c r="U12" s="2">
        <v>2.1791555878709311E-3</v>
      </c>
      <c r="V12" s="2">
        <v>2.4842936029439728E-3</v>
      </c>
      <c r="W12" s="2">
        <v>2.0340833840864106E-3</v>
      </c>
      <c r="X12" s="2">
        <v>1.4672742437469351E-3</v>
      </c>
      <c r="Y12" s="2">
        <v>1.609390957898094E-3</v>
      </c>
    </row>
    <row r="13" spans="1:53" x14ac:dyDescent="0.35">
      <c r="A13" s="3" t="s">
        <v>24</v>
      </c>
      <c r="B13" s="4" t="s">
        <v>25</v>
      </c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46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77">
        <v>3.4030520903271415E-4</v>
      </c>
      <c r="D29" s="77">
        <v>3.4725021329868791E-4</v>
      </c>
      <c r="E29" s="77">
        <v>3.5433695234559991E-4</v>
      </c>
      <c r="F29" s="77">
        <v>3.6156831871999993E-4</v>
      </c>
      <c r="G29" s="77">
        <v>3.6894726399999992E-4</v>
      </c>
      <c r="H29" s="77">
        <v>3.7647679999999994E-4</v>
      </c>
      <c r="I29" s="77">
        <v>3.8415999999999998E-4</v>
      </c>
      <c r="J29" s="77">
        <v>3.9199999999999999E-4</v>
      </c>
      <c r="K29" s="2">
        <v>3.794354658169993E-4</v>
      </c>
      <c r="L29" s="2">
        <v>5.831591140277113E-4</v>
      </c>
      <c r="M29" s="2">
        <v>7.1322779045832746E-4</v>
      </c>
      <c r="N29" s="2">
        <v>7.3134549074264736E-4</v>
      </c>
      <c r="O29" s="2">
        <v>5.9730829037664282E-4</v>
      </c>
      <c r="P29" s="2">
        <v>8.4566778874497312E-4</v>
      </c>
      <c r="Q29" s="2">
        <v>9.4393869585562926E-4</v>
      </c>
      <c r="R29" s="2">
        <v>6.3230854568322424E-4</v>
      </c>
      <c r="S29" s="2">
        <v>5.4868570564873913E-4</v>
      </c>
      <c r="T29" s="2">
        <v>4.7496049069347887E-3</v>
      </c>
      <c r="U29" s="2">
        <v>5.2434591800069041E-3</v>
      </c>
      <c r="V29" s="2">
        <v>5.4316565652821284E-3</v>
      </c>
      <c r="W29" s="2">
        <v>3.6555160015499808E-3</v>
      </c>
      <c r="X29" s="2">
        <v>9.4216917468830947E-3</v>
      </c>
    </row>
    <row r="30" spans="1:25" x14ac:dyDescent="0.35">
      <c r="A30" s="3" t="s">
        <v>58</v>
      </c>
      <c r="B30" s="4" t="s">
        <v>59</v>
      </c>
      <c r="C30" s="77">
        <v>4.0036567537489795E-4</v>
      </c>
      <c r="D30" s="77">
        <v>4.0853640344377343E-4</v>
      </c>
      <c r="E30" s="77">
        <v>4.1687388106507496E-4</v>
      </c>
      <c r="F30" s="77">
        <v>4.2538151129089283E-4</v>
      </c>
      <c r="G30" s="77">
        <v>4.3406276662336004E-4</v>
      </c>
      <c r="H30" s="77">
        <v>4.4292119043200001E-4</v>
      </c>
      <c r="I30" s="77">
        <v>4.519603984E-4</v>
      </c>
      <c r="J30" s="77">
        <v>4.6118408000000001E-4</v>
      </c>
      <c r="K30" s="77">
        <v>4.7059599999999999E-4</v>
      </c>
      <c r="L30" s="77">
        <v>4.8020000000000002E-4</v>
      </c>
      <c r="M30" s="77">
        <v>4.8999999999999998E-4</v>
      </c>
      <c r="N30" s="2">
        <v>5.4309740714786271E-4</v>
      </c>
      <c r="O30" s="2">
        <v>9.0412707417387615E-4</v>
      </c>
      <c r="P30" s="2">
        <v>1.2497322002428052E-4</v>
      </c>
      <c r="Q30" s="2">
        <v>1.6551906779661016E-4</v>
      </c>
      <c r="R30" s="2">
        <v>1.8926684905108484E-4</v>
      </c>
      <c r="S30" s="2">
        <v>1.6628421297681996E-4</v>
      </c>
      <c r="T30" s="2">
        <v>3.7659327925840095E-4</v>
      </c>
      <c r="U30" s="2">
        <v>4.0974610375356694E-4</v>
      </c>
      <c r="V30" s="2">
        <v>3.301372222541195E-4</v>
      </c>
      <c r="W30" s="2">
        <v>2.3816769652142849E-4</v>
      </c>
      <c r="X30" s="2">
        <v>0</v>
      </c>
      <c r="Y30" s="2">
        <v>0</v>
      </c>
    </row>
    <row r="31" spans="1:25" x14ac:dyDescent="0.35">
      <c r="A31" s="3" t="s">
        <v>60</v>
      </c>
      <c r="B31" s="4" t="s">
        <v>61</v>
      </c>
    </row>
    <row r="32" spans="1:25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3" t="s">
        <v>65</v>
      </c>
      <c r="B34" s="43"/>
      <c r="C34" s="44">
        <f t="shared" ref="C34:AH34" si="0">SUM(C2:C32)/COUNT(C2:C32)</f>
        <v>4.6909401180582621E-4</v>
      </c>
      <c r="D34" s="44">
        <f t="shared" si="0"/>
        <v>4.6747251227129941E-4</v>
      </c>
      <c r="E34" s="44">
        <f t="shared" si="0"/>
        <v>4.6603742770785577E-4</v>
      </c>
      <c r="F34" s="44">
        <f t="shared" si="0"/>
        <v>4.6478825844779121E-4</v>
      </c>
      <c r="G34" s="44">
        <f t="shared" si="0"/>
        <v>4.6372457901933437E-4</v>
      </c>
      <c r="H34" s="44">
        <f t="shared" si="0"/>
        <v>4.6284603800607994E-4</v>
      </c>
      <c r="I34" s="44">
        <f t="shared" si="0"/>
        <v>4.6215235793599997E-4</v>
      </c>
      <c r="J34" s="44">
        <f t="shared" si="0"/>
        <v>4.616433352E-4</v>
      </c>
      <c r="K34" s="44">
        <f t="shared" si="0"/>
        <v>4.561777064542498E-4</v>
      </c>
      <c r="L34" s="44">
        <f t="shared" si="0"/>
        <v>5.0492777850692783E-4</v>
      </c>
      <c r="M34" s="44">
        <f t="shared" si="0"/>
        <v>5.3540694761458184E-4</v>
      </c>
      <c r="N34" s="44">
        <f t="shared" si="0"/>
        <v>5.5372980368883942E-4</v>
      </c>
      <c r="O34" s="44">
        <f t="shared" si="0"/>
        <v>1.2562975982931381E-3</v>
      </c>
      <c r="P34" s="44">
        <f t="shared" si="0"/>
        <v>6.5720147266393426E-3</v>
      </c>
      <c r="Q34" s="44">
        <f t="shared" si="0"/>
        <v>6.5752647515628223E-3</v>
      </c>
      <c r="R34" s="44">
        <f t="shared" si="0"/>
        <v>4.9189509638390607E-3</v>
      </c>
      <c r="S34" s="44">
        <f t="shared" si="0"/>
        <v>6.9008322893317599E-4</v>
      </c>
      <c r="T34" s="44">
        <f t="shared" si="0"/>
        <v>1.8738873808318973E-3</v>
      </c>
      <c r="U34" s="44">
        <f t="shared" si="0"/>
        <v>1.9580902179078506E-3</v>
      </c>
      <c r="V34" s="44">
        <f t="shared" si="0"/>
        <v>2.0539063973946817E-3</v>
      </c>
      <c r="W34" s="44">
        <f t="shared" si="0"/>
        <v>1.4819417705394548E-3</v>
      </c>
      <c r="X34" s="44">
        <f t="shared" si="0"/>
        <v>3.6296553302100098E-3</v>
      </c>
      <c r="Y34" s="44">
        <f t="shared" si="0"/>
        <v>8.04695478949047E-4</v>
      </c>
      <c r="Z34" s="43" t="e">
        <f t="shared" si="0"/>
        <v>#DIV/0!</v>
      </c>
      <c r="AA34" s="43" t="e">
        <f t="shared" si="0"/>
        <v>#DIV/0!</v>
      </c>
      <c r="AB34" s="43" t="e">
        <f t="shared" si="0"/>
        <v>#DIV/0!</v>
      </c>
      <c r="AC34" s="43" t="e">
        <f t="shared" si="0"/>
        <v>#DIV/0!</v>
      </c>
      <c r="AD34" s="43" t="e">
        <f t="shared" si="0"/>
        <v>#DIV/0!</v>
      </c>
      <c r="AE34" s="43" t="e">
        <f t="shared" si="0"/>
        <v>#DIV/0!</v>
      </c>
      <c r="AF34" s="43" t="e">
        <f t="shared" si="0"/>
        <v>#DIV/0!</v>
      </c>
      <c r="AG34" s="43" t="e">
        <f t="shared" si="0"/>
        <v>#DIV/0!</v>
      </c>
      <c r="AH34" s="43" t="e">
        <f t="shared" si="0"/>
        <v>#DIV/0!</v>
      </c>
      <c r="AI34" s="43" t="e">
        <f t="shared" ref="AI34:BA34" si="1">SUM(AI2:AI32)/COUNT(AI2:AI32)</f>
        <v>#DIV/0!</v>
      </c>
      <c r="AJ34" s="43" t="e">
        <f t="shared" si="1"/>
        <v>#DIV/0!</v>
      </c>
      <c r="AK34" s="43" t="e">
        <f t="shared" si="1"/>
        <v>#DIV/0!</v>
      </c>
      <c r="AL34" s="43" t="e">
        <f t="shared" si="1"/>
        <v>#DIV/0!</v>
      </c>
      <c r="AM34" s="43" t="e">
        <f t="shared" si="1"/>
        <v>#DIV/0!</v>
      </c>
      <c r="AN34" s="43" t="e">
        <f t="shared" si="1"/>
        <v>#DIV/0!</v>
      </c>
      <c r="AO34" s="43" t="e">
        <f t="shared" si="1"/>
        <v>#DIV/0!</v>
      </c>
      <c r="AP34" s="43" t="e">
        <f t="shared" si="1"/>
        <v>#DIV/0!</v>
      </c>
      <c r="AQ34" s="43" t="e">
        <f t="shared" si="1"/>
        <v>#DIV/0!</v>
      </c>
      <c r="AR34" s="43" t="e">
        <f t="shared" si="1"/>
        <v>#DIV/0!</v>
      </c>
      <c r="AS34" s="43" t="e">
        <f t="shared" si="1"/>
        <v>#DIV/0!</v>
      </c>
      <c r="AT34" s="43" t="e">
        <f t="shared" si="1"/>
        <v>#DIV/0!</v>
      </c>
      <c r="AU34" s="43" t="e">
        <f t="shared" si="1"/>
        <v>#DIV/0!</v>
      </c>
      <c r="AV34" s="43" t="e">
        <f t="shared" si="1"/>
        <v>#DIV/0!</v>
      </c>
      <c r="AW34" s="43" t="e">
        <f t="shared" si="1"/>
        <v>#DIV/0!</v>
      </c>
      <c r="AX34" s="43" t="e">
        <f t="shared" si="1"/>
        <v>#DIV/0!</v>
      </c>
      <c r="AY34" s="43" t="e">
        <f t="shared" si="1"/>
        <v>#DIV/0!</v>
      </c>
      <c r="AZ34" s="43" t="e">
        <f t="shared" si="1"/>
        <v>#DIV/0!</v>
      </c>
      <c r="BA34" s="43" t="e">
        <f t="shared" si="1"/>
        <v>#DIV/0!</v>
      </c>
    </row>
    <row r="35" spans="1:53" x14ac:dyDescent="0.35">
      <c r="A35" s="42" t="s">
        <v>132</v>
      </c>
      <c r="B35" s="42"/>
      <c r="C35" s="45">
        <f>'Weighted Average'!B83/100</f>
        <v>5.7359783844689689E-4</v>
      </c>
      <c r="D35" s="45">
        <f>'Weighted Average'!C83/100</f>
        <v>5.649633628177816E-4</v>
      </c>
      <c r="E35" s="45">
        <f>'Weighted Average'!D83/100</f>
        <v>5.5630081630492852E-4</v>
      </c>
      <c r="F35" s="45">
        <f>'Weighted Average'!E83/100</f>
        <v>5.4759141387322329E-4</v>
      </c>
      <c r="G35" s="45">
        <f>'Weighted Average'!F83/100</f>
        <v>5.3906450046716653E-4</v>
      </c>
      <c r="H35" s="45">
        <f>'Weighted Average'!G83/100</f>
        <v>5.3081146904722062E-4</v>
      </c>
      <c r="I35" s="45">
        <f>'Weighted Average'!H83/100</f>
        <v>5.2289498850484816E-4</v>
      </c>
      <c r="J35" s="45">
        <f>'Weighted Average'!I83/100</f>
        <v>5.1537723935459411E-4</v>
      </c>
      <c r="K35" s="45">
        <f>'Weighted Average'!J83/100</f>
        <v>5.0828339502316435E-4</v>
      </c>
      <c r="L35" s="45">
        <f>'Weighted Average'!K83/100</f>
        <v>5.4566960061605693E-4</v>
      </c>
      <c r="M35" s="45">
        <f>'Weighted Average'!L83/100</f>
        <v>5.6081075563574096E-4</v>
      </c>
      <c r="N35" s="45">
        <f>'Weighted Average'!M83/100</f>
        <v>5.6728063559302556E-4</v>
      </c>
      <c r="O35" s="45">
        <f>'Weighted Average'!N83/100</f>
        <v>1.4249699880216984E-3</v>
      </c>
      <c r="P35" s="45">
        <f>'Weighted Average'!O83/100</f>
        <v>8.4745167497083905E-3</v>
      </c>
      <c r="Q35" s="45">
        <f>'Weighted Average'!P83/100</f>
        <v>8.5138711398892106E-3</v>
      </c>
      <c r="R35" s="45">
        <f>'Weighted Average'!Q83/100</f>
        <v>6.4283782020077571E-3</v>
      </c>
      <c r="S35" s="45">
        <f>'Weighted Average'!R83/100</f>
        <v>9.4931991838501551E-4</v>
      </c>
      <c r="T35" s="45">
        <f>'Weighted Average'!S83/100</f>
        <v>2.0411135929921552E-3</v>
      </c>
      <c r="U35" s="45">
        <f>'Weighted Average'!T83/100</f>
        <v>2.0779655886524881E-3</v>
      </c>
      <c r="V35" s="45">
        <f>'Weighted Average'!U83/100</f>
        <v>2.2145578011871364E-3</v>
      </c>
      <c r="W35" s="45">
        <f>'Weighted Average'!V83/100</f>
        <v>1.6421218057217945E-3</v>
      </c>
      <c r="X35" s="45">
        <f>'Weighted Average'!W83/100</f>
        <v>4.0333106616512312E-3</v>
      </c>
      <c r="Y35" s="45">
        <f>'Weighted Average'!X83/100</f>
        <v>1.4303847398584172E-3</v>
      </c>
      <c r="Z35" s="85">
        <f>'Weighted Average'!Y83</f>
        <v>1.4585999999999998E-3</v>
      </c>
      <c r="AA35" s="85">
        <f>'Weighted Average'!Z83</f>
        <v>1.4877719999999998E-3</v>
      </c>
      <c r="AB35" s="85">
        <f>'Weighted Average'!AA83</f>
        <v>1.5175274399999998E-3</v>
      </c>
      <c r="AC35" s="85">
        <f>'Weighted Average'!AB83</f>
        <v>1.5478779887999998E-3</v>
      </c>
      <c r="AD35" s="85">
        <f>'Weighted Average'!AC83</f>
        <v>1.5788355485759997E-3</v>
      </c>
      <c r="AE35" s="85">
        <f>'Weighted Average'!AD83</f>
        <v>1.6104122595475196E-3</v>
      </c>
      <c r="AF35" s="85">
        <f>'Weighted Average'!AE83</f>
        <v>1.64262050473847E-3</v>
      </c>
      <c r="AG35" s="85">
        <f>'Weighted Average'!AF83</f>
        <v>1.6754729148332394E-3</v>
      </c>
      <c r="AH35" s="85">
        <f>'Weighted Average'!AG83</f>
        <v>1.7089823731299043E-3</v>
      </c>
      <c r="AI35" s="85">
        <f>'Weighted Average'!AH83</f>
        <v>1.7431620205925025E-3</v>
      </c>
      <c r="AJ35" s="85">
        <f>'Weighted Average'!AI83</f>
        <v>1.7780252610043526E-3</v>
      </c>
      <c r="AK35" s="85">
        <f>'Weighted Average'!AJ83</f>
        <v>1.8135857662244397E-3</v>
      </c>
      <c r="AL35" s="85">
        <f>'Weighted Average'!AK83</f>
        <v>1.8498574815489284E-3</v>
      </c>
      <c r="AM35" s="85">
        <f>'Weighted Average'!AL83</f>
        <v>1.886854631179907E-3</v>
      </c>
      <c r="AN35" s="85">
        <f>'Weighted Average'!AM83</f>
        <v>1.9245917238035052E-3</v>
      </c>
      <c r="AO35" s="85">
        <f>'Weighted Average'!AN83</f>
        <v>1.9630835582795754E-3</v>
      </c>
      <c r="AP35" s="85">
        <f>'Weighted Average'!AO83</f>
        <v>2.0023452294451669E-3</v>
      </c>
      <c r="AQ35" s="85">
        <f>'Weighted Average'!AP83</f>
        <v>2.0423921340340704E-3</v>
      </c>
      <c r="AR35" s="85">
        <f>'Weighted Average'!AQ83</f>
        <v>2.0832399767147518E-3</v>
      </c>
      <c r="AS35" s="85">
        <f>'Weighted Average'!AR83</f>
        <v>2.1249047762490468E-3</v>
      </c>
      <c r="AT35" s="85">
        <f>'Weighted Average'!AS83</f>
        <v>2.1674028717740277E-3</v>
      </c>
      <c r="AU35" s="85">
        <f>'Weighted Average'!AT83</f>
        <v>2.2107509292095084E-3</v>
      </c>
      <c r="AV35" s="85">
        <f>'Weighted Average'!AU83</f>
        <v>2.2549659477936984E-3</v>
      </c>
      <c r="AW35" s="85">
        <f>'Weighted Average'!AV83</f>
        <v>2.3000652667495725E-3</v>
      </c>
      <c r="AX35" s="85">
        <f>'Weighted Average'!AW83</f>
        <v>2.3460665720845641E-3</v>
      </c>
      <c r="AY35" s="85">
        <f>'Weighted Average'!AX83</f>
        <v>2.3929879035262556E-3</v>
      </c>
      <c r="AZ35" s="85">
        <f>'Weighted Average'!AY83</f>
        <v>2.4408476615967807E-3</v>
      </c>
      <c r="BA35" s="85">
        <f>'Weighted Average'!AZ83</f>
        <v>2.4896646148287165E-3</v>
      </c>
    </row>
    <row r="37" spans="1:53" x14ac:dyDescent="0.35">
      <c r="A37" s="48"/>
      <c r="B37" s="48"/>
      <c r="C37" t="s">
        <v>133</v>
      </c>
    </row>
    <row r="38" spans="1:53" x14ac:dyDescent="0.35">
      <c r="A38" s="47"/>
      <c r="B38" s="47"/>
      <c r="C38" t="s">
        <v>154</v>
      </c>
    </row>
    <row r="39" spans="1:53" x14ac:dyDescent="0.35">
      <c r="A39" s="84"/>
      <c r="B39" s="84"/>
      <c r="C39" t="s">
        <v>153</v>
      </c>
    </row>
    <row r="40" spans="1:53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mergeCells count="1">
    <mergeCell ref="A39:B39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DA19-D5D1-4EF0-AA1B-28B4983A375E}">
  <sheetPr>
    <tabColor theme="7"/>
  </sheetPr>
  <dimension ref="A2:AZ84"/>
  <sheetViews>
    <sheetView topLeftCell="A58" workbookViewId="0">
      <selection activeCell="A84" sqref="A84"/>
    </sheetView>
  </sheetViews>
  <sheetFormatPr baseColWidth="10" defaultRowHeight="14.5" x14ac:dyDescent="0.35"/>
  <cols>
    <col min="1" max="1" width="31.81640625" style="8" customWidth="1"/>
    <col min="2" max="12" width="13.08984375" style="8" customWidth="1"/>
    <col min="13" max="24" width="12.26953125" style="8" bestFit="1" customWidth="1"/>
    <col min="25" max="52" width="7.90625" style="8" customWidth="1"/>
    <col min="53" max="16384" width="10.90625" style="8"/>
  </cols>
  <sheetData>
    <row r="2" spans="1:52" x14ac:dyDescent="0.35">
      <c r="A2" s="18" t="s">
        <v>122</v>
      </c>
      <c r="B2" s="18">
        <v>2000</v>
      </c>
      <c r="C2" s="18">
        <v>2001</v>
      </c>
      <c r="D2" s="18">
        <v>2002</v>
      </c>
      <c r="E2" s="18">
        <v>2003</v>
      </c>
      <c r="F2" s="18">
        <v>2004</v>
      </c>
      <c r="G2" s="18">
        <v>2005</v>
      </c>
      <c r="H2" s="18">
        <v>2006</v>
      </c>
      <c r="I2" s="18">
        <v>2007</v>
      </c>
      <c r="J2" s="18">
        <v>2008</v>
      </c>
      <c r="K2" s="18">
        <v>2009</v>
      </c>
      <c r="L2" s="18">
        <v>2010</v>
      </c>
      <c r="M2" s="18">
        <v>2011</v>
      </c>
      <c r="N2" s="18">
        <v>2012</v>
      </c>
      <c r="O2" s="18">
        <v>2013</v>
      </c>
      <c r="P2" s="18">
        <v>2014</v>
      </c>
      <c r="Q2" s="18">
        <v>2015</v>
      </c>
      <c r="R2" s="18">
        <v>2016</v>
      </c>
      <c r="S2" s="18">
        <v>2017</v>
      </c>
      <c r="T2" s="18">
        <v>2018</v>
      </c>
      <c r="U2" s="18">
        <v>2019</v>
      </c>
      <c r="V2" s="18">
        <v>2020</v>
      </c>
      <c r="W2" s="18">
        <v>2021</v>
      </c>
      <c r="X2" s="18">
        <v>2022</v>
      </c>
      <c r="Y2" s="18">
        <v>2023</v>
      </c>
      <c r="Z2" s="18">
        <v>2024</v>
      </c>
      <c r="AA2" s="18">
        <v>2025</v>
      </c>
      <c r="AB2" s="18">
        <v>2026</v>
      </c>
      <c r="AC2" s="18">
        <v>2027</v>
      </c>
      <c r="AD2" s="18">
        <v>2028</v>
      </c>
      <c r="AE2" s="18">
        <v>2029</v>
      </c>
      <c r="AF2" s="18">
        <v>2030</v>
      </c>
      <c r="AG2" s="18">
        <v>2031</v>
      </c>
      <c r="AH2" s="18">
        <v>2032</v>
      </c>
      <c r="AI2" s="18">
        <v>2033</v>
      </c>
      <c r="AJ2" s="18">
        <v>2034</v>
      </c>
      <c r="AK2" s="18">
        <v>2035</v>
      </c>
      <c r="AL2" s="18">
        <v>2036</v>
      </c>
      <c r="AM2" s="18">
        <v>2037</v>
      </c>
      <c r="AN2" s="18">
        <v>2038</v>
      </c>
      <c r="AO2" s="18">
        <v>2039</v>
      </c>
      <c r="AP2" s="18">
        <v>2040</v>
      </c>
      <c r="AQ2" s="18">
        <v>2041</v>
      </c>
      <c r="AR2" s="18">
        <v>2042</v>
      </c>
      <c r="AS2" s="18">
        <v>2043</v>
      </c>
      <c r="AT2" s="18">
        <v>2044</v>
      </c>
      <c r="AU2" s="18">
        <v>2045</v>
      </c>
      <c r="AV2" s="18">
        <v>2046</v>
      </c>
      <c r="AW2" s="18">
        <v>2047</v>
      </c>
      <c r="AX2" s="18">
        <v>2048</v>
      </c>
      <c r="AY2" s="18">
        <v>2049</v>
      </c>
      <c r="AZ2" s="18">
        <v>2050</v>
      </c>
    </row>
    <row r="3" spans="1:52" x14ac:dyDescent="0.35">
      <c r="A3" s="18" t="s">
        <v>22</v>
      </c>
      <c r="B3" s="52">
        <v>82211508</v>
      </c>
      <c r="C3" s="52">
        <v>82349925</v>
      </c>
      <c r="D3" s="52">
        <v>82488495</v>
      </c>
      <c r="E3" s="52">
        <v>82534176</v>
      </c>
      <c r="F3" s="52">
        <v>82516260</v>
      </c>
      <c r="G3" s="52">
        <v>82469422</v>
      </c>
      <c r="H3" s="52">
        <v>82376451</v>
      </c>
      <c r="I3" s="52">
        <v>82266372</v>
      </c>
      <c r="J3" s="52">
        <v>82110097</v>
      </c>
      <c r="K3" s="52">
        <v>81902307</v>
      </c>
      <c r="L3" s="52">
        <v>81776930</v>
      </c>
      <c r="M3" s="8">
        <v>80274983</v>
      </c>
      <c r="N3" s="8">
        <v>80425823</v>
      </c>
      <c r="O3" s="8">
        <v>80645605</v>
      </c>
      <c r="P3" s="8">
        <v>80982500</v>
      </c>
      <c r="Q3" s="8">
        <v>81686611</v>
      </c>
      <c r="R3" s="8">
        <v>82348669</v>
      </c>
      <c r="S3" s="8">
        <v>82657002</v>
      </c>
      <c r="T3" s="8">
        <v>82905782</v>
      </c>
      <c r="U3" s="8">
        <v>83092962</v>
      </c>
      <c r="V3" s="8">
        <v>83160871</v>
      </c>
      <c r="W3" s="8">
        <v>83196078</v>
      </c>
      <c r="X3" s="8">
        <v>83797985</v>
      </c>
    </row>
    <row r="4" spans="1:52" x14ac:dyDescent="0.35">
      <c r="A4" s="18" t="s">
        <v>20</v>
      </c>
      <c r="B4" s="52">
        <v>60762169</v>
      </c>
      <c r="C4" s="52">
        <v>61201676</v>
      </c>
      <c r="D4" s="52">
        <v>61644062</v>
      </c>
      <c r="E4" s="52">
        <v>62078165</v>
      </c>
      <c r="F4" s="52">
        <v>62532556</v>
      </c>
      <c r="G4" s="52">
        <v>63001253</v>
      </c>
      <c r="H4" s="52">
        <v>63437350</v>
      </c>
      <c r="I4" s="52">
        <v>63826129</v>
      </c>
      <c r="J4" s="52">
        <v>64178710</v>
      </c>
      <c r="K4" s="52">
        <v>64504541</v>
      </c>
      <c r="L4" s="52">
        <v>64818789</v>
      </c>
      <c r="M4" s="8">
        <v>65127852</v>
      </c>
      <c r="N4" s="8">
        <v>65438667</v>
      </c>
      <c r="O4" s="8">
        <v>65771309</v>
      </c>
      <c r="P4" s="8">
        <v>66312067</v>
      </c>
      <c r="Q4" s="8">
        <v>66548272</v>
      </c>
      <c r="R4" s="8">
        <v>66724104</v>
      </c>
      <c r="S4" s="8">
        <v>66918020</v>
      </c>
      <c r="T4" s="8">
        <v>67158348</v>
      </c>
      <c r="U4" s="8">
        <v>67388001</v>
      </c>
      <c r="V4" s="8">
        <v>67571107</v>
      </c>
    </row>
    <row r="5" spans="1:52" x14ac:dyDescent="0.35">
      <c r="A5" s="18" t="s">
        <v>56</v>
      </c>
      <c r="B5" s="52">
        <v>40567864</v>
      </c>
      <c r="C5" s="52">
        <v>40850412</v>
      </c>
      <c r="D5" s="52">
        <v>41431558</v>
      </c>
      <c r="E5" s="52">
        <v>42187645</v>
      </c>
      <c r="F5" s="52">
        <v>42921895</v>
      </c>
      <c r="G5" s="52">
        <v>43653155</v>
      </c>
      <c r="H5" s="52">
        <v>44397319</v>
      </c>
      <c r="I5" s="52">
        <v>45226803</v>
      </c>
      <c r="J5" s="52">
        <v>45954106</v>
      </c>
      <c r="K5" s="52">
        <v>46362946</v>
      </c>
      <c r="L5" s="52">
        <v>46576897</v>
      </c>
      <c r="M5" s="8">
        <v>46742697</v>
      </c>
      <c r="N5" s="8">
        <v>46773055</v>
      </c>
      <c r="O5" s="8">
        <v>46620045</v>
      </c>
      <c r="P5" s="8">
        <v>46480882</v>
      </c>
      <c r="Q5" s="8">
        <v>46444832</v>
      </c>
      <c r="R5" s="8">
        <v>46484062</v>
      </c>
      <c r="S5" s="8">
        <v>46593236</v>
      </c>
      <c r="T5" s="8">
        <v>46797754</v>
      </c>
      <c r="U5" s="8">
        <v>47134837</v>
      </c>
      <c r="V5" s="8">
        <v>47365655</v>
      </c>
      <c r="W5" s="8">
        <v>47415794</v>
      </c>
    </row>
    <row r="6" spans="1:52" x14ac:dyDescent="0.35">
      <c r="A6" s="18" t="s">
        <v>58</v>
      </c>
      <c r="B6" s="52">
        <v>8872109</v>
      </c>
      <c r="C6" s="52">
        <v>8895960</v>
      </c>
      <c r="D6" s="52">
        <v>8924958</v>
      </c>
      <c r="E6" s="52">
        <v>8958229</v>
      </c>
      <c r="F6" s="52">
        <v>8993531</v>
      </c>
      <c r="G6" s="52">
        <v>9029572</v>
      </c>
      <c r="H6" s="52">
        <v>9080505</v>
      </c>
      <c r="I6" s="52">
        <v>9148092</v>
      </c>
      <c r="J6" s="52">
        <v>9219637</v>
      </c>
      <c r="K6" s="52">
        <v>9298515</v>
      </c>
      <c r="L6" s="52">
        <v>9378126</v>
      </c>
      <c r="M6" s="8">
        <v>9449213</v>
      </c>
      <c r="N6" s="8">
        <v>9519374</v>
      </c>
      <c r="O6" s="8">
        <v>9600379</v>
      </c>
      <c r="P6" s="8">
        <v>9696110</v>
      </c>
      <c r="Q6" s="8">
        <v>9799186</v>
      </c>
      <c r="R6" s="8">
        <v>9923085</v>
      </c>
      <c r="S6" s="8">
        <v>10057698</v>
      </c>
      <c r="T6" s="8">
        <v>10175214</v>
      </c>
      <c r="U6" s="8">
        <v>10278887</v>
      </c>
      <c r="V6" s="8">
        <v>10353442</v>
      </c>
      <c r="W6" s="8">
        <v>10415811</v>
      </c>
      <c r="X6" s="8">
        <v>10486941</v>
      </c>
    </row>
    <row r="7" spans="1:52" x14ac:dyDescent="0.35">
      <c r="A7" s="18" t="s">
        <v>32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9" spans="1:52" x14ac:dyDescent="0.35">
      <c r="A9" s="19" t="s">
        <v>123</v>
      </c>
      <c r="B9" s="20">
        <v>2000</v>
      </c>
      <c r="C9" s="20">
        <v>2001</v>
      </c>
      <c r="D9" s="20">
        <v>2002</v>
      </c>
      <c r="E9" s="20">
        <v>2003</v>
      </c>
      <c r="F9" s="20">
        <v>2004</v>
      </c>
      <c r="G9" s="20">
        <v>2005</v>
      </c>
      <c r="H9" s="20">
        <v>2006</v>
      </c>
      <c r="I9" s="20">
        <v>2007</v>
      </c>
      <c r="J9" s="20">
        <v>2008</v>
      </c>
      <c r="K9" s="20">
        <v>2009</v>
      </c>
      <c r="L9" s="20">
        <v>2010</v>
      </c>
      <c r="M9" s="20">
        <v>2011</v>
      </c>
      <c r="N9" s="20">
        <v>2012</v>
      </c>
      <c r="O9" s="20">
        <v>2013</v>
      </c>
      <c r="P9" s="20">
        <v>2014</v>
      </c>
      <c r="Q9" s="20">
        <v>2015</v>
      </c>
      <c r="R9" s="20">
        <v>2016</v>
      </c>
      <c r="S9" s="20">
        <v>2017</v>
      </c>
      <c r="T9" s="20">
        <v>2018</v>
      </c>
      <c r="U9" s="20">
        <v>2019</v>
      </c>
      <c r="V9" s="20">
        <v>2020</v>
      </c>
      <c r="W9" s="20">
        <v>2021</v>
      </c>
      <c r="X9" s="20">
        <v>2022</v>
      </c>
      <c r="Y9" s="20">
        <v>2023</v>
      </c>
      <c r="Z9" s="20">
        <v>2024</v>
      </c>
      <c r="AA9" s="20">
        <v>2025</v>
      </c>
      <c r="AB9" s="20">
        <v>2026</v>
      </c>
      <c r="AC9" s="20">
        <v>2027</v>
      </c>
      <c r="AD9" s="20">
        <v>2028</v>
      </c>
      <c r="AE9" s="20">
        <v>2029</v>
      </c>
      <c r="AF9" s="20">
        <v>2030</v>
      </c>
      <c r="AG9" s="20">
        <v>2031</v>
      </c>
      <c r="AH9" s="20">
        <v>2032</v>
      </c>
      <c r="AI9" s="20">
        <v>2033</v>
      </c>
      <c r="AJ9" s="20">
        <v>2034</v>
      </c>
      <c r="AK9" s="20">
        <v>2035</v>
      </c>
      <c r="AL9" s="20">
        <v>2036</v>
      </c>
      <c r="AM9" s="20">
        <v>2037</v>
      </c>
      <c r="AN9" s="20">
        <v>2038</v>
      </c>
      <c r="AO9" s="20">
        <v>2039</v>
      </c>
      <c r="AP9" s="20">
        <v>2040</v>
      </c>
      <c r="AQ9" s="20">
        <v>2041</v>
      </c>
      <c r="AR9" s="20">
        <v>2042</v>
      </c>
      <c r="AS9" s="20">
        <v>2043</v>
      </c>
      <c r="AT9" s="20">
        <v>2044</v>
      </c>
      <c r="AU9" s="20">
        <v>2045</v>
      </c>
      <c r="AV9" s="20">
        <v>2046</v>
      </c>
      <c r="AW9" s="20">
        <v>2047</v>
      </c>
      <c r="AX9" s="20">
        <v>2048</v>
      </c>
      <c r="AY9" s="20">
        <v>2049</v>
      </c>
      <c r="AZ9" s="20">
        <v>2050</v>
      </c>
    </row>
    <row r="10" spans="1:52" x14ac:dyDescent="0.35">
      <c r="A10" s="20" t="s">
        <v>22</v>
      </c>
      <c r="B10" s="69">
        <f t="shared" ref="B10:J13" si="0">C10-(C10*0.02)</f>
        <v>53.088488554711482</v>
      </c>
      <c r="C10" s="69">
        <f t="shared" si="0"/>
        <v>54.171927096644367</v>
      </c>
      <c r="D10" s="69">
        <f t="shared" si="0"/>
        <v>55.277476629228943</v>
      </c>
      <c r="E10" s="69">
        <f t="shared" si="0"/>
        <v>56.405588397172387</v>
      </c>
      <c r="F10" s="69">
        <f t="shared" si="0"/>
        <v>57.556722854257536</v>
      </c>
      <c r="G10" s="69">
        <f t="shared" si="0"/>
        <v>58.731349851283198</v>
      </c>
      <c r="H10" s="69">
        <f t="shared" si="0"/>
        <v>59.929948827840001</v>
      </c>
      <c r="I10" s="69">
        <f t="shared" si="0"/>
        <v>61.153009007999998</v>
      </c>
      <c r="J10" s="69">
        <f t="shared" si="0"/>
        <v>62.401029600000001</v>
      </c>
      <c r="K10" s="69">
        <f>L10-(L10*0.02)</f>
        <v>63.674520000000001</v>
      </c>
      <c r="L10" s="69">
        <f>66.3-(66.3*0.02)</f>
        <v>64.974000000000004</v>
      </c>
      <c r="M10" s="21">
        <v>0.66290293207066109</v>
      </c>
      <c r="N10" s="21">
        <v>0.67298232829294957</v>
      </c>
      <c r="O10" s="21">
        <v>0.70613453412700855</v>
      </c>
      <c r="P10" s="21">
        <v>0.72031662269129293</v>
      </c>
      <c r="Q10" s="21">
        <v>0.71487043580683152</v>
      </c>
      <c r="R10" s="21">
        <v>0.69477740939102839</v>
      </c>
      <c r="S10" s="21">
        <v>0.66376006918595065</v>
      </c>
      <c r="T10" s="21">
        <v>0.67570454744141117</v>
      </c>
      <c r="U10" s="21">
        <v>0.63655376087406579</v>
      </c>
      <c r="V10" s="21">
        <v>0.62158134665439102</v>
      </c>
      <c r="W10" s="21">
        <v>0.63968589315908542</v>
      </c>
      <c r="X10" s="21">
        <v>0.62995218997941982</v>
      </c>
    </row>
    <row r="11" spans="1:52" x14ac:dyDescent="0.35">
      <c r="A11" s="20" t="s">
        <v>20</v>
      </c>
      <c r="B11" s="69">
        <f t="shared" si="0"/>
        <v>57.788781583612781</v>
      </c>
      <c r="C11" s="69">
        <f t="shared" si="0"/>
        <v>58.968144473074268</v>
      </c>
      <c r="D11" s="69">
        <f t="shared" si="0"/>
        <v>60.171575992932929</v>
      </c>
      <c r="E11" s="69">
        <f t="shared" si="0"/>
        <v>61.399567339727476</v>
      </c>
      <c r="F11" s="69">
        <f t="shared" si="0"/>
        <v>62.652619734415794</v>
      </c>
      <c r="G11" s="69">
        <f t="shared" si="0"/>
        <v>63.931244626954893</v>
      </c>
      <c r="H11" s="69">
        <f t="shared" si="0"/>
        <v>65.235963905056011</v>
      </c>
      <c r="I11" s="69">
        <f t="shared" si="0"/>
        <v>66.567310107200015</v>
      </c>
      <c r="J11" s="69">
        <f t="shared" si="0"/>
        <v>67.925826640000011</v>
      </c>
      <c r="K11" s="69">
        <f>L11-(L11*0.02)</f>
        <v>69.312068000000011</v>
      </c>
      <c r="L11" s="69">
        <f>72.17-(72.17*0.02)</f>
        <v>70.726600000000005</v>
      </c>
      <c r="M11" s="22">
        <v>0.72170403587443943</v>
      </c>
      <c r="N11" s="22">
        <v>0.72204913121629721</v>
      </c>
      <c r="O11" s="22">
        <v>0.67519096645632681</v>
      </c>
      <c r="P11" s="22">
        <v>0.66801671078228142</v>
      </c>
      <c r="Q11" s="22">
        <v>0.67786303288866245</v>
      </c>
      <c r="R11" s="22">
        <v>0.67490646712987712</v>
      </c>
      <c r="S11" s="23">
        <v>0.65221396353471828</v>
      </c>
      <c r="T11" s="23">
        <v>0.64301268092737285</v>
      </c>
      <c r="U11" s="23">
        <v>0.62650785914463258</v>
      </c>
      <c r="V11" s="23">
        <v>0.62215300202897728</v>
      </c>
      <c r="W11" s="24"/>
      <c r="X11" s="24"/>
    </row>
    <row r="12" spans="1:52" x14ac:dyDescent="0.35">
      <c r="A12" s="20" t="s">
        <v>56</v>
      </c>
      <c r="B12" s="69">
        <f t="shared" si="0"/>
        <v>66.163840266185446</v>
      </c>
      <c r="C12" s="69">
        <f t="shared" si="0"/>
        <v>67.514122720597399</v>
      </c>
      <c r="D12" s="69">
        <f t="shared" si="0"/>
        <v>68.891961959793264</v>
      </c>
      <c r="E12" s="69">
        <f t="shared" si="0"/>
        <v>70.297920367135987</v>
      </c>
      <c r="F12" s="69">
        <f t="shared" si="0"/>
        <v>71.732571803199988</v>
      </c>
      <c r="G12" s="69">
        <f t="shared" si="0"/>
        <v>73.196501839999982</v>
      </c>
      <c r="H12" s="69">
        <f t="shared" si="0"/>
        <v>74.690307999999987</v>
      </c>
      <c r="I12" s="69">
        <f>77.77-(77.77*0.02)</f>
        <v>76.21459999999999</v>
      </c>
      <c r="J12" s="70">
        <v>77.77</v>
      </c>
      <c r="K12" s="70">
        <v>72.55</v>
      </c>
      <c r="L12" s="70">
        <v>70.430000000000007</v>
      </c>
      <c r="M12" s="22">
        <v>0.71464914930200485</v>
      </c>
      <c r="N12" s="22">
        <v>0.71611758739175579</v>
      </c>
      <c r="O12" s="22">
        <v>0.73271920044383476</v>
      </c>
      <c r="P12" s="22">
        <v>0.71316006247063779</v>
      </c>
      <c r="Q12" s="22">
        <v>0.73591726948409486</v>
      </c>
      <c r="R12" s="22">
        <v>0.72641969168856757</v>
      </c>
      <c r="S12" s="22">
        <v>0.69008384852226312</v>
      </c>
      <c r="T12" s="22">
        <v>0.68583029134938833</v>
      </c>
      <c r="U12" s="22">
        <v>0.67911924885239616</v>
      </c>
      <c r="V12" s="22">
        <v>0.66368514832102321</v>
      </c>
      <c r="W12" s="22">
        <v>0.64157365059971128</v>
      </c>
      <c r="X12" s="24"/>
    </row>
    <row r="13" spans="1:52" x14ac:dyDescent="0.35">
      <c r="A13" s="20" t="s">
        <v>58</v>
      </c>
      <c r="B13" s="69">
        <f t="shared" si="0"/>
        <v>47.147061932147992</v>
      </c>
      <c r="C13" s="69">
        <f t="shared" si="0"/>
        <v>48.109246869538765</v>
      </c>
      <c r="D13" s="69">
        <f t="shared" si="0"/>
        <v>49.091068234223229</v>
      </c>
      <c r="E13" s="69">
        <f t="shared" si="0"/>
        <v>50.092926769615538</v>
      </c>
      <c r="F13" s="69">
        <f t="shared" si="0"/>
        <v>51.115231397566873</v>
      </c>
      <c r="G13" s="69">
        <f t="shared" si="0"/>
        <v>52.158399385272318</v>
      </c>
      <c r="H13" s="69">
        <f t="shared" si="0"/>
        <v>53.222856515583999</v>
      </c>
      <c r="I13" s="69">
        <f t="shared" si="0"/>
        <v>54.309037260799997</v>
      </c>
      <c r="J13" s="69">
        <f t="shared" si="0"/>
        <v>55.41738496</v>
      </c>
      <c r="K13" s="69">
        <f>L13-(L13*0.02)</f>
        <v>56.548352000000001</v>
      </c>
      <c r="L13" s="68">
        <f>58.88-(58.88*0.02)</f>
        <v>57.702400000000004</v>
      </c>
      <c r="M13" s="22">
        <v>0.58884022424667104</v>
      </c>
      <c r="N13" s="22">
        <v>0.59771663593816482</v>
      </c>
      <c r="O13" s="22">
        <v>0.61461829607941154</v>
      </c>
      <c r="P13" s="22">
        <v>0.56840903072033899</v>
      </c>
      <c r="Q13" s="22">
        <v>0.60178254959651745</v>
      </c>
      <c r="R13" s="22">
        <v>0.56940703049652464</v>
      </c>
      <c r="S13" s="22">
        <v>0.57116164542294323</v>
      </c>
      <c r="T13" s="22">
        <v>0.54133313821614104</v>
      </c>
      <c r="U13" s="23">
        <v>0.53905666877188951</v>
      </c>
      <c r="V13" s="23">
        <v>0.57579686941794461</v>
      </c>
      <c r="W13" s="23">
        <v>0.56655986018060012</v>
      </c>
      <c r="X13" s="23">
        <v>0.5398582542764907</v>
      </c>
    </row>
    <row r="14" spans="1:52" x14ac:dyDescent="0.35">
      <c r="A14" s="20" t="s">
        <v>32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22"/>
      <c r="N14" s="22"/>
      <c r="O14" s="22"/>
      <c r="P14" s="22"/>
      <c r="Q14" s="22"/>
      <c r="R14" s="22"/>
      <c r="S14" s="22"/>
      <c r="T14" s="22"/>
      <c r="U14" s="23"/>
      <c r="V14" s="23"/>
      <c r="W14" s="23"/>
      <c r="X14" s="23"/>
    </row>
    <row r="15" spans="1:52" x14ac:dyDescent="0.35">
      <c r="A15" s="25" t="s">
        <v>124</v>
      </c>
      <c r="B15" s="71">
        <f>SUMPRODUCT(B10:B13,B3:B6)/SUM(B3:B6)</f>
        <v>57.055598501141901</v>
      </c>
      <c r="C15" s="71">
        <f t="shared" ref="C15:L15" si="1">SUMPRODUCT(C10:C13,C3:C6)/SUM(C3:C6)</f>
        <v>58.231138671138162</v>
      </c>
      <c r="D15" s="71">
        <f t="shared" si="1"/>
        <v>59.44505301603953</v>
      </c>
      <c r="E15" s="71">
        <f t="shared" si="1"/>
        <v>60.694305219167667</v>
      </c>
      <c r="F15" s="71">
        <f t="shared" si="1"/>
        <v>61.969615241339184</v>
      </c>
      <c r="G15" s="71">
        <f t="shared" si="1"/>
        <v>63.271763841814654</v>
      </c>
      <c r="H15" s="71">
        <f t="shared" si="1"/>
        <v>64.601575771534641</v>
      </c>
      <c r="I15" s="71">
        <f t="shared" si="1"/>
        <v>65.962530282349036</v>
      </c>
      <c r="J15" s="71">
        <f>SUMPRODUCT(J10:J13,J3:J6)/SUM(J3:J6)</f>
        <v>67.347134835904569</v>
      </c>
      <c r="K15" s="71">
        <f t="shared" si="1"/>
        <v>67.182631041939928</v>
      </c>
      <c r="L15" s="71">
        <f t="shared" si="1"/>
        <v>67.732845161928878</v>
      </c>
      <c r="M15" s="26">
        <f t="shared" ref="M15:V15" si="2">SUMPRODUCT(M10:M13,M3:M6)/SUM(M3:M6)</f>
        <v>0.69042603559860449</v>
      </c>
      <c r="N15" s="26">
        <f t="shared" si="2"/>
        <v>0.69530138504820782</v>
      </c>
      <c r="O15" s="26">
        <f t="shared" si="2"/>
        <v>0.69787144106988619</v>
      </c>
      <c r="P15" s="26">
        <f t="shared" si="2"/>
        <v>0.69439815407950956</v>
      </c>
      <c r="Q15" s="26">
        <f>SUMPRODUCT(Q10:Q13,Q3:Q6)/SUM(Q3:Q6)</f>
        <v>0.70218731163226866</v>
      </c>
      <c r="R15" s="26">
        <f t="shared" si="2"/>
        <v>0.68942861456901805</v>
      </c>
      <c r="S15" s="26">
        <f t="shared" si="2"/>
        <v>0.66144484438783224</v>
      </c>
      <c r="T15" s="26">
        <f t="shared" si="2"/>
        <v>0.66078486613871279</v>
      </c>
      <c r="U15" s="26">
        <f t="shared" si="2"/>
        <v>0.63812755053684944</v>
      </c>
      <c r="V15" s="26">
        <f t="shared" si="2"/>
        <v>0.62905971826195195</v>
      </c>
      <c r="W15" s="26">
        <f>SUMPRODUCT(W10:W13,W3:W6)/SUM(W3:W6)</f>
        <v>0.63491975500479836</v>
      </c>
      <c r="X15" s="80">
        <f>SUMPRODUCT(X10:X13,X3:X6)/SUM(X3:X6)</f>
        <v>0.61993139632493455</v>
      </c>
      <c r="Y15" s="81">
        <f>(61.993/100)-((61.993/100)*0.01)</f>
        <v>0.61373069999999996</v>
      </c>
      <c r="Z15" s="81">
        <f>Y15-(Y15*0.01)</f>
        <v>0.60759339299999993</v>
      </c>
      <c r="AA15" s="81">
        <f t="shared" ref="AA15:AZ15" si="3">Z15-(Z15*0.01)</f>
        <v>0.60151745906999987</v>
      </c>
      <c r="AB15" s="81">
        <f t="shared" si="3"/>
        <v>0.59550228447929987</v>
      </c>
      <c r="AC15" s="81">
        <f t="shared" si="3"/>
        <v>0.58954726163450688</v>
      </c>
      <c r="AD15" s="81">
        <f t="shared" si="3"/>
        <v>0.58365178901816184</v>
      </c>
      <c r="AE15" s="81">
        <f t="shared" si="3"/>
        <v>0.57781527112798026</v>
      </c>
      <c r="AF15" s="81">
        <f t="shared" si="3"/>
        <v>0.57203711841670046</v>
      </c>
      <c r="AG15" s="81">
        <f t="shared" si="3"/>
        <v>0.56631674723253345</v>
      </c>
      <c r="AH15" s="81">
        <f t="shared" si="3"/>
        <v>0.56065357976020813</v>
      </c>
      <c r="AI15" s="81">
        <f t="shared" si="3"/>
        <v>0.55504704396260607</v>
      </c>
      <c r="AJ15" s="81">
        <f t="shared" si="3"/>
        <v>0.54949657352297998</v>
      </c>
      <c r="AK15" s="81">
        <f t="shared" si="3"/>
        <v>0.5440016077877502</v>
      </c>
      <c r="AL15" s="81">
        <f t="shared" si="3"/>
        <v>0.53856159170987272</v>
      </c>
      <c r="AM15" s="81">
        <f t="shared" si="3"/>
        <v>0.53317597579277398</v>
      </c>
      <c r="AN15" s="81">
        <f t="shared" si="3"/>
        <v>0.52784421603484621</v>
      </c>
      <c r="AO15" s="81">
        <f t="shared" si="3"/>
        <v>0.52256577387449776</v>
      </c>
      <c r="AP15" s="81">
        <f t="shared" si="3"/>
        <v>0.51734011613575281</v>
      </c>
      <c r="AQ15" s="81">
        <f t="shared" si="3"/>
        <v>0.51216671497439525</v>
      </c>
      <c r="AR15" s="81">
        <f t="shared" si="3"/>
        <v>0.50704504782465132</v>
      </c>
      <c r="AS15" s="81">
        <f t="shared" si="3"/>
        <v>0.50197459734640482</v>
      </c>
      <c r="AT15" s="81">
        <f t="shared" si="3"/>
        <v>0.49695485137294076</v>
      </c>
      <c r="AU15" s="81">
        <f t="shared" si="3"/>
        <v>0.49198530285921138</v>
      </c>
      <c r="AV15" s="81">
        <f t="shared" si="3"/>
        <v>0.48706544983061928</v>
      </c>
      <c r="AW15" s="81">
        <f t="shared" si="3"/>
        <v>0.48219479533231308</v>
      </c>
      <c r="AX15" s="81">
        <f t="shared" si="3"/>
        <v>0.47737284737898994</v>
      </c>
      <c r="AY15" s="81">
        <f t="shared" si="3"/>
        <v>0.47259911890520007</v>
      </c>
      <c r="AZ15" s="81">
        <f t="shared" si="3"/>
        <v>0.46787312771614809</v>
      </c>
    </row>
    <row r="16" spans="1:52" x14ac:dyDescent="0.35">
      <c r="A16" s="27" t="s">
        <v>125</v>
      </c>
      <c r="B16" s="72">
        <f t="shared" ref="B16:L16" si="4">SUM(B10:B13)/4</f>
        <v>56.047043084164429</v>
      </c>
      <c r="C16" s="72">
        <f t="shared" si="4"/>
        <v>57.190860289963695</v>
      </c>
      <c r="D16" s="72">
        <f t="shared" si="4"/>
        <v>58.358020704044591</v>
      </c>
      <c r="E16" s="72">
        <f t="shared" si="4"/>
        <v>59.549000718412842</v>
      </c>
      <c r="F16" s="72">
        <f t="shared" si="4"/>
        <v>60.76428644736005</v>
      </c>
      <c r="G16" s="72">
        <f t="shared" si="4"/>
        <v>62.004373925877601</v>
      </c>
      <c r="H16" s="72">
        <f t="shared" si="4"/>
        <v>63.269769312119998</v>
      </c>
      <c r="I16" s="72">
        <f t="shared" si="4"/>
        <v>64.560989093999993</v>
      </c>
      <c r="J16" s="72">
        <f t="shared" si="4"/>
        <v>65.878560300000004</v>
      </c>
      <c r="K16" s="72">
        <f t="shared" si="4"/>
        <v>65.521235000000004</v>
      </c>
      <c r="L16" s="72">
        <f t="shared" si="4"/>
        <v>65.958250000000007</v>
      </c>
      <c r="M16" s="28">
        <f>SUM(M10:M13)/4</f>
        <v>0.67202408537344405</v>
      </c>
      <c r="N16" s="28">
        <f t="shared" ref="N16:V16" si="5">SUM(N10:N13)/4</f>
        <v>0.67721642070979182</v>
      </c>
      <c r="O16" s="28">
        <f t="shared" si="5"/>
        <v>0.68216574927664553</v>
      </c>
      <c r="P16" s="28">
        <f>SUM(P10:P13)/4</f>
        <v>0.66747560666613781</v>
      </c>
      <c r="Q16" s="28">
        <f t="shared" si="5"/>
        <v>0.68260832194402665</v>
      </c>
      <c r="R16" s="28">
        <f t="shared" si="5"/>
        <v>0.66637764967649948</v>
      </c>
      <c r="S16" s="28">
        <f t="shared" si="5"/>
        <v>0.64430488166646882</v>
      </c>
      <c r="T16" s="28">
        <f t="shared" si="5"/>
        <v>0.63647016448357829</v>
      </c>
      <c r="U16" s="28">
        <f t="shared" si="5"/>
        <v>0.62030938441074601</v>
      </c>
      <c r="V16" s="28">
        <f t="shared" si="5"/>
        <v>0.62080409160558403</v>
      </c>
      <c r="W16" s="28">
        <f>SUM(W10:W13)/3</f>
        <v>0.6159398013131322</v>
      </c>
      <c r="X16" s="28">
        <f>SUM(X10:X13)/2</f>
        <v>0.58490522212795526</v>
      </c>
    </row>
    <row r="18" spans="1:52" x14ac:dyDescent="0.35">
      <c r="A18" s="29" t="s">
        <v>126</v>
      </c>
      <c r="B18" s="30">
        <v>2000</v>
      </c>
      <c r="C18" s="30">
        <v>2001</v>
      </c>
      <c r="D18" s="30">
        <v>2002</v>
      </c>
      <c r="E18" s="30">
        <v>2003</v>
      </c>
      <c r="F18" s="30">
        <v>2004</v>
      </c>
      <c r="G18" s="30">
        <v>2005</v>
      </c>
      <c r="H18" s="30">
        <v>2006</v>
      </c>
      <c r="I18" s="30">
        <v>2007</v>
      </c>
      <c r="J18" s="30">
        <v>2008</v>
      </c>
      <c r="K18" s="30">
        <v>2009</v>
      </c>
      <c r="L18" s="30">
        <v>2010</v>
      </c>
      <c r="M18" s="30">
        <v>2011</v>
      </c>
      <c r="N18" s="30">
        <v>2012</v>
      </c>
      <c r="O18" s="30">
        <v>2013</v>
      </c>
      <c r="P18" s="30">
        <v>2014</v>
      </c>
      <c r="Q18" s="30">
        <v>2015</v>
      </c>
      <c r="R18" s="30">
        <v>2016</v>
      </c>
      <c r="S18" s="30">
        <v>2017</v>
      </c>
      <c r="T18" s="30">
        <v>2018</v>
      </c>
      <c r="U18" s="30">
        <v>2019</v>
      </c>
      <c r="V18" s="30">
        <v>2020</v>
      </c>
      <c r="W18" s="30">
        <v>2021</v>
      </c>
      <c r="X18" s="30">
        <v>2022</v>
      </c>
      <c r="Y18" s="30">
        <v>2023</v>
      </c>
      <c r="Z18" s="30">
        <v>2024</v>
      </c>
      <c r="AA18" s="30">
        <v>2025</v>
      </c>
      <c r="AB18" s="30">
        <v>2026</v>
      </c>
      <c r="AC18" s="30">
        <v>2027</v>
      </c>
      <c r="AD18" s="30">
        <v>2028</v>
      </c>
      <c r="AE18" s="30">
        <v>2029</v>
      </c>
      <c r="AF18" s="30">
        <v>2030</v>
      </c>
      <c r="AG18" s="30">
        <v>2031</v>
      </c>
      <c r="AH18" s="30">
        <v>2032</v>
      </c>
      <c r="AI18" s="30">
        <v>2033</v>
      </c>
      <c r="AJ18" s="30">
        <v>2034</v>
      </c>
      <c r="AK18" s="30">
        <v>2035</v>
      </c>
      <c r="AL18" s="30">
        <v>2036</v>
      </c>
      <c r="AM18" s="30">
        <v>2037</v>
      </c>
      <c r="AN18" s="30">
        <v>2038</v>
      </c>
      <c r="AO18" s="30">
        <v>2039</v>
      </c>
      <c r="AP18" s="30">
        <v>2040</v>
      </c>
      <c r="AQ18" s="30">
        <v>2041</v>
      </c>
      <c r="AR18" s="30">
        <v>2042</v>
      </c>
      <c r="AS18" s="30">
        <v>2043</v>
      </c>
      <c r="AT18" s="30">
        <v>2044</v>
      </c>
      <c r="AU18" s="30">
        <v>2045</v>
      </c>
      <c r="AV18" s="30">
        <v>2046</v>
      </c>
      <c r="AW18" s="30">
        <v>2047</v>
      </c>
      <c r="AX18" s="30">
        <v>2048</v>
      </c>
      <c r="AY18" s="30">
        <v>2049</v>
      </c>
      <c r="AZ18" s="30">
        <v>2050</v>
      </c>
    </row>
    <row r="19" spans="1:52" x14ac:dyDescent="0.35">
      <c r="A19" s="30" t="s">
        <v>22</v>
      </c>
      <c r="B19" s="69">
        <f t="shared" ref="B19:J22" si="6">C19+(C19*0.1)</f>
        <v>22.881995983002192</v>
      </c>
      <c r="C19" s="69">
        <f t="shared" si="6"/>
        <v>20.801814530001991</v>
      </c>
      <c r="D19" s="69">
        <f t="shared" si="6"/>
        <v>18.910740481819992</v>
      </c>
      <c r="E19" s="69">
        <f t="shared" si="6"/>
        <v>17.191582256199993</v>
      </c>
      <c r="F19" s="69">
        <f t="shared" si="6"/>
        <v>15.628711141999995</v>
      </c>
      <c r="G19" s="69">
        <f t="shared" si="6"/>
        <v>14.207919219999996</v>
      </c>
      <c r="H19" s="69">
        <f t="shared" si="6"/>
        <v>12.916290199999995</v>
      </c>
      <c r="I19" s="69">
        <f t="shared" si="6"/>
        <v>11.742081999999996</v>
      </c>
      <c r="J19" s="69">
        <f t="shared" si="6"/>
        <v>10.674619999999997</v>
      </c>
      <c r="K19" s="69">
        <f>L19+(L19*0.1)</f>
        <v>9.7041999999999984</v>
      </c>
      <c r="L19" s="68">
        <f>8.02+(8.02*0.1)</f>
        <v>8.8219999999999992</v>
      </c>
      <c r="M19" s="22">
        <v>8.022218175195775E-2</v>
      </c>
      <c r="N19" s="22">
        <v>6.4796259185036745E-2</v>
      </c>
      <c r="O19" s="22">
        <v>7.2633624279061157E-2</v>
      </c>
      <c r="P19" s="22">
        <v>6.7575491058340667E-2</v>
      </c>
      <c r="Q19" s="22">
        <v>6.1837455830388695E-2</v>
      </c>
      <c r="R19" s="22">
        <v>4.7068491597948368E-2</v>
      </c>
      <c r="S19" s="22">
        <v>4.3999500719944011E-2</v>
      </c>
      <c r="T19" s="22">
        <v>4.4429613487736379E-2</v>
      </c>
      <c r="U19" s="22">
        <v>3.8299526378719577E-2</v>
      </c>
      <c r="V19" s="22">
        <v>3.7999234603581622E-2</v>
      </c>
      <c r="W19" s="22">
        <v>3.0931816435384365E-2</v>
      </c>
      <c r="X19" s="22">
        <v>3.1694882011078264E-2</v>
      </c>
    </row>
    <row r="20" spans="1:52" x14ac:dyDescent="0.35">
      <c r="A20" s="30" t="s">
        <v>20</v>
      </c>
      <c r="B20" s="69">
        <f t="shared" si="6"/>
        <v>16.747795064865702</v>
      </c>
      <c r="C20" s="69">
        <f t="shared" si="6"/>
        <v>15.225268240787003</v>
      </c>
      <c r="D20" s="69">
        <f t="shared" si="6"/>
        <v>13.841152946170002</v>
      </c>
      <c r="E20" s="69">
        <f t="shared" si="6"/>
        <v>12.582866314700002</v>
      </c>
      <c r="F20" s="69">
        <f t="shared" si="6"/>
        <v>11.438969377000001</v>
      </c>
      <c r="G20" s="69">
        <f t="shared" si="6"/>
        <v>10.39906307</v>
      </c>
      <c r="H20" s="69">
        <f t="shared" si="6"/>
        <v>9.4536937000000005</v>
      </c>
      <c r="I20" s="69">
        <f t="shared" si="6"/>
        <v>8.5942670000000003</v>
      </c>
      <c r="J20" s="69">
        <f t="shared" si="6"/>
        <v>7.81297</v>
      </c>
      <c r="K20" s="69">
        <f>L20+(L20*0.1)</f>
        <v>7.1026999999999996</v>
      </c>
      <c r="L20" s="68">
        <f>5.87+(5.87*0.1)</f>
        <v>6.4569999999999999</v>
      </c>
      <c r="M20" s="22">
        <v>5.868460388639761E-2</v>
      </c>
      <c r="N20" s="22">
        <v>5.2127022168963449E-2</v>
      </c>
      <c r="O20" s="22">
        <v>6.3434075058120223E-2</v>
      </c>
      <c r="P20" s="22">
        <v>5.4469496444175147E-2</v>
      </c>
      <c r="Q20" s="22">
        <v>5.5429972300932856E-2</v>
      </c>
      <c r="R20" s="22">
        <v>5.2946285408872258E-2</v>
      </c>
      <c r="S20" s="22">
        <v>5.657200940219808E-2</v>
      </c>
      <c r="T20" s="22">
        <v>4.6496733700525171E-2</v>
      </c>
      <c r="U20" s="22">
        <v>4.4717923723650542E-2</v>
      </c>
      <c r="V20" s="22">
        <v>4.1865515960334922E-2</v>
      </c>
      <c r="W20" s="24"/>
      <c r="X20" s="24"/>
    </row>
    <row r="21" spans="1:52" x14ac:dyDescent="0.35">
      <c r="A21" s="30" t="s">
        <v>56</v>
      </c>
      <c r="B21" s="69">
        <f t="shared" si="6"/>
        <v>6.2164075489999986</v>
      </c>
      <c r="C21" s="69">
        <f t="shared" si="6"/>
        <v>5.6512795899999988</v>
      </c>
      <c r="D21" s="69">
        <f t="shared" si="6"/>
        <v>5.1375268999999992</v>
      </c>
      <c r="E21" s="69">
        <f t="shared" si="6"/>
        <v>4.6704789999999994</v>
      </c>
      <c r="F21" s="69">
        <f t="shared" si="6"/>
        <v>4.2458899999999993</v>
      </c>
      <c r="G21" s="69">
        <f t="shared" si="6"/>
        <v>3.8598999999999997</v>
      </c>
      <c r="H21" s="69">
        <f>I21+(I21*0.1)</f>
        <v>3.5089999999999999</v>
      </c>
      <c r="I21" s="69">
        <f>2.9+(2.9*0.1)</f>
        <v>3.19</v>
      </c>
      <c r="J21" s="70">
        <v>2.9</v>
      </c>
      <c r="K21" s="70">
        <v>2.9</v>
      </c>
      <c r="L21" s="53">
        <v>3.8940428979969882E-2</v>
      </c>
      <c r="M21" s="22">
        <v>3.8656264167938305E-2</v>
      </c>
      <c r="N21" s="22">
        <v>4.096572637042889E-2</v>
      </c>
      <c r="O21" s="22">
        <v>3.4861724769697816E-2</v>
      </c>
      <c r="P21" s="22">
        <v>3.6901262570015261E-2</v>
      </c>
      <c r="Q21" s="22">
        <v>3.2433504156328952E-2</v>
      </c>
      <c r="R21" s="22">
        <v>4.13566281392964E-2</v>
      </c>
      <c r="S21" s="22">
        <v>4.5173049139832611E-2</v>
      </c>
      <c r="T21" s="22">
        <v>4.7478199876154779E-2</v>
      </c>
      <c r="U21" s="22">
        <v>4.2566137811304902E-2</v>
      </c>
      <c r="V21" s="22">
        <v>3.6408195852338544E-2</v>
      </c>
      <c r="W21" s="22">
        <v>2.9668018540051355E-2</v>
      </c>
      <c r="X21" s="24"/>
    </row>
    <row r="22" spans="1:52" x14ac:dyDescent="0.35">
      <c r="A22" s="30" t="s">
        <v>58</v>
      </c>
      <c r="B22" s="69">
        <f t="shared" si="6"/>
        <v>19.0873507638759</v>
      </c>
      <c r="C22" s="69">
        <f t="shared" si="6"/>
        <v>17.352137058069001</v>
      </c>
      <c r="D22" s="69">
        <f t="shared" si="6"/>
        <v>15.774670052790002</v>
      </c>
      <c r="E22" s="69">
        <f t="shared" si="6"/>
        <v>14.340609138900001</v>
      </c>
      <c r="F22" s="69">
        <f t="shared" si="6"/>
        <v>13.036917399000002</v>
      </c>
      <c r="G22" s="69">
        <f t="shared" si="6"/>
        <v>11.851743090000001</v>
      </c>
      <c r="H22" s="69">
        <f t="shared" si="6"/>
        <v>10.774311900000001</v>
      </c>
      <c r="I22" s="69">
        <f t="shared" si="6"/>
        <v>9.794829</v>
      </c>
      <c r="J22" s="69">
        <f t="shared" si="6"/>
        <v>8.9043899999999994</v>
      </c>
      <c r="K22" s="69">
        <f>L22+(L22*0.1)</f>
        <v>8.0948999999999991</v>
      </c>
      <c r="L22" s="68">
        <f>6.69+(6.69*0.1)</f>
        <v>7.359</v>
      </c>
      <c r="M22" s="22">
        <v>6.6853538892782061E-2</v>
      </c>
      <c r="N22" s="22">
        <v>5.9867394695787834E-2</v>
      </c>
      <c r="O22" s="22">
        <v>6.2379490109262296E-2</v>
      </c>
      <c r="P22" s="22">
        <v>6.9534560381355928E-2</v>
      </c>
      <c r="Q22" s="22">
        <v>5.4577676835458278E-2</v>
      </c>
      <c r="R22" s="22">
        <v>5.1847417606172459E-2</v>
      </c>
      <c r="S22" s="22">
        <v>3.909327925840092E-2</v>
      </c>
      <c r="T22" s="22">
        <v>4.2481890685593E-2</v>
      </c>
      <c r="U22" s="22">
        <v>6.1721306769248432E-2</v>
      </c>
      <c r="V22" s="22">
        <v>5.3786204797755935E-2</v>
      </c>
      <c r="W22" s="22">
        <v>4.1968226937641448E-2</v>
      </c>
      <c r="X22" s="22">
        <v>4.8856510284604637E-2</v>
      </c>
    </row>
    <row r="23" spans="1:52" x14ac:dyDescent="0.35">
      <c r="A23" s="30" t="s">
        <v>32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52" x14ac:dyDescent="0.35">
      <c r="A24" s="25" t="s">
        <v>124</v>
      </c>
      <c r="B24" s="71">
        <f t="shared" ref="B24:L24" si="7">SUMPRODUCT(B19:B22,B3:B6)/SUM(B3:B6)</f>
        <v>17.256193531155578</v>
      </c>
      <c r="C24" s="71">
        <f t="shared" si="7"/>
        <v>15.675595403460859</v>
      </c>
      <c r="D24" s="71">
        <f t="shared" si="7"/>
        <v>14.225927353075567</v>
      </c>
      <c r="E24" s="71">
        <f t="shared" si="7"/>
        <v>12.901207224464576</v>
      </c>
      <c r="F24" s="71">
        <f t="shared" si="7"/>
        <v>11.699688874194749</v>
      </c>
      <c r="G24" s="71">
        <f t="shared" si="7"/>
        <v>10.609890360970308</v>
      </c>
      <c r="H24" s="71">
        <f t="shared" si="7"/>
        <v>9.6207846579216998</v>
      </c>
      <c r="I24" s="71">
        <f t="shared" si="7"/>
        <v>8.7215917068889084</v>
      </c>
      <c r="J24" s="71">
        <f t="shared" si="7"/>
        <v>7.9085793881456867</v>
      </c>
      <c r="K24" s="71">
        <f t="shared" si="7"/>
        <v>7.2385218180036324</v>
      </c>
      <c r="L24" s="71">
        <f t="shared" si="7"/>
        <v>5.9777532220382383</v>
      </c>
      <c r="M24" s="26">
        <f>SUMPRODUCT(M19:M22,M3:M6)/SUM(M3:M6)</f>
        <v>6.2999895383725538E-2</v>
      </c>
      <c r="N24" s="26">
        <f t="shared" ref="N24:X24" si="8">SUMPRODUCT(N19:N22,N3:N6)/SUM(N3:N6)</f>
        <v>5.4949430698674973E-2</v>
      </c>
      <c r="O24" s="26">
        <f t="shared" si="8"/>
        <v>6.0471810232332356E-2</v>
      </c>
      <c r="P24" s="26">
        <f t="shared" si="8"/>
        <v>5.6390363037035762E-2</v>
      </c>
      <c r="Q24" s="26">
        <f t="shared" si="8"/>
        <v>5.2725471816537868E-2</v>
      </c>
      <c r="R24" s="26">
        <f t="shared" si="8"/>
        <v>4.7915784118655248E-2</v>
      </c>
      <c r="S24" s="26">
        <f t="shared" si="8"/>
        <v>4.8105004840643679E-2</v>
      </c>
      <c r="T24" s="26">
        <f t="shared" si="8"/>
        <v>4.5693507160245096E-2</v>
      </c>
      <c r="U24" s="26">
        <f t="shared" si="8"/>
        <v>4.2505400264707408E-2</v>
      </c>
      <c r="V24" s="26">
        <f t="shared" si="8"/>
        <v>3.9675108901314961E-2</v>
      </c>
      <c r="W24" s="26">
        <f>SUMPRODUCT(W19:W22,W3:W6)/SUM(W3:W6)</f>
        <v>3.1322017735416936E-2</v>
      </c>
      <c r="X24" s="80">
        <f t="shared" si="8"/>
        <v>3.3603702336910658E-2</v>
      </c>
      <c r="Y24" s="81">
        <f>(3.3604/100)-((3.3604/100)*0.01)</f>
        <v>3.3267959999999992E-2</v>
      </c>
      <c r="Z24" s="81">
        <f>Y24-(Y24*0.01)</f>
        <v>3.2935280399999996E-2</v>
      </c>
      <c r="AA24" s="81">
        <f t="shared" ref="AA24:AZ24" si="9">Z24-(Z24*0.005)</f>
        <v>3.2770603997999997E-2</v>
      </c>
      <c r="AB24" s="81">
        <f t="shared" si="9"/>
        <v>3.2606750978009996E-2</v>
      </c>
      <c r="AC24" s="81">
        <f t="shared" si="9"/>
        <v>3.2443717223119943E-2</v>
      </c>
      <c r="AD24" s="81">
        <f t="shared" si="9"/>
        <v>3.2281498637004344E-2</v>
      </c>
      <c r="AE24" s="81">
        <f t="shared" si="9"/>
        <v>3.2120091143819321E-2</v>
      </c>
      <c r="AF24" s="81">
        <f t="shared" si="9"/>
        <v>3.1959490688100223E-2</v>
      </c>
      <c r="AG24" s="81">
        <f t="shared" si="9"/>
        <v>3.1799693234659719E-2</v>
      </c>
      <c r="AH24" s="81">
        <f t="shared" si="9"/>
        <v>3.1640694768486417E-2</v>
      </c>
      <c r="AI24" s="81">
        <f t="shared" si="9"/>
        <v>3.1482491294643984E-2</v>
      </c>
      <c r="AJ24" s="81">
        <f t="shared" si="9"/>
        <v>3.1325078838170761E-2</v>
      </c>
      <c r="AK24" s="81">
        <f t="shared" si="9"/>
        <v>3.1168453443979907E-2</v>
      </c>
      <c r="AL24" s="81">
        <f t="shared" si="9"/>
        <v>3.1012611176760008E-2</v>
      </c>
      <c r="AM24" s="81">
        <f t="shared" si="9"/>
        <v>3.0857548120876207E-2</v>
      </c>
      <c r="AN24" s="81">
        <f t="shared" si="9"/>
        <v>3.0703260380271827E-2</v>
      </c>
      <c r="AO24" s="81">
        <f t="shared" si="9"/>
        <v>3.054974407837047E-2</v>
      </c>
      <c r="AP24" s="81">
        <f t="shared" si="9"/>
        <v>3.0396995357978619E-2</v>
      </c>
      <c r="AQ24" s="81">
        <f t="shared" si="9"/>
        <v>3.0245010381188726E-2</v>
      </c>
      <c r="AR24" s="81">
        <f t="shared" si="9"/>
        <v>3.0093785329282783E-2</v>
      </c>
      <c r="AS24" s="81">
        <f t="shared" si="9"/>
        <v>2.994331640263637E-2</v>
      </c>
      <c r="AT24" s="81">
        <f t="shared" si="9"/>
        <v>2.9793599820623188E-2</v>
      </c>
      <c r="AU24" s="81">
        <f t="shared" si="9"/>
        <v>2.9644631821520072E-2</v>
      </c>
      <c r="AV24" s="81">
        <f t="shared" si="9"/>
        <v>2.949640866241247E-2</v>
      </c>
      <c r="AW24" s="81">
        <f t="shared" si="9"/>
        <v>2.9348926619100407E-2</v>
      </c>
      <c r="AX24" s="81">
        <f t="shared" si="9"/>
        <v>2.9202181986004907E-2</v>
      </c>
      <c r="AY24" s="81">
        <f t="shared" si="9"/>
        <v>2.9056171076074881E-2</v>
      </c>
      <c r="AZ24" s="81">
        <f t="shared" si="9"/>
        <v>2.8910890220694506E-2</v>
      </c>
    </row>
    <row r="25" spans="1:52" x14ac:dyDescent="0.35">
      <c r="A25" s="27" t="s">
        <v>125</v>
      </c>
      <c r="B25" s="72">
        <f t="shared" ref="B25:L25" si="10">SUM(B19:B22)/4</f>
        <v>16.233387340185949</v>
      </c>
      <c r="C25" s="72">
        <f t="shared" si="10"/>
        <v>14.7576248547145</v>
      </c>
      <c r="D25" s="72">
        <f t="shared" si="10"/>
        <v>13.416022595194999</v>
      </c>
      <c r="E25" s="72">
        <f t="shared" si="10"/>
        <v>12.196384177449998</v>
      </c>
      <c r="F25" s="72">
        <f t="shared" si="10"/>
        <v>11.0876219795</v>
      </c>
      <c r="G25" s="72">
        <f t="shared" si="10"/>
        <v>10.079656345</v>
      </c>
      <c r="H25" s="72">
        <f t="shared" si="10"/>
        <v>9.1633239499999988</v>
      </c>
      <c r="I25" s="72">
        <f t="shared" si="10"/>
        <v>8.3302945000000008</v>
      </c>
      <c r="J25" s="72">
        <f t="shared" si="10"/>
        <v>7.5729949999999988</v>
      </c>
      <c r="K25" s="72">
        <f t="shared" si="10"/>
        <v>6.9504499999999991</v>
      </c>
      <c r="L25" s="72">
        <f t="shared" si="10"/>
        <v>5.669235107244992</v>
      </c>
      <c r="M25" s="28">
        <f>SUM(M19:M22)/4</f>
        <v>6.1104147174768926E-2</v>
      </c>
      <c r="N25" s="28">
        <f t="shared" ref="N25:V25" si="11">SUM(N19:N22)/4</f>
        <v>5.4439100605054233E-2</v>
      </c>
      <c r="O25" s="28">
        <f t="shared" si="11"/>
        <v>5.8327228554035375E-2</v>
      </c>
      <c r="P25" s="28">
        <f t="shared" si="11"/>
        <v>5.7120202613471754E-2</v>
      </c>
      <c r="Q25" s="28">
        <f t="shared" si="11"/>
        <v>5.1069652280777193E-2</v>
      </c>
      <c r="R25" s="28">
        <f t="shared" si="11"/>
        <v>4.8304705688072366E-2</v>
      </c>
      <c r="S25" s="28">
        <f t="shared" si="11"/>
        <v>4.6209459630093909E-2</v>
      </c>
      <c r="T25" s="28">
        <f t="shared" si="11"/>
        <v>4.5221609437502329E-2</v>
      </c>
      <c r="U25" s="28">
        <f t="shared" si="11"/>
        <v>4.682622367073086E-2</v>
      </c>
      <c r="V25" s="28">
        <f t="shared" si="11"/>
        <v>4.2514787803502749E-2</v>
      </c>
      <c r="W25" s="28">
        <f>SUM(W19:W22)/3</f>
        <v>3.4189353971025724E-2</v>
      </c>
      <c r="X25" s="28">
        <f>SUM(X19:X22)/2</f>
        <v>4.0275696147841447E-2</v>
      </c>
    </row>
    <row r="27" spans="1:52" x14ac:dyDescent="0.35">
      <c r="A27" s="31" t="s">
        <v>127</v>
      </c>
      <c r="B27" s="32">
        <v>2000</v>
      </c>
      <c r="C27" s="32">
        <v>2001</v>
      </c>
      <c r="D27" s="32">
        <v>2002</v>
      </c>
      <c r="E27" s="32">
        <v>2003</v>
      </c>
      <c r="F27" s="32">
        <v>2004</v>
      </c>
      <c r="G27" s="32">
        <v>2005</v>
      </c>
      <c r="H27" s="32">
        <v>2006</v>
      </c>
      <c r="I27" s="32">
        <v>2007</v>
      </c>
      <c r="J27" s="32">
        <v>2008</v>
      </c>
      <c r="K27" s="32">
        <v>2009</v>
      </c>
      <c r="L27" s="32">
        <v>2010</v>
      </c>
      <c r="M27" s="32">
        <v>2011</v>
      </c>
      <c r="N27" s="32">
        <v>2012</v>
      </c>
      <c r="O27" s="32">
        <v>2013</v>
      </c>
      <c r="P27" s="32">
        <v>2014</v>
      </c>
      <c r="Q27" s="32">
        <v>2015</v>
      </c>
      <c r="R27" s="32">
        <v>2016</v>
      </c>
      <c r="S27" s="32">
        <v>2017</v>
      </c>
      <c r="T27" s="32">
        <v>2018</v>
      </c>
      <c r="U27" s="32">
        <v>2019</v>
      </c>
      <c r="V27" s="32">
        <v>2020</v>
      </c>
      <c r="W27" s="32">
        <v>2021</v>
      </c>
      <c r="X27" s="32">
        <v>2022</v>
      </c>
      <c r="Y27" s="32">
        <v>2023</v>
      </c>
      <c r="Z27" s="32">
        <v>2024</v>
      </c>
      <c r="AA27" s="32">
        <v>2025</v>
      </c>
      <c r="AB27" s="32">
        <v>2026</v>
      </c>
      <c r="AC27" s="32">
        <v>2027</v>
      </c>
      <c r="AD27" s="32">
        <v>2028</v>
      </c>
      <c r="AE27" s="32">
        <v>2029</v>
      </c>
      <c r="AF27" s="32">
        <v>2030</v>
      </c>
      <c r="AG27" s="32">
        <v>2031</v>
      </c>
      <c r="AH27" s="32">
        <v>2032</v>
      </c>
      <c r="AI27" s="32">
        <v>2033</v>
      </c>
      <c r="AJ27" s="32">
        <v>2034</v>
      </c>
      <c r="AK27" s="32">
        <v>2035</v>
      </c>
      <c r="AL27" s="32">
        <v>2036</v>
      </c>
      <c r="AM27" s="32">
        <v>2037</v>
      </c>
      <c r="AN27" s="32">
        <v>2038</v>
      </c>
      <c r="AO27" s="32">
        <v>2039</v>
      </c>
      <c r="AP27" s="32">
        <v>2040</v>
      </c>
      <c r="AQ27" s="32">
        <v>2041</v>
      </c>
      <c r="AR27" s="32">
        <v>2042</v>
      </c>
      <c r="AS27" s="32">
        <v>2043</v>
      </c>
      <c r="AT27" s="32">
        <v>2044</v>
      </c>
      <c r="AU27" s="32">
        <v>2045</v>
      </c>
      <c r="AV27" s="32">
        <v>2046</v>
      </c>
      <c r="AW27" s="32">
        <v>2047</v>
      </c>
      <c r="AX27" s="32">
        <v>2048</v>
      </c>
      <c r="AY27" s="32">
        <v>2049</v>
      </c>
      <c r="AZ27" s="32">
        <v>2050</v>
      </c>
    </row>
    <row r="28" spans="1:52" x14ac:dyDescent="0.35">
      <c r="A28" s="32" t="s">
        <v>22</v>
      </c>
      <c r="B28" s="69">
        <f t="shared" ref="B28:J28" si="12">C28-(C28*0.02)</f>
        <v>2.0498722579194775</v>
      </c>
      <c r="C28" s="69">
        <f t="shared" si="12"/>
        <v>2.0917063856321199</v>
      </c>
      <c r="D28" s="69">
        <f t="shared" si="12"/>
        <v>2.1343942710531834</v>
      </c>
      <c r="E28" s="69">
        <f t="shared" si="12"/>
        <v>2.1779533378093707</v>
      </c>
      <c r="F28" s="69">
        <f t="shared" si="12"/>
        <v>2.2224013651116028</v>
      </c>
      <c r="G28" s="69">
        <f t="shared" si="12"/>
        <v>2.2677564950118394</v>
      </c>
      <c r="H28" s="69">
        <f t="shared" si="12"/>
        <v>2.3140372398079996</v>
      </c>
      <c r="I28" s="69">
        <f t="shared" si="12"/>
        <v>2.3612624895999996</v>
      </c>
      <c r="J28" s="69">
        <f t="shared" si="12"/>
        <v>2.4094515199999997</v>
      </c>
      <c r="K28" s="69">
        <f>L28-(L28*0.02)</f>
        <v>2.4586239999999999</v>
      </c>
      <c r="L28" s="68">
        <f>2.56-(2.56*0.02)</f>
        <v>2.5087999999999999</v>
      </c>
      <c r="M28" s="22">
        <v>2.564803010987677E-2</v>
      </c>
      <c r="N28" s="22">
        <v>2.4533916317483452E-2</v>
      </c>
      <c r="O28" s="22">
        <v>2.5907534774696973E-2</v>
      </c>
      <c r="P28" s="22">
        <v>2.4802110817941952E-2</v>
      </c>
      <c r="Q28" s="22">
        <v>2.2084805653710248E-2</v>
      </c>
      <c r="R28" s="22">
        <v>2.485193686417864E-2</v>
      </c>
      <c r="S28" s="22">
        <v>3.6294093784409086E-2</v>
      </c>
      <c r="T28" s="22">
        <v>3.4740686881781876E-2</v>
      </c>
      <c r="U28" s="22">
        <v>4.4641235048819748E-2</v>
      </c>
      <c r="V28" s="22">
        <v>4.0558918946916211E-2</v>
      </c>
      <c r="W28" s="22">
        <v>3.8315019064011614E-2</v>
      </c>
      <c r="X28" s="22">
        <v>4.4856855786609758E-2</v>
      </c>
    </row>
    <row r="29" spans="1:52" x14ac:dyDescent="0.35">
      <c r="A29" s="32" t="s">
        <v>20</v>
      </c>
      <c r="B29" s="69">
        <f t="shared" ref="B29:J30" si="13">C29-(C29*0.02)</f>
        <v>1.9537844958295021</v>
      </c>
      <c r="C29" s="69">
        <f t="shared" si="13"/>
        <v>1.9936576488056144</v>
      </c>
      <c r="D29" s="69">
        <f t="shared" si="13"/>
        <v>2.0343445395975657</v>
      </c>
      <c r="E29" s="69">
        <f t="shared" si="13"/>
        <v>2.0758617750995567</v>
      </c>
      <c r="F29" s="69">
        <f t="shared" si="13"/>
        <v>2.1182263011219966</v>
      </c>
      <c r="G29" s="69">
        <f t="shared" si="13"/>
        <v>2.1614554093081599</v>
      </c>
      <c r="H29" s="69">
        <f t="shared" si="13"/>
        <v>2.2055667441919997</v>
      </c>
      <c r="I29" s="69">
        <f t="shared" si="13"/>
        <v>2.2505783103999999</v>
      </c>
      <c r="J29" s="69">
        <f t="shared" si="13"/>
        <v>2.29650848</v>
      </c>
      <c r="K29" s="69">
        <f>L29-(L29*0.02)</f>
        <v>2.3433760000000001</v>
      </c>
      <c r="L29" s="68">
        <f>2.44-(2.44*0.02)</f>
        <v>2.3912</v>
      </c>
      <c r="M29" s="22">
        <v>2.4424514200298952E-2</v>
      </c>
      <c r="N29" s="22">
        <v>2.5853804673457159E-2</v>
      </c>
      <c r="O29" s="22">
        <v>2.9437516983182876E-2</v>
      </c>
      <c r="P29" s="22">
        <v>2.8446598845552826E-2</v>
      </c>
      <c r="Q29" s="22">
        <v>2.403769620172562E-2</v>
      </c>
      <c r="R29" s="22">
        <v>2.3550240513094602E-2</v>
      </c>
      <c r="S29" s="22">
        <v>2.7317197128517882E-2</v>
      </c>
      <c r="T29" s="22">
        <v>3.0357371589599079E-2</v>
      </c>
      <c r="U29" s="22">
        <v>2.9273790666504203E-2</v>
      </c>
      <c r="V29" s="22">
        <v>3.9236418712313891E-2</v>
      </c>
      <c r="W29" s="24"/>
      <c r="X29" s="24"/>
    </row>
    <row r="30" spans="1:52" x14ac:dyDescent="0.35">
      <c r="A30" s="32" t="s">
        <v>56</v>
      </c>
      <c r="B30" s="69">
        <f t="shared" si="13"/>
        <v>0.39985862061343913</v>
      </c>
      <c r="C30" s="69">
        <f t="shared" si="13"/>
        <v>0.40801900062595831</v>
      </c>
      <c r="D30" s="69">
        <f t="shared" si="13"/>
        <v>0.41634591900607992</v>
      </c>
      <c r="E30" s="69">
        <f t="shared" si="13"/>
        <v>0.42484277449599994</v>
      </c>
      <c r="F30" s="69">
        <f t="shared" si="13"/>
        <v>0.43351303519999995</v>
      </c>
      <c r="G30" s="69">
        <f t="shared" si="13"/>
        <v>0.44236023999999996</v>
      </c>
      <c r="H30" s="69">
        <f t="shared" si="13"/>
        <v>0.45138799999999996</v>
      </c>
      <c r="I30" s="69">
        <f>0.47-(0.47*0.02)</f>
        <v>0.46059999999999995</v>
      </c>
      <c r="J30" s="70">
        <v>0.47</v>
      </c>
      <c r="K30" s="70">
        <v>0.81</v>
      </c>
      <c r="L30" s="70">
        <v>0.8</v>
      </c>
      <c r="M30" s="22">
        <v>8.4247212829414095E-3</v>
      </c>
      <c r="N30" s="22">
        <v>8.5767271118822527E-3</v>
      </c>
      <c r="O30" s="22">
        <v>9.9827118980592745E-3</v>
      </c>
      <c r="P30" s="22">
        <v>9.1274221079522284E-3</v>
      </c>
      <c r="Q30" s="22">
        <v>4.7175502569386405E-3</v>
      </c>
      <c r="R30" s="22">
        <v>5.6443089220734322E-3</v>
      </c>
      <c r="S30" s="22">
        <v>8.5016055453748917E-3</v>
      </c>
      <c r="T30" s="22">
        <v>6.2227914335435779E-3</v>
      </c>
      <c r="U30" s="22">
        <v>6.9295652388807541E-3</v>
      </c>
      <c r="V30" s="22">
        <v>9.0637415112705712E-3</v>
      </c>
      <c r="W30" s="22">
        <v>6.5685301010836982E-3</v>
      </c>
      <c r="X30" s="24"/>
    </row>
    <row r="31" spans="1:52" x14ac:dyDescent="0.35">
      <c r="A31" s="32" t="s">
        <v>58</v>
      </c>
      <c r="B31" s="69">
        <f t="shared" ref="B31:J31" si="14">C31-(C31*0.02)</f>
        <v>6.1976606548034203</v>
      </c>
      <c r="C31" s="69">
        <f t="shared" si="14"/>
        <v>6.324143525309613</v>
      </c>
      <c r="D31" s="69">
        <f t="shared" si="14"/>
        <v>6.4532076788873605</v>
      </c>
      <c r="E31" s="69">
        <f t="shared" si="14"/>
        <v>6.5849057947830207</v>
      </c>
      <c r="F31" s="69">
        <f t="shared" si="14"/>
        <v>6.7192916273296133</v>
      </c>
      <c r="G31" s="69">
        <f t="shared" si="14"/>
        <v>6.8564200278873608</v>
      </c>
      <c r="H31" s="69">
        <f t="shared" si="14"/>
        <v>6.9963469672320011</v>
      </c>
      <c r="I31" s="69">
        <f t="shared" si="14"/>
        <v>7.1391295584000014</v>
      </c>
      <c r="J31" s="69">
        <f t="shared" si="14"/>
        <v>7.2848260800000011</v>
      </c>
      <c r="K31" s="69">
        <f>L31-(L31*0.02)</f>
        <v>7.4334960000000008</v>
      </c>
      <c r="L31" s="68">
        <f>7.74-(7.74*0.02)</f>
        <v>7.5852000000000004</v>
      </c>
      <c r="M31" s="22">
        <v>7.7435178696566229E-2</v>
      </c>
      <c r="N31" s="22">
        <v>8.7345766557935051E-2</v>
      </c>
      <c r="O31" s="22">
        <v>7.1359708633864177E-2</v>
      </c>
      <c r="P31" s="22">
        <v>6.3029661016949151E-2</v>
      </c>
      <c r="Q31" s="22">
        <v>5.7709182883394404E-2</v>
      </c>
      <c r="R31" s="22">
        <v>5.0184575476404265E-2</v>
      </c>
      <c r="S31" s="22">
        <v>0.10309965237543453</v>
      </c>
      <c r="T31" s="22">
        <v>0.103577961513134</v>
      </c>
      <c r="U31" s="22">
        <v>8.9596371361313668E-2</v>
      </c>
      <c r="V31" s="22">
        <v>3.851700914299324E-2</v>
      </c>
      <c r="W31" s="22">
        <v>3.5851128190190235E-2</v>
      </c>
      <c r="X31" s="22">
        <v>3.7143316553080438E-2</v>
      </c>
    </row>
    <row r="32" spans="1:52" x14ac:dyDescent="0.35">
      <c r="A32" s="32" t="s">
        <v>32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52" x14ac:dyDescent="0.35">
      <c r="A33" s="25" t="s">
        <v>124</v>
      </c>
      <c r="B33" s="71">
        <f t="shared" ref="B33:L33" si="15">SUMPRODUCT(B28:B31,B3:B6)/SUM(B3:B6)</f>
        <v>1.8628980026666409</v>
      </c>
      <c r="C33" s="71">
        <f t="shared" si="15"/>
        <v>1.8996273984247165</v>
      </c>
      <c r="D33" s="71">
        <f t="shared" si="15"/>
        <v>1.9348783655050064</v>
      </c>
      <c r="E33" s="71">
        <f t="shared" si="15"/>
        <v>1.9694370634648197</v>
      </c>
      <c r="F33" s="71">
        <f t="shared" si="15"/>
        <v>2.0048294460976477</v>
      </c>
      <c r="G33" s="71">
        <f t="shared" si="15"/>
        <v>2.0409234502924272</v>
      </c>
      <c r="H33" s="71">
        <f t="shared" si="15"/>
        <v>2.0779009927955792</v>
      </c>
      <c r="I33" s="71">
        <f t="shared" si="15"/>
        <v>2.115252095085002</v>
      </c>
      <c r="J33" s="71">
        <f t="shared" si="15"/>
        <v>2.1541925864642892</v>
      </c>
      <c r="K33" s="71">
        <f t="shared" si="15"/>
        <v>2.272498015680549</v>
      </c>
      <c r="L33" s="71">
        <f t="shared" si="15"/>
        <v>2.3132629609226516</v>
      </c>
      <c r="M33" s="78">
        <f t="shared" ref="M33:V33" si="16">SUMPRODUCT(M28:M31,M3:M6)/SUM(M3:M6)</f>
        <v>2.3686664146417669E-2</v>
      </c>
      <c r="N33" s="26">
        <f t="shared" si="16"/>
        <v>2.4226901054333335E-2</v>
      </c>
      <c r="O33" s="26">
        <f t="shared" si="16"/>
        <v>2.5542911384780785E-2</v>
      </c>
      <c r="P33" s="26">
        <f t="shared" si="16"/>
        <v>2.4230820703198992E-2</v>
      </c>
      <c r="Q33" s="26">
        <f t="shared" si="16"/>
        <v>2.0482841501815893E-2</v>
      </c>
      <c r="R33" s="26">
        <f t="shared" si="16"/>
        <v>2.1307429135070579E-2</v>
      </c>
      <c r="S33" s="26">
        <f t="shared" si="16"/>
        <v>3.0360078473186253E-2</v>
      </c>
      <c r="T33" s="26">
        <f t="shared" si="16"/>
        <v>3.0255907690084884E-2</v>
      </c>
      <c r="U33" s="26">
        <f t="shared" si="16"/>
        <v>3.3332499676152441E-2</v>
      </c>
      <c r="V33" s="26">
        <f t="shared" si="16"/>
        <v>3.287225526257416E-2</v>
      </c>
      <c r="W33" s="26">
        <f>SUMPRODUCT(W28:W31,W3:W6)/SUM(W3:W6)</f>
        <v>2.7459360302633455E-2</v>
      </c>
      <c r="X33" s="80">
        <f>SUMPRODUCT(X28:X31,X3:X6)/SUM(X3:X6)</f>
        <v>4.3998909195622278E-2</v>
      </c>
      <c r="Y33" s="81">
        <f>(4.399/100)-((4.399/100)*0.01)</f>
        <v>4.3550100000000001E-2</v>
      </c>
      <c r="Z33" s="81">
        <f>Y33-(Y33*0.01)</f>
        <v>4.3114599000000003E-2</v>
      </c>
      <c r="AA33" s="81">
        <f t="shared" ref="AA33:AZ33" si="17">Z33-(Z33*0.01)</f>
        <v>4.2683453010000004E-2</v>
      </c>
      <c r="AB33" s="81">
        <f t="shared" si="17"/>
        <v>4.2256618479900004E-2</v>
      </c>
      <c r="AC33" s="81">
        <f t="shared" si="17"/>
        <v>4.1834052295101003E-2</v>
      </c>
      <c r="AD33" s="81">
        <f t="shared" si="17"/>
        <v>4.1415711772149991E-2</v>
      </c>
      <c r="AE33" s="81">
        <f t="shared" si="17"/>
        <v>4.1001554654428493E-2</v>
      </c>
      <c r="AF33" s="81">
        <f t="shared" si="17"/>
        <v>4.0591539107884211E-2</v>
      </c>
      <c r="AG33" s="81">
        <f t="shared" si="17"/>
        <v>4.0185623716805369E-2</v>
      </c>
      <c r="AH33" s="81">
        <f t="shared" si="17"/>
        <v>3.9783767479637314E-2</v>
      </c>
      <c r="AI33" s="81">
        <f t="shared" si="17"/>
        <v>3.9385929804840944E-2</v>
      </c>
      <c r="AJ33" s="81">
        <f t="shared" si="17"/>
        <v>3.8992070506792535E-2</v>
      </c>
      <c r="AK33" s="81">
        <f t="shared" si="17"/>
        <v>3.8602149801724613E-2</v>
      </c>
      <c r="AL33" s="81">
        <f t="shared" si="17"/>
        <v>3.8216128303707367E-2</v>
      </c>
      <c r="AM33" s="81">
        <f t="shared" si="17"/>
        <v>3.7833967020670295E-2</v>
      </c>
      <c r="AN33" s="81">
        <f t="shared" si="17"/>
        <v>3.7455627350463594E-2</v>
      </c>
      <c r="AO33" s="81">
        <f t="shared" si="17"/>
        <v>3.708107107695896E-2</v>
      </c>
      <c r="AP33" s="81">
        <f t="shared" si="17"/>
        <v>3.6710260366189372E-2</v>
      </c>
      <c r="AQ33" s="81">
        <f t="shared" si="17"/>
        <v>3.634315776252748E-2</v>
      </c>
      <c r="AR33" s="81">
        <f t="shared" si="17"/>
        <v>3.5979726184902208E-2</v>
      </c>
      <c r="AS33" s="81">
        <f t="shared" si="17"/>
        <v>3.5619928923053185E-2</v>
      </c>
      <c r="AT33" s="81">
        <f t="shared" si="17"/>
        <v>3.5263729633822655E-2</v>
      </c>
      <c r="AU33" s="81">
        <f t="shared" si="17"/>
        <v>3.4911092337484427E-2</v>
      </c>
      <c r="AV33" s="81">
        <f t="shared" si="17"/>
        <v>3.4561981414109585E-2</v>
      </c>
      <c r="AW33" s="81">
        <f t="shared" si="17"/>
        <v>3.4216361599968492E-2</v>
      </c>
      <c r="AX33" s="81">
        <f t="shared" si="17"/>
        <v>3.3874197983968804E-2</v>
      </c>
      <c r="AY33" s="81">
        <f t="shared" si="17"/>
        <v>3.3535456004129119E-2</v>
      </c>
      <c r="AZ33" s="81">
        <f t="shared" si="17"/>
        <v>3.3200101444087825E-2</v>
      </c>
    </row>
    <row r="34" spans="1:52" x14ac:dyDescent="0.35">
      <c r="A34" s="27" t="s">
        <v>125</v>
      </c>
      <c r="B34" s="72">
        <f t="shared" ref="B34:L34" si="18">SUM(B28:B31)/4</f>
        <v>2.6502940072914596</v>
      </c>
      <c r="C34" s="72">
        <f t="shared" si="18"/>
        <v>2.7043816400933265</v>
      </c>
      <c r="D34" s="72">
        <f t="shared" si="18"/>
        <v>2.7595731021360477</v>
      </c>
      <c r="E34" s="72">
        <f t="shared" si="18"/>
        <v>2.8158909205469871</v>
      </c>
      <c r="F34" s="72">
        <f t="shared" si="18"/>
        <v>2.8733580821908031</v>
      </c>
      <c r="G34" s="72">
        <f t="shared" si="18"/>
        <v>2.93199804305184</v>
      </c>
      <c r="H34" s="72">
        <f t="shared" si="18"/>
        <v>2.9918347378080004</v>
      </c>
      <c r="I34" s="72">
        <f t="shared" si="18"/>
        <v>3.0528925896000003</v>
      </c>
      <c r="J34" s="72">
        <f t="shared" si="18"/>
        <v>3.11519652</v>
      </c>
      <c r="K34" s="72">
        <f t="shared" si="18"/>
        <v>3.261374</v>
      </c>
      <c r="L34" s="72">
        <f t="shared" si="18"/>
        <v>3.3212999999999999</v>
      </c>
      <c r="M34" s="28">
        <f>SUM(M28:M31)/4</f>
        <v>3.3983111072420844E-2</v>
      </c>
      <c r="N34" s="28">
        <f t="shared" ref="N34:V34" si="19">SUM(N28:N31)/4</f>
        <v>3.6577553665189479E-2</v>
      </c>
      <c r="O34" s="28">
        <f>SUM(O28:O31)/4</f>
        <v>3.4171868072450824E-2</v>
      </c>
      <c r="P34" s="28">
        <f t="shared" si="19"/>
        <v>3.1351448197099036E-2</v>
      </c>
      <c r="Q34" s="28">
        <f t="shared" si="19"/>
        <v>2.7137308748942227E-2</v>
      </c>
      <c r="R34" s="28">
        <f t="shared" si="19"/>
        <v>2.6057765443937737E-2</v>
      </c>
      <c r="S34" s="28">
        <f t="shared" si="19"/>
        <v>4.3803137208434095E-2</v>
      </c>
      <c r="T34" s="28">
        <f t="shared" si="19"/>
        <v>4.372470285451463E-2</v>
      </c>
      <c r="U34" s="28">
        <f t="shared" si="19"/>
        <v>4.2610240578879591E-2</v>
      </c>
      <c r="V34" s="28">
        <f t="shared" si="19"/>
        <v>3.1844022078373481E-2</v>
      </c>
      <c r="W34" s="28">
        <f>SUM(W28:W31)/3</f>
        <v>2.6911559118428519E-2</v>
      </c>
      <c r="X34" s="28">
        <f>SUM(X28:X31)/2</f>
        <v>4.1000086169845101E-2</v>
      </c>
    </row>
    <row r="36" spans="1:52" x14ac:dyDescent="0.35">
      <c r="A36" s="33" t="s">
        <v>128</v>
      </c>
      <c r="B36" s="34">
        <v>2000</v>
      </c>
      <c r="C36" s="34">
        <v>2001</v>
      </c>
      <c r="D36" s="34">
        <v>2002</v>
      </c>
      <c r="E36" s="34">
        <v>2003</v>
      </c>
      <c r="F36" s="34">
        <v>2004</v>
      </c>
      <c r="G36" s="34">
        <v>2005</v>
      </c>
      <c r="H36" s="34">
        <v>2006</v>
      </c>
      <c r="I36" s="34">
        <v>2007</v>
      </c>
      <c r="J36" s="34">
        <v>2008</v>
      </c>
      <c r="K36" s="34">
        <v>2009</v>
      </c>
      <c r="L36" s="34">
        <v>2010</v>
      </c>
      <c r="M36" s="34">
        <v>2011</v>
      </c>
      <c r="N36" s="34">
        <v>2012</v>
      </c>
      <c r="O36" s="34">
        <v>2013</v>
      </c>
      <c r="P36" s="34">
        <v>2014</v>
      </c>
      <c r="Q36" s="34">
        <v>2015</v>
      </c>
      <c r="R36" s="34">
        <v>2016</v>
      </c>
      <c r="S36" s="34">
        <v>2017</v>
      </c>
      <c r="T36" s="34">
        <v>2018</v>
      </c>
      <c r="U36" s="34">
        <v>2019</v>
      </c>
      <c r="V36" s="34">
        <v>2020</v>
      </c>
      <c r="W36" s="34">
        <v>2021</v>
      </c>
      <c r="X36" s="34">
        <v>2022</v>
      </c>
      <c r="Y36" s="34">
        <v>2023</v>
      </c>
      <c r="Z36" s="34">
        <v>2024</v>
      </c>
      <c r="AA36" s="34">
        <v>2025</v>
      </c>
      <c r="AB36" s="34">
        <v>2026</v>
      </c>
      <c r="AC36" s="34">
        <v>2027</v>
      </c>
      <c r="AD36" s="34">
        <v>2028</v>
      </c>
      <c r="AE36" s="34">
        <v>2029</v>
      </c>
      <c r="AF36" s="34">
        <v>2030</v>
      </c>
      <c r="AG36" s="34">
        <v>2031</v>
      </c>
      <c r="AH36" s="34">
        <v>2032</v>
      </c>
      <c r="AI36" s="34">
        <v>2033</v>
      </c>
      <c r="AJ36" s="34">
        <v>2034</v>
      </c>
      <c r="AK36" s="34">
        <v>2035</v>
      </c>
      <c r="AL36" s="34">
        <v>2036</v>
      </c>
      <c r="AM36" s="34">
        <v>2037</v>
      </c>
      <c r="AN36" s="34">
        <v>2038</v>
      </c>
      <c r="AO36" s="34">
        <v>2039</v>
      </c>
      <c r="AP36" s="34">
        <v>2040</v>
      </c>
      <c r="AQ36" s="34">
        <v>2041</v>
      </c>
      <c r="AR36" s="34">
        <v>2042</v>
      </c>
      <c r="AS36" s="34">
        <v>2043</v>
      </c>
      <c r="AT36" s="34">
        <v>2044</v>
      </c>
      <c r="AU36" s="34">
        <v>2045</v>
      </c>
      <c r="AV36" s="34">
        <v>2046</v>
      </c>
      <c r="AW36" s="34">
        <v>2047</v>
      </c>
      <c r="AX36" s="34">
        <v>2048</v>
      </c>
      <c r="AY36" s="34">
        <v>2049</v>
      </c>
      <c r="AZ36" s="34">
        <v>2050</v>
      </c>
    </row>
    <row r="37" spans="1:52" x14ac:dyDescent="0.35">
      <c r="A37" s="34" t="s">
        <v>22</v>
      </c>
      <c r="B37" s="69">
        <f t="shared" ref="B37:J37" si="20">C37+(C37*0.1)</f>
        <v>8.8161306218798998</v>
      </c>
      <c r="C37" s="69">
        <f t="shared" si="20"/>
        <v>8.0146642017089995</v>
      </c>
      <c r="D37" s="69">
        <f t="shared" si="20"/>
        <v>7.2860583651899997</v>
      </c>
      <c r="E37" s="69">
        <f t="shared" si="20"/>
        <v>6.6236894229000001</v>
      </c>
      <c r="F37" s="69">
        <f t="shared" si="20"/>
        <v>6.0215358390000002</v>
      </c>
      <c r="G37" s="69">
        <f t="shared" si="20"/>
        <v>5.4741234900000002</v>
      </c>
      <c r="H37" s="69">
        <f t="shared" si="20"/>
        <v>4.9764759000000005</v>
      </c>
      <c r="I37" s="69">
        <f t="shared" si="20"/>
        <v>4.5240690000000008</v>
      </c>
      <c r="J37" s="69">
        <f t="shared" si="20"/>
        <v>4.1127900000000004</v>
      </c>
      <c r="K37" s="69">
        <f>L37+(L37*0.1)</f>
        <v>3.7389000000000001</v>
      </c>
      <c r="L37" s="68">
        <f>3.09+(3.09*0.1)</f>
        <v>3.399</v>
      </c>
      <c r="M37" s="22">
        <v>3.0929399623626539E-2</v>
      </c>
      <c r="N37" s="22">
        <v>2.4655371348758122E-2</v>
      </c>
      <c r="O37" s="22">
        <v>1.708663602997872E-2</v>
      </c>
      <c r="P37" s="22">
        <v>1.2489006156552331E-2</v>
      </c>
      <c r="Q37" s="22">
        <v>1.07773851590106E-2</v>
      </c>
      <c r="R37" s="22">
        <v>8.3595454674261094E-3</v>
      </c>
      <c r="S37" s="22">
        <v>5.0418369939774343E-3</v>
      </c>
      <c r="T37" s="22">
        <v>3.6674634159863024E-3</v>
      </c>
      <c r="U37" s="22">
        <v>2.6427306949684606E-3</v>
      </c>
      <c r="V37" s="22">
        <v>3.0106615362671817E-3</v>
      </c>
      <c r="W37" s="22">
        <v>2.2365296210316563E-3</v>
      </c>
      <c r="X37" s="22">
        <v>2.146250885010055E-3</v>
      </c>
    </row>
    <row r="38" spans="1:52" x14ac:dyDescent="0.35">
      <c r="A38" s="34" t="s">
        <v>20</v>
      </c>
      <c r="B38" s="69">
        <f t="shared" ref="B38:J38" si="21">C38+(C38*0.1)</f>
        <v>9.4723474642852015</v>
      </c>
      <c r="C38" s="69">
        <f t="shared" si="21"/>
        <v>8.6112249675320012</v>
      </c>
      <c r="D38" s="69">
        <f t="shared" si="21"/>
        <v>7.8283863341200011</v>
      </c>
      <c r="E38" s="69">
        <f t="shared" si="21"/>
        <v>7.116714849200001</v>
      </c>
      <c r="F38" s="69">
        <f t="shared" si="21"/>
        <v>6.4697407720000006</v>
      </c>
      <c r="G38" s="69">
        <f t="shared" si="21"/>
        <v>5.8815825200000003</v>
      </c>
      <c r="H38" s="69">
        <f t="shared" si="21"/>
        <v>5.3468932000000002</v>
      </c>
      <c r="I38" s="69">
        <f t="shared" si="21"/>
        <v>4.8608120000000001</v>
      </c>
      <c r="J38" s="69">
        <f t="shared" si="21"/>
        <v>4.41892</v>
      </c>
      <c r="K38" s="69">
        <f>L38+(L38*0.1)</f>
        <v>4.0171999999999999</v>
      </c>
      <c r="L38" s="68">
        <f>3.32+(3.32*0.1)</f>
        <v>3.6519999999999997</v>
      </c>
      <c r="M38" s="22">
        <v>3.3153961136023917E-2</v>
      </c>
      <c r="N38" s="22">
        <v>2.8430197723187538E-2</v>
      </c>
      <c r="O38" s="22">
        <v>2.2704628483439508E-2</v>
      </c>
      <c r="P38" s="22">
        <v>1.9517173198966738E-2</v>
      </c>
      <c r="Q38" s="22">
        <v>1.5314081951033143E-2</v>
      </c>
      <c r="R38" s="22">
        <v>8.3511491181186524E-3</v>
      </c>
      <c r="S38" s="22">
        <v>2.0646718759926306E-3</v>
      </c>
      <c r="T38" s="22">
        <v>1.56910464967337E-3</v>
      </c>
      <c r="U38" s="22">
        <v>1.6753990495918119E-3</v>
      </c>
      <c r="V38" s="22">
        <v>6.2869716800502959E-4</v>
      </c>
      <c r="W38" s="24"/>
      <c r="X38" s="24"/>
    </row>
    <row r="39" spans="1:52" x14ac:dyDescent="0.35">
      <c r="A39" s="34" t="s">
        <v>56</v>
      </c>
      <c r="B39" s="69">
        <f t="shared" ref="B39:G39" si="22">C39+(C39*0.1)</f>
        <v>7.5239967230999998</v>
      </c>
      <c r="C39" s="69">
        <f t="shared" si="22"/>
        <v>6.8399970209999994</v>
      </c>
      <c r="D39" s="69">
        <f t="shared" si="22"/>
        <v>6.2181791099999995</v>
      </c>
      <c r="E39" s="69">
        <f t="shared" si="22"/>
        <v>5.6528900999999996</v>
      </c>
      <c r="F39" s="69">
        <f t="shared" si="22"/>
        <v>5.1389909999999999</v>
      </c>
      <c r="G39" s="69">
        <f t="shared" si="22"/>
        <v>4.6718099999999998</v>
      </c>
      <c r="H39" s="69">
        <f>I39+(I39*0.1)</f>
        <v>4.2470999999999997</v>
      </c>
      <c r="I39" s="69">
        <f>3.51+(3.51*0.1)</f>
        <v>3.8609999999999998</v>
      </c>
      <c r="J39" s="70">
        <v>3.51</v>
      </c>
      <c r="K39" s="70">
        <v>6.31</v>
      </c>
      <c r="L39" s="70">
        <v>5.37</v>
      </c>
      <c r="M39" s="22">
        <v>5.4370988451838756E-2</v>
      </c>
      <c r="N39" s="22">
        <v>4.7670564225283929E-2</v>
      </c>
      <c r="O39" s="22">
        <v>3.998222256785277E-2</v>
      </c>
      <c r="P39" s="22">
        <v>3.5601162462029559E-2</v>
      </c>
      <c r="Q39" s="22">
        <v>2.8004100511424629E-2</v>
      </c>
      <c r="R39" s="22">
        <v>2.9809681633672813E-2</v>
      </c>
      <c r="S39" s="22">
        <v>2.6090330786368968E-2</v>
      </c>
      <c r="T39" s="22">
        <v>2.4533564636320154E-2</v>
      </c>
      <c r="U39" s="22">
        <v>2.311819237731606E-2</v>
      </c>
      <c r="V39" s="22">
        <v>1.6888695566694787E-2</v>
      </c>
      <c r="W39" s="22">
        <v>1.792020152162618E-2</v>
      </c>
      <c r="X39" s="24"/>
    </row>
    <row r="40" spans="1:52" x14ac:dyDescent="0.35">
      <c r="A40" s="34" t="s">
        <v>58</v>
      </c>
      <c r="B40" s="69">
        <f t="shared" ref="B40:J40" si="23">C40+(C40*0.1)</f>
        <v>0.97005968007739996</v>
      </c>
      <c r="C40" s="69">
        <f t="shared" si="23"/>
        <v>0.88187243643399993</v>
      </c>
      <c r="D40" s="69">
        <f t="shared" si="23"/>
        <v>0.80170221493999994</v>
      </c>
      <c r="E40" s="69">
        <f t="shared" si="23"/>
        <v>0.72882019539999998</v>
      </c>
      <c r="F40" s="69">
        <f t="shared" si="23"/>
        <v>0.66256381399999997</v>
      </c>
      <c r="G40" s="69">
        <f t="shared" si="23"/>
        <v>0.60233073999999998</v>
      </c>
      <c r="H40" s="69">
        <f t="shared" si="23"/>
        <v>0.54757339999999999</v>
      </c>
      <c r="I40" s="69">
        <f t="shared" si="23"/>
        <v>0.49779400000000001</v>
      </c>
      <c r="J40" s="69">
        <f t="shared" si="23"/>
        <v>0.45254</v>
      </c>
      <c r="K40" s="69">
        <f>L40+(L40*0.1)</f>
        <v>0.41139999999999999</v>
      </c>
      <c r="L40" s="68">
        <f>0.34+(0.34*0.1)</f>
        <v>0.374</v>
      </c>
      <c r="M40" s="22">
        <v>3.3812193412754029E-3</v>
      </c>
      <c r="N40" s="22">
        <v>2.8187491136009079E-3</v>
      </c>
      <c r="O40" s="22">
        <v>2.7494108405341712E-3</v>
      </c>
      <c r="P40" s="22">
        <v>1.8207097457627118E-3</v>
      </c>
      <c r="Q40" s="22">
        <v>1.9442867220702351E-3</v>
      </c>
      <c r="R40" s="22">
        <v>1.5963284445774716E-3</v>
      </c>
      <c r="S40" s="22">
        <v>8.5457705677867912E-4</v>
      </c>
      <c r="T40" s="22">
        <v>1.1560693641618498E-3</v>
      </c>
      <c r="U40" s="22">
        <v>8.3251995177125793E-4</v>
      </c>
      <c r="V40" s="22">
        <v>8.8651309260753938E-4</v>
      </c>
      <c r="W40" s="22">
        <v>5.4336866163257076E-3</v>
      </c>
      <c r="X40" s="22">
        <v>3.7106210342737694E-5</v>
      </c>
    </row>
    <row r="41" spans="1:52" x14ac:dyDescent="0.35">
      <c r="A41" s="34" t="s">
        <v>32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52" x14ac:dyDescent="0.35">
      <c r="A42" s="25" t="s">
        <v>124</v>
      </c>
      <c r="B42" s="71">
        <f t="shared" ref="B42:L42" si="24">SUMPRODUCT(B37:B40,B3:B6)/SUM(B3:B6)</f>
        <v>8.3891486992667179</v>
      </c>
      <c r="C42" s="71">
        <f t="shared" si="24"/>
        <v>7.6270339091614119</v>
      </c>
      <c r="D42" s="71">
        <f t="shared" si="24"/>
        <v>6.9329012052740335</v>
      </c>
      <c r="E42" s="71">
        <f t="shared" si="24"/>
        <v>6.3010607561914442</v>
      </c>
      <c r="F42" s="71">
        <f t="shared" si="24"/>
        <v>5.7268164661555545</v>
      </c>
      <c r="G42" s="71">
        <f t="shared" si="24"/>
        <v>5.2049215052336759</v>
      </c>
      <c r="H42" s="71">
        <f t="shared" si="24"/>
        <v>4.7300996968212683</v>
      </c>
      <c r="I42" s="71">
        <f t="shared" si="24"/>
        <v>4.2979563058546653</v>
      </c>
      <c r="J42" s="71">
        <f t="shared" si="24"/>
        <v>3.9053081459646473</v>
      </c>
      <c r="K42" s="71">
        <f t="shared" si="24"/>
        <v>4.2645369793167314</v>
      </c>
      <c r="L42" s="71">
        <f t="shared" si="24"/>
        <v>3.7931401826807427</v>
      </c>
      <c r="M42" s="26">
        <f>SUMPRODUCT(M37:M40,M3:M6)/SUM(M3:M6)</f>
        <v>3.5792102634509514E-2</v>
      </c>
      <c r="N42" s="26">
        <f t="shared" ref="N42:X42" si="25">SUMPRODUCT(N37:N40,N3:N6)/SUM(N3:N6)</f>
        <v>3.0174052183002911E-2</v>
      </c>
      <c r="O42" s="26">
        <f t="shared" si="25"/>
        <v>2.3498352693401853E-2</v>
      </c>
      <c r="P42" s="26">
        <f t="shared" si="25"/>
        <v>1.955085168107892E-2</v>
      </c>
      <c r="Q42" s="26">
        <f t="shared" si="25"/>
        <v>1.5743394136200115E-2</v>
      </c>
      <c r="R42" s="26">
        <f t="shared" si="25"/>
        <v>1.2882699083529663E-2</v>
      </c>
      <c r="S42" s="26">
        <f t="shared" si="25"/>
        <v>8.6271143385469023E-3</v>
      </c>
      <c r="T42" s="26">
        <f t="shared" si="25"/>
        <v>7.5798559267997402E-3</v>
      </c>
      <c r="U42" s="26">
        <f t="shared" si="25"/>
        <v>6.8819638569766689E-3</v>
      </c>
      <c r="V42" s="26">
        <f t="shared" si="25"/>
        <v>5.2864855158491712E-3</v>
      </c>
      <c r="W42" s="26">
        <f>SUMPRODUCT(W37:W40,W3:W6)/SUM(W3:W6)</f>
        <v>7.7457652723221136E-3</v>
      </c>
      <c r="X42" s="80">
        <f t="shared" si="25"/>
        <v>1.9116590292164752E-3</v>
      </c>
      <c r="Y42" s="81">
        <v>0</v>
      </c>
      <c r="Z42" s="81">
        <v>0</v>
      </c>
      <c r="AA42" s="81">
        <v>0</v>
      </c>
      <c r="AB42" s="81">
        <v>0</v>
      </c>
      <c r="AC42" s="81">
        <v>0</v>
      </c>
      <c r="AD42" s="81">
        <v>0</v>
      </c>
      <c r="AE42" s="81">
        <v>0</v>
      </c>
      <c r="AF42" s="81">
        <v>0</v>
      </c>
      <c r="AG42" s="81">
        <v>0</v>
      </c>
      <c r="AH42" s="81">
        <v>0</v>
      </c>
      <c r="AI42" s="81">
        <v>0</v>
      </c>
      <c r="AJ42" s="81">
        <v>0</v>
      </c>
      <c r="AK42" s="81">
        <v>0</v>
      </c>
      <c r="AL42" s="81">
        <v>0</v>
      </c>
      <c r="AM42" s="81">
        <v>0</v>
      </c>
      <c r="AN42" s="81">
        <v>0</v>
      </c>
      <c r="AO42" s="81">
        <v>0</v>
      </c>
      <c r="AP42" s="81">
        <v>0</v>
      </c>
      <c r="AQ42" s="81">
        <v>0</v>
      </c>
      <c r="AR42" s="81">
        <v>0</v>
      </c>
      <c r="AS42" s="81">
        <v>0</v>
      </c>
      <c r="AT42" s="81">
        <v>0</v>
      </c>
      <c r="AU42" s="81">
        <v>0</v>
      </c>
      <c r="AV42" s="81">
        <v>0</v>
      </c>
      <c r="AW42" s="81">
        <v>0</v>
      </c>
      <c r="AX42" s="81">
        <v>0</v>
      </c>
      <c r="AY42" s="81">
        <v>0</v>
      </c>
      <c r="AZ42" s="81">
        <v>0</v>
      </c>
    </row>
    <row r="43" spans="1:52" x14ac:dyDescent="0.35">
      <c r="A43" s="27" t="s">
        <v>125</v>
      </c>
      <c r="B43" s="72">
        <f t="shared" ref="B43:L43" si="26">SUM(B37:B40)/4</f>
        <v>6.6956336223356248</v>
      </c>
      <c r="C43" s="72">
        <f t="shared" si="26"/>
        <v>6.0869396566687497</v>
      </c>
      <c r="D43" s="72">
        <f t="shared" si="26"/>
        <v>5.5335815060625002</v>
      </c>
      <c r="E43" s="72">
        <f t="shared" si="26"/>
        <v>5.0305286418750006</v>
      </c>
      <c r="F43" s="72">
        <f t="shared" si="26"/>
        <v>4.5732078562499998</v>
      </c>
      <c r="G43" s="72">
        <f t="shared" si="26"/>
        <v>4.1574616874999997</v>
      </c>
      <c r="H43" s="72">
        <f t="shared" si="26"/>
        <v>3.7795106249999999</v>
      </c>
      <c r="I43" s="72">
        <f t="shared" si="26"/>
        <v>3.4359187500000004</v>
      </c>
      <c r="J43" s="72">
        <f t="shared" si="26"/>
        <v>3.1235625000000002</v>
      </c>
      <c r="K43" s="72">
        <f t="shared" si="26"/>
        <v>3.6193749999999998</v>
      </c>
      <c r="L43" s="72">
        <f t="shared" si="26"/>
        <v>3.19875</v>
      </c>
      <c r="M43" s="28">
        <f>SUM(M37:M40)/4</f>
        <v>3.0458892138191154E-2</v>
      </c>
      <c r="N43" s="28">
        <f t="shared" ref="N43:V43" si="27">SUM(N37:N40)/4</f>
        <v>2.5893720602707622E-2</v>
      </c>
      <c r="O43" s="28">
        <f>SUM(O37:O40)/4</f>
        <v>2.0630724480451293E-2</v>
      </c>
      <c r="P43" s="28">
        <f t="shared" si="27"/>
        <v>1.7357012890827833E-2</v>
      </c>
      <c r="Q43" s="28">
        <f t="shared" si="27"/>
        <v>1.4009963585884652E-2</v>
      </c>
      <c r="R43" s="28">
        <f t="shared" si="27"/>
        <v>1.2029176165948762E-2</v>
      </c>
      <c r="S43" s="28">
        <f t="shared" si="27"/>
        <v>8.5128541782794279E-3</v>
      </c>
      <c r="T43" s="28">
        <f t="shared" si="27"/>
        <v>7.7315505165354188E-3</v>
      </c>
      <c r="U43" s="28">
        <f t="shared" si="27"/>
        <v>7.0672105184118976E-3</v>
      </c>
      <c r="V43" s="28">
        <f t="shared" si="27"/>
        <v>5.3536418408936344E-3</v>
      </c>
      <c r="W43" s="28">
        <f>SUM(W37:W40)/3</f>
        <v>8.530139252994515E-3</v>
      </c>
      <c r="X43" s="28">
        <f>SUM(X37:X40)/2</f>
        <v>1.0916785476763964E-3</v>
      </c>
    </row>
    <row r="44" spans="1:52" x14ac:dyDescent="0.35"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</row>
    <row r="45" spans="1:52" x14ac:dyDescent="0.35">
      <c r="A45" s="35" t="s">
        <v>129</v>
      </c>
      <c r="B45" s="36">
        <v>2000</v>
      </c>
      <c r="C45" s="36">
        <v>2001</v>
      </c>
      <c r="D45" s="36">
        <v>2002</v>
      </c>
      <c r="E45" s="36">
        <v>2003</v>
      </c>
      <c r="F45" s="36">
        <v>2004</v>
      </c>
      <c r="G45" s="36">
        <v>2005</v>
      </c>
      <c r="H45" s="36">
        <v>2006</v>
      </c>
      <c r="I45" s="36">
        <v>2007</v>
      </c>
      <c r="J45" s="36">
        <v>2008</v>
      </c>
      <c r="K45" s="36">
        <v>2009</v>
      </c>
      <c r="L45" s="36">
        <v>2010</v>
      </c>
      <c r="M45" s="36">
        <v>2011</v>
      </c>
      <c r="N45" s="36">
        <v>2012</v>
      </c>
      <c r="O45" s="36">
        <v>2013</v>
      </c>
      <c r="P45" s="36">
        <v>2014</v>
      </c>
      <c r="Q45" s="36">
        <v>2015</v>
      </c>
      <c r="R45" s="36">
        <v>2016</v>
      </c>
      <c r="S45" s="36">
        <v>2017</v>
      </c>
      <c r="T45" s="36">
        <v>2018</v>
      </c>
      <c r="U45" s="36">
        <v>2019</v>
      </c>
      <c r="V45" s="36">
        <v>2020</v>
      </c>
      <c r="W45" s="36">
        <v>2021</v>
      </c>
      <c r="X45" s="36">
        <v>2022</v>
      </c>
      <c r="Y45" s="36">
        <v>2023</v>
      </c>
      <c r="Z45" s="36">
        <v>2024</v>
      </c>
      <c r="AA45" s="36">
        <v>2025</v>
      </c>
      <c r="AB45" s="36">
        <v>2026</v>
      </c>
      <c r="AC45" s="36">
        <v>2027</v>
      </c>
      <c r="AD45" s="36">
        <v>2028</v>
      </c>
      <c r="AE45" s="36">
        <v>2029</v>
      </c>
      <c r="AF45" s="36">
        <v>2030</v>
      </c>
      <c r="AG45" s="36">
        <v>2031</v>
      </c>
      <c r="AH45" s="36">
        <v>2032</v>
      </c>
      <c r="AI45" s="36">
        <v>2033</v>
      </c>
      <c r="AJ45" s="36">
        <v>2034</v>
      </c>
      <c r="AK45" s="36">
        <v>2035</v>
      </c>
      <c r="AL45" s="36">
        <v>2036</v>
      </c>
      <c r="AM45" s="36">
        <v>2037</v>
      </c>
      <c r="AN45" s="36">
        <v>2038</v>
      </c>
      <c r="AO45" s="36">
        <v>2039</v>
      </c>
      <c r="AP45" s="36">
        <v>2040</v>
      </c>
      <c r="AQ45" s="36">
        <v>2041</v>
      </c>
      <c r="AR45" s="36">
        <v>2042</v>
      </c>
      <c r="AS45" s="36">
        <v>2043</v>
      </c>
      <c r="AT45" s="36">
        <v>2044</v>
      </c>
      <c r="AU45" s="36">
        <v>2045</v>
      </c>
      <c r="AV45" s="36">
        <v>2046</v>
      </c>
      <c r="AW45" s="36">
        <v>2047</v>
      </c>
      <c r="AX45" s="36">
        <v>2048</v>
      </c>
      <c r="AY45" s="36">
        <v>2049</v>
      </c>
      <c r="AZ45" s="36">
        <v>2050</v>
      </c>
    </row>
    <row r="46" spans="1:52" x14ac:dyDescent="0.35">
      <c r="A46" s="37" t="s">
        <v>22</v>
      </c>
      <c r="B46" s="69">
        <f>C46-(C46*0.02)</f>
        <v>1.1610604585872042</v>
      </c>
      <c r="C46" s="69">
        <f t="shared" ref="C46:J46" si="28">D46-(D46*0.02)</f>
        <v>1.184755569986943</v>
      </c>
      <c r="D46" s="69">
        <f t="shared" si="28"/>
        <v>1.2089342550887174</v>
      </c>
      <c r="E46" s="69">
        <f t="shared" si="28"/>
        <v>1.2336063827435892</v>
      </c>
      <c r="F46" s="69">
        <f t="shared" si="28"/>
        <v>1.258782023207744</v>
      </c>
      <c r="G46" s="69">
        <f t="shared" si="28"/>
        <v>1.2844714522528</v>
      </c>
      <c r="H46" s="69">
        <f t="shared" si="28"/>
        <v>1.3106851553600001</v>
      </c>
      <c r="I46" s="69">
        <f t="shared" si="28"/>
        <v>1.3374338320000001</v>
      </c>
      <c r="J46" s="69">
        <f t="shared" si="28"/>
        <v>1.3647284000000002</v>
      </c>
      <c r="K46" s="69">
        <f>L46-(L46*0.02)</f>
        <v>1.3925800000000002</v>
      </c>
      <c r="L46" s="69">
        <f>1.45-(1.45*0.02)</f>
        <v>1.421</v>
      </c>
      <c r="M46" s="22">
        <v>1.4538942511989316E-2</v>
      </c>
      <c r="N46" s="22">
        <v>1.7762798323920567E-2</v>
      </c>
      <c r="O46" s="22">
        <v>1.708663602997872E-2</v>
      </c>
      <c r="P46" s="22">
        <v>2.0404573438874231E-2</v>
      </c>
      <c r="Q46" s="22">
        <v>2.6295641931684335E-2</v>
      </c>
      <c r="R46" s="22">
        <v>2.7062257360650627E-2</v>
      </c>
      <c r="S46" s="22">
        <v>2.5320854303838663E-2</v>
      </c>
      <c r="T46" s="22">
        <v>2.4708468642121669E-2</v>
      </c>
      <c r="U46" s="22">
        <v>2.4785898676310911E-2</v>
      </c>
      <c r="V46" s="22">
        <v>2.7537662660475568E-2</v>
      </c>
      <c r="W46" s="22">
        <v>2.4808774491260833E-2</v>
      </c>
      <c r="X46" s="22">
        <v>2.7372723342083283E-2</v>
      </c>
    </row>
    <row r="47" spans="1:52" x14ac:dyDescent="0.35">
      <c r="A47" s="37" t="s">
        <v>20</v>
      </c>
      <c r="B47" s="69">
        <f t="shared" ref="B47:J47" si="29">C47-(C47*0.02)</f>
        <v>1.2251189666471878</v>
      </c>
      <c r="C47" s="69">
        <f t="shared" si="29"/>
        <v>1.2501213945379468</v>
      </c>
      <c r="D47" s="69">
        <f t="shared" si="29"/>
        <v>1.2756340760591294</v>
      </c>
      <c r="E47" s="69">
        <f t="shared" si="29"/>
        <v>1.3016674245501321</v>
      </c>
      <c r="F47" s="69">
        <f t="shared" si="29"/>
        <v>1.3282320658674818</v>
      </c>
      <c r="G47" s="69">
        <f t="shared" si="29"/>
        <v>1.3553388427219202</v>
      </c>
      <c r="H47" s="69">
        <f t="shared" si="29"/>
        <v>1.3829988191040001</v>
      </c>
      <c r="I47" s="69">
        <f t="shared" si="29"/>
        <v>1.4112232848000001</v>
      </c>
      <c r="J47" s="69">
        <f t="shared" si="29"/>
        <v>1.4400237600000001</v>
      </c>
      <c r="K47" s="69">
        <f>L47-(L47*0.02)</f>
        <v>1.4694120000000002</v>
      </c>
      <c r="L47" s="69">
        <f>1.53-(1.53*0.02)</f>
        <v>1.4994000000000001</v>
      </c>
      <c r="M47" s="22">
        <v>1.5306427503736921E-2</v>
      </c>
      <c r="N47" s="22">
        <v>1.6117435590173756E-2</v>
      </c>
      <c r="O47" s="22">
        <v>1.8658856918571297E-2</v>
      </c>
      <c r="P47" s="22">
        <v>2.5544535510412348E-2</v>
      </c>
      <c r="Q47" s="22">
        <v>2.6712088891718937E-2</v>
      </c>
      <c r="R47" s="22">
        <v>2.7358364510956707E-2</v>
      </c>
      <c r="S47" s="22">
        <v>3.1001842322597041E-2</v>
      </c>
      <c r="T47" s="22">
        <v>3.0773664659920583E-2</v>
      </c>
      <c r="U47" s="22">
        <v>3.2563665163884488E-2</v>
      </c>
      <c r="V47" s="22">
        <v>2.9520189752236158E-2</v>
      </c>
      <c r="W47" s="24"/>
      <c r="X47" s="24"/>
    </row>
    <row r="48" spans="1:52" x14ac:dyDescent="0.35">
      <c r="A48" s="37" t="s">
        <v>56</v>
      </c>
      <c r="B48" s="69">
        <f t="shared" ref="B48:G48" si="30">C48-(C48*0.02)</f>
        <v>0.37433572993598574</v>
      </c>
      <c r="C48" s="69">
        <f t="shared" si="30"/>
        <v>0.38197523462855687</v>
      </c>
      <c r="D48" s="69">
        <f t="shared" si="30"/>
        <v>0.38977064758016006</v>
      </c>
      <c r="E48" s="69">
        <f t="shared" si="30"/>
        <v>0.39772515059200003</v>
      </c>
      <c r="F48" s="69">
        <f t="shared" si="30"/>
        <v>0.40584199040000002</v>
      </c>
      <c r="G48" s="69">
        <f t="shared" si="30"/>
        <v>0.41412448000000002</v>
      </c>
      <c r="H48" s="69">
        <f>I48-(I48*0.02)</f>
        <v>0.42257600000000001</v>
      </c>
      <c r="I48" s="69">
        <f>0.44-(0.44*0.02)</f>
        <v>0.43120000000000003</v>
      </c>
      <c r="J48" s="70">
        <v>0.44</v>
      </c>
      <c r="K48" s="70">
        <v>1.0900000000000001</v>
      </c>
      <c r="L48" s="70">
        <v>1.04</v>
      </c>
      <c r="M48" s="22">
        <v>1.2072067974067678E-2</v>
      </c>
      <c r="N48" s="22">
        <v>1.5682432803768159E-2</v>
      </c>
      <c r="O48" s="22">
        <v>1.3427558983308956E-2</v>
      </c>
      <c r="P48" s="22">
        <v>1.1093891711582116E-2</v>
      </c>
      <c r="Q48" s="22">
        <v>1.2559774400665726E-2</v>
      </c>
      <c r="R48" s="22">
        <v>1.3366679839494931E-2</v>
      </c>
      <c r="S48" s="22">
        <v>1.4419825462525803E-2</v>
      </c>
      <c r="T48" s="22">
        <v>1.3768111971103827E-2</v>
      </c>
      <c r="U48" s="22">
        <v>1.3473841429886507E-2</v>
      </c>
      <c r="V48" s="22">
        <v>1.6050561241588893E-2</v>
      </c>
      <c r="W48" s="22">
        <v>1.9094680920447093E-2</v>
      </c>
      <c r="X48" s="24"/>
    </row>
    <row r="49" spans="1:52" x14ac:dyDescent="0.35">
      <c r="A49" s="37" t="s">
        <v>32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4"/>
    </row>
    <row r="50" spans="1:52" x14ac:dyDescent="0.35">
      <c r="A50" s="25" t="s">
        <v>124</v>
      </c>
      <c r="B50" s="71">
        <f t="shared" ref="B50:K50" si="31">SUMPRODUCT(B46:B48,B3:B5)/SUM(B3:B5)</f>
        <v>1.0083789034904702</v>
      </c>
      <c r="C50" s="71">
        <f t="shared" si="31"/>
        <v>1.0286108025800662</v>
      </c>
      <c r="D50" s="71">
        <f t="shared" si="31"/>
        <v>1.0481942509306343</v>
      </c>
      <c r="E50" s="71">
        <f t="shared" si="31"/>
        <v>1.0674460057249562</v>
      </c>
      <c r="F50" s="71">
        <f t="shared" si="31"/>
        <v>1.0871227595065598</v>
      </c>
      <c r="G50" s="71">
        <f t="shared" si="31"/>
        <v>1.1071873052093664</v>
      </c>
      <c r="H50" s="71">
        <f t="shared" si="31"/>
        <v>1.1275082817858997</v>
      </c>
      <c r="I50" s="71">
        <f t="shared" si="31"/>
        <v>1.1478222083943292</v>
      </c>
      <c r="J50" s="71">
        <f t="shared" si="31"/>
        <v>1.1688163257742792</v>
      </c>
      <c r="K50" s="71">
        <f t="shared" si="31"/>
        <v>1.3455161570694629</v>
      </c>
      <c r="L50" s="71">
        <f>SUMPRODUCT(L46:L48,L3:L5)/SUM(L3:L5)</f>
        <v>1.3554420293019174</v>
      </c>
      <c r="M50" s="26">
        <f>SUMPRODUCT(M46:M48,M3:M5)/SUM(M3:M5)</f>
        <v>1.4198972493283252E-2</v>
      </c>
      <c r="N50" s="26">
        <f t="shared" ref="N50:V50" si="32">SUMPRODUCT(N46:N48,N3:N5)/SUM(N3:N5)</f>
        <v>1.6698751359856222E-2</v>
      </c>
      <c r="O50" s="26">
        <f t="shared" si="32"/>
        <v>1.6738623343484135E-2</v>
      </c>
      <c r="P50" s="26">
        <f t="shared" si="32"/>
        <v>1.9930172837998694E-2</v>
      </c>
      <c r="Q50" s="26">
        <f t="shared" si="32"/>
        <v>2.3161025496261374E-2</v>
      </c>
      <c r="R50" s="26">
        <f t="shared" si="32"/>
        <v>2.3907836343727125E-2</v>
      </c>
      <c r="S50" s="26">
        <f t="shared" si="32"/>
        <v>2.4669608577901375E-2</v>
      </c>
      <c r="T50" s="26">
        <f t="shared" si="32"/>
        <v>2.4176849350542616E-2</v>
      </c>
      <c r="U50" s="26">
        <f t="shared" si="32"/>
        <v>2.4740032715175678E-2</v>
      </c>
      <c r="V50" s="26">
        <f t="shared" si="32"/>
        <v>2.5467307117614319E-2</v>
      </c>
      <c r="W50" s="26">
        <f>SUMPRODUCT(W46:W48,W3:W5)/SUM(W3:W5)</f>
        <v>2.2734397334715457E-2</v>
      </c>
      <c r="X50" s="80">
        <f>SUMPRODUCT(X46:X48,X3:X5)/SUM(X3:X5)</f>
        <v>2.7372723342083283E-2</v>
      </c>
      <c r="Y50" s="81">
        <f>(2.7373/100)+((2.7373/100)*0.01)</f>
        <v>2.7646729999999998E-2</v>
      </c>
      <c r="Z50" s="81">
        <f>Y50+(Y50*0.01)</f>
        <v>2.7923197299999997E-2</v>
      </c>
      <c r="AA50" s="81">
        <f t="shared" ref="AA50:AZ50" si="33">Z50+(Z50*0.01)</f>
        <v>2.8202429272999999E-2</v>
      </c>
      <c r="AB50" s="81">
        <f t="shared" si="33"/>
        <v>2.8484453565729997E-2</v>
      </c>
      <c r="AC50" s="81">
        <f t="shared" si="33"/>
        <v>2.8769298101387297E-2</v>
      </c>
      <c r="AD50" s="81">
        <f t="shared" si="33"/>
        <v>2.905699108240117E-2</v>
      </c>
      <c r="AE50" s="81">
        <f t="shared" si="33"/>
        <v>2.9347560993225181E-2</v>
      </c>
      <c r="AF50" s="81">
        <f t="shared" si="33"/>
        <v>2.9641036603157433E-2</v>
      </c>
      <c r="AG50" s="81">
        <f t="shared" si="33"/>
        <v>2.9937446969189006E-2</v>
      </c>
      <c r="AH50" s="81">
        <f t="shared" si="33"/>
        <v>3.0236821438880897E-2</v>
      </c>
      <c r="AI50" s="81">
        <f t="shared" si="33"/>
        <v>3.0539189653269707E-2</v>
      </c>
      <c r="AJ50" s="81">
        <f t="shared" si="33"/>
        <v>3.0844581549802404E-2</v>
      </c>
      <c r="AK50" s="81">
        <f t="shared" si="33"/>
        <v>3.1153027365300429E-2</v>
      </c>
      <c r="AL50" s="81">
        <f t="shared" si="33"/>
        <v>3.1464557638953436E-2</v>
      </c>
      <c r="AM50" s="81">
        <f t="shared" si="33"/>
        <v>3.1779203215342972E-2</v>
      </c>
      <c r="AN50" s="81">
        <f t="shared" si="33"/>
        <v>3.2096995247496402E-2</v>
      </c>
      <c r="AO50" s="81">
        <f t="shared" si="33"/>
        <v>3.2417965199971366E-2</v>
      </c>
      <c r="AP50" s="81">
        <f t="shared" si="33"/>
        <v>3.2742144851971078E-2</v>
      </c>
      <c r="AQ50" s="81">
        <f t="shared" si="33"/>
        <v>3.3069566300490787E-2</v>
      </c>
      <c r="AR50" s="81">
        <f t="shared" si="33"/>
        <v>3.3400261963495693E-2</v>
      </c>
      <c r="AS50" s="81">
        <f t="shared" si="33"/>
        <v>3.3734264583130648E-2</v>
      </c>
      <c r="AT50" s="81">
        <f t="shared" si="33"/>
        <v>3.4071607228961957E-2</v>
      </c>
      <c r="AU50" s="81">
        <f t="shared" si="33"/>
        <v>3.4412323301251574E-2</v>
      </c>
      <c r="AV50" s="81">
        <f t="shared" si="33"/>
        <v>3.4756446534264088E-2</v>
      </c>
      <c r="AW50" s="81">
        <f t="shared" si="33"/>
        <v>3.5104010999606729E-2</v>
      </c>
      <c r="AX50" s="81">
        <f t="shared" si="33"/>
        <v>3.5455051109602793E-2</v>
      </c>
      <c r="AY50" s="81">
        <f t="shared" si="33"/>
        <v>3.5809601620698822E-2</v>
      </c>
      <c r="AZ50" s="81">
        <f t="shared" si="33"/>
        <v>3.6167697636905811E-2</v>
      </c>
    </row>
    <row r="51" spans="1:52" x14ac:dyDescent="0.35">
      <c r="A51" s="27" t="s">
        <v>125</v>
      </c>
      <c r="B51" s="72">
        <f t="shared" ref="B51:L51" si="34">SUM(B46:B48)/3</f>
        <v>0.9201717183901259</v>
      </c>
      <c r="C51" s="72">
        <f t="shared" si="34"/>
        <v>0.93895073305114884</v>
      </c>
      <c r="D51" s="72">
        <f t="shared" si="34"/>
        <v>0.9581129929093356</v>
      </c>
      <c r="E51" s="72">
        <f t="shared" si="34"/>
        <v>0.9776663192952405</v>
      </c>
      <c r="F51" s="72">
        <f t="shared" si="34"/>
        <v>0.99761869315840856</v>
      </c>
      <c r="G51" s="72">
        <f t="shared" si="34"/>
        <v>1.0179782583249066</v>
      </c>
      <c r="H51" s="72">
        <f t="shared" si="34"/>
        <v>1.0387533248213334</v>
      </c>
      <c r="I51" s="72">
        <f t="shared" si="34"/>
        <v>1.0599523722666668</v>
      </c>
      <c r="J51" s="72">
        <f t="shared" si="34"/>
        <v>1.0815840533333334</v>
      </c>
      <c r="K51" s="72">
        <f t="shared" si="34"/>
        <v>1.3173306666666669</v>
      </c>
      <c r="L51" s="72">
        <f t="shared" si="34"/>
        <v>1.3201333333333334</v>
      </c>
      <c r="M51" s="72">
        <f>SUM(M46:M48)/3</f>
        <v>1.3972479329931306E-2</v>
      </c>
      <c r="N51" s="28">
        <f t="shared" ref="N51:V51" si="35">SUM(N46:N48)/3</f>
        <v>1.652088890595416E-2</v>
      </c>
      <c r="O51" s="28">
        <f t="shared" si="35"/>
        <v>1.6391017310619659E-2</v>
      </c>
      <c r="P51" s="28">
        <f t="shared" si="35"/>
        <v>1.9014333553622899E-2</v>
      </c>
      <c r="Q51" s="28">
        <f t="shared" si="35"/>
        <v>2.1855835074689665E-2</v>
      </c>
      <c r="R51" s="28">
        <f t="shared" si="35"/>
        <v>2.2595767237034086E-2</v>
      </c>
      <c r="S51" s="28">
        <f t="shared" si="35"/>
        <v>2.3580840696320503E-2</v>
      </c>
      <c r="T51" s="28">
        <f t="shared" si="35"/>
        <v>2.3083415091048692E-2</v>
      </c>
      <c r="U51" s="28">
        <f t="shared" si="35"/>
        <v>2.3607801756693969E-2</v>
      </c>
      <c r="V51" s="28">
        <f t="shared" si="35"/>
        <v>2.4369471218100208E-2</v>
      </c>
      <c r="W51" s="28">
        <f>SUM(W46:W48)/2</f>
        <v>2.1951727705853963E-2</v>
      </c>
      <c r="X51" s="28">
        <f>SUM(X46:X48)/1</f>
        <v>2.7372723342083283E-2</v>
      </c>
    </row>
    <row r="53" spans="1:52" x14ac:dyDescent="0.35">
      <c r="A53" s="38" t="s">
        <v>130</v>
      </c>
      <c r="B53" s="39">
        <v>2000</v>
      </c>
      <c r="C53" s="39">
        <v>2001</v>
      </c>
      <c r="D53" s="39">
        <v>2002</v>
      </c>
      <c r="E53" s="39">
        <v>2003</v>
      </c>
      <c r="F53" s="39">
        <v>2004</v>
      </c>
      <c r="G53" s="39">
        <v>2005</v>
      </c>
      <c r="H53" s="39">
        <v>2006</v>
      </c>
      <c r="I53" s="39">
        <v>2007</v>
      </c>
      <c r="J53" s="39">
        <v>2008</v>
      </c>
      <c r="K53" s="39">
        <v>2009</v>
      </c>
      <c r="L53" s="39">
        <v>2010</v>
      </c>
      <c r="M53" s="39">
        <v>2011</v>
      </c>
      <c r="N53" s="39">
        <v>2012</v>
      </c>
      <c r="O53" s="39">
        <v>2013</v>
      </c>
      <c r="P53" s="39">
        <v>2014</v>
      </c>
      <c r="Q53" s="39">
        <v>2015</v>
      </c>
      <c r="R53" s="39">
        <v>2016</v>
      </c>
      <c r="S53" s="39">
        <v>2017</v>
      </c>
      <c r="T53" s="39">
        <v>2018</v>
      </c>
      <c r="U53" s="39">
        <v>2019</v>
      </c>
      <c r="V53" s="39">
        <v>2020</v>
      </c>
      <c r="W53" s="39">
        <v>2021</v>
      </c>
      <c r="X53" s="39">
        <v>2022</v>
      </c>
      <c r="Y53" s="39">
        <v>2023</v>
      </c>
      <c r="Z53" s="39">
        <v>2024</v>
      </c>
      <c r="AA53" s="39">
        <v>2025</v>
      </c>
      <c r="AB53" s="39">
        <v>2026</v>
      </c>
      <c r="AC53" s="39">
        <v>2027</v>
      </c>
      <c r="AD53" s="39">
        <v>2028</v>
      </c>
      <c r="AE53" s="39">
        <v>2029</v>
      </c>
      <c r="AF53" s="39">
        <v>2030</v>
      </c>
      <c r="AG53" s="39">
        <v>2031</v>
      </c>
      <c r="AH53" s="39">
        <v>2032</v>
      </c>
      <c r="AI53" s="39">
        <v>2033</v>
      </c>
      <c r="AJ53" s="39">
        <v>2034</v>
      </c>
      <c r="AK53" s="39">
        <v>2035</v>
      </c>
      <c r="AL53" s="39">
        <v>2036</v>
      </c>
      <c r="AM53" s="39">
        <v>2037</v>
      </c>
      <c r="AN53" s="39">
        <v>2038</v>
      </c>
      <c r="AO53" s="39">
        <v>2039</v>
      </c>
      <c r="AP53" s="39">
        <v>2040</v>
      </c>
      <c r="AQ53" s="39">
        <v>2041</v>
      </c>
      <c r="AR53" s="39">
        <v>2042</v>
      </c>
      <c r="AS53" s="39">
        <v>2043</v>
      </c>
      <c r="AT53" s="39">
        <v>2044</v>
      </c>
      <c r="AU53" s="39">
        <v>2045</v>
      </c>
      <c r="AV53" s="39">
        <v>2046</v>
      </c>
      <c r="AW53" s="39">
        <v>2047</v>
      </c>
      <c r="AX53" s="39">
        <v>2048</v>
      </c>
      <c r="AY53" s="39">
        <v>2049</v>
      </c>
      <c r="AZ53" s="39">
        <v>2050</v>
      </c>
    </row>
    <row r="54" spans="1:52" x14ac:dyDescent="0.35">
      <c r="A54" s="39" t="s">
        <v>22</v>
      </c>
      <c r="B54" s="69">
        <f t="shared" ref="B54:J54" si="36">C54-(C54*0.02)</f>
        <v>14.797515361856233</v>
      </c>
      <c r="C54" s="69">
        <f t="shared" si="36"/>
        <v>15.099505471281869</v>
      </c>
      <c r="D54" s="69">
        <f t="shared" si="36"/>
        <v>15.407658644165172</v>
      </c>
      <c r="E54" s="69">
        <f t="shared" si="36"/>
        <v>15.722100657311401</v>
      </c>
      <c r="F54" s="69">
        <f t="shared" si="36"/>
        <v>16.042959854399388</v>
      </c>
      <c r="G54" s="69">
        <f t="shared" si="36"/>
        <v>16.370367198366722</v>
      </c>
      <c r="H54" s="69">
        <f t="shared" si="36"/>
        <v>16.704456324864001</v>
      </c>
      <c r="I54" s="69">
        <f t="shared" si="36"/>
        <v>17.045363596800001</v>
      </c>
      <c r="J54" s="69">
        <f t="shared" si="36"/>
        <v>17.393228160000003</v>
      </c>
      <c r="K54" s="69">
        <f>L54-(L54*0.02)</f>
        <v>17.748192000000003</v>
      </c>
      <c r="L54" s="69">
        <f>18.48-(18.48*0.02)</f>
        <v>18.110400000000002</v>
      </c>
      <c r="M54" s="22">
        <v>0.18481758028288714</v>
      </c>
      <c r="N54" s="22">
        <v>0.19384222991437419</v>
      </c>
      <c r="O54" s="22">
        <v>0.16037997717669555</v>
      </c>
      <c r="P54" s="22">
        <v>0.15326883611844033</v>
      </c>
      <c r="Q54" s="22">
        <v>0.1622497055359246</v>
      </c>
      <c r="R54" s="22">
        <v>0.19586840091813312</v>
      </c>
      <c r="S54" s="22">
        <v>0.22318019106377857</v>
      </c>
      <c r="T54" s="22">
        <v>0.21457006454309163</v>
      </c>
      <c r="U54" s="22">
        <v>0.25059255472417163</v>
      </c>
      <c r="V54" s="22">
        <v>0.26727809221428211</v>
      </c>
      <c r="W54" s="22">
        <v>0.26254479902564287</v>
      </c>
      <c r="X54" s="22">
        <v>0.26234010935095181</v>
      </c>
    </row>
    <row r="55" spans="1:52" x14ac:dyDescent="0.35">
      <c r="A55" s="39" t="s">
        <v>20</v>
      </c>
      <c r="B55" s="69">
        <f t="shared" ref="B55:J55" si="37">C55-(C55*0.02)</f>
        <v>11.746728915499506</v>
      </c>
      <c r="C55" s="69">
        <f t="shared" si="37"/>
        <v>11.986458077040313</v>
      </c>
      <c r="D55" s="69">
        <f t="shared" si="37"/>
        <v>12.231079670449299</v>
      </c>
      <c r="E55" s="69">
        <f t="shared" si="37"/>
        <v>12.480693541274794</v>
      </c>
      <c r="F55" s="69">
        <f t="shared" si="37"/>
        <v>12.735401572729382</v>
      </c>
      <c r="G55" s="69">
        <f t="shared" si="37"/>
        <v>12.995307727274879</v>
      </c>
      <c r="H55" s="69">
        <f t="shared" si="37"/>
        <v>13.260518089055999</v>
      </c>
      <c r="I55" s="69">
        <f t="shared" si="37"/>
        <v>13.531140907199999</v>
      </c>
      <c r="J55" s="69">
        <f t="shared" si="37"/>
        <v>13.807286639999999</v>
      </c>
      <c r="K55" s="69">
        <f>L55-(L55*0.02)</f>
        <v>14.089067999999999</v>
      </c>
      <c r="L55" s="69">
        <f>14.67-(14.67*0.02)</f>
        <v>14.3766</v>
      </c>
      <c r="M55" s="22">
        <v>0.14669656203288489</v>
      </c>
      <c r="N55" s="22">
        <v>0.15329538645895746</v>
      </c>
      <c r="O55" s="22">
        <v>0.16602759578515142</v>
      </c>
      <c r="P55" s="22">
        <v>0.1799279267787097</v>
      </c>
      <c r="Q55" s="22">
        <v>0.18367346938775511</v>
      </c>
      <c r="R55" s="22">
        <v>0.21285408872260822</v>
      </c>
      <c r="S55" s="22">
        <v>0.23083031573597612</v>
      </c>
      <c r="T55" s="22">
        <v>0.24779044447290893</v>
      </c>
      <c r="U55" s="22">
        <v>0.26529182405263801</v>
      </c>
      <c r="V55" s="22">
        <v>0.26659617637813277</v>
      </c>
      <c r="W55" s="24"/>
      <c r="X55" s="24"/>
    </row>
    <row r="56" spans="1:52" x14ac:dyDescent="0.35">
      <c r="A56" s="39" t="s">
        <v>56</v>
      </c>
      <c r="B56" s="69">
        <f t="shared" ref="B56:G56" si="38">C56-(C56*0.02)</f>
        <v>12.659353776016973</v>
      </c>
      <c r="C56" s="69">
        <f t="shared" si="38"/>
        <v>12.917707934711197</v>
      </c>
      <c r="D56" s="69">
        <f t="shared" si="38"/>
        <v>13.181334627256323</v>
      </c>
      <c r="E56" s="69">
        <f t="shared" si="38"/>
        <v>13.450341456384002</v>
      </c>
      <c r="F56" s="69">
        <f t="shared" si="38"/>
        <v>13.724838220800002</v>
      </c>
      <c r="G56" s="69">
        <f t="shared" si="38"/>
        <v>14.004936960000002</v>
      </c>
      <c r="H56" s="69">
        <f>I56-(I56*0.02)</f>
        <v>14.290752000000001</v>
      </c>
      <c r="I56" s="69">
        <f>14.88-(14.88*0.02)</f>
        <v>14.582400000000002</v>
      </c>
      <c r="J56" s="70">
        <v>14.88</v>
      </c>
      <c r="K56" s="70">
        <v>15.29</v>
      </c>
      <c r="L56" s="70">
        <v>18.39</v>
      </c>
      <c r="M56" s="22">
        <v>0.17109546333046627</v>
      </c>
      <c r="N56" s="22">
        <v>0.17038965380650445</v>
      </c>
      <c r="O56" s="22">
        <v>0.16818091354850148</v>
      </c>
      <c r="P56" s="22">
        <v>0.19317225998192747</v>
      </c>
      <c r="Q56" s="22">
        <v>0.18573549264486389</v>
      </c>
      <c r="R56" s="22">
        <v>0.18285432407124627</v>
      </c>
      <c r="S56" s="22">
        <v>0.21098165241979366</v>
      </c>
      <c r="T56" s="22">
        <v>0.21692365983743556</v>
      </c>
      <c r="U56" s="22">
        <v>0.2293612804972229</v>
      </c>
      <c r="V56" s="22">
        <v>0.25424814150553404</v>
      </c>
      <c r="W56" s="22">
        <v>0.27575322657019724</v>
      </c>
      <c r="X56" s="24"/>
    </row>
    <row r="57" spans="1:52" x14ac:dyDescent="0.35">
      <c r="A57" s="39" t="s">
        <v>58</v>
      </c>
      <c r="B57" s="69">
        <f t="shared" ref="B57:J57" si="39">C57-(C57*0.02)</f>
        <v>20.370605563074808</v>
      </c>
      <c r="C57" s="69">
        <f t="shared" si="39"/>
        <v>20.786332207219193</v>
      </c>
      <c r="D57" s="69">
        <f t="shared" si="39"/>
        <v>21.210543068591011</v>
      </c>
      <c r="E57" s="69">
        <f t="shared" si="39"/>
        <v>21.643411294480625</v>
      </c>
      <c r="F57" s="69">
        <f t="shared" si="39"/>
        <v>22.085113565796558</v>
      </c>
      <c r="G57" s="69">
        <f t="shared" si="39"/>
        <v>22.535830169180162</v>
      </c>
      <c r="H57" s="69">
        <f t="shared" si="39"/>
        <v>22.995745070592001</v>
      </c>
      <c r="I57" s="69">
        <f t="shared" si="39"/>
        <v>23.4650459904</v>
      </c>
      <c r="J57" s="69">
        <f t="shared" si="39"/>
        <v>23.94392448</v>
      </c>
      <c r="K57" s="69">
        <f>L57-(L57*0.02)</f>
        <v>24.432576000000001</v>
      </c>
      <c r="L57" s="69">
        <f>25.44-(25.44*0.02)</f>
        <v>24.9312</v>
      </c>
      <c r="M57" s="22">
        <v>0.25437981779957952</v>
      </c>
      <c r="N57" s="22">
        <v>0.24209332009644025</v>
      </c>
      <c r="O57" s="22">
        <v>0.24153752767264161</v>
      </c>
      <c r="P57" s="22">
        <v>0.28992319915254233</v>
      </c>
      <c r="Q57" s="22">
        <v>0.27397236704003852</v>
      </c>
      <c r="R57" s="22">
        <v>0.32082876051747644</v>
      </c>
      <c r="S57" s="22">
        <v>0.2796349942062572</v>
      </c>
      <c r="T57" s="22">
        <v>0.30467549571961661</v>
      </c>
      <c r="U57" s="22">
        <v>0.30520468507779758</v>
      </c>
      <c r="V57" s="22">
        <v>0.33060322584913399</v>
      </c>
      <c r="W57" s="22">
        <v>0.35018709807524256</v>
      </c>
      <c r="X57" s="22">
        <v>0.37410481267548146</v>
      </c>
    </row>
    <row r="58" spans="1:52" x14ac:dyDescent="0.35">
      <c r="A58" s="39" t="s">
        <v>32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52" x14ac:dyDescent="0.35">
      <c r="A59" s="25" t="s">
        <v>124</v>
      </c>
      <c r="B59" s="71">
        <f t="shared" ref="B59:L59" si="40">SUMPRODUCT(B54:B57,B3:B6)/SUM(B3:B6)</f>
        <v>13.640279446791242</v>
      </c>
      <c r="C59" s="71">
        <f t="shared" si="40"/>
        <v>13.914489097133528</v>
      </c>
      <c r="D59" s="71">
        <f t="shared" si="40"/>
        <v>14.192851043790961</v>
      </c>
      <c r="E59" s="71">
        <f t="shared" si="40"/>
        <v>14.475581731871642</v>
      </c>
      <c r="F59" s="71">
        <f t="shared" si="40"/>
        <v>14.763600984193094</v>
      </c>
      <c r="G59" s="71">
        <f t="shared" si="40"/>
        <v>15.057142322938546</v>
      </c>
      <c r="H59" s="71">
        <f t="shared" si="40"/>
        <v>15.357143123850289</v>
      </c>
      <c r="I59" s="71">
        <f t="shared" si="40"/>
        <v>15.663775565585446</v>
      </c>
      <c r="J59" s="71">
        <f t="shared" si="40"/>
        <v>15.97738580126768</v>
      </c>
      <c r="K59" s="71">
        <f t="shared" si="40"/>
        <v>16.323701967048045</v>
      </c>
      <c r="L59" s="71">
        <f t="shared" si="40"/>
        <v>17.295635410560976</v>
      </c>
      <c r="M59" s="26">
        <f>SUMPRODUCT(M54:M57,M3:M6)/SUM(M3:M6)</f>
        <v>0.17258094985619027</v>
      </c>
      <c r="N59" s="26">
        <f t="shared" ref="N59:V59" si="41">SUMPRODUCT(N54:N57,N3:N6)/SUM(N3:N6)</f>
        <v>0.1775629956349162</v>
      </c>
      <c r="O59" s="26">
        <f t="shared" si="41"/>
        <v>0.16785280785896275</v>
      </c>
      <c r="P59" s="26">
        <f t="shared" si="41"/>
        <v>0.17758467417606377</v>
      </c>
      <c r="Q59" s="26">
        <f t="shared" si="41"/>
        <v>0.17991069169914584</v>
      </c>
      <c r="R59" s="26">
        <f t="shared" si="41"/>
        <v>0.2044745942361407</v>
      </c>
      <c r="S59" s="26">
        <f t="shared" si="41"/>
        <v>0.22565983609245185</v>
      </c>
      <c r="T59" s="26">
        <f t="shared" si="41"/>
        <v>0.23030642718474034</v>
      </c>
      <c r="U59" s="26">
        <f t="shared" si="41"/>
        <v>0.25324377035120027</v>
      </c>
      <c r="V59" s="26">
        <f t="shared" si="41"/>
        <v>0.26724155193912968</v>
      </c>
      <c r="W59" s="26">
        <f>SUMPRODUCT(W54:W57,W3:W6)/SUM(W3:W6)</f>
        <v>0.27345863997715752</v>
      </c>
      <c r="X59" s="79">
        <f>SUMPRODUCT(X54:X57,X3:X6)/SUM(X3:X6)</f>
        <v>0.27477125714277217</v>
      </c>
      <c r="Y59" s="81">
        <f>(27.477/100)+((27.477/100)*0.01)</f>
        <v>0.27751770000000003</v>
      </c>
      <c r="Z59" s="81">
        <f>Y59+(Y59*0.01)</f>
        <v>0.28029287700000005</v>
      </c>
      <c r="AA59" s="81">
        <f t="shared" ref="AA59:AZ59" si="42">Z59+(Z59*0.02)</f>
        <v>0.28589873454000003</v>
      </c>
      <c r="AB59" s="81">
        <f t="shared" si="42"/>
        <v>0.29161670923080002</v>
      </c>
      <c r="AC59" s="81">
        <f t="shared" si="42"/>
        <v>0.297449043415416</v>
      </c>
      <c r="AD59" s="81">
        <f t="shared" si="42"/>
        <v>0.30339802428372431</v>
      </c>
      <c r="AE59" s="81">
        <f t="shared" si="42"/>
        <v>0.30946598476939879</v>
      </c>
      <c r="AF59" s="81">
        <f t="shared" si="42"/>
        <v>0.31565530446478679</v>
      </c>
      <c r="AG59" s="81">
        <f t="shared" si="42"/>
        <v>0.32196841055408254</v>
      </c>
      <c r="AH59" s="81">
        <f t="shared" si="42"/>
        <v>0.32840777876516419</v>
      </c>
      <c r="AI59" s="81">
        <f t="shared" si="42"/>
        <v>0.33497593434046746</v>
      </c>
      <c r="AJ59" s="81">
        <f t="shared" si="42"/>
        <v>0.34167545302727681</v>
      </c>
      <c r="AK59" s="81">
        <f t="shared" si="42"/>
        <v>0.34850896208782234</v>
      </c>
      <c r="AL59" s="81">
        <f t="shared" si="42"/>
        <v>0.35547914132957881</v>
      </c>
      <c r="AM59" s="81">
        <f t="shared" si="42"/>
        <v>0.36258872415617038</v>
      </c>
      <c r="AN59" s="81">
        <f t="shared" si="42"/>
        <v>0.3698404986392938</v>
      </c>
      <c r="AO59" s="81">
        <f t="shared" si="42"/>
        <v>0.37723730861207966</v>
      </c>
      <c r="AP59" s="81">
        <f t="shared" si="42"/>
        <v>0.38478205478432126</v>
      </c>
      <c r="AQ59" s="81">
        <f t="shared" si="42"/>
        <v>0.39247769588000769</v>
      </c>
      <c r="AR59" s="81">
        <f t="shared" si="42"/>
        <v>0.40032724979760786</v>
      </c>
      <c r="AS59" s="81">
        <f t="shared" si="42"/>
        <v>0.40833379479356002</v>
      </c>
      <c r="AT59" s="81">
        <f t="shared" si="42"/>
        <v>0.41650047068943125</v>
      </c>
      <c r="AU59" s="81">
        <f t="shared" si="42"/>
        <v>0.42483048010321989</v>
      </c>
      <c r="AV59" s="81">
        <f t="shared" si="42"/>
        <v>0.43332708970528427</v>
      </c>
      <c r="AW59" s="81">
        <f t="shared" si="42"/>
        <v>0.44199363149938997</v>
      </c>
      <c r="AX59" s="81">
        <f t="shared" si="42"/>
        <v>0.45083350412937778</v>
      </c>
      <c r="AY59" s="81">
        <f t="shared" si="42"/>
        <v>0.45985017421196533</v>
      </c>
      <c r="AZ59" s="81">
        <f t="shared" si="42"/>
        <v>0.46904717769620463</v>
      </c>
    </row>
    <row r="60" spans="1:52" x14ac:dyDescent="0.35">
      <c r="A60" s="27" t="s">
        <v>125</v>
      </c>
      <c r="B60" s="72">
        <f t="shared" ref="B60:L60" si="43">SUM(B54:B57)/4</f>
        <v>14.89355090411188</v>
      </c>
      <c r="C60" s="72">
        <f t="shared" si="43"/>
        <v>15.197500922563144</v>
      </c>
      <c r="D60" s="72">
        <f t="shared" si="43"/>
        <v>15.50765400261545</v>
      </c>
      <c r="E60" s="72">
        <f t="shared" si="43"/>
        <v>15.824136737362707</v>
      </c>
      <c r="F60" s="72">
        <f t="shared" si="43"/>
        <v>16.147078303431332</v>
      </c>
      <c r="G60" s="72">
        <f t="shared" si="43"/>
        <v>16.476610513705442</v>
      </c>
      <c r="H60" s="72">
        <f t="shared" si="43"/>
        <v>16.812867871127999</v>
      </c>
      <c r="I60" s="72">
        <f t="shared" si="43"/>
        <v>17.155987623599998</v>
      </c>
      <c r="J60" s="72">
        <f t="shared" si="43"/>
        <v>17.506109819999999</v>
      </c>
      <c r="K60" s="72">
        <f t="shared" si="43"/>
        <v>17.889959000000001</v>
      </c>
      <c r="L60" s="72">
        <f t="shared" si="43"/>
        <v>18.95205</v>
      </c>
      <c r="M60" s="28">
        <f>SUM(M54:M57)/4</f>
        <v>0.18924735586145447</v>
      </c>
      <c r="N60" s="28">
        <f t="shared" ref="N60:V60" si="44">SUM(N54:N57)/4</f>
        <v>0.18990514756906909</v>
      </c>
      <c r="O60" s="28">
        <f>SUM(O54:O57)/4</f>
        <v>0.18403150354574752</v>
      </c>
      <c r="P60" s="28">
        <f t="shared" si="44"/>
        <v>0.20407305550790494</v>
      </c>
      <c r="Q60" s="28">
        <f t="shared" si="44"/>
        <v>0.20140775865214555</v>
      </c>
      <c r="R60" s="28">
        <f t="shared" si="44"/>
        <v>0.228101393557366</v>
      </c>
      <c r="S60" s="28">
        <f t="shared" si="44"/>
        <v>0.23615678835645137</v>
      </c>
      <c r="T60" s="28">
        <f t="shared" si="44"/>
        <v>0.24598991614326318</v>
      </c>
      <c r="U60" s="28">
        <f t="shared" si="44"/>
        <v>0.26261258608795757</v>
      </c>
      <c r="V60" s="28">
        <f t="shared" si="44"/>
        <v>0.27968140898677074</v>
      </c>
      <c r="W60" s="28">
        <f>SUM(W54:W57)/3</f>
        <v>0.29616170789036089</v>
      </c>
      <c r="X60" s="28">
        <f>SUM(X54:X57)/2</f>
        <v>0.31822246101321661</v>
      </c>
    </row>
    <row r="62" spans="1:52" x14ac:dyDescent="0.35">
      <c r="A62" s="40" t="s">
        <v>131</v>
      </c>
      <c r="B62" s="41">
        <v>2000</v>
      </c>
      <c r="C62" s="41">
        <v>2001</v>
      </c>
      <c r="D62" s="41">
        <v>2002</v>
      </c>
      <c r="E62" s="41">
        <v>2003</v>
      </c>
      <c r="F62" s="41">
        <v>2004</v>
      </c>
      <c r="G62" s="41">
        <v>2005</v>
      </c>
      <c r="H62" s="41">
        <v>2006</v>
      </c>
      <c r="I62" s="41">
        <v>2007</v>
      </c>
      <c r="J62" s="41">
        <v>2008</v>
      </c>
      <c r="K62" s="41">
        <v>2009</v>
      </c>
      <c r="L62" s="41">
        <v>2010</v>
      </c>
      <c r="M62" s="41">
        <v>2011</v>
      </c>
      <c r="N62" s="41">
        <v>2012</v>
      </c>
      <c r="O62" s="41">
        <v>2013</v>
      </c>
      <c r="P62" s="41">
        <v>2014</v>
      </c>
      <c r="Q62" s="41">
        <v>2015</v>
      </c>
      <c r="R62" s="41">
        <v>2016</v>
      </c>
      <c r="S62" s="41">
        <v>2017</v>
      </c>
      <c r="T62" s="41">
        <v>2018</v>
      </c>
      <c r="U62" s="41">
        <v>2019</v>
      </c>
      <c r="V62" s="41">
        <v>2020</v>
      </c>
      <c r="W62" s="41">
        <v>2021</v>
      </c>
      <c r="X62" s="41">
        <v>2022</v>
      </c>
      <c r="Y62" s="41">
        <v>2023</v>
      </c>
      <c r="Z62" s="41">
        <v>2024</v>
      </c>
      <c r="AA62" s="41">
        <v>2025</v>
      </c>
      <c r="AB62" s="41">
        <v>2026</v>
      </c>
      <c r="AC62" s="41">
        <v>2027</v>
      </c>
      <c r="AD62" s="41">
        <v>2028</v>
      </c>
      <c r="AE62" s="41">
        <v>2029</v>
      </c>
      <c r="AF62" s="41">
        <v>2030</v>
      </c>
      <c r="AG62" s="41">
        <v>2031</v>
      </c>
      <c r="AH62" s="41">
        <v>2032</v>
      </c>
      <c r="AI62" s="41">
        <v>2033</v>
      </c>
      <c r="AJ62" s="41">
        <v>2034</v>
      </c>
      <c r="AK62" s="41">
        <v>2035</v>
      </c>
      <c r="AL62" s="41">
        <v>2036</v>
      </c>
      <c r="AM62" s="41">
        <v>2037</v>
      </c>
      <c r="AN62" s="41">
        <v>2038</v>
      </c>
      <c r="AO62" s="41">
        <v>2039</v>
      </c>
      <c r="AP62" s="41">
        <v>2040</v>
      </c>
      <c r="AQ62" s="41">
        <v>2041</v>
      </c>
      <c r="AR62" s="41">
        <v>2042</v>
      </c>
      <c r="AS62" s="41">
        <v>2043</v>
      </c>
      <c r="AT62" s="41">
        <v>2044</v>
      </c>
      <c r="AU62" s="41">
        <v>2045</v>
      </c>
      <c r="AV62" s="41">
        <v>2046</v>
      </c>
      <c r="AW62" s="41">
        <v>2047</v>
      </c>
      <c r="AX62" s="41">
        <v>2048</v>
      </c>
      <c r="AY62" s="41">
        <v>2049</v>
      </c>
      <c r="AZ62" s="41">
        <v>2050</v>
      </c>
    </row>
    <row r="63" spans="1:52" x14ac:dyDescent="0.35">
      <c r="A63" s="41" t="s">
        <v>22</v>
      </c>
      <c r="B63" s="69">
        <f t="shared" ref="B63:J63" si="45">C63+(C63*0.02)</f>
        <v>0.11190368775551869</v>
      </c>
      <c r="C63" s="69">
        <f t="shared" si="45"/>
        <v>0.10970949779952813</v>
      </c>
      <c r="D63" s="69">
        <f t="shared" si="45"/>
        <v>0.10755833117600797</v>
      </c>
      <c r="E63" s="69">
        <f t="shared" si="45"/>
        <v>0.10544934429020389</v>
      </c>
      <c r="F63" s="69">
        <f t="shared" si="45"/>
        <v>0.10338171008843519</v>
      </c>
      <c r="G63" s="69">
        <f t="shared" si="45"/>
        <v>0.10135461773375999</v>
      </c>
      <c r="H63" s="69">
        <f t="shared" si="45"/>
        <v>9.9367272287999991E-2</v>
      </c>
      <c r="I63" s="69">
        <f t="shared" si="45"/>
        <v>9.7418894399999997E-2</v>
      </c>
      <c r="J63" s="69">
        <f t="shared" si="45"/>
        <v>9.5508719999999991E-2</v>
      </c>
      <c r="K63" s="69">
        <f>L63+(L63*0.02)</f>
        <v>9.3635999999999997E-2</v>
      </c>
      <c r="L63" s="69">
        <f>0.09+(0.09*0.02)</f>
        <v>9.1799999999999993E-2</v>
      </c>
      <c r="M63" s="22">
        <v>9.1058095064651249E-4</v>
      </c>
      <c r="N63" s="22">
        <v>1.3967328596587113E-3</v>
      </c>
      <c r="O63" s="22">
        <v>7.7105758258026714E-4</v>
      </c>
      <c r="P63" s="22">
        <v>1.1140428026971563E-3</v>
      </c>
      <c r="Q63" s="22">
        <v>1.8845700824499411E-3</v>
      </c>
      <c r="R63" s="22">
        <v>2.0119584006347588E-3</v>
      </c>
      <c r="S63" s="22">
        <v>2.3693513371343998E-3</v>
      </c>
      <c r="T63" s="22">
        <v>2.1791555878709311E-3</v>
      </c>
      <c r="U63" s="22">
        <v>2.4842936029439728E-3</v>
      </c>
      <c r="V63" s="22">
        <v>2.0340833840864106E-3</v>
      </c>
      <c r="W63" s="22">
        <v>1.4672742437469351E-3</v>
      </c>
      <c r="X63" s="22">
        <v>1.609390957898094E-3</v>
      </c>
    </row>
    <row r="64" spans="1:52" x14ac:dyDescent="0.35">
      <c r="A64" s="41" t="s">
        <v>20</v>
      </c>
      <c r="B64" s="69">
        <f t="shared" ref="B64:J65" si="46">C64-(C64*0.02)</f>
        <v>1.6668285260505956E-3</v>
      </c>
      <c r="C64" s="69">
        <f t="shared" si="46"/>
        <v>1.7008454347455057E-3</v>
      </c>
      <c r="D64" s="69">
        <f t="shared" si="46"/>
        <v>1.7355565660668426E-3</v>
      </c>
      <c r="E64" s="69">
        <f t="shared" si="46"/>
        <v>1.7709760878233088E-3</v>
      </c>
      <c r="F64" s="69">
        <f t="shared" si="46"/>
        <v>1.8071184569625599E-3</v>
      </c>
      <c r="G64" s="69">
        <f t="shared" si="46"/>
        <v>1.843998425472E-3</v>
      </c>
      <c r="H64" s="69">
        <f t="shared" si="46"/>
        <v>1.8816310464000001E-3</v>
      </c>
      <c r="I64" s="69">
        <f t="shared" si="46"/>
        <v>1.9200316800000001E-3</v>
      </c>
      <c r="J64" s="69">
        <f t="shared" si="46"/>
        <v>1.9592160000000002E-3</v>
      </c>
      <c r="K64" s="69">
        <f>L64-(L64*0.02)</f>
        <v>1.9992E-3</v>
      </c>
      <c r="L64" s="69">
        <f>0.002+(0.002*0.02)</f>
        <v>2.0400000000000001E-3</v>
      </c>
      <c r="M64" s="22">
        <v>2.989536621833544E-5</v>
      </c>
      <c r="N64" s="22">
        <v>2.1270221689633217E-3</v>
      </c>
      <c r="O64" s="22">
        <v>2.4546360315207849E-2</v>
      </c>
      <c r="P64" s="22">
        <v>2.4077558439901892E-2</v>
      </c>
      <c r="Q64" s="22">
        <v>1.6969658378171992E-2</v>
      </c>
      <c r="R64" s="22">
        <v>3.3404596472386139E-5</v>
      </c>
      <c r="S64" s="22">
        <v>0</v>
      </c>
      <c r="T64" s="22">
        <v>0</v>
      </c>
      <c r="U64" s="22">
        <v>-3.0461800901493419E-5</v>
      </c>
      <c r="V64" s="22">
        <v>0</v>
      </c>
      <c r="W64" s="24"/>
      <c r="X64" s="24"/>
    </row>
    <row r="65" spans="1:52" x14ac:dyDescent="0.35">
      <c r="A65" s="41" t="s">
        <v>56</v>
      </c>
      <c r="B65" s="69">
        <f t="shared" si="46"/>
        <v>3.4030520903271418E-2</v>
      </c>
      <c r="C65" s="69">
        <f t="shared" si="46"/>
        <v>3.4725021329868794E-2</v>
      </c>
      <c r="D65" s="69">
        <f t="shared" si="46"/>
        <v>3.5433695234559991E-2</v>
      </c>
      <c r="E65" s="69">
        <f t="shared" si="46"/>
        <v>3.6156831871999993E-2</v>
      </c>
      <c r="F65" s="69">
        <f t="shared" si="46"/>
        <v>3.6894726399999994E-2</v>
      </c>
      <c r="G65" s="69">
        <f t="shared" si="46"/>
        <v>3.7647679999999996E-2</v>
      </c>
      <c r="H65" s="69">
        <f>I65-(I65*0.02)</f>
        <v>3.8415999999999999E-2</v>
      </c>
      <c r="I65" s="69">
        <f>0.04-(0.04*0.02)</f>
        <v>3.9199999999999999E-2</v>
      </c>
      <c r="J65" s="70">
        <v>0.04</v>
      </c>
      <c r="K65" s="70">
        <v>0.06</v>
      </c>
      <c r="L65" s="70">
        <v>7.0000000000000007E-2</v>
      </c>
      <c r="M65" s="22">
        <v>7.3134549074264736E-4</v>
      </c>
      <c r="N65" s="22">
        <v>5.9730829037664282E-4</v>
      </c>
      <c r="O65" s="22">
        <v>8.4566778874497312E-4</v>
      </c>
      <c r="P65" s="22">
        <v>9.4393869585562926E-4</v>
      </c>
      <c r="Q65" s="22">
        <v>6.3230854568322424E-4</v>
      </c>
      <c r="R65" s="22">
        <v>5.4868570564873913E-4</v>
      </c>
      <c r="S65" s="22">
        <v>4.7496049069347887E-3</v>
      </c>
      <c r="T65" s="22">
        <v>5.2434591800069041E-3</v>
      </c>
      <c r="U65" s="22">
        <v>5.4316565652821284E-3</v>
      </c>
      <c r="V65" s="22">
        <v>3.6555160015499808E-3</v>
      </c>
      <c r="W65" s="22">
        <v>9.4216917468830947E-3</v>
      </c>
      <c r="X65" s="24"/>
    </row>
    <row r="66" spans="1:52" x14ac:dyDescent="0.35">
      <c r="A66" s="41" t="s">
        <v>58</v>
      </c>
      <c r="B66" s="69">
        <f t="shared" ref="B66:J66" si="47">C66-(C66*0.02)</f>
        <v>4.0036567537489798E-2</v>
      </c>
      <c r="C66" s="69">
        <f t="shared" si="47"/>
        <v>4.0853640344377343E-2</v>
      </c>
      <c r="D66" s="69">
        <f t="shared" si="47"/>
        <v>4.1687388106507496E-2</v>
      </c>
      <c r="E66" s="69">
        <f t="shared" si="47"/>
        <v>4.2538151129089284E-2</v>
      </c>
      <c r="F66" s="69">
        <f t="shared" si="47"/>
        <v>4.3406276662336006E-2</v>
      </c>
      <c r="G66" s="69">
        <f t="shared" si="47"/>
        <v>4.4292119043200004E-2</v>
      </c>
      <c r="H66" s="69">
        <f t="shared" si="47"/>
        <v>4.519603984E-2</v>
      </c>
      <c r="I66" s="69">
        <f t="shared" si="47"/>
        <v>4.6118408E-2</v>
      </c>
      <c r="J66" s="69">
        <f t="shared" si="47"/>
        <v>4.70596E-2</v>
      </c>
      <c r="K66" s="69">
        <f>L66-(L66*0.02)</f>
        <v>4.802E-2</v>
      </c>
      <c r="L66" s="69">
        <f>0.05-(0.05*0.02)</f>
        <v>4.9000000000000002E-2</v>
      </c>
      <c r="M66" s="22">
        <v>5.4309740714786271E-4</v>
      </c>
      <c r="N66" s="22">
        <v>9.0412707417387615E-4</v>
      </c>
      <c r="O66" s="22">
        <v>1.2497322002428052E-4</v>
      </c>
      <c r="P66" s="22">
        <v>1.6551906779661016E-4</v>
      </c>
      <c r="Q66" s="22">
        <v>1.8926684905108484E-4</v>
      </c>
      <c r="R66" s="22">
        <v>1.6628421297681996E-4</v>
      </c>
      <c r="S66" s="22">
        <v>3.7659327925840095E-4</v>
      </c>
      <c r="T66" s="22">
        <v>4.0974610375356694E-4</v>
      </c>
      <c r="U66" s="23">
        <v>0</v>
      </c>
      <c r="V66" s="23">
        <v>0</v>
      </c>
      <c r="W66" s="23">
        <v>0</v>
      </c>
      <c r="X66" s="23">
        <v>0</v>
      </c>
    </row>
    <row r="67" spans="1:52" x14ac:dyDescent="0.35">
      <c r="A67" s="41" t="s">
        <v>32</v>
      </c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22"/>
      <c r="N67" s="22"/>
      <c r="O67" s="22"/>
      <c r="P67" s="22"/>
      <c r="Q67" s="22"/>
      <c r="R67" s="22"/>
      <c r="S67" s="22"/>
      <c r="T67" s="22"/>
      <c r="U67" s="23"/>
      <c r="V67" s="23"/>
      <c r="W67" s="23"/>
      <c r="X67" s="23"/>
    </row>
    <row r="68" spans="1:52" x14ac:dyDescent="0.35">
      <c r="A68" s="25" t="s">
        <v>124</v>
      </c>
      <c r="B68" s="71">
        <f t="shared" ref="B68:K68" si="48">SUMPRODUCT(B63:B66,B3:B6)/SUM(B3:B6)</f>
        <v>5.7359783844689691E-2</v>
      </c>
      <c r="C68" s="71">
        <f t="shared" si="48"/>
        <v>5.6496336281778158E-2</v>
      </c>
      <c r="D68" s="71">
        <f>SUMPRODUCT(D63:D66,D3:D6)/SUM(D3:D6)</f>
        <v>5.563008163049285E-2</v>
      </c>
      <c r="E68" s="71">
        <f t="shared" si="48"/>
        <v>5.4759141387322331E-2</v>
      </c>
      <c r="F68" s="71">
        <f t="shared" si="48"/>
        <v>5.3906450046716653E-2</v>
      </c>
      <c r="G68" s="71">
        <f t="shared" si="48"/>
        <v>5.3081146904722057E-2</v>
      </c>
      <c r="H68" s="71">
        <f t="shared" si="48"/>
        <v>5.2289498850484818E-2</v>
      </c>
      <c r="I68" s="71">
        <f t="shared" si="48"/>
        <v>5.1537723935459412E-2</v>
      </c>
      <c r="J68" s="71">
        <f t="shared" si="48"/>
        <v>5.0828339502316432E-2</v>
      </c>
      <c r="K68" s="71">
        <f t="shared" si="48"/>
        <v>5.4566960061605697E-2</v>
      </c>
      <c r="L68" s="71">
        <f>SUMPRODUCT(L63:L66,L3:L6)/SUM(L3:L6)</f>
        <v>5.6081075563574091E-2</v>
      </c>
      <c r="M68" s="71">
        <f>SUMPRODUCT(M63:M66,M3:M6)/SUM(M3:M6)</f>
        <v>5.6728063559302556E-4</v>
      </c>
      <c r="N68" s="26">
        <f t="shared" ref="N68:X68" si="49">SUMPRODUCT(N63:N66,N3:N6)/SUM(N3:N6)</f>
        <v>1.4249699880216984E-3</v>
      </c>
      <c r="O68" s="26">
        <f t="shared" si="49"/>
        <v>8.4745167497083905E-3</v>
      </c>
      <c r="P68" s="26">
        <f t="shared" si="49"/>
        <v>8.5138711398892106E-3</v>
      </c>
      <c r="Q68" s="26">
        <f t="shared" si="49"/>
        <v>6.4283782020077571E-3</v>
      </c>
      <c r="R68" s="26">
        <f t="shared" si="49"/>
        <v>9.4931991838501551E-4</v>
      </c>
      <c r="S68" s="26">
        <f t="shared" si="49"/>
        <v>2.0411135929921552E-3</v>
      </c>
      <c r="T68" s="26">
        <f t="shared" si="49"/>
        <v>2.0779655886524881E-3</v>
      </c>
      <c r="U68" s="26">
        <f t="shared" si="49"/>
        <v>2.2145578011871364E-3</v>
      </c>
      <c r="V68" s="26">
        <f t="shared" si="49"/>
        <v>1.6421218057217947E-3</v>
      </c>
      <c r="W68" s="26">
        <f>SUMPRODUCT(W63:W66,W3:W6)/SUM(W3:W6)</f>
        <v>4.0333106616512312E-3</v>
      </c>
      <c r="X68" s="26">
        <f t="shared" si="49"/>
        <v>1.4303847398584172E-3</v>
      </c>
      <c r="Y68" s="81">
        <f>(0.143/100)+((0.143/100)*0.02)</f>
        <v>1.4585999999999998E-3</v>
      </c>
      <c r="Z68" s="81">
        <f>Y68+(Y68*0.02)</f>
        <v>1.4877719999999998E-3</v>
      </c>
      <c r="AA68" s="81">
        <f t="shared" ref="AA68:AZ68" si="50">Z68+(Z68*0.02)</f>
        <v>1.5175274399999998E-3</v>
      </c>
      <c r="AB68" s="81">
        <f t="shared" si="50"/>
        <v>1.5478779887999998E-3</v>
      </c>
      <c r="AC68" s="81">
        <f t="shared" si="50"/>
        <v>1.5788355485759997E-3</v>
      </c>
      <c r="AD68" s="81">
        <f t="shared" si="50"/>
        <v>1.6104122595475196E-3</v>
      </c>
      <c r="AE68" s="81">
        <f t="shared" si="50"/>
        <v>1.64262050473847E-3</v>
      </c>
      <c r="AF68" s="81">
        <f t="shared" si="50"/>
        <v>1.6754729148332394E-3</v>
      </c>
      <c r="AG68" s="81">
        <f t="shared" si="50"/>
        <v>1.7089823731299043E-3</v>
      </c>
      <c r="AH68" s="81">
        <f t="shared" si="50"/>
        <v>1.7431620205925025E-3</v>
      </c>
      <c r="AI68" s="81">
        <f t="shared" si="50"/>
        <v>1.7780252610043526E-3</v>
      </c>
      <c r="AJ68" s="81">
        <f t="shared" si="50"/>
        <v>1.8135857662244397E-3</v>
      </c>
      <c r="AK68" s="81">
        <f t="shared" si="50"/>
        <v>1.8498574815489284E-3</v>
      </c>
      <c r="AL68" s="81">
        <f t="shared" si="50"/>
        <v>1.886854631179907E-3</v>
      </c>
      <c r="AM68" s="81">
        <f t="shared" si="50"/>
        <v>1.9245917238035052E-3</v>
      </c>
      <c r="AN68" s="81">
        <f t="shared" si="50"/>
        <v>1.9630835582795754E-3</v>
      </c>
      <c r="AO68" s="81">
        <f t="shared" si="50"/>
        <v>2.0023452294451669E-3</v>
      </c>
      <c r="AP68" s="81">
        <f t="shared" si="50"/>
        <v>2.0423921340340704E-3</v>
      </c>
      <c r="AQ68" s="81">
        <f t="shared" si="50"/>
        <v>2.0832399767147518E-3</v>
      </c>
      <c r="AR68" s="81">
        <f t="shared" si="50"/>
        <v>2.1249047762490468E-3</v>
      </c>
      <c r="AS68" s="81">
        <f t="shared" si="50"/>
        <v>2.1674028717740277E-3</v>
      </c>
      <c r="AT68" s="81">
        <f t="shared" si="50"/>
        <v>2.2107509292095084E-3</v>
      </c>
      <c r="AU68" s="81">
        <f t="shared" si="50"/>
        <v>2.2549659477936984E-3</v>
      </c>
      <c r="AV68" s="81">
        <f t="shared" si="50"/>
        <v>2.3000652667495725E-3</v>
      </c>
      <c r="AW68" s="81">
        <f t="shared" si="50"/>
        <v>2.3460665720845641E-3</v>
      </c>
      <c r="AX68" s="81">
        <f t="shared" si="50"/>
        <v>2.3929879035262556E-3</v>
      </c>
      <c r="AY68" s="81">
        <f t="shared" si="50"/>
        <v>2.4408476615967807E-3</v>
      </c>
      <c r="AZ68" s="81">
        <f t="shared" si="50"/>
        <v>2.4896646148287165E-3</v>
      </c>
    </row>
    <row r="69" spans="1:52" x14ac:dyDescent="0.35">
      <c r="A69" s="27" t="s">
        <v>125</v>
      </c>
      <c r="B69" s="72">
        <f t="shared" ref="B69:L69" si="51">SUM(B63:B66)/4</f>
        <v>4.6909401180582629E-2</v>
      </c>
      <c r="C69" s="72">
        <f t="shared" si="51"/>
        <v>4.6747251227129943E-2</v>
      </c>
      <c r="D69" s="72">
        <f t="shared" si="51"/>
        <v>4.6603742770785571E-2</v>
      </c>
      <c r="E69" s="72">
        <f t="shared" si="51"/>
        <v>4.6478825844779123E-2</v>
      </c>
      <c r="F69" s="72">
        <f t="shared" si="51"/>
        <v>4.6372457901933443E-2</v>
      </c>
      <c r="G69" s="72">
        <f t="shared" si="51"/>
        <v>4.6284603800608004E-2</v>
      </c>
      <c r="H69" s="72">
        <f t="shared" si="51"/>
        <v>4.6215235793599999E-2</v>
      </c>
      <c r="I69" s="72">
        <f t="shared" si="51"/>
        <v>4.6164333520000003E-2</v>
      </c>
      <c r="J69" s="72">
        <f t="shared" si="51"/>
        <v>4.6131883999999998E-2</v>
      </c>
      <c r="K69" s="72">
        <f t="shared" si="51"/>
        <v>5.0913800000000002E-2</v>
      </c>
      <c r="L69" s="72">
        <f t="shared" si="51"/>
        <v>5.3209999999999993E-2</v>
      </c>
      <c r="M69" s="28">
        <f>SUM(M63:M66)/4</f>
        <v>5.5372980368883942E-4</v>
      </c>
      <c r="N69" s="28">
        <f t="shared" ref="N69:V69" si="52">SUM(N63:N66)/4</f>
        <v>1.2562975982931381E-3</v>
      </c>
      <c r="O69" s="28">
        <f>SUM(O63:O66)/4</f>
        <v>6.5720147266393426E-3</v>
      </c>
      <c r="P69" s="28">
        <f t="shared" si="52"/>
        <v>6.5752647515628223E-3</v>
      </c>
      <c r="Q69" s="28">
        <f t="shared" si="52"/>
        <v>4.9189509638390607E-3</v>
      </c>
      <c r="R69" s="28">
        <f t="shared" si="52"/>
        <v>6.9008322893317599E-4</v>
      </c>
      <c r="S69" s="28">
        <f t="shared" si="52"/>
        <v>1.8738873808318973E-3</v>
      </c>
      <c r="T69" s="28">
        <f t="shared" si="52"/>
        <v>1.9580902179078506E-3</v>
      </c>
      <c r="U69" s="28">
        <f t="shared" si="52"/>
        <v>1.9713720918311519E-3</v>
      </c>
      <c r="V69" s="28">
        <f t="shared" si="52"/>
        <v>1.4223998464090977E-3</v>
      </c>
      <c r="W69" s="28">
        <f>SUM(W63:W66)/3</f>
        <v>3.6296553302100098E-3</v>
      </c>
      <c r="X69" s="28">
        <f>SUM(X63:X66)/2</f>
        <v>8.04695478949047E-4</v>
      </c>
    </row>
    <row r="72" spans="1:52" x14ac:dyDescent="0.35">
      <c r="A72" s="54" t="s">
        <v>134</v>
      </c>
    </row>
    <row r="75" spans="1:52" x14ac:dyDescent="0.35">
      <c r="A75" s="8" t="s">
        <v>152</v>
      </c>
    </row>
    <row r="76" spans="1:52" x14ac:dyDescent="0.35">
      <c r="B76" s="18">
        <v>2000</v>
      </c>
      <c r="C76" s="18">
        <v>2001</v>
      </c>
      <c r="D76" s="18">
        <v>2002</v>
      </c>
      <c r="E76" s="18">
        <v>2003</v>
      </c>
      <c r="F76" s="18">
        <v>2004</v>
      </c>
      <c r="G76" s="18">
        <v>2005</v>
      </c>
      <c r="H76" s="18">
        <v>2006</v>
      </c>
      <c r="I76" s="18">
        <v>2007</v>
      </c>
      <c r="J76" s="18">
        <v>2008</v>
      </c>
      <c r="K76" s="18">
        <v>2009</v>
      </c>
      <c r="L76" s="18">
        <v>2010</v>
      </c>
      <c r="M76" s="18">
        <v>2011</v>
      </c>
      <c r="N76" s="18">
        <v>2012</v>
      </c>
      <c r="O76" s="18">
        <v>2013</v>
      </c>
      <c r="P76" s="18">
        <v>2014</v>
      </c>
      <c r="Q76" s="18">
        <v>2015</v>
      </c>
      <c r="R76" s="18">
        <v>2016</v>
      </c>
      <c r="S76" s="18">
        <v>2017</v>
      </c>
      <c r="T76" s="18">
        <v>2018</v>
      </c>
      <c r="U76" s="18">
        <v>2019</v>
      </c>
      <c r="V76" s="18">
        <v>2020</v>
      </c>
      <c r="W76" s="18">
        <v>2021</v>
      </c>
      <c r="X76" s="18">
        <v>2022</v>
      </c>
      <c r="Y76" s="18">
        <v>2023</v>
      </c>
      <c r="Z76" s="18">
        <v>2024</v>
      </c>
      <c r="AA76" s="18">
        <v>2025</v>
      </c>
      <c r="AB76" s="18">
        <v>2026</v>
      </c>
      <c r="AC76" s="18">
        <v>2027</v>
      </c>
      <c r="AD76" s="18">
        <v>2028</v>
      </c>
      <c r="AE76" s="18">
        <v>2029</v>
      </c>
      <c r="AF76" s="18">
        <v>2030</v>
      </c>
      <c r="AG76" s="18">
        <v>2031</v>
      </c>
      <c r="AH76" s="18">
        <v>2032</v>
      </c>
      <c r="AI76" s="18">
        <v>2033</v>
      </c>
      <c r="AJ76" s="18">
        <v>2034</v>
      </c>
      <c r="AK76" s="18">
        <v>2035</v>
      </c>
      <c r="AL76" s="18">
        <v>2036</v>
      </c>
      <c r="AM76" s="18">
        <v>2037</v>
      </c>
      <c r="AN76" s="18">
        <v>2038</v>
      </c>
      <c r="AO76" s="18">
        <v>2039</v>
      </c>
      <c r="AP76" s="18">
        <v>2040</v>
      </c>
      <c r="AQ76" s="18">
        <v>2041</v>
      </c>
      <c r="AR76" s="18">
        <v>2042</v>
      </c>
      <c r="AS76" s="18">
        <v>2043</v>
      </c>
      <c r="AT76" s="18">
        <v>2044</v>
      </c>
      <c r="AU76" s="18">
        <v>2045</v>
      </c>
      <c r="AV76" s="18">
        <v>2046</v>
      </c>
      <c r="AW76" s="18">
        <v>2047</v>
      </c>
      <c r="AX76" s="18">
        <v>2048</v>
      </c>
      <c r="AY76" s="18">
        <v>2049</v>
      </c>
      <c r="AZ76" s="18">
        <v>2050</v>
      </c>
    </row>
    <row r="77" spans="1:52" x14ac:dyDescent="0.35">
      <c r="A77" s="19" t="s">
        <v>123</v>
      </c>
      <c r="B77" s="73">
        <f>B15</f>
        <v>57.055598501141901</v>
      </c>
      <c r="C77" s="73">
        <f t="shared" ref="C77:L77" si="53">C15</f>
        <v>58.231138671138162</v>
      </c>
      <c r="D77" s="73">
        <f t="shared" si="53"/>
        <v>59.44505301603953</v>
      </c>
      <c r="E77" s="73">
        <f t="shared" si="53"/>
        <v>60.694305219167667</v>
      </c>
      <c r="F77" s="73">
        <f t="shared" si="53"/>
        <v>61.969615241339184</v>
      </c>
      <c r="G77" s="73">
        <f t="shared" si="53"/>
        <v>63.271763841814654</v>
      </c>
      <c r="H77" s="73">
        <f t="shared" si="53"/>
        <v>64.601575771534641</v>
      </c>
      <c r="I77" s="73">
        <f t="shared" si="53"/>
        <v>65.962530282349036</v>
      </c>
      <c r="J77" s="73">
        <f t="shared" si="53"/>
        <v>67.347134835904569</v>
      </c>
      <c r="K77" s="73">
        <f t="shared" si="53"/>
        <v>67.182631041939928</v>
      </c>
      <c r="L77" s="73">
        <f t="shared" si="53"/>
        <v>67.732845161928878</v>
      </c>
      <c r="M77" s="73">
        <f>M15*100</f>
        <v>69.042603559860453</v>
      </c>
      <c r="N77" s="73">
        <f t="shared" ref="N77:X77" si="54">N15*100</f>
        <v>69.530138504820783</v>
      </c>
      <c r="O77" s="73">
        <f t="shared" si="54"/>
        <v>69.78714410698862</v>
      </c>
      <c r="P77" s="73">
        <f t="shared" si="54"/>
        <v>69.43981540795096</v>
      </c>
      <c r="Q77" s="73">
        <f t="shared" si="54"/>
        <v>70.218731163226863</v>
      </c>
      <c r="R77" s="73">
        <f t="shared" si="54"/>
        <v>68.942861456901809</v>
      </c>
      <c r="S77" s="73">
        <f t="shared" si="54"/>
        <v>66.144484438783223</v>
      </c>
      <c r="T77" s="73">
        <f t="shared" si="54"/>
        <v>66.078486613871277</v>
      </c>
      <c r="U77" s="73">
        <f t="shared" si="54"/>
        <v>63.812755053684945</v>
      </c>
      <c r="V77" s="73">
        <f t="shared" si="54"/>
        <v>62.905971826195199</v>
      </c>
      <c r="W77" s="73">
        <f>W15*100</f>
        <v>63.491975500479839</v>
      </c>
      <c r="X77" s="73">
        <f t="shared" si="54"/>
        <v>61.993139632493452</v>
      </c>
      <c r="Y77" s="81">
        <f>Y15</f>
        <v>0.61373069999999996</v>
      </c>
      <c r="Z77" s="81">
        <f t="shared" ref="Z77:AZ77" si="55">Z15</f>
        <v>0.60759339299999993</v>
      </c>
      <c r="AA77" s="81">
        <f t="shared" si="55"/>
        <v>0.60151745906999987</v>
      </c>
      <c r="AB77" s="81">
        <f t="shared" si="55"/>
        <v>0.59550228447929987</v>
      </c>
      <c r="AC77" s="81">
        <f t="shared" si="55"/>
        <v>0.58954726163450688</v>
      </c>
      <c r="AD77" s="81">
        <f t="shared" si="55"/>
        <v>0.58365178901816184</v>
      </c>
      <c r="AE77" s="81">
        <f t="shared" si="55"/>
        <v>0.57781527112798026</v>
      </c>
      <c r="AF77" s="81">
        <f t="shared" si="55"/>
        <v>0.57203711841670046</v>
      </c>
      <c r="AG77" s="81">
        <f t="shared" si="55"/>
        <v>0.56631674723253345</v>
      </c>
      <c r="AH77" s="81">
        <f t="shared" si="55"/>
        <v>0.56065357976020813</v>
      </c>
      <c r="AI77" s="81">
        <f t="shared" si="55"/>
        <v>0.55504704396260607</v>
      </c>
      <c r="AJ77" s="81">
        <f t="shared" si="55"/>
        <v>0.54949657352297998</v>
      </c>
      <c r="AK77" s="81">
        <f t="shared" si="55"/>
        <v>0.5440016077877502</v>
      </c>
      <c r="AL77" s="81">
        <f t="shared" si="55"/>
        <v>0.53856159170987272</v>
      </c>
      <c r="AM77" s="81">
        <f t="shared" si="55"/>
        <v>0.53317597579277398</v>
      </c>
      <c r="AN77" s="81">
        <f t="shared" si="55"/>
        <v>0.52784421603484621</v>
      </c>
      <c r="AO77" s="81">
        <f t="shared" si="55"/>
        <v>0.52256577387449776</v>
      </c>
      <c r="AP77" s="81">
        <f t="shared" si="55"/>
        <v>0.51734011613575281</v>
      </c>
      <c r="AQ77" s="81">
        <f t="shared" si="55"/>
        <v>0.51216671497439525</v>
      </c>
      <c r="AR77" s="81">
        <f t="shared" si="55"/>
        <v>0.50704504782465132</v>
      </c>
      <c r="AS77" s="81">
        <f t="shared" si="55"/>
        <v>0.50197459734640482</v>
      </c>
      <c r="AT77" s="81">
        <f t="shared" si="55"/>
        <v>0.49695485137294076</v>
      </c>
      <c r="AU77" s="81">
        <f t="shared" si="55"/>
        <v>0.49198530285921138</v>
      </c>
      <c r="AV77" s="81">
        <f t="shared" si="55"/>
        <v>0.48706544983061928</v>
      </c>
      <c r="AW77" s="81">
        <f t="shared" si="55"/>
        <v>0.48219479533231308</v>
      </c>
      <c r="AX77" s="81">
        <f t="shared" si="55"/>
        <v>0.47737284737898994</v>
      </c>
      <c r="AY77" s="81">
        <f t="shared" si="55"/>
        <v>0.47259911890520007</v>
      </c>
      <c r="AZ77" s="81">
        <f t="shared" si="55"/>
        <v>0.46787312771614809</v>
      </c>
    </row>
    <row r="78" spans="1:52" x14ac:dyDescent="0.35">
      <c r="A78" s="29" t="s">
        <v>126</v>
      </c>
      <c r="B78" s="73">
        <f>B24</f>
        <v>17.256193531155578</v>
      </c>
      <c r="C78" s="73">
        <f t="shared" ref="C78:L78" si="56">C24</f>
        <v>15.675595403460859</v>
      </c>
      <c r="D78" s="73">
        <f t="shared" si="56"/>
        <v>14.225927353075567</v>
      </c>
      <c r="E78" s="73">
        <f t="shared" si="56"/>
        <v>12.901207224464576</v>
      </c>
      <c r="F78" s="73">
        <f t="shared" si="56"/>
        <v>11.699688874194749</v>
      </c>
      <c r="G78" s="73">
        <f t="shared" si="56"/>
        <v>10.609890360970308</v>
      </c>
      <c r="H78" s="73">
        <f t="shared" si="56"/>
        <v>9.6207846579216998</v>
      </c>
      <c r="I78" s="73">
        <f t="shared" si="56"/>
        <v>8.7215917068889084</v>
      </c>
      <c r="J78" s="73">
        <f t="shared" si="56"/>
        <v>7.9085793881456867</v>
      </c>
      <c r="K78" s="73">
        <f t="shared" si="56"/>
        <v>7.2385218180036324</v>
      </c>
      <c r="L78" s="73">
        <f t="shared" si="56"/>
        <v>5.9777532220382383</v>
      </c>
      <c r="M78" s="73">
        <f>M24*100</f>
        <v>6.2999895383725537</v>
      </c>
      <c r="N78" s="73">
        <f t="shared" ref="N78:X78" si="57">N24*100</f>
        <v>5.4949430698674977</v>
      </c>
      <c r="O78" s="73">
        <f t="shared" si="57"/>
        <v>6.0471810232332359</v>
      </c>
      <c r="P78" s="73">
        <f t="shared" si="57"/>
        <v>5.639036303703576</v>
      </c>
      <c r="Q78" s="73">
        <f t="shared" si="57"/>
        <v>5.2725471816537866</v>
      </c>
      <c r="R78" s="73">
        <f t="shared" si="57"/>
        <v>4.7915784118655251</v>
      </c>
      <c r="S78" s="73">
        <f t="shared" si="57"/>
        <v>4.8105004840643684</v>
      </c>
      <c r="T78" s="73">
        <f t="shared" si="57"/>
        <v>4.5693507160245099</v>
      </c>
      <c r="U78" s="73">
        <f t="shared" si="57"/>
        <v>4.2505400264707411</v>
      </c>
      <c r="V78" s="73">
        <f t="shared" si="57"/>
        <v>3.9675108901314959</v>
      </c>
      <c r="W78" s="73">
        <f>W24*100</f>
        <v>3.1322017735416936</v>
      </c>
      <c r="X78" s="73">
        <f t="shared" si="57"/>
        <v>3.3603702336910657</v>
      </c>
      <c r="Y78" s="81">
        <f>Y24</f>
        <v>3.3267959999999992E-2</v>
      </c>
      <c r="Z78" s="82">
        <f t="shared" ref="Z78:AZ78" si="58">Z24</f>
        <v>3.2935280399999996E-2</v>
      </c>
      <c r="AA78" s="82">
        <f t="shared" si="58"/>
        <v>3.2770603997999997E-2</v>
      </c>
      <c r="AB78" s="82">
        <f t="shared" si="58"/>
        <v>3.2606750978009996E-2</v>
      </c>
      <c r="AC78" s="82">
        <f t="shared" si="58"/>
        <v>3.2443717223119943E-2</v>
      </c>
      <c r="AD78" s="82">
        <f t="shared" si="58"/>
        <v>3.2281498637004344E-2</v>
      </c>
      <c r="AE78" s="82">
        <f t="shared" si="58"/>
        <v>3.2120091143819321E-2</v>
      </c>
      <c r="AF78" s="82">
        <f t="shared" si="58"/>
        <v>3.1959490688100223E-2</v>
      </c>
      <c r="AG78" s="82">
        <f t="shared" si="58"/>
        <v>3.1799693234659719E-2</v>
      </c>
      <c r="AH78" s="82">
        <f t="shared" si="58"/>
        <v>3.1640694768486417E-2</v>
      </c>
      <c r="AI78" s="82">
        <f t="shared" si="58"/>
        <v>3.1482491294643984E-2</v>
      </c>
      <c r="AJ78" s="82">
        <f t="shared" si="58"/>
        <v>3.1325078838170761E-2</v>
      </c>
      <c r="AK78" s="82">
        <f t="shared" si="58"/>
        <v>3.1168453443979907E-2</v>
      </c>
      <c r="AL78" s="82">
        <f t="shared" si="58"/>
        <v>3.1012611176760008E-2</v>
      </c>
      <c r="AM78" s="82">
        <f t="shared" si="58"/>
        <v>3.0857548120876207E-2</v>
      </c>
      <c r="AN78" s="82">
        <f t="shared" si="58"/>
        <v>3.0703260380271827E-2</v>
      </c>
      <c r="AO78" s="82">
        <f t="shared" si="58"/>
        <v>3.054974407837047E-2</v>
      </c>
      <c r="AP78" s="82">
        <f t="shared" si="58"/>
        <v>3.0396995357978619E-2</v>
      </c>
      <c r="AQ78" s="82">
        <f t="shared" si="58"/>
        <v>3.0245010381188726E-2</v>
      </c>
      <c r="AR78" s="82">
        <f t="shared" si="58"/>
        <v>3.0093785329282783E-2</v>
      </c>
      <c r="AS78" s="82">
        <f t="shared" si="58"/>
        <v>2.994331640263637E-2</v>
      </c>
      <c r="AT78" s="82">
        <f t="shared" si="58"/>
        <v>2.9793599820623188E-2</v>
      </c>
      <c r="AU78" s="82">
        <f t="shared" si="58"/>
        <v>2.9644631821520072E-2</v>
      </c>
      <c r="AV78" s="82">
        <f t="shared" si="58"/>
        <v>2.949640866241247E-2</v>
      </c>
      <c r="AW78" s="82">
        <f t="shared" si="58"/>
        <v>2.9348926619100407E-2</v>
      </c>
      <c r="AX78" s="82">
        <f t="shared" si="58"/>
        <v>2.9202181986004907E-2</v>
      </c>
      <c r="AY78" s="82">
        <f t="shared" si="58"/>
        <v>2.9056171076074881E-2</v>
      </c>
      <c r="AZ78" s="82">
        <f t="shared" si="58"/>
        <v>2.8910890220694506E-2</v>
      </c>
    </row>
    <row r="79" spans="1:52" x14ac:dyDescent="0.35">
      <c r="A79" s="31" t="s">
        <v>127</v>
      </c>
      <c r="B79" s="73">
        <f>B33</f>
        <v>1.8628980026666409</v>
      </c>
      <c r="C79" s="73">
        <f t="shared" ref="C79:L79" si="59">C33</f>
        <v>1.8996273984247165</v>
      </c>
      <c r="D79" s="73">
        <f t="shared" si="59"/>
        <v>1.9348783655050064</v>
      </c>
      <c r="E79" s="73">
        <f t="shared" si="59"/>
        <v>1.9694370634648197</v>
      </c>
      <c r="F79" s="73">
        <f t="shared" si="59"/>
        <v>2.0048294460976477</v>
      </c>
      <c r="G79" s="73">
        <f t="shared" si="59"/>
        <v>2.0409234502924272</v>
      </c>
      <c r="H79" s="73">
        <f t="shared" si="59"/>
        <v>2.0779009927955792</v>
      </c>
      <c r="I79" s="73">
        <f t="shared" si="59"/>
        <v>2.115252095085002</v>
      </c>
      <c r="J79" s="73">
        <f t="shared" si="59"/>
        <v>2.1541925864642892</v>
      </c>
      <c r="K79" s="73">
        <f t="shared" si="59"/>
        <v>2.272498015680549</v>
      </c>
      <c r="L79" s="73">
        <f t="shared" si="59"/>
        <v>2.3132629609226516</v>
      </c>
      <c r="M79" s="73">
        <f>M33*100</f>
        <v>2.3686664146417669</v>
      </c>
      <c r="N79" s="73">
        <f t="shared" ref="N79:X79" si="60">N33*100</f>
        <v>2.4226901054333334</v>
      </c>
      <c r="O79" s="73">
        <f t="shared" si="60"/>
        <v>2.5542911384780784</v>
      </c>
      <c r="P79" s="73">
        <f t="shared" si="60"/>
        <v>2.4230820703198992</v>
      </c>
      <c r="Q79" s="73">
        <f t="shared" si="60"/>
        <v>2.0482841501815892</v>
      </c>
      <c r="R79" s="73">
        <f t="shared" si="60"/>
        <v>2.1307429135070577</v>
      </c>
      <c r="S79" s="73">
        <f t="shared" si="60"/>
        <v>3.0360078473186252</v>
      </c>
      <c r="T79" s="73">
        <f t="shared" si="60"/>
        <v>3.0255907690084882</v>
      </c>
      <c r="U79" s="73">
        <f t="shared" si="60"/>
        <v>3.3332499676152443</v>
      </c>
      <c r="V79" s="73">
        <f t="shared" si="60"/>
        <v>3.2872255262574162</v>
      </c>
      <c r="W79" s="73">
        <f t="shared" si="60"/>
        <v>2.7459360302633455</v>
      </c>
      <c r="X79" s="73">
        <f t="shared" si="60"/>
        <v>4.3998909195622282</v>
      </c>
      <c r="Y79" s="81">
        <f>Y33</f>
        <v>4.3550100000000001E-2</v>
      </c>
      <c r="Z79" s="82">
        <f t="shared" ref="Z79:AZ79" si="61">Z33</f>
        <v>4.3114599000000003E-2</v>
      </c>
      <c r="AA79" s="82">
        <f t="shared" si="61"/>
        <v>4.2683453010000004E-2</v>
      </c>
      <c r="AB79" s="82">
        <f t="shared" si="61"/>
        <v>4.2256618479900004E-2</v>
      </c>
      <c r="AC79" s="82">
        <f t="shared" si="61"/>
        <v>4.1834052295101003E-2</v>
      </c>
      <c r="AD79" s="82">
        <f t="shared" si="61"/>
        <v>4.1415711772149991E-2</v>
      </c>
      <c r="AE79" s="82">
        <f t="shared" si="61"/>
        <v>4.1001554654428493E-2</v>
      </c>
      <c r="AF79" s="82">
        <f t="shared" si="61"/>
        <v>4.0591539107884211E-2</v>
      </c>
      <c r="AG79" s="82">
        <f t="shared" si="61"/>
        <v>4.0185623716805369E-2</v>
      </c>
      <c r="AH79" s="82">
        <f t="shared" si="61"/>
        <v>3.9783767479637314E-2</v>
      </c>
      <c r="AI79" s="82">
        <f t="shared" si="61"/>
        <v>3.9385929804840944E-2</v>
      </c>
      <c r="AJ79" s="82">
        <f t="shared" si="61"/>
        <v>3.8992070506792535E-2</v>
      </c>
      <c r="AK79" s="82">
        <f t="shared" si="61"/>
        <v>3.8602149801724613E-2</v>
      </c>
      <c r="AL79" s="82">
        <f t="shared" si="61"/>
        <v>3.8216128303707367E-2</v>
      </c>
      <c r="AM79" s="82">
        <f t="shared" si="61"/>
        <v>3.7833967020670295E-2</v>
      </c>
      <c r="AN79" s="82">
        <f t="shared" si="61"/>
        <v>3.7455627350463594E-2</v>
      </c>
      <c r="AO79" s="82">
        <f t="shared" si="61"/>
        <v>3.708107107695896E-2</v>
      </c>
      <c r="AP79" s="82">
        <f t="shared" si="61"/>
        <v>3.6710260366189372E-2</v>
      </c>
      <c r="AQ79" s="82">
        <f t="shared" si="61"/>
        <v>3.634315776252748E-2</v>
      </c>
      <c r="AR79" s="82">
        <f t="shared" si="61"/>
        <v>3.5979726184902208E-2</v>
      </c>
      <c r="AS79" s="82">
        <f t="shared" si="61"/>
        <v>3.5619928923053185E-2</v>
      </c>
      <c r="AT79" s="82">
        <f t="shared" si="61"/>
        <v>3.5263729633822655E-2</v>
      </c>
      <c r="AU79" s="82">
        <f t="shared" si="61"/>
        <v>3.4911092337484427E-2</v>
      </c>
      <c r="AV79" s="82">
        <f t="shared" si="61"/>
        <v>3.4561981414109585E-2</v>
      </c>
      <c r="AW79" s="82">
        <f t="shared" si="61"/>
        <v>3.4216361599968492E-2</v>
      </c>
      <c r="AX79" s="82">
        <f t="shared" si="61"/>
        <v>3.3874197983968804E-2</v>
      </c>
      <c r="AY79" s="82">
        <f t="shared" si="61"/>
        <v>3.3535456004129119E-2</v>
      </c>
      <c r="AZ79" s="82">
        <f t="shared" si="61"/>
        <v>3.3200101444087825E-2</v>
      </c>
    </row>
    <row r="80" spans="1:52" x14ac:dyDescent="0.35">
      <c r="A80" s="33" t="s">
        <v>128</v>
      </c>
      <c r="B80" s="73">
        <f>B42</f>
        <v>8.3891486992667179</v>
      </c>
      <c r="C80" s="73">
        <f t="shared" ref="C80:L80" si="62">C42</f>
        <v>7.6270339091614119</v>
      </c>
      <c r="D80" s="73">
        <f t="shared" si="62"/>
        <v>6.9329012052740335</v>
      </c>
      <c r="E80" s="73">
        <f t="shared" si="62"/>
        <v>6.3010607561914442</v>
      </c>
      <c r="F80" s="73">
        <f t="shared" si="62"/>
        <v>5.7268164661555545</v>
      </c>
      <c r="G80" s="73">
        <f t="shared" si="62"/>
        <v>5.2049215052336759</v>
      </c>
      <c r="H80" s="73">
        <f t="shared" si="62"/>
        <v>4.7300996968212683</v>
      </c>
      <c r="I80" s="73">
        <f t="shared" si="62"/>
        <v>4.2979563058546653</v>
      </c>
      <c r="J80" s="73">
        <f t="shared" si="62"/>
        <v>3.9053081459646473</v>
      </c>
      <c r="K80" s="73">
        <f t="shared" si="62"/>
        <v>4.2645369793167314</v>
      </c>
      <c r="L80" s="73">
        <f t="shared" si="62"/>
        <v>3.7931401826807427</v>
      </c>
      <c r="M80" s="73">
        <f>M42*100</f>
        <v>3.5792102634509515</v>
      </c>
      <c r="N80" s="73">
        <f t="shared" ref="N80:X80" si="63">N42*100</f>
        <v>3.0174052183002913</v>
      </c>
      <c r="O80" s="73">
        <f t="shared" si="63"/>
        <v>2.3498352693401854</v>
      </c>
      <c r="P80" s="73">
        <f t="shared" si="63"/>
        <v>1.955085168107892</v>
      </c>
      <c r="Q80" s="73">
        <f t="shared" si="63"/>
        <v>1.5743394136200115</v>
      </c>
      <c r="R80" s="73">
        <f t="shared" si="63"/>
        <v>1.2882699083529663</v>
      </c>
      <c r="S80" s="73">
        <f t="shared" si="63"/>
        <v>0.86271143385469018</v>
      </c>
      <c r="T80" s="73">
        <f t="shared" si="63"/>
        <v>0.75798559267997401</v>
      </c>
      <c r="U80" s="73">
        <f t="shared" si="63"/>
        <v>0.68819638569766695</v>
      </c>
      <c r="V80" s="73">
        <f t="shared" si="63"/>
        <v>0.52864855158491708</v>
      </c>
      <c r="W80" s="73">
        <f t="shared" si="63"/>
        <v>0.77457652723221138</v>
      </c>
      <c r="X80" s="73">
        <f t="shared" si="63"/>
        <v>0.19116590292164751</v>
      </c>
      <c r="Y80" s="81">
        <f>Y42</f>
        <v>0</v>
      </c>
      <c r="Z80" s="82">
        <f t="shared" ref="Z80:AZ80" si="64">Z42</f>
        <v>0</v>
      </c>
      <c r="AA80" s="82">
        <f t="shared" si="64"/>
        <v>0</v>
      </c>
      <c r="AB80" s="82">
        <f t="shared" si="64"/>
        <v>0</v>
      </c>
      <c r="AC80" s="82">
        <f t="shared" si="64"/>
        <v>0</v>
      </c>
      <c r="AD80" s="82">
        <f t="shared" si="64"/>
        <v>0</v>
      </c>
      <c r="AE80" s="82">
        <f t="shared" si="64"/>
        <v>0</v>
      </c>
      <c r="AF80" s="82">
        <f t="shared" si="64"/>
        <v>0</v>
      </c>
      <c r="AG80" s="82">
        <f t="shared" si="64"/>
        <v>0</v>
      </c>
      <c r="AH80" s="82">
        <f t="shared" si="64"/>
        <v>0</v>
      </c>
      <c r="AI80" s="82">
        <f t="shared" si="64"/>
        <v>0</v>
      </c>
      <c r="AJ80" s="82">
        <f t="shared" si="64"/>
        <v>0</v>
      </c>
      <c r="AK80" s="82">
        <f t="shared" si="64"/>
        <v>0</v>
      </c>
      <c r="AL80" s="82">
        <f t="shared" si="64"/>
        <v>0</v>
      </c>
      <c r="AM80" s="82">
        <f t="shared" si="64"/>
        <v>0</v>
      </c>
      <c r="AN80" s="82">
        <f t="shared" si="64"/>
        <v>0</v>
      </c>
      <c r="AO80" s="82">
        <f t="shared" si="64"/>
        <v>0</v>
      </c>
      <c r="AP80" s="82">
        <f t="shared" si="64"/>
        <v>0</v>
      </c>
      <c r="AQ80" s="82">
        <f t="shared" si="64"/>
        <v>0</v>
      </c>
      <c r="AR80" s="82">
        <f t="shared" si="64"/>
        <v>0</v>
      </c>
      <c r="AS80" s="82">
        <f t="shared" si="64"/>
        <v>0</v>
      </c>
      <c r="AT80" s="82">
        <f t="shared" si="64"/>
        <v>0</v>
      </c>
      <c r="AU80" s="82">
        <f t="shared" si="64"/>
        <v>0</v>
      </c>
      <c r="AV80" s="82">
        <f t="shared" si="64"/>
        <v>0</v>
      </c>
      <c r="AW80" s="82">
        <f t="shared" si="64"/>
        <v>0</v>
      </c>
      <c r="AX80" s="82">
        <f t="shared" si="64"/>
        <v>0</v>
      </c>
      <c r="AY80" s="82">
        <f t="shared" si="64"/>
        <v>0</v>
      </c>
      <c r="AZ80" s="82">
        <f t="shared" si="64"/>
        <v>0</v>
      </c>
    </row>
    <row r="81" spans="1:52" x14ac:dyDescent="0.35">
      <c r="A81" s="35" t="s">
        <v>129</v>
      </c>
      <c r="B81" s="73">
        <f>B50</f>
        <v>1.0083789034904702</v>
      </c>
      <c r="C81" s="73">
        <f t="shared" ref="C81:L81" si="65">C50</f>
        <v>1.0286108025800662</v>
      </c>
      <c r="D81" s="73">
        <f t="shared" si="65"/>
        <v>1.0481942509306343</v>
      </c>
      <c r="E81" s="73">
        <f t="shared" si="65"/>
        <v>1.0674460057249562</v>
      </c>
      <c r="F81" s="73">
        <f t="shared" si="65"/>
        <v>1.0871227595065598</v>
      </c>
      <c r="G81" s="73">
        <f t="shared" si="65"/>
        <v>1.1071873052093664</v>
      </c>
      <c r="H81" s="73">
        <f t="shared" si="65"/>
        <v>1.1275082817858997</v>
      </c>
      <c r="I81" s="73">
        <f t="shared" si="65"/>
        <v>1.1478222083943292</v>
      </c>
      <c r="J81" s="73">
        <f t="shared" si="65"/>
        <v>1.1688163257742792</v>
      </c>
      <c r="K81" s="73">
        <f t="shared" si="65"/>
        <v>1.3455161570694629</v>
      </c>
      <c r="L81" s="73">
        <f t="shared" si="65"/>
        <v>1.3554420293019174</v>
      </c>
      <c r="M81" s="73">
        <f>M50*100</f>
        <v>1.4198972493283253</v>
      </c>
      <c r="N81" s="73">
        <f t="shared" ref="N81:X81" si="66">N50*100</f>
        <v>1.6698751359856223</v>
      </c>
      <c r="O81" s="73">
        <f t="shared" si="66"/>
        <v>1.6738623343484134</v>
      </c>
      <c r="P81" s="73">
        <f t="shared" si="66"/>
        <v>1.9930172837998694</v>
      </c>
      <c r="Q81" s="73">
        <f t="shared" si="66"/>
        <v>2.3161025496261374</v>
      </c>
      <c r="R81" s="73">
        <f t="shared" si="66"/>
        <v>2.3907836343727125</v>
      </c>
      <c r="S81" s="73">
        <f t="shared" si="66"/>
        <v>2.4669608577901374</v>
      </c>
      <c r="T81" s="73">
        <f t="shared" si="66"/>
        <v>2.4176849350542615</v>
      </c>
      <c r="U81" s="73">
        <f t="shared" si="66"/>
        <v>2.4740032715175677</v>
      </c>
      <c r="V81" s="73">
        <f t="shared" si="66"/>
        <v>2.5467307117614317</v>
      </c>
      <c r="W81" s="73">
        <f t="shared" si="66"/>
        <v>2.2734397334715455</v>
      </c>
      <c r="X81" s="73">
        <f t="shared" si="66"/>
        <v>2.7372723342083285</v>
      </c>
      <c r="Y81" s="81">
        <f>Y50</f>
        <v>2.7646729999999998E-2</v>
      </c>
      <c r="Z81" s="82">
        <f t="shared" ref="Z81:AZ81" si="67">Z50</f>
        <v>2.7923197299999997E-2</v>
      </c>
      <c r="AA81" s="82">
        <f t="shared" si="67"/>
        <v>2.8202429272999999E-2</v>
      </c>
      <c r="AB81" s="82">
        <f t="shared" si="67"/>
        <v>2.8484453565729997E-2</v>
      </c>
      <c r="AC81" s="82">
        <f t="shared" si="67"/>
        <v>2.8769298101387297E-2</v>
      </c>
      <c r="AD81" s="82">
        <f t="shared" si="67"/>
        <v>2.905699108240117E-2</v>
      </c>
      <c r="AE81" s="82">
        <f t="shared" si="67"/>
        <v>2.9347560993225181E-2</v>
      </c>
      <c r="AF81" s="82">
        <f t="shared" si="67"/>
        <v>2.9641036603157433E-2</v>
      </c>
      <c r="AG81" s="82">
        <f t="shared" si="67"/>
        <v>2.9937446969189006E-2</v>
      </c>
      <c r="AH81" s="82">
        <f t="shared" si="67"/>
        <v>3.0236821438880897E-2</v>
      </c>
      <c r="AI81" s="82">
        <f t="shared" si="67"/>
        <v>3.0539189653269707E-2</v>
      </c>
      <c r="AJ81" s="82">
        <f t="shared" si="67"/>
        <v>3.0844581549802404E-2</v>
      </c>
      <c r="AK81" s="82">
        <f t="shared" si="67"/>
        <v>3.1153027365300429E-2</v>
      </c>
      <c r="AL81" s="82">
        <f t="shared" si="67"/>
        <v>3.1464557638953436E-2</v>
      </c>
      <c r="AM81" s="82">
        <f t="shared" si="67"/>
        <v>3.1779203215342972E-2</v>
      </c>
      <c r="AN81" s="82">
        <f t="shared" si="67"/>
        <v>3.2096995247496402E-2</v>
      </c>
      <c r="AO81" s="82">
        <f t="shared" si="67"/>
        <v>3.2417965199971366E-2</v>
      </c>
      <c r="AP81" s="82">
        <f t="shared" si="67"/>
        <v>3.2742144851971078E-2</v>
      </c>
      <c r="AQ81" s="82">
        <f t="shared" si="67"/>
        <v>3.3069566300490787E-2</v>
      </c>
      <c r="AR81" s="82">
        <f t="shared" si="67"/>
        <v>3.3400261963495693E-2</v>
      </c>
      <c r="AS81" s="82">
        <f t="shared" si="67"/>
        <v>3.3734264583130648E-2</v>
      </c>
      <c r="AT81" s="82">
        <f t="shared" si="67"/>
        <v>3.4071607228961957E-2</v>
      </c>
      <c r="AU81" s="82">
        <f t="shared" si="67"/>
        <v>3.4412323301251574E-2</v>
      </c>
      <c r="AV81" s="82">
        <f t="shared" si="67"/>
        <v>3.4756446534264088E-2</v>
      </c>
      <c r="AW81" s="82">
        <f t="shared" si="67"/>
        <v>3.5104010999606729E-2</v>
      </c>
      <c r="AX81" s="82">
        <f t="shared" si="67"/>
        <v>3.5455051109602793E-2</v>
      </c>
      <c r="AY81" s="82">
        <f t="shared" si="67"/>
        <v>3.5809601620698822E-2</v>
      </c>
      <c r="AZ81" s="82">
        <f t="shared" si="67"/>
        <v>3.6167697636905811E-2</v>
      </c>
    </row>
    <row r="82" spans="1:52" x14ac:dyDescent="0.35">
      <c r="A82" s="38" t="s">
        <v>130</v>
      </c>
      <c r="B82" s="73">
        <f>B59</f>
        <v>13.640279446791242</v>
      </c>
      <c r="C82" s="73">
        <f t="shared" ref="C82:L82" si="68">C59</f>
        <v>13.914489097133528</v>
      </c>
      <c r="D82" s="73">
        <f t="shared" si="68"/>
        <v>14.192851043790961</v>
      </c>
      <c r="E82" s="73">
        <f t="shared" si="68"/>
        <v>14.475581731871642</v>
      </c>
      <c r="F82" s="73">
        <f t="shared" si="68"/>
        <v>14.763600984193094</v>
      </c>
      <c r="G82" s="73">
        <f t="shared" si="68"/>
        <v>15.057142322938546</v>
      </c>
      <c r="H82" s="73">
        <f t="shared" si="68"/>
        <v>15.357143123850289</v>
      </c>
      <c r="I82" s="73">
        <f t="shared" si="68"/>
        <v>15.663775565585446</v>
      </c>
      <c r="J82" s="73">
        <f t="shared" si="68"/>
        <v>15.97738580126768</v>
      </c>
      <c r="K82" s="73">
        <f t="shared" si="68"/>
        <v>16.323701967048045</v>
      </c>
      <c r="L82" s="73">
        <f t="shared" si="68"/>
        <v>17.295635410560976</v>
      </c>
      <c r="M82" s="73">
        <f>M59*100</f>
        <v>17.258094985619028</v>
      </c>
      <c r="N82" s="73">
        <f t="shared" ref="N82:X82" si="69">N59*100</f>
        <v>17.75629956349162</v>
      </c>
      <c r="O82" s="73">
        <f t="shared" si="69"/>
        <v>16.785280785896276</v>
      </c>
      <c r="P82" s="73">
        <f t="shared" si="69"/>
        <v>17.758467417606376</v>
      </c>
      <c r="Q82" s="73">
        <f t="shared" si="69"/>
        <v>17.991069169914585</v>
      </c>
      <c r="R82" s="73">
        <f t="shared" si="69"/>
        <v>20.44745942361407</v>
      </c>
      <c r="S82" s="73">
        <f t="shared" si="69"/>
        <v>22.565983609245187</v>
      </c>
      <c r="T82" s="73">
        <f t="shared" si="69"/>
        <v>23.030642718474034</v>
      </c>
      <c r="U82" s="73">
        <f t="shared" si="69"/>
        <v>25.324377035120026</v>
      </c>
      <c r="V82" s="73">
        <f t="shared" si="69"/>
        <v>26.724155193912967</v>
      </c>
      <c r="W82" s="73">
        <f t="shared" si="69"/>
        <v>27.345863997715753</v>
      </c>
      <c r="X82" s="73">
        <f t="shared" si="69"/>
        <v>27.477125714277218</v>
      </c>
      <c r="Y82" s="81">
        <f>Y59</f>
        <v>0.27751770000000003</v>
      </c>
      <c r="Z82" s="82">
        <f t="shared" ref="Z82:AZ82" si="70">Z59</f>
        <v>0.28029287700000005</v>
      </c>
      <c r="AA82" s="82">
        <f t="shared" si="70"/>
        <v>0.28589873454000003</v>
      </c>
      <c r="AB82" s="82">
        <f t="shared" si="70"/>
        <v>0.29161670923080002</v>
      </c>
      <c r="AC82" s="82">
        <f t="shared" si="70"/>
        <v>0.297449043415416</v>
      </c>
      <c r="AD82" s="82">
        <f t="shared" si="70"/>
        <v>0.30339802428372431</v>
      </c>
      <c r="AE82" s="82">
        <f t="shared" si="70"/>
        <v>0.30946598476939879</v>
      </c>
      <c r="AF82" s="82">
        <f t="shared" si="70"/>
        <v>0.31565530446478679</v>
      </c>
      <c r="AG82" s="82">
        <f t="shared" si="70"/>
        <v>0.32196841055408254</v>
      </c>
      <c r="AH82" s="82">
        <f t="shared" si="70"/>
        <v>0.32840777876516419</v>
      </c>
      <c r="AI82" s="82">
        <f t="shared" si="70"/>
        <v>0.33497593434046746</v>
      </c>
      <c r="AJ82" s="82">
        <f t="shared" si="70"/>
        <v>0.34167545302727681</v>
      </c>
      <c r="AK82" s="82">
        <f t="shared" si="70"/>
        <v>0.34850896208782234</v>
      </c>
      <c r="AL82" s="82">
        <f t="shared" si="70"/>
        <v>0.35547914132957881</v>
      </c>
      <c r="AM82" s="82">
        <f t="shared" si="70"/>
        <v>0.36258872415617038</v>
      </c>
      <c r="AN82" s="82">
        <f t="shared" si="70"/>
        <v>0.3698404986392938</v>
      </c>
      <c r="AO82" s="82">
        <f t="shared" si="70"/>
        <v>0.37723730861207966</v>
      </c>
      <c r="AP82" s="82">
        <f t="shared" si="70"/>
        <v>0.38478205478432126</v>
      </c>
      <c r="AQ82" s="82">
        <f t="shared" si="70"/>
        <v>0.39247769588000769</v>
      </c>
      <c r="AR82" s="82">
        <f t="shared" si="70"/>
        <v>0.40032724979760786</v>
      </c>
      <c r="AS82" s="82">
        <f t="shared" si="70"/>
        <v>0.40833379479356002</v>
      </c>
      <c r="AT82" s="82">
        <f t="shared" si="70"/>
        <v>0.41650047068943125</v>
      </c>
      <c r="AU82" s="82">
        <f t="shared" si="70"/>
        <v>0.42483048010321989</v>
      </c>
      <c r="AV82" s="82">
        <f t="shared" si="70"/>
        <v>0.43332708970528427</v>
      </c>
      <c r="AW82" s="82">
        <f t="shared" si="70"/>
        <v>0.44199363149938997</v>
      </c>
      <c r="AX82" s="82">
        <f t="shared" si="70"/>
        <v>0.45083350412937778</v>
      </c>
      <c r="AY82" s="82">
        <f t="shared" si="70"/>
        <v>0.45985017421196533</v>
      </c>
      <c r="AZ82" s="82">
        <f t="shared" si="70"/>
        <v>0.46904717769620463</v>
      </c>
    </row>
    <row r="83" spans="1:52" x14ac:dyDescent="0.35">
      <c r="A83" s="40" t="s">
        <v>131</v>
      </c>
      <c r="B83" s="73">
        <f>B68</f>
        <v>5.7359783844689691E-2</v>
      </c>
      <c r="C83" s="73">
        <f t="shared" ref="C83:L83" si="71">C68</f>
        <v>5.6496336281778158E-2</v>
      </c>
      <c r="D83" s="73">
        <f t="shared" si="71"/>
        <v>5.563008163049285E-2</v>
      </c>
      <c r="E83" s="73">
        <f t="shared" si="71"/>
        <v>5.4759141387322331E-2</v>
      </c>
      <c r="F83" s="73">
        <f t="shared" si="71"/>
        <v>5.3906450046716653E-2</v>
      </c>
      <c r="G83" s="73">
        <f t="shared" si="71"/>
        <v>5.3081146904722057E-2</v>
      </c>
      <c r="H83" s="73">
        <f t="shared" si="71"/>
        <v>5.2289498850484818E-2</v>
      </c>
      <c r="I83" s="73">
        <f t="shared" si="71"/>
        <v>5.1537723935459412E-2</v>
      </c>
      <c r="J83" s="73">
        <f t="shared" si="71"/>
        <v>5.0828339502316432E-2</v>
      </c>
      <c r="K83" s="73">
        <f t="shared" si="71"/>
        <v>5.4566960061605697E-2</v>
      </c>
      <c r="L83" s="73">
        <f t="shared" si="71"/>
        <v>5.6081075563574091E-2</v>
      </c>
      <c r="M83" s="73">
        <f>M68*100</f>
        <v>5.6728063559302558E-2</v>
      </c>
      <c r="N83" s="73">
        <f t="shared" ref="N83:X83" si="72">N68*100</f>
        <v>0.14249699880216984</v>
      </c>
      <c r="O83" s="73">
        <f t="shared" si="72"/>
        <v>0.84745167497083906</v>
      </c>
      <c r="P83" s="73">
        <f t="shared" si="72"/>
        <v>0.85138711398892108</v>
      </c>
      <c r="Q83" s="73">
        <f t="shared" si="72"/>
        <v>0.64283782020077573</v>
      </c>
      <c r="R83" s="73">
        <f t="shared" si="72"/>
        <v>9.4931991838501553E-2</v>
      </c>
      <c r="S83" s="73">
        <f t="shared" si="72"/>
        <v>0.20411135929921551</v>
      </c>
      <c r="T83" s="73">
        <f t="shared" si="72"/>
        <v>0.20779655886524881</v>
      </c>
      <c r="U83" s="73">
        <f t="shared" si="72"/>
        <v>0.22145578011871364</v>
      </c>
      <c r="V83" s="73">
        <f t="shared" si="72"/>
        <v>0.16421218057217946</v>
      </c>
      <c r="W83" s="73">
        <f t="shared" si="72"/>
        <v>0.4033310661651231</v>
      </c>
      <c r="X83" s="73">
        <f t="shared" si="72"/>
        <v>0.14303847398584171</v>
      </c>
      <c r="Y83" s="81">
        <f>Y68</f>
        <v>1.4585999999999998E-3</v>
      </c>
      <c r="Z83" s="82">
        <f t="shared" ref="Z83:AZ83" si="73">Z68</f>
        <v>1.4877719999999998E-3</v>
      </c>
      <c r="AA83" s="82">
        <f t="shared" si="73"/>
        <v>1.5175274399999998E-3</v>
      </c>
      <c r="AB83" s="82">
        <f t="shared" si="73"/>
        <v>1.5478779887999998E-3</v>
      </c>
      <c r="AC83" s="82">
        <f t="shared" si="73"/>
        <v>1.5788355485759997E-3</v>
      </c>
      <c r="AD83" s="82">
        <f t="shared" si="73"/>
        <v>1.6104122595475196E-3</v>
      </c>
      <c r="AE83" s="82">
        <f t="shared" si="73"/>
        <v>1.64262050473847E-3</v>
      </c>
      <c r="AF83" s="82">
        <f t="shared" si="73"/>
        <v>1.6754729148332394E-3</v>
      </c>
      <c r="AG83" s="82">
        <f t="shared" si="73"/>
        <v>1.7089823731299043E-3</v>
      </c>
      <c r="AH83" s="82">
        <f t="shared" si="73"/>
        <v>1.7431620205925025E-3</v>
      </c>
      <c r="AI83" s="82">
        <f t="shared" si="73"/>
        <v>1.7780252610043526E-3</v>
      </c>
      <c r="AJ83" s="82">
        <f t="shared" si="73"/>
        <v>1.8135857662244397E-3</v>
      </c>
      <c r="AK83" s="82">
        <f t="shared" si="73"/>
        <v>1.8498574815489284E-3</v>
      </c>
      <c r="AL83" s="82">
        <f t="shared" si="73"/>
        <v>1.886854631179907E-3</v>
      </c>
      <c r="AM83" s="82">
        <f t="shared" si="73"/>
        <v>1.9245917238035052E-3</v>
      </c>
      <c r="AN83" s="82">
        <f t="shared" si="73"/>
        <v>1.9630835582795754E-3</v>
      </c>
      <c r="AO83" s="82">
        <f t="shared" si="73"/>
        <v>2.0023452294451669E-3</v>
      </c>
      <c r="AP83" s="82">
        <f t="shared" si="73"/>
        <v>2.0423921340340704E-3</v>
      </c>
      <c r="AQ83" s="82">
        <f t="shared" si="73"/>
        <v>2.0832399767147518E-3</v>
      </c>
      <c r="AR83" s="82">
        <f t="shared" si="73"/>
        <v>2.1249047762490468E-3</v>
      </c>
      <c r="AS83" s="82">
        <f t="shared" si="73"/>
        <v>2.1674028717740277E-3</v>
      </c>
      <c r="AT83" s="82">
        <f t="shared" si="73"/>
        <v>2.2107509292095084E-3</v>
      </c>
      <c r="AU83" s="82">
        <f t="shared" si="73"/>
        <v>2.2549659477936984E-3</v>
      </c>
      <c r="AV83" s="82">
        <f t="shared" si="73"/>
        <v>2.3000652667495725E-3</v>
      </c>
      <c r="AW83" s="82">
        <f t="shared" si="73"/>
        <v>2.3460665720845641E-3</v>
      </c>
      <c r="AX83" s="82">
        <f t="shared" si="73"/>
        <v>2.3929879035262556E-3</v>
      </c>
      <c r="AY83" s="82">
        <f t="shared" si="73"/>
        <v>2.4408476615967807E-3</v>
      </c>
      <c r="AZ83" s="82">
        <f t="shared" si="73"/>
        <v>2.4896646148287165E-3</v>
      </c>
    </row>
    <row r="84" spans="1:52" x14ac:dyDescent="0.35">
      <c r="B84" s="73">
        <f>SUM(B77:B83)</f>
        <v>99.269856868357223</v>
      </c>
      <c r="C84" s="73">
        <f t="shared" ref="C84:AZ84" si="74">SUM(C77:C83)</f>
        <v>98.432991618180509</v>
      </c>
      <c r="D84" s="73">
        <f t="shared" si="74"/>
        <v>97.835435316246233</v>
      </c>
      <c r="E84" s="73">
        <f t="shared" si="74"/>
        <v>97.463797142272441</v>
      </c>
      <c r="F84" s="73">
        <f t="shared" si="74"/>
        <v>97.305580221533489</v>
      </c>
      <c r="G84" s="73">
        <f t="shared" si="74"/>
        <v>97.344909933363681</v>
      </c>
      <c r="H84" s="73">
        <f t="shared" si="74"/>
        <v>97.567302023559861</v>
      </c>
      <c r="I84" s="73">
        <f t="shared" si="74"/>
        <v>97.960465888092855</v>
      </c>
      <c r="J84" s="73">
        <f t="shared" si="74"/>
        <v>98.512245423023472</v>
      </c>
      <c r="K84" s="73">
        <f t="shared" si="74"/>
        <v>98.681972939119959</v>
      </c>
      <c r="L84" s="73">
        <f t="shared" si="74"/>
        <v>98.524160042996982</v>
      </c>
      <c r="M84" s="73">
        <f t="shared" si="74"/>
        <v>100.02519007483238</v>
      </c>
      <c r="N84" s="73">
        <f t="shared" si="74"/>
        <v>100.03384859670133</v>
      </c>
      <c r="O84" s="73">
        <f t="shared" si="74"/>
        <v>100.04504633325566</v>
      </c>
      <c r="P84" s="73">
        <f t="shared" si="74"/>
        <v>100.05989076547749</v>
      </c>
      <c r="Q84" s="73">
        <f t="shared" si="74"/>
        <v>100.06391144842375</v>
      </c>
      <c r="R84" s="73">
        <f t="shared" si="74"/>
        <v>100.08662774045266</v>
      </c>
      <c r="S84" s="73">
        <f t="shared" si="74"/>
        <v>100.09076003035545</v>
      </c>
      <c r="T84" s="73">
        <f t="shared" si="74"/>
        <v>100.08753790397782</v>
      </c>
      <c r="U84" s="73">
        <f t="shared" si="74"/>
        <v>100.10457752022491</v>
      </c>
      <c r="V84" s="73">
        <f t="shared" si="74"/>
        <v>100.1244548804156</v>
      </c>
      <c r="W84" s="73">
        <f t="shared" si="74"/>
        <v>100.16732462886952</v>
      </c>
      <c r="X84" s="73">
        <f t="shared" si="74"/>
        <v>100.30200321113979</v>
      </c>
      <c r="Y84" s="81">
        <f t="shared" si="74"/>
        <v>0.99717179</v>
      </c>
      <c r="Z84" s="81">
        <f t="shared" si="74"/>
        <v>0.99334711870000014</v>
      </c>
      <c r="AA84" s="81">
        <f t="shared" si="74"/>
        <v>0.9925902073309999</v>
      </c>
      <c r="AB84" s="81">
        <f t="shared" si="74"/>
        <v>0.99201469472254</v>
      </c>
      <c r="AC84" s="81">
        <f t="shared" si="74"/>
        <v>0.99162220821810698</v>
      </c>
      <c r="AD84" s="81">
        <f t="shared" si="74"/>
        <v>0.9914144270529891</v>
      </c>
      <c r="AE84" s="81">
        <f t="shared" si="74"/>
        <v>0.99139308319359054</v>
      </c>
      <c r="AF84" s="81">
        <f t="shared" si="74"/>
        <v>0.99155996219546239</v>
      </c>
      <c r="AG84" s="81">
        <f t="shared" si="74"/>
        <v>0.9919169040803999</v>
      </c>
      <c r="AH84" s="81">
        <f t="shared" si="74"/>
        <v>0.99246580423296948</v>
      </c>
      <c r="AI84" s="81">
        <f t="shared" si="74"/>
        <v>0.99320861431683249</v>
      </c>
      <c r="AJ84" s="81">
        <f t="shared" si="74"/>
        <v>0.99414734321124687</v>
      </c>
      <c r="AK84" s="81">
        <f t="shared" si="74"/>
        <v>0.99528405796812647</v>
      </c>
      <c r="AL84" s="81">
        <f t="shared" si="74"/>
        <v>0.99662088479005218</v>
      </c>
      <c r="AM84" s="81">
        <f t="shared" si="74"/>
        <v>0.99816001002963739</v>
      </c>
      <c r="AN84" s="81">
        <f t="shared" si="74"/>
        <v>0.99990368121065143</v>
      </c>
      <c r="AO84" s="81">
        <f t="shared" si="74"/>
        <v>1.0018542080713235</v>
      </c>
      <c r="AP84" s="81">
        <f t="shared" si="74"/>
        <v>1.0040139636302472</v>
      </c>
      <c r="AQ84" s="81">
        <f t="shared" si="74"/>
        <v>1.0063853852753248</v>
      </c>
      <c r="AR84" s="81">
        <f t="shared" si="74"/>
        <v>1.0089709758761889</v>
      </c>
      <c r="AS84" s="81">
        <f t="shared" si="74"/>
        <v>1.0117733049205591</v>
      </c>
      <c r="AT84" s="81">
        <f t="shared" si="74"/>
        <v>1.0147950096749894</v>
      </c>
      <c r="AU84" s="81">
        <f t="shared" si="74"/>
        <v>1.0180387963704811</v>
      </c>
      <c r="AV84" s="81">
        <f t="shared" si="74"/>
        <v>1.0215074414134393</v>
      </c>
      <c r="AW84" s="81">
        <f t="shared" si="74"/>
        <v>1.0252037926224631</v>
      </c>
      <c r="AX84" s="81">
        <f t="shared" si="74"/>
        <v>1.0291307704914705</v>
      </c>
      <c r="AY84" s="81">
        <f t="shared" si="74"/>
        <v>1.0332913694796648</v>
      </c>
      <c r="AZ84" s="81">
        <f t="shared" si="74"/>
        <v>1.0376886593288694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1E68-4509-40CA-92EE-C1F961987693}">
  <sheetPr>
    <tabColor theme="5"/>
  </sheetPr>
  <dimension ref="A1:R86"/>
  <sheetViews>
    <sheetView topLeftCell="A67" workbookViewId="0">
      <selection activeCell="A79" sqref="A79"/>
    </sheetView>
  </sheetViews>
  <sheetFormatPr baseColWidth="10" defaultRowHeight="14.5" x14ac:dyDescent="0.35"/>
  <cols>
    <col min="1" max="2" width="16.1796875" customWidth="1"/>
    <col min="3" max="3" width="9.7265625" customWidth="1"/>
    <col min="4" max="4" width="10.7265625" customWidth="1"/>
    <col min="5" max="5" width="11.36328125" bestFit="1" customWidth="1"/>
    <col min="6" max="13" width="11.26953125" bestFit="1" customWidth="1"/>
  </cols>
  <sheetData>
    <row r="1" spans="1:18" x14ac:dyDescent="0.35">
      <c r="B1" s="60">
        <v>1999</v>
      </c>
      <c r="C1" s="60">
        <v>2000</v>
      </c>
      <c r="D1" s="60">
        <v>2001</v>
      </c>
      <c r="E1" s="60">
        <v>2002</v>
      </c>
      <c r="F1" s="60">
        <v>2003</v>
      </c>
      <c r="G1" s="60">
        <v>2004</v>
      </c>
      <c r="H1" s="60">
        <v>2005</v>
      </c>
      <c r="I1" s="60">
        <v>2006</v>
      </c>
      <c r="J1" s="60">
        <v>2007</v>
      </c>
      <c r="K1" s="60">
        <v>2008</v>
      </c>
      <c r="L1" s="60">
        <v>2009</v>
      </c>
      <c r="M1" s="60">
        <v>2010</v>
      </c>
      <c r="N1" s="60">
        <v>2011</v>
      </c>
    </row>
    <row r="2" spans="1:18" x14ac:dyDescent="0.35">
      <c r="A2" t="s">
        <v>135</v>
      </c>
      <c r="B2">
        <v>15000</v>
      </c>
      <c r="C2">
        <v>15000</v>
      </c>
      <c r="D2">
        <v>15000</v>
      </c>
      <c r="E2">
        <v>14000</v>
      </c>
      <c r="F2">
        <v>15500</v>
      </c>
      <c r="G2">
        <v>19000</v>
      </c>
      <c r="H2">
        <v>15000</v>
      </c>
      <c r="I2">
        <v>20500</v>
      </c>
      <c r="J2">
        <v>12500</v>
      </c>
      <c r="K2">
        <v>11500</v>
      </c>
      <c r="L2">
        <v>9000</v>
      </c>
      <c r="M2">
        <v>5500</v>
      </c>
      <c r="N2">
        <v>8022</v>
      </c>
    </row>
    <row r="3" spans="1:18" ht="15" thickBot="1" x14ac:dyDescent="0.4">
      <c r="A3" s="56" t="s">
        <v>138</v>
      </c>
      <c r="B3" s="57"/>
      <c r="C3" s="57">
        <f t="shared" ref="C3" si="0">(C2-B2)/B2</f>
        <v>0</v>
      </c>
      <c r="D3" s="57">
        <f t="shared" ref="D3" si="1">(D2-C2)/C2</f>
        <v>0</v>
      </c>
      <c r="E3" s="57">
        <f t="shared" ref="E3:M3" si="2">(E2-D2)/D2</f>
        <v>-6.6666666666666666E-2</v>
      </c>
      <c r="F3" s="57">
        <f t="shared" si="2"/>
        <v>0.10714285714285714</v>
      </c>
      <c r="G3" s="57">
        <f t="shared" si="2"/>
        <v>0.22580645161290322</v>
      </c>
      <c r="H3" s="57">
        <f t="shared" si="2"/>
        <v>-0.21052631578947367</v>
      </c>
      <c r="I3" s="57">
        <f t="shared" si="2"/>
        <v>0.36666666666666664</v>
      </c>
      <c r="J3" s="57">
        <f t="shared" si="2"/>
        <v>-0.3902439024390244</v>
      </c>
      <c r="K3" s="57">
        <f t="shared" si="2"/>
        <v>-0.08</v>
      </c>
      <c r="L3" s="57">
        <f t="shared" si="2"/>
        <v>-0.21739130434782608</v>
      </c>
      <c r="M3" s="57">
        <f t="shared" si="2"/>
        <v>-0.3888888888888889</v>
      </c>
      <c r="N3" s="61">
        <f>(N2-M2)/M2</f>
        <v>0.45854545454545453</v>
      </c>
      <c r="O3" s="55"/>
      <c r="P3" s="55"/>
      <c r="Q3" s="55"/>
      <c r="R3" s="55"/>
    </row>
    <row r="4" spans="1:18" x14ac:dyDescent="0.35">
      <c r="A4" t="s">
        <v>136</v>
      </c>
      <c r="B4">
        <v>6000</v>
      </c>
      <c r="C4">
        <v>6000</v>
      </c>
      <c r="D4">
        <v>6000</v>
      </c>
      <c r="E4">
        <v>7000</v>
      </c>
      <c r="F4">
        <v>8000</v>
      </c>
      <c r="G4">
        <v>8500</v>
      </c>
      <c r="H4">
        <v>10500</v>
      </c>
      <c r="I4">
        <v>12000</v>
      </c>
      <c r="J4">
        <v>9500</v>
      </c>
      <c r="K4">
        <v>11000</v>
      </c>
      <c r="L4">
        <v>9500</v>
      </c>
      <c r="M4">
        <v>12000</v>
      </c>
      <c r="N4">
        <v>15222</v>
      </c>
    </row>
    <row r="5" spans="1:18" ht="15" thickBot="1" x14ac:dyDescent="0.4">
      <c r="A5" s="56" t="s">
        <v>137</v>
      </c>
      <c r="B5" s="56"/>
      <c r="C5" s="57">
        <f t="shared" ref="C5:D5" si="3">(C4-B4)/B4</f>
        <v>0</v>
      </c>
      <c r="D5" s="57">
        <f t="shared" si="3"/>
        <v>0</v>
      </c>
      <c r="E5" s="57">
        <f t="shared" ref="E5" si="4">(E4-D4)/D4</f>
        <v>0.16666666666666666</v>
      </c>
      <c r="F5" s="57">
        <f>(F4-E4)/E4</f>
        <v>0.14285714285714285</v>
      </c>
      <c r="G5" s="57">
        <f t="shared" ref="G5:N5" si="5">(G4-F4)/F4</f>
        <v>6.25E-2</v>
      </c>
      <c r="H5" s="57">
        <f t="shared" si="5"/>
        <v>0.23529411764705882</v>
      </c>
      <c r="I5" s="57">
        <f t="shared" si="5"/>
        <v>0.14285714285714285</v>
      </c>
      <c r="J5" s="57">
        <f t="shared" si="5"/>
        <v>-0.20833333333333334</v>
      </c>
      <c r="K5" s="57">
        <f t="shared" si="5"/>
        <v>0.15789473684210525</v>
      </c>
      <c r="L5" s="57">
        <f t="shared" si="5"/>
        <v>-0.13636363636363635</v>
      </c>
      <c r="M5" s="57">
        <f t="shared" si="5"/>
        <v>0.26315789473684209</v>
      </c>
      <c r="N5" s="57">
        <f t="shared" si="5"/>
        <v>0.26850000000000002</v>
      </c>
    </row>
    <row r="6" spans="1:18" x14ac:dyDescent="0.35">
      <c r="A6" s="58" t="s">
        <v>139</v>
      </c>
      <c r="B6" s="58">
        <v>3000</v>
      </c>
      <c r="C6" s="58">
        <v>3000</v>
      </c>
      <c r="D6" s="58">
        <v>3000</v>
      </c>
      <c r="E6" s="58">
        <v>4000</v>
      </c>
      <c r="F6">
        <v>6000</v>
      </c>
      <c r="G6">
        <v>9000</v>
      </c>
      <c r="H6">
        <v>11000</v>
      </c>
      <c r="I6">
        <v>13000</v>
      </c>
      <c r="J6">
        <v>15500</v>
      </c>
      <c r="K6">
        <v>21000</v>
      </c>
      <c r="L6">
        <v>15500</v>
      </c>
      <c r="M6">
        <v>26000</v>
      </c>
      <c r="N6">
        <v>34174</v>
      </c>
    </row>
    <row r="7" spans="1:18" ht="15" thickBot="1" x14ac:dyDescent="0.4">
      <c r="A7" s="59" t="s">
        <v>140</v>
      </c>
      <c r="B7" s="59"/>
      <c r="C7" s="57">
        <f t="shared" ref="C7" si="6">(C6-B6)/B6</f>
        <v>0</v>
      </c>
      <c r="D7" s="57">
        <f t="shared" ref="D7" si="7">(D6-C6)/C6</f>
        <v>0</v>
      </c>
      <c r="E7" s="57">
        <f t="shared" ref="E7" si="8">(E6-D6)/D6</f>
        <v>0.33333333333333331</v>
      </c>
      <c r="F7" s="57">
        <f>(F6-E6)/E6</f>
        <v>0.5</v>
      </c>
      <c r="G7" s="57">
        <f t="shared" ref="G7:N7" si="9">(G6-F6)/F6</f>
        <v>0.5</v>
      </c>
      <c r="H7" s="57">
        <f t="shared" si="9"/>
        <v>0.22222222222222221</v>
      </c>
      <c r="I7" s="57">
        <f t="shared" si="9"/>
        <v>0.18181818181818182</v>
      </c>
      <c r="J7" s="57">
        <f t="shared" si="9"/>
        <v>0.19230769230769232</v>
      </c>
      <c r="K7" s="57">
        <f t="shared" si="9"/>
        <v>0.35483870967741937</v>
      </c>
      <c r="L7" s="57">
        <f t="shared" si="9"/>
        <v>-0.26190476190476192</v>
      </c>
      <c r="M7" s="57">
        <f t="shared" si="9"/>
        <v>0.67741935483870963</v>
      </c>
      <c r="N7" s="57">
        <f t="shared" si="9"/>
        <v>0.31438461538461537</v>
      </c>
    </row>
    <row r="12" spans="1:18" x14ac:dyDescent="0.35">
      <c r="C12" s="60">
        <v>2000</v>
      </c>
      <c r="D12" s="60">
        <v>2001</v>
      </c>
      <c r="E12" s="60">
        <v>2002</v>
      </c>
      <c r="F12" s="60">
        <v>2003</v>
      </c>
      <c r="G12" s="60">
        <v>2004</v>
      </c>
      <c r="H12" s="60">
        <v>2005</v>
      </c>
      <c r="I12" s="60">
        <v>2006</v>
      </c>
      <c r="J12" s="60">
        <v>2007</v>
      </c>
      <c r="K12" s="60">
        <v>2008</v>
      </c>
      <c r="L12" s="60">
        <v>2009</v>
      </c>
      <c r="M12" s="60">
        <v>2010</v>
      </c>
      <c r="N12" s="75"/>
    </row>
    <row r="13" spans="1:18" x14ac:dyDescent="0.35">
      <c r="B13" t="s">
        <v>142</v>
      </c>
      <c r="C13" s="74">
        <v>0.02</v>
      </c>
      <c r="D13" s="74">
        <v>0.02</v>
      </c>
      <c r="E13" s="74">
        <v>0.02</v>
      </c>
      <c r="F13" s="74">
        <v>0.02</v>
      </c>
      <c r="G13" s="74">
        <v>0.02</v>
      </c>
      <c r="H13" s="74">
        <v>0.02</v>
      </c>
      <c r="I13" s="74">
        <v>0.02</v>
      </c>
      <c r="J13" s="74">
        <v>0.02</v>
      </c>
      <c r="K13" s="74">
        <v>0.02</v>
      </c>
      <c r="L13" s="74">
        <v>0.02</v>
      </c>
      <c r="M13" s="74">
        <v>0.02</v>
      </c>
    </row>
    <row r="14" spans="1:18" x14ac:dyDescent="0.35">
      <c r="B14" t="s">
        <v>141</v>
      </c>
      <c r="C14" s="74">
        <v>0.1</v>
      </c>
      <c r="D14" s="74">
        <v>0.1</v>
      </c>
      <c r="E14" s="74">
        <v>0.1</v>
      </c>
      <c r="F14" s="74">
        <v>0.1</v>
      </c>
      <c r="G14" s="74">
        <v>0.1</v>
      </c>
      <c r="H14" s="74">
        <v>0.1</v>
      </c>
      <c r="I14" s="74">
        <v>0.1</v>
      </c>
      <c r="J14" s="74">
        <v>0.1</v>
      </c>
      <c r="K14" s="74">
        <v>0.1</v>
      </c>
      <c r="L14" s="74">
        <v>0.1</v>
      </c>
      <c r="M14" s="74">
        <v>0.1</v>
      </c>
      <c r="N14" s="74"/>
    </row>
    <row r="15" spans="1:18" x14ac:dyDescent="0.35">
      <c r="B15" t="s">
        <v>144</v>
      </c>
      <c r="C15" s="74">
        <v>0.1</v>
      </c>
      <c r="D15" s="74">
        <v>0.1</v>
      </c>
      <c r="E15" s="74">
        <v>0.1</v>
      </c>
      <c r="F15" s="74">
        <v>0.1</v>
      </c>
      <c r="G15" s="74">
        <v>0.1</v>
      </c>
      <c r="H15" s="74">
        <v>0.1</v>
      </c>
      <c r="I15" s="74">
        <v>0.1</v>
      </c>
      <c r="J15" s="74">
        <v>0.1</v>
      </c>
      <c r="K15" s="74">
        <v>0.1</v>
      </c>
      <c r="L15" s="74">
        <v>0.1</v>
      </c>
      <c r="M15" s="74">
        <v>0.1</v>
      </c>
    </row>
    <row r="16" spans="1:18" x14ac:dyDescent="0.35">
      <c r="B16" t="s">
        <v>145</v>
      </c>
      <c r="C16" s="74">
        <v>0.02</v>
      </c>
      <c r="D16" s="74">
        <v>0.02</v>
      </c>
      <c r="E16" s="74">
        <v>0.02</v>
      </c>
      <c r="F16" s="74">
        <v>0.02</v>
      </c>
      <c r="G16" s="74">
        <v>0.02</v>
      </c>
      <c r="H16" s="74">
        <v>0.02</v>
      </c>
      <c r="I16" s="74">
        <v>0.02</v>
      </c>
      <c r="J16" s="74">
        <v>0.02</v>
      </c>
      <c r="K16" s="74">
        <v>0.02</v>
      </c>
      <c r="L16" s="74">
        <v>0.02</v>
      </c>
      <c r="M16" s="74">
        <v>0.02</v>
      </c>
    </row>
    <row r="17" spans="2:13" x14ac:dyDescent="0.35">
      <c r="B17" t="s">
        <v>146</v>
      </c>
      <c r="C17" s="74">
        <v>0.02</v>
      </c>
      <c r="D17" s="74">
        <v>0.02</v>
      </c>
      <c r="E17" s="74">
        <v>0.02</v>
      </c>
      <c r="F17" s="74">
        <v>0.02</v>
      </c>
      <c r="G17" s="74">
        <v>0.02</v>
      </c>
      <c r="H17" s="74">
        <v>0.02</v>
      </c>
      <c r="I17" s="74">
        <v>0.02</v>
      </c>
      <c r="J17" s="74">
        <v>0.02</v>
      </c>
      <c r="K17" s="74">
        <v>0.02</v>
      </c>
      <c r="L17" s="74">
        <v>0.02</v>
      </c>
      <c r="M17" s="74">
        <v>0.02</v>
      </c>
    </row>
    <row r="18" spans="2:13" x14ac:dyDescent="0.35">
      <c r="B18" t="s">
        <v>143</v>
      </c>
      <c r="C18" s="74">
        <v>0.02</v>
      </c>
      <c r="D18" s="74">
        <v>0.02</v>
      </c>
      <c r="E18" s="74">
        <v>0.02</v>
      </c>
      <c r="F18" s="74">
        <v>0.02</v>
      </c>
      <c r="G18" s="74">
        <v>0.02</v>
      </c>
      <c r="H18" s="74">
        <v>0.02</v>
      </c>
      <c r="I18" s="74">
        <v>0.02</v>
      </c>
      <c r="J18" s="74">
        <v>0.02</v>
      </c>
      <c r="K18" s="74">
        <v>0.02</v>
      </c>
      <c r="L18" s="74">
        <v>0.02</v>
      </c>
      <c r="M18" s="74">
        <v>0.02</v>
      </c>
    </row>
    <row r="19" spans="2:13" x14ac:dyDescent="0.35">
      <c r="B19" t="s">
        <v>147</v>
      </c>
      <c r="C19" s="74">
        <v>0.02</v>
      </c>
      <c r="D19" s="74">
        <v>0.02</v>
      </c>
      <c r="E19" s="74">
        <v>0.02</v>
      </c>
      <c r="F19" s="74">
        <v>0.02</v>
      </c>
      <c r="G19" s="74">
        <v>0.02</v>
      </c>
      <c r="H19" s="74">
        <v>0.02</v>
      </c>
      <c r="I19" s="74">
        <v>0.02</v>
      </c>
      <c r="J19" s="74">
        <v>0.02</v>
      </c>
      <c r="K19" s="74">
        <v>0.02</v>
      </c>
      <c r="L19" s="74">
        <v>0.02</v>
      </c>
      <c r="M19" s="74">
        <v>0.02</v>
      </c>
    </row>
    <row r="21" spans="2:13" x14ac:dyDescent="0.35">
      <c r="C21" s="60">
        <v>2000</v>
      </c>
      <c r="D21" s="60">
        <v>2001</v>
      </c>
      <c r="E21" s="60">
        <v>2002</v>
      </c>
      <c r="F21" s="60">
        <v>2003</v>
      </c>
      <c r="G21" s="60">
        <v>2004</v>
      </c>
      <c r="H21" s="60">
        <v>2005</v>
      </c>
      <c r="I21" s="60">
        <v>2006</v>
      </c>
      <c r="J21" s="60">
        <v>2007</v>
      </c>
      <c r="K21" s="60">
        <v>2008</v>
      </c>
      <c r="L21" s="60">
        <v>2009</v>
      </c>
      <c r="M21" s="60">
        <v>2010</v>
      </c>
    </row>
    <row r="22" spans="2:13" x14ac:dyDescent="0.35">
      <c r="B22" t="s">
        <v>142</v>
      </c>
      <c r="C22" s="66">
        <v>57.055598501141901</v>
      </c>
      <c r="D22" s="66">
        <v>58.231138671138162</v>
      </c>
      <c r="E22" s="66">
        <v>59.44505301603953</v>
      </c>
      <c r="F22" s="66">
        <v>60.694305219167667</v>
      </c>
      <c r="G22" s="66">
        <v>61.969615241339184</v>
      </c>
      <c r="H22" s="66">
        <v>63.271763841814654</v>
      </c>
      <c r="I22" s="66">
        <v>64.601575771534641</v>
      </c>
      <c r="J22" s="66">
        <v>65.962530282349036</v>
      </c>
      <c r="K22" s="66">
        <v>67.347134835904569</v>
      </c>
      <c r="L22" s="66">
        <v>67.182631041939928</v>
      </c>
      <c r="M22" s="66">
        <v>67.732845161928878</v>
      </c>
    </row>
    <row r="23" spans="2:13" x14ac:dyDescent="0.35">
      <c r="B23" t="s">
        <v>141</v>
      </c>
      <c r="C23" s="66">
        <v>8.3891486992667179</v>
      </c>
      <c r="D23" s="66">
        <v>7.6270339091614119</v>
      </c>
      <c r="E23" s="66">
        <v>6.9329012052740335</v>
      </c>
      <c r="F23" s="66">
        <v>6.3010607561914442</v>
      </c>
      <c r="G23" s="66">
        <v>5.7268164661555545</v>
      </c>
      <c r="H23" s="66">
        <v>5.2049215052336759</v>
      </c>
      <c r="I23" s="66">
        <v>4.7300996968212683</v>
      </c>
      <c r="J23" s="66">
        <v>4.2979563058546653</v>
      </c>
      <c r="K23" s="66">
        <v>3.9053081459646473</v>
      </c>
      <c r="L23" s="66">
        <v>4.2645369793167314</v>
      </c>
      <c r="M23" s="66">
        <v>3.7931401826807427</v>
      </c>
    </row>
    <row r="24" spans="2:13" x14ac:dyDescent="0.35">
      <c r="B24" t="s">
        <v>144</v>
      </c>
      <c r="C24" s="66">
        <v>17.256193531155578</v>
      </c>
      <c r="D24" s="66">
        <v>15.675595403460859</v>
      </c>
      <c r="E24" s="66">
        <v>14.225927353075567</v>
      </c>
      <c r="F24" s="66">
        <v>12.901207224464576</v>
      </c>
      <c r="G24" s="66">
        <v>11.699688874194749</v>
      </c>
      <c r="H24" s="66">
        <v>10.609890360970308</v>
      </c>
      <c r="I24" s="66">
        <v>9.6207846579216998</v>
      </c>
      <c r="J24" s="66">
        <v>8.7215917068889084</v>
      </c>
      <c r="K24" s="66">
        <v>7.9085793881456867</v>
      </c>
      <c r="L24" s="66">
        <v>7.2385218180036324</v>
      </c>
      <c r="M24" s="66">
        <v>5.9777532220382383</v>
      </c>
    </row>
    <row r="25" spans="2:13" x14ac:dyDescent="0.35">
      <c r="B25" t="s">
        <v>145</v>
      </c>
      <c r="C25" s="66">
        <v>2.7302159691749979</v>
      </c>
      <c r="D25" s="66">
        <v>2.7869691007648121</v>
      </c>
      <c r="E25" s="66">
        <v>2.8412886895544958</v>
      </c>
      <c r="F25" s="66">
        <v>2.8948202409250183</v>
      </c>
      <c r="G25" s="66">
        <v>2.9501855693331369</v>
      </c>
      <c r="H25" s="66">
        <v>3.0069703882371406</v>
      </c>
      <c r="I25" s="66">
        <v>3.0648176585559193</v>
      </c>
      <c r="J25" s="66">
        <v>3.122538979971702</v>
      </c>
      <c r="K25" s="66">
        <v>3.1826090107007423</v>
      </c>
      <c r="L25" s="66">
        <v>3.3240684172275419</v>
      </c>
      <c r="M25" s="66">
        <v>3.3889533049481497</v>
      </c>
    </row>
    <row r="26" spans="2:13" x14ac:dyDescent="0.35">
      <c r="B26" t="s">
        <v>146</v>
      </c>
      <c r="C26" s="66">
        <v>13.640279446791242</v>
      </c>
      <c r="D26" s="66">
        <v>13.914489097133528</v>
      </c>
      <c r="E26" s="66">
        <v>14.192851043790961</v>
      </c>
      <c r="F26" s="66">
        <v>14.475581731871642</v>
      </c>
      <c r="G26" s="66">
        <v>14.763600984193094</v>
      </c>
      <c r="H26" s="66">
        <v>15.057142322938546</v>
      </c>
      <c r="I26" s="66">
        <v>15.357143123850289</v>
      </c>
      <c r="J26" s="66">
        <v>15.663775565585446</v>
      </c>
      <c r="K26" s="66">
        <v>15.97738580126768</v>
      </c>
      <c r="L26" s="66">
        <v>16.323701967048045</v>
      </c>
      <c r="M26" s="66">
        <v>17.295635410560976</v>
      </c>
    </row>
    <row r="27" spans="2:13" x14ac:dyDescent="0.35">
      <c r="B27" t="s">
        <v>143</v>
      </c>
      <c r="C27" s="66">
        <v>1.0083789034904702</v>
      </c>
      <c r="D27" s="66">
        <v>1.0286108025800662</v>
      </c>
      <c r="E27" s="66">
        <v>1.0481942509306343</v>
      </c>
      <c r="F27" s="66">
        <v>1.0674460057249562</v>
      </c>
      <c r="G27" s="66">
        <v>1.0871227595065598</v>
      </c>
      <c r="H27" s="66">
        <v>1.1071873052093664</v>
      </c>
      <c r="I27" s="66">
        <v>1.1275082817858997</v>
      </c>
      <c r="J27" s="66">
        <v>1.1478222083943292</v>
      </c>
      <c r="K27" s="66">
        <v>1.1688163257742792</v>
      </c>
      <c r="L27" s="66">
        <v>1.3455161570694629</v>
      </c>
      <c r="M27" s="66">
        <v>1.3554420293019174</v>
      </c>
    </row>
    <row r="28" spans="2:13" x14ac:dyDescent="0.35">
      <c r="B28" t="s">
        <v>147</v>
      </c>
      <c r="C28" s="66">
        <v>5.7359783844689691E-2</v>
      </c>
      <c r="D28" s="66">
        <v>5.6496336281778158E-2</v>
      </c>
      <c r="E28" s="66">
        <v>5.563008163049285E-2</v>
      </c>
      <c r="F28" s="66">
        <v>5.4759141387322331E-2</v>
      </c>
      <c r="G28" s="66">
        <v>5.3906450046716653E-2</v>
      </c>
      <c r="H28" s="66">
        <v>5.3081146904722057E-2</v>
      </c>
      <c r="I28" s="66">
        <v>5.2289498850484818E-2</v>
      </c>
      <c r="J28" s="66">
        <v>5.1537723935459412E-2</v>
      </c>
      <c r="K28" s="66">
        <v>5.0828339502316432E-2</v>
      </c>
      <c r="L28" s="66">
        <v>5.4566960061605697E-2</v>
      </c>
      <c r="M28" s="66">
        <v>5.6081075563574091E-2</v>
      </c>
    </row>
    <row r="29" spans="2:13" x14ac:dyDescent="0.35">
      <c r="C29" s="66">
        <f>SUM(C22:C28)</f>
        <v>100.13717483486558</v>
      </c>
      <c r="D29" s="66">
        <f t="shared" ref="D29:M29" si="10">SUM(D22:D28)</f>
        <v>99.320333320520604</v>
      </c>
      <c r="E29" s="66">
        <f t="shared" si="10"/>
        <v>98.741845640295722</v>
      </c>
      <c r="F29" s="66">
        <f t="shared" si="10"/>
        <v>98.389180319732617</v>
      </c>
      <c r="G29" s="66">
        <f t="shared" si="10"/>
        <v>98.250936344768988</v>
      </c>
      <c r="H29" s="66">
        <f t="shared" si="10"/>
        <v>98.310956871308406</v>
      </c>
      <c r="I29" s="66">
        <f t="shared" si="10"/>
        <v>98.554218689320209</v>
      </c>
      <c r="J29" s="66">
        <f t="shared" si="10"/>
        <v>98.967752772979551</v>
      </c>
      <c r="K29" s="66">
        <f t="shared" si="10"/>
        <v>99.540661847259926</v>
      </c>
      <c r="L29" s="66">
        <f t="shared" si="10"/>
        <v>99.733543340666941</v>
      </c>
      <c r="M29" s="66">
        <f t="shared" si="10"/>
        <v>99.599850387022457</v>
      </c>
    </row>
    <row r="54" spans="1:13" x14ac:dyDescent="0.35">
      <c r="A54" t="s">
        <v>155</v>
      </c>
    </row>
    <row r="55" spans="1:13" x14ac:dyDescent="0.35">
      <c r="C55">
        <v>2000</v>
      </c>
      <c r="D55">
        <v>2001</v>
      </c>
      <c r="E55">
        <v>2002</v>
      </c>
      <c r="F55">
        <v>2003</v>
      </c>
      <c r="G55">
        <v>2004</v>
      </c>
      <c r="H55">
        <v>2005</v>
      </c>
      <c r="I55">
        <v>2006</v>
      </c>
      <c r="J55">
        <v>2007</v>
      </c>
      <c r="K55">
        <v>2008</v>
      </c>
      <c r="L55">
        <v>2009</v>
      </c>
      <c r="M55">
        <v>2010</v>
      </c>
    </row>
    <row r="56" spans="1:13" x14ac:dyDescent="0.35">
      <c r="B56" t="s">
        <v>151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</row>
    <row r="57" spans="1:13" x14ac:dyDescent="0.35">
      <c r="B57" t="s">
        <v>150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</row>
    <row r="58" spans="1:13" x14ac:dyDescent="0.35">
      <c r="B58" t="s">
        <v>148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</row>
    <row r="59" spans="1:13" x14ac:dyDescent="0.35">
      <c r="B59" t="s">
        <v>149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</row>
    <row r="60" spans="1:13" x14ac:dyDescent="0.35">
      <c r="B60" t="s">
        <v>144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</row>
    <row r="61" spans="1:13" x14ac:dyDescent="0.35">
      <c r="B61" t="s">
        <v>141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79" spans="1:15" x14ac:dyDescent="0.35">
      <c r="A79" t="s">
        <v>156</v>
      </c>
    </row>
    <row r="80" spans="1:15" x14ac:dyDescent="0.35">
      <c r="C80">
        <v>2023</v>
      </c>
      <c r="D80">
        <v>2024</v>
      </c>
      <c r="E80">
        <v>2025</v>
      </c>
      <c r="F80">
        <v>2026</v>
      </c>
      <c r="G80">
        <v>2027</v>
      </c>
      <c r="H80">
        <v>2028</v>
      </c>
      <c r="I80">
        <v>2029</v>
      </c>
      <c r="J80">
        <v>2030</v>
      </c>
      <c r="K80">
        <v>2031</v>
      </c>
      <c r="L80">
        <v>2032</v>
      </c>
      <c r="M80">
        <v>2033</v>
      </c>
      <c r="N80">
        <v>2034</v>
      </c>
      <c r="O80">
        <v>2035</v>
      </c>
    </row>
    <row r="81" spans="2:15" x14ac:dyDescent="0.35">
      <c r="B81" t="s">
        <v>151</v>
      </c>
      <c r="C81">
        <v>1</v>
      </c>
      <c r="D81">
        <v>2</v>
      </c>
      <c r="E81">
        <v>3</v>
      </c>
      <c r="F81">
        <v>4</v>
      </c>
      <c r="G81">
        <v>5</v>
      </c>
      <c r="H81">
        <v>6</v>
      </c>
      <c r="I81">
        <v>7</v>
      </c>
      <c r="J81">
        <v>8</v>
      </c>
      <c r="K81">
        <v>9</v>
      </c>
      <c r="L81">
        <v>10</v>
      </c>
      <c r="M81">
        <v>11</v>
      </c>
      <c r="N81">
        <v>12</v>
      </c>
      <c r="O81">
        <v>13</v>
      </c>
    </row>
    <row r="82" spans="2:15" x14ac:dyDescent="0.35">
      <c r="B82" t="s">
        <v>150</v>
      </c>
      <c r="C82">
        <v>1</v>
      </c>
      <c r="D82">
        <v>2</v>
      </c>
      <c r="E82">
        <v>3</v>
      </c>
      <c r="F82">
        <v>4</v>
      </c>
      <c r="G82">
        <v>5</v>
      </c>
      <c r="H82">
        <v>6</v>
      </c>
      <c r="I82">
        <v>7</v>
      </c>
      <c r="J82">
        <v>8</v>
      </c>
      <c r="K82">
        <v>9</v>
      </c>
      <c r="L82">
        <v>10</v>
      </c>
      <c r="M82">
        <v>11</v>
      </c>
      <c r="N82">
        <v>12</v>
      </c>
      <c r="O82">
        <v>13</v>
      </c>
    </row>
    <row r="83" spans="2:15" x14ac:dyDescent="0.35">
      <c r="B83" t="s">
        <v>148</v>
      </c>
      <c r="C83">
        <v>13</v>
      </c>
      <c r="D83">
        <v>12</v>
      </c>
      <c r="E83">
        <v>11</v>
      </c>
      <c r="F83">
        <v>10</v>
      </c>
      <c r="G83">
        <v>9</v>
      </c>
      <c r="H83">
        <v>8</v>
      </c>
      <c r="I83">
        <v>7</v>
      </c>
      <c r="J83">
        <v>6</v>
      </c>
      <c r="K83">
        <v>5</v>
      </c>
      <c r="L83">
        <v>4</v>
      </c>
      <c r="M83">
        <v>3</v>
      </c>
      <c r="N83">
        <v>2</v>
      </c>
      <c r="O83">
        <v>1</v>
      </c>
    </row>
    <row r="84" spans="2:15" x14ac:dyDescent="0.35">
      <c r="B84" t="s">
        <v>149</v>
      </c>
      <c r="C84">
        <v>13</v>
      </c>
      <c r="D84">
        <v>12</v>
      </c>
      <c r="E84">
        <v>11</v>
      </c>
      <c r="F84">
        <v>10</v>
      </c>
      <c r="G84">
        <v>9</v>
      </c>
      <c r="H84">
        <v>8</v>
      </c>
      <c r="I84">
        <v>7</v>
      </c>
      <c r="J84">
        <v>6</v>
      </c>
      <c r="K84">
        <v>5</v>
      </c>
      <c r="L84">
        <v>4</v>
      </c>
      <c r="M84">
        <v>3</v>
      </c>
      <c r="N84">
        <v>2</v>
      </c>
      <c r="O84">
        <v>1</v>
      </c>
    </row>
    <row r="85" spans="2:15" x14ac:dyDescent="0.35">
      <c r="B85" t="s">
        <v>144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2:15" x14ac:dyDescent="0.35">
      <c r="B86" t="s">
        <v>141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B0B1-F1D6-4FC9-9044-92999FCAB34D}">
  <sheetPr>
    <tabColor theme="4"/>
  </sheetPr>
  <dimension ref="A1:X53"/>
  <sheetViews>
    <sheetView workbookViewId="0">
      <pane xSplit="1" ySplit="9" topLeftCell="B31" activePane="bottomRight" state="frozen"/>
      <selection pane="topRight"/>
      <selection pane="bottomLeft"/>
      <selection pane="bottomRight" activeCell="A4" sqref="A4"/>
    </sheetView>
  </sheetViews>
  <sheetFormatPr baseColWidth="10" defaultColWidth="8.7265625" defaultRowHeight="11.4" customHeight="1" x14ac:dyDescent="0.35"/>
  <cols>
    <col min="1" max="1" width="35.54296875" style="8" customWidth="1"/>
    <col min="2" max="24" width="10" style="8" customWidth="1"/>
    <col min="25" max="16384" width="8.7265625" style="8"/>
  </cols>
  <sheetData>
    <row r="1" spans="1:24" x14ac:dyDescent="0.35">
      <c r="A1" s="7" t="s">
        <v>66</v>
      </c>
    </row>
    <row r="2" spans="1:24" x14ac:dyDescent="0.35">
      <c r="A2" s="7" t="s">
        <v>67</v>
      </c>
      <c r="B2" s="9" t="s">
        <v>68</v>
      </c>
    </row>
    <row r="3" spans="1:24" x14ac:dyDescent="0.35">
      <c r="A3" s="7" t="s">
        <v>69</v>
      </c>
      <c r="B3" s="7" t="s">
        <v>70</v>
      </c>
    </row>
    <row r="5" spans="1:24" x14ac:dyDescent="0.35">
      <c r="A5" s="9" t="s">
        <v>71</v>
      </c>
      <c r="C5" s="7" t="s">
        <v>72</v>
      </c>
    </row>
    <row r="6" spans="1:24" x14ac:dyDescent="0.35">
      <c r="A6" s="9" t="s">
        <v>73</v>
      </c>
      <c r="C6" s="7" t="s">
        <v>74</v>
      </c>
    </row>
    <row r="8" spans="1:24" x14ac:dyDescent="0.35">
      <c r="A8" s="10" t="s">
        <v>75</v>
      </c>
      <c r="B8" s="11" t="s">
        <v>76</v>
      </c>
      <c r="C8" s="12" t="s">
        <v>77</v>
      </c>
      <c r="D8" s="12" t="s">
        <v>78</v>
      </c>
      <c r="E8" s="12" t="s">
        <v>79</v>
      </c>
      <c r="F8" s="12" t="s">
        <v>80</v>
      </c>
      <c r="G8" s="12" t="s">
        <v>81</v>
      </c>
      <c r="H8" s="12" t="s">
        <v>82</v>
      </c>
      <c r="I8" s="12" t="s">
        <v>83</v>
      </c>
      <c r="J8" s="12" t="s">
        <v>84</v>
      </c>
      <c r="K8" s="12" t="s">
        <v>85</v>
      </c>
      <c r="L8" s="12" t="s">
        <v>86</v>
      </c>
      <c r="M8" s="12" t="s">
        <v>87</v>
      </c>
      <c r="N8" s="12" t="s">
        <v>88</v>
      </c>
      <c r="O8" s="12" t="s">
        <v>89</v>
      </c>
      <c r="P8" s="12" t="s">
        <v>90</v>
      </c>
      <c r="Q8" s="12" t="s">
        <v>91</v>
      </c>
      <c r="R8" s="12" t="s">
        <v>92</v>
      </c>
      <c r="S8" s="12" t="s">
        <v>93</v>
      </c>
      <c r="T8" s="12" t="s">
        <v>94</v>
      </c>
      <c r="U8" s="12" t="s">
        <v>95</v>
      </c>
      <c r="V8" s="12" t="s">
        <v>96</v>
      </c>
      <c r="W8" s="12" t="s">
        <v>97</v>
      </c>
      <c r="X8" s="12" t="s">
        <v>98</v>
      </c>
    </row>
    <row r="9" spans="1:24" x14ac:dyDescent="0.35">
      <c r="A9" s="13" t="s">
        <v>99</v>
      </c>
      <c r="B9" s="14" t="s">
        <v>100</v>
      </c>
      <c r="C9" s="14" t="s">
        <v>100</v>
      </c>
      <c r="D9" s="14" t="s">
        <v>100</v>
      </c>
      <c r="E9" s="14" t="s">
        <v>100</v>
      </c>
      <c r="F9" s="14" t="s">
        <v>100</v>
      </c>
      <c r="G9" s="14" t="s">
        <v>100</v>
      </c>
      <c r="H9" s="14" t="s">
        <v>100</v>
      </c>
      <c r="I9" s="14" t="s">
        <v>100</v>
      </c>
      <c r="J9" s="14" t="s">
        <v>100</v>
      </c>
      <c r="K9" s="14" t="s">
        <v>100</v>
      </c>
      <c r="L9" s="14" t="s">
        <v>100</v>
      </c>
      <c r="M9" s="14" t="s">
        <v>100</v>
      </c>
      <c r="N9" s="14" t="s">
        <v>100</v>
      </c>
      <c r="O9" s="14" t="s">
        <v>100</v>
      </c>
      <c r="P9" s="14" t="s">
        <v>100</v>
      </c>
      <c r="Q9" s="14" t="s">
        <v>100</v>
      </c>
      <c r="R9" s="14" t="s">
        <v>100</v>
      </c>
      <c r="S9" s="14" t="s">
        <v>100</v>
      </c>
      <c r="T9" s="14" t="s">
        <v>100</v>
      </c>
      <c r="U9" s="14" t="s">
        <v>100</v>
      </c>
      <c r="V9" s="14" t="s">
        <v>100</v>
      </c>
      <c r="W9" s="14" t="s">
        <v>100</v>
      </c>
      <c r="X9" s="14" t="s">
        <v>100</v>
      </c>
    </row>
    <row r="10" spans="1:24" x14ac:dyDescent="0.35">
      <c r="A10" s="15" t="s">
        <v>101</v>
      </c>
      <c r="B10" s="16">
        <v>428929021</v>
      </c>
      <c r="C10" s="16">
        <v>429481944</v>
      </c>
      <c r="D10" s="16">
        <v>430456663</v>
      </c>
      <c r="E10" s="16">
        <v>431976112</v>
      </c>
      <c r="F10" s="16">
        <v>433589156</v>
      </c>
      <c r="G10" s="16">
        <v>435116254</v>
      </c>
      <c r="H10" s="16">
        <v>436521866</v>
      </c>
      <c r="I10" s="16">
        <v>437984240</v>
      </c>
      <c r="J10" s="16">
        <v>439386639</v>
      </c>
      <c r="K10" s="16">
        <v>440426387</v>
      </c>
      <c r="L10" s="16">
        <v>441041446</v>
      </c>
      <c r="M10" s="16">
        <v>440260386</v>
      </c>
      <c r="N10" s="16">
        <v>440905186</v>
      </c>
      <c r="O10" s="16">
        <v>441958943</v>
      </c>
      <c r="P10" s="16">
        <v>443274551</v>
      </c>
      <c r="Q10" s="16">
        <v>444234821</v>
      </c>
      <c r="R10" s="16">
        <v>445167186</v>
      </c>
      <c r="S10" s="16">
        <v>445871494</v>
      </c>
      <c r="T10" s="16">
        <v>446655355</v>
      </c>
      <c r="U10" s="16">
        <v>447022255</v>
      </c>
      <c r="V10" s="16">
        <v>447346360</v>
      </c>
      <c r="W10" s="16">
        <v>446904604</v>
      </c>
      <c r="X10" s="16">
        <v>447033117</v>
      </c>
    </row>
    <row r="11" spans="1:24" x14ac:dyDescent="0.35">
      <c r="A11" s="15" t="s">
        <v>102</v>
      </c>
      <c r="B11" s="17">
        <v>487821535</v>
      </c>
      <c r="C11" s="17">
        <v>488601617</v>
      </c>
      <c r="D11" s="17">
        <v>489827142</v>
      </c>
      <c r="E11" s="17">
        <v>491623688</v>
      </c>
      <c r="F11" s="17">
        <v>493577060</v>
      </c>
      <c r="G11" s="17">
        <v>495517460</v>
      </c>
      <c r="H11" s="17">
        <v>497368686</v>
      </c>
      <c r="I11" s="17">
        <v>499306703</v>
      </c>
      <c r="J11" s="17">
        <v>501193634</v>
      </c>
      <c r="K11" s="17">
        <v>502702657</v>
      </c>
      <c r="L11" s="17">
        <v>503807810</v>
      </c>
      <c r="M11" s="17">
        <v>503519196</v>
      </c>
      <c r="N11" s="17">
        <v>504605401</v>
      </c>
      <c r="O11" s="17">
        <v>506087216</v>
      </c>
      <c r="P11" s="17">
        <v>507876849</v>
      </c>
      <c r="Q11" s="17">
        <v>509351040</v>
      </c>
      <c r="R11" s="17">
        <v>510778779</v>
      </c>
      <c r="S11" s="17">
        <v>511930353</v>
      </c>
      <c r="T11" s="17" t="s">
        <v>103</v>
      </c>
      <c r="U11" s="17">
        <v>513858582</v>
      </c>
      <c r="V11" s="17" t="s">
        <v>103</v>
      </c>
      <c r="W11" s="17" t="s">
        <v>103</v>
      </c>
      <c r="X11" s="17" t="s">
        <v>103</v>
      </c>
    </row>
    <row r="12" spans="1:24" x14ac:dyDescent="0.35">
      <c r="A12" s="15" t="s">
        <v>4</v>
      </c>
      <c r="B12" s="17">
        <v>10251250</v>
      </c>
      <c r="C12" s="17">
        <v>10286570</v>
      </c>
      <c r="D12" s="17">
        <v>10332785</v>
      </c>
      <c r="E12" s="17">
        <v>10376133</v>
      </c>
      <c r="F12" s="17">
        <v>10421137</v>
      </c>
      <c r="G12" s="17">
        <v>10478617</v>
      </c>
      <c r="H12" s="17">
        <v>10547958</v>
      </c>
      <c r="I12" s="17">
        <v>10625700</v>
      </c>
      <c r="J12" s="17">
        <v>10709973</v>
      </c>
      <c r="K12" s="17">
        <v>10796493</v>
      </c>
      <c r="L12" s="17">
        <v>10895586</v>
      </c>
      <c r="M12" s="17">
        <v>11038264</v>
      </c>
      <c r="N12" s="17">
        <v>11106932</v>
      </c>
      <c r="O12" s="17">
        <v>11159407</v>
      </c>
      <c r="P12" s="17">
        <v>11209057</v>
      </c>
      <c r="Q12" s="17">
        <v>11274196</v>
      </c>
      <c r="R12" s="17">
        <v>11331422</v>
      </c>
      <c r="S12" s="17">
        <v>11375158</v>
      </c>
      <c r="T12" s="17">
        <v>11427054</v>
      </c>
      <c r="U12" s="17">
        <v>11488980</v>
      </c>
      <c r="V12" s="17">
        <v>11538604</v>
      </c>
      <c r="W12" s="17">
        <v>11586195</v>
      </c>
      <c r="X12" s="17">
        <v>11685814</v>
      </c>
    </row>
    <row r="13" spans="1:24" x14ac:dyDescent="0.35">
      <c r="A13" s="15" t="s">
        <v>6</v>
      </c>
      <c r="B13" s="16">
        <v>8170172</v>
      </c>
      <c r="C13" s="16">
        <v>8009142</v>
      </c>
      <c r="D13" s="16">
        <v>7837161</v>
      </c>
      <c r="E13" s="16">
        <v>7775327</v>
      </c>
      <c r="F13" s="16">
        <v>7716860</v>
      </c>
      <c r="G13" s="16">
        <v>7658972</v>
      </c>
      <c r="H13" s="16">
        <v>7601022</v>
      </c>
      <c r="I13" s="16">
        <v>7545338</v>
      </c>
      <c r="J13" s="16">
        <v>7492561</v>
      </c>
      <c r="K13" s="16">
        <v>7444443</v>
      </c>
      <c r="L13" s="16">
        <v>7395599</v>
      </c>
      <c r="M13" s="16">
        <v>7348328</v>
      </c>
      <c r="N13" s="16">
        <v>7305888</v>
      </c>
      <c r="O13" s="16">
        <v>7265115</v>
      </c>
      <c r="P13" s="16">
        <v>7223938</v>
      </c>
      <c r="Q13" s="16">
        <v>7177991</v>
      </c>
      <c r="R13" s="16">
        <v>7127822</v>
      </c>
      <c r="S13" s="16">
        <v>7075947</v>
      </c>
      <c r="T13" s="16">
        <v>7025037</v>
      </c>
      <c r="U13" s="16">
        <v>6975761</v>
      </c>
      <c r="V13" s="16">
        <v>6934015</v>
      </c>
      <c r="W13" s="16">
        <v>6877743</v>
      </c>
      <c r="X13" s="16">
        <v>6465097</v>
      </c>
    </row>
    <row r="14" spans="1:24" x14ac:dyDescent="0.35">
      <c r="A14" s="15" t="s">
        <v>12</v>
      </c>
      <c r="B14" s="17">
        <v>10255063</v>
      </c>
      <c r="C14" s="17">
        <v>10216605</v>
      </c>
      <c r="D14" s="17">
        <v>10196916</v>
      </c>
      <c r="E14" s="17">
        <v>10193998</v>
      </c>
      <c r="F14" s="17">
        <v>10197101</v>
      </c>
      <c r="G14" s="17">
        <v>10211216</v>
      </c>
      <c r="H14" s="17">
        <v>10238905</v>
      </c>
      <c r="I14" s="17">
        <v>10298828</v>
      </c>
      <c r="J14" s="17">
        <v>10384603</v>
      </c>
      <c r="K14" s="17">
        <v>10443936</v>
      </c>
      <c r="L14" s="17">
        <v>10474410</v>
      </c>
      <c r="M14" s="17">
        <v>10496088</v>
      </c>
      <c r="N14" s="17">
        <v>10510785</v>
      </c>
      <c r="O14" s="17">
        <v>10514272</v>
      </c>
      <c r="P14" s="17">
        <v>10525347</v>
      </c>
      <c r="Q14" s="17">
        <v>10546059</v>
      </c>
      <c r="R14" s="17">
        <v>10566332</v>
      </c>
      <c r="S14" s="17">
        <v>10594438</v>
      </c>
      <c r="T14" s="17">
        <v>10629928</v>
      </c>
      <c r="U14" s="17">
        <v>10671870</v>
      </c>
      <c r="V14" s="17">
        <v>10697858</v>
      </c>
      <c r="W14" s="17">
        <v>10505772</v>
      </c>
      <c r="X14" s="17">
        <v>10672118</v>
      </c>
    </row>
    <row r="15" spans="1:24" x14ac:dyDescent="0.35">
      <c r="A15" s="15" t="s">
        <v>14</v>
      </c>
      <c r="B15" s="16">
        <v>5339616</v>
      </c>
      <c r="C15" s="16">
        <v>5358783</v>
      </c>
      <c r="D15" s="16">
        <v>5375931</v>
      </c>
      <c r="E15" s="16">
        <v>5390574</v>
      </c>
      <c r="F15" s="16">
        <v>5404523</v>
      </c>
      <c r="G15" s="16">
        <v>5419432</v>
      </c>
      <c r="H15" s="16">
        <v>5437272</v>
      </c>
      <c r="I15" s="16">
        <v>5461438</v>
      </c>
      <c r="J15" s="16">
        <v>5493621</v>
      </c>
      <c r="K15" s="16">
        <v>5523095</v>
      </c>
      <c r="L15" s="16">
        <v>5547683</v>
      </c>
      <c r="M15" s="16">
        <v>5570572</v>
      </c>
      <c r="N15" s="16">
        <v>5591572</v>
      </c>
      <c r="O15" s="16">
        <v>5614932</v>
      </c>
      <c r="P15" s="16">
        <v>5643475</v>
      </c>
      <c r="Q15" s="16">
        <v>5683483</v>
      </c>
      <c r="R15" s="16">
        <v>5728010</v>
      </c>
      <c r="S15" s="16">
        <v>5764980</v>
      </c>
      <c r="T15" s="16">
        <v>5793636</v>
      </c>
      <c r="U15" s="16">
        <v>5814422</v>
      </c>
      <c r="V15" s="16">
        <v>5831404</v>
      </c>
      <c r="W15" s="16">
        <v>5856733</v>
      </c>
      <c r="X15" s="16">
        <v>5903037</v>
      </c>
    </row>
    <row r="16" spans="1:24" x14ac:dyDescent="0.35">
      <c r="A16" s="15" t="s">
        <v>22</v>
      </c>
      <c r="B16" s="17">
        <v>82211508</v>
      </c>
      <c r="C16" s="17">
        <v>82349925</v>
      </c>
      <c r="D16" s="17">
        <v>82488495</v>
      </c>
      <c r="E16" s="17">
        <v>82534176</v>
      </c>
      <c r="F16" s="17">
        <v>82516260</v>
      </c>
      <c r="G16" s="17">
        <v>82469422</v>
      </c>
      <c r="H16" s="17">
        <v>82376451</v>
      </c>
      <c r="I16" s="17">
        <v>82266372</v>
      </c>
      <c r="J16" s="17">
        <v>82110097</v>
      </c>
      <c r="K16" s="17">
        <v>81902307</v>
      </c>
      <c r="L16" s="17">
        <v>81776930</v>
      </c>
      <c r="M16" s="17">
        <v>80274983</v>
      </c>
      <c r="N16" s="17">
        <v>80425823</v>
      </c>
      <c r="O16" s="17">
        <v>80645605</v>
      </c>
      <c r="P16" s="17">
        <v>80982500</v>
      </c>
      <c r="Q16" s="17">
        <v>81686611</v>
      </c>
      <c r="R16" s="17">
        <v>82348669</v>
      </c>
      <c r="S16" s="17">
        <v>82657002</v>
      </c>
      <c r="T16" s="17">
        <v>82905782</v>
      </c>
      <c r="U16" s="17">
        <v>83092962</v>
      </c>
      <c r="V16" s="17">
        <v>83160871</v>
      </c>
      <c r="W16" s="17">
        <v>83196078</v>
      </c>
      <c r="X16" s="17">
        <v>83797985</v>
      </c>
    </row>
    <row r="17" spans="1:24" x14ac:dyDescent="0.35">
      <c r="A17" s="15" t="s">
        <v>16</v>
      </c>
      <c r="B17" s="17">
        <v>1396985</v>
      </c>
      <c r="C17" s="17">
        <v>1388115</v>
      </c>
      <c r="D17" s="17">
        <v>1379350</v>
      </c>
      <c r="E17" s="17">
        <v>1370720</v>
      </c>
      <c r="F17" s="17">
        <v>1362550</v>
      </c>
      <c r="G17" s="17">
        <v>1354775</v>
      </c>
      <c r="H17" s="17">
        <v>1346810</v>
      </c>
      <c r="I17" s="17">
        <v>1340680</v>
      </c>
      <c r="J17" s="17">
        <v>1337090</v>
      </c>
      <c r="K17" s="17">
        <v>1334515</v>
      </c>
      <c r="L17" s="17">
        <v>1331475</v>
      </c>
      <c r="M17" s="17">
        <v>1327439</v>
      </c>
      <c r="N17" s="17">
        <v>1322696</v>
      </c>
      <c r="O17" s="17">
        <v>1317997</v>
      </c>
      <c r="P17" s="17">
        <v>1314545</v>
      </c>
      <c r="Q17" s="17">
        <v>1315407</v>
      </c>
      <c r="R17" s="17">
        <v>1315790</v>
      </c>
      <c r="S17" s="17">
        <v>1317384</v>
      </c>
      <c r="T17" s="17">
        <v>1321977</v>
      </c>
      <c r="U17" s="17">
        <v>1326898</v>
      </c>
      <c r="V17" s="17">
        <v>1329522</v>
      </c>
      <c r="W17" s="17">
        <v>1330932</v>
      </c>
      <c r="X17" s="17">
        <v>1348840</v>
      </c>
    </row>
    <row r="18" spans="1:24" x14ac:dyDescent="0.35">
      <c r="A18" s="15" t="s">
        <v>30</v>
      </c>
      <c r="B18" s="16">
        <v>3805174</v>
      </c>
      <c r="C18" s="16">
        <v>3866243</v>
      </c>
      <c r="D18" s="16">
        <v>3931947</v>
      </c>
      <c r="E18" s="16">
        <v>3996521</v>
      </c>
      <c r="F18" s="16">
        <v>4070262</v>
      </c>
      <c r="G18" s="16">
        <v>4159914</v>
      </c>
      <c r="H18" s="16">
        <v>4274137</v>
      </c>
      <c r="I18" s="16">
        <v>4398942</v>
      </c>
      <c r="J18" s="16">
        <v>4489544</v>
      </c>
      <c r="K18" s="16">
        <v>4535375</v>
      </c>
      <c r="L18" s="16">
        <v>4560155</v>
      </c>
      <c r="M18" s="16">
        <v>4580084</v>
      </c>
      <c r="N18" s="16">
        <v>4599533</v>
      </c>
      <c r="O18" s="16">
        <v>4623816</v>
      </c>
      <c r="P18" s="16">
        <v>4657740</v>
      </c>
      <c r="Q18" s="16">
        <v>4701957</v>
      </c>
      <c r="R18" s="16">
        <v>4755335</v>
      </c>
      <c r="S18" s="16">
        <v>4807388</v>
      </c>
      <c r="T18" s="16">
        <v>4867316</v>
      </c>
      <c r="U18" s="16">
        <v>4934340</v>
      </c>
      <c r="V18" s="16">
        <v>4985382</v>
      </c>
      <c r="W18" s="16">
        <v>5033164</v>
      </c>
      <c r="X18" s="16">
        <v>5127170</v>
      </c>
    </row>
    <row r="19" spans="1:24" x14ac:dyDescent="0.35">
      <c r="A19" s="15" t="s">
        <v>24</v>
      </c>
      <c r="B19" s="17">
        <v>10805808</v>
      </c>
      <c r="C19" s="17">
        <v>10862132</v>
      </c>
      <c r="D19" s="17">
        <v>10902022</v>
      </c>
      <c r="E19" s="17">
        <v>10928070</v>
      </c>
      <c r="F19" s="17">
        <v>10955141</v>
      </c>
      <c r="G19" s="17">
        <v>10987314</v>
      </c>
      <c r="H19" s="17">
        <v>11020362</v>
      </c>
      <c r="I19" s="17">
        <v>11048473</v>
      </c>
      <c r="J19" s="17">
        <v>11077841</v>
      </c>
      <c r="K19" s="17">
        <v>11107017</v>
      </c>
      <c r="L19" s="17">
        <v>11121341</v>
      </c>
      <c r="M19" s="17">
        <v>11104899</v>
      </c>
      <c r="N19" s="17">
        <v>11045011</v>
      </c>
      <c r="O19" s="17">
        <v>10965211</v>
      </c>
      <c r="P19" s="17">
        <v>10892413</v>
      </c>
      <c r="Q19" s="17">
        <v>10820883</v>
      </c>
      <c r="R19" s="17">
        <v>10775971</v>
      </c>
      <c r="S19" s="17">
        <v>10754679</v>
      </c>
      <c r="T19" s="17">
        <v>10732882</v>
      </c>
      <c r="U19" s="17">
        <v>10721582</v>
      </c>
      <c r="V19" s="17">
        <v>10698599</v>
      </c>
      <c r="W19" s="17">
        <v>10569207</v>
      </c>
      <c r="X19" s="17">
        <v>10426919</v>
      </c>
    </row>
    <row r="20" spans="1:24" x14ac:dyDescent="0.35">
      <c r="A20" s="15" t="s">
        <v>56</v>
      </c>
      <c r="B20" s="16">
        <v>40567864</v>
      </c>
      <c r="C20" s="16">
        <v>40850412</v>
      </c>
      <c r="D20" s="16">
        <v>41431558</v>
      </c>
      <c r="E20" s="16">
        <v>42187645</v>
      </c>
      <c r="F20" s="16">
        <v>42921895</v>
      </c>
      <c r="G20" s="16">
        <v>43653155</v>
      </c>
      <c r="H20" s="16">
        <v>44397319</v>
      </c>
      <c r="I20" s="16">
        <v>45226803</v>
      </c>
      <c r="J20" s="16">
        <v>45954106</v>
      </c>
      <c r="K20" s="16">
        <v>46362946</v>
      </c>
      <c r="L20" s="16">
        <v>46576897</v>
      </c>
      <c r="M20" s="16">
        <v>46742697</v>
      </c>
      <c r="N20" s="16">
        <v>46773055</v>
      </c>
      <c r="O20" s="16">
        <v>46620045</v>
      </c>
      <c r="P20" s="16">
        <v>46480882</v>
      </c>
      <c r="Q20" s="16">
        <v>46444832</v>
      </c>
      <c r="R20" s="16">
        <v>46484062</v>
      </c>
      <c r="S20" s="16">
        <v>46593236</v>
      </c>
      <c r="T20" s="16">
        <v>46797754</v>
      </c>
      <c r="U20" s="16">
        <v>47134837</v>
      </c>
      <c r="V20" s="16">
        <v>47365655</v>
      </c>
      <c r="W20" s="16">
        <v>47415794</v>
      </c>
      <c r="X20" s="16">
        <v>47778340</v>
      </c>
    </row>
    <row r="21" spans="1:24" x14ac:dyDescent="0.35">
      <c r="A21" s="15" t="s">
        <v>20</v>
      </c>
      <c r="B21" s="17">
        <v>60762169</v>
      </c>
      <c r="C21" s="17">
        <v>61201676</v>
      </c>
      <c r="D21" s="17">
        <v>61644062</v>
      </c>
      <c r="E21" s="17">
        <v>62078165</v>
      </c>
      <c r="F21" s="17">
        <v>62532556</v>
      </c>
      <c r="G21" s="17">
        <v>63001253</v>
      </c>
      <c r="H21" s="17">
        <v>63437350</v>
      </c>
      <c r="I21" s="17">
        <v>63826129</v>
      </c>
      <c r="J21" s="17">
        <v>64178710</v>
      </c>
      <c r="K21" s="17">
        <v>64504541</v>
      </c>
      <c r="L21" s="17">
        <v>64818789</v>
      </c>
      <c r="M21" s="17">
        <v>65127852</v>
      </c>
      <c r="N21" s="17">
        <v>65438667</v>
      </c>
      <c r="O21" s="17">
        <v>65771309</v>
      </c>
      <c r="P21" s="17">
        <v>66312067</v>
      </c>
      <c r="Q21" s="17">
        <v>66548272</v>
      </c>
      <c r="R21" s="17">
        <v>66724104</v>
      </c>
      <c r="S21" s="17">
        <v>66918020</v>
      </c>
      <c r="T21" s="17">
        <v>67158348</v>
      </c>
      <c r="U21" s="17">
        <v>67388001</v>
      </c>
      <c r="V21" s="17">
        <v>67571107</v>
      </c>
      <c r="W21" s="17">
        <v>67764304</v>
      </c>
      <c r="X21" s="17">
        <v>67971311</v>
      </c>
    </row>
    <row r="22" spans="1:24" x14ac:dyDescent="0.35">
      <c r="A22" s="15" t="s">
        <v>8</v>
      </c>
      <c r="B22" s="17">
        <v>4468302</v>
      </c>
      <c r="C22" s="17">
        <v>4300450</v>
      </c>
      <c r="D22" s="17">
        <v>4305439</v>
      </c>
      <c r="E22" s="17">
        <v>4305555</v>
      </c>
      <c r="F22" s="17">
        <v>4308293</v>
      </c>
      <c r="G22" s="17">
        <v>4311674</v>
      </c>
      <c r="H22" s="17">
        <v>4313009</v>
      </c>
      <c r="I22" s="17">
        <v>4312749</v>
      </c>
      <c r="J22" s="17">
        <v>4310882</v>
      </c>
      <c r="K22" s="17">
        <v>4306322</v>
      </c>
      <c r="L22" s="17">
        <v>4296352</v>
      </c>
      <c r="M22" s="17">
        <v>4282921</v>
      </c>
      <c r="N22" s="17">
        <v>4269062</v>
      </c>
      <c r="O22" s="17">
        <v>4254475</v>
      </c>
      <c r="P22" s="17">
        <v>4236063</v>
      </c>
      <c r="Q22" s="17">
        <v>4207993</v>
      </c>
      <c r="R22" s="17">
        <v>4172441</v>
      </c>
      <c r="S22" s="17">
        <v>4129853</v>
      </c>
      <c r="T22" s="17">
        <v>4090870</v>
      </c>
      <c r="U22" s="17">
        <v>4067206</v>
      </c>
      <c r="V22" s="17">
        <v>4047260</v>
      </c>
      <c r="W22" s="17">
        <v>3949330</v>
      </c>
      <c r="X22" s="17">
        <v>3856600</v>
      </c>
    </row>
    <row r="23" spans="1:24" x14ac:dyDescent="0.35">
      <c r="A23" s="15" t="s">
        <v>32</v>
      </c>
      <c r="B23" s="16">
        <v>56942108</v>
      </c>
      <c r="C23" s="16">
        <v>56974100</v>
      </c>
      <c r="D23" s="16">
        <v>57059007</v>
      </c>
      <c r="E23" s="16">
        <v>57313203</v>
      </c>
      <c r="F23" s="16">
        <v>57685327</v>
      </c>
      <c r="G23" s="16">
        <v>57969484</v>
      </c>
      <c r="H23" s="16">
        <v>58143979</v>
      </c>
      <c r="I23" s="16">
        <v>58438310</v>
      </c>
      <c r="J23" s="16">
        <v>58826731</v>
      </c>
      <c r="K23" s="16">
        <v>59095365</v>
      </c>
      <c r="L23" s="16">
        <v>59277417</v>
      </c>
      <c r="M23" s="16">
        <v>59379449</v>
      </c>
      <c r="N23" s="16">
        <v>59539717</v>
      </c>
      <c r="O23" s="16">
        <v>60233948</v>
      </c>
      <c r="P23" s="16">
        <v>60789140</v>
      </c>
      <c r="Q23" s="16">
        <v>60730582</v>
      </c>
      <c r="R23" s="16">
        <v>60627498</v>
      </c>
      <c r="S23" s="16">
        <v>60536709</v>
      </c>
      <c r="T23" s="16">
        <v>60421760</v>
      </c>
      <c r="U23" s="16">
        <v>59729081</v>
      </c>
      <c r="V23" s="16">
        <v>59438851</v>
      </c>
      <c r="W23" s="16">
        <v>59133173</v>
      </c>
      <c r="X23" s="16">
        <v>58940425</v>
      </c>
    </row>
    <row r="24" spans="1:24" x14ac:dyDescent="0.35">
      <c r="A24" s="15" t="s">
        <v>10</v>
      </c>
      <c r="B24" s="17">
        <v>694023</v>
      </c>
      <c r="C24" s="17">
        <v>701544</v>
      </c>
      <c r="D24" s="17">
        <v>709630</v>
      </c>
      <c r="E24" s="17">
        <v>718307</v>
      </c>
      <c r="F24" s="17">
        <v>727980</v>
      </c>
      <c r="G24" s="17">
        <v>738540</v>
      </c>
      <c r="H24" s="17">
        <v>750965</v>
      </c>
      <c r="I24" s="17">
        <v>767125</v>
      </c>
      <c r="J24" s="17">
        <v>786632</v>
      </c>
      <c r="K24" s="17">
        <v>808035</v>
      </c>
      <c r="L24" s="17">
        <v>829446</v>
      </c>
      <c r="M24" s="17">
        <v>850881</v>
      </c>
      <c r="N24" s="17">
        <v>863945</v>
      </c>
      <c r="O24" s="17">
        <v>861939</v>
      </c>
      <c r="P24" s="17">
        <v>852504</v>
      </c>
      <c r="Q24" s="17">
        <v>847664</v>
      </c>
      <c r="R24" s="17">
        <v>851561</v>
      </c>
      <c r="S24" s="17">
        <v>859519</v>
      </c>
      <c r="T24" s="17">
        <v>870068</v>
      </c>
      <c r="U24" s="17">
        <v>881952</v>
      </c>
      <c r="V24" s="17">
        <v>892006</v>
      </c>
      <c r="W24" s="17">
        <v>900356</v>
      </c>
      <c r="X24" s="17">
        <v>912703</v>
      </c>
    </row>
    <row r="25" spans="1:24" x14ac:dyDescent="0.35">
      <c r="A25" s="15" t="s">
        <v>34</v>
      </c>
      <c r="B25" s="16">
        <v>2367550</v>
      </c>
      <c r="C25" s="16">
        <v>2337170</v>
      </c>
      <c r="D25" s="16">
        <v>2310173</v>
      </c>
      <c r="E25" s="16">
        <v>2287955</v>
      </c>
      <c r="F25" s="16">
        <v>2263122</v>
      </c>
      <c r="G25" s="16">
        <v>2238799</v>
      </c>
      <c r="H25" s="16">
        <v>2218357</v>
      </c>
      <c r="I25" s="16">
        <v>2200325</v>
      </c>
      <c r="J25" s="16">
        <v>2177322</v>
      </c>
      <c r="K25" s="16">
        <v>2141669</v>
      </c>
      <c r="L25" s="16">
        <v>2097555</v>
      </c>
      <c r="M25" s="16">
        <v>2059709</v>
      </c>
      <c r="N25" s="16">
        <v>2034319</v>
      </c>
      <c r="O25" s="16">
        <v>2012647</v>
      </c>
      <c r="P25" s="16">
        <v>1993782</v>
      </c>
      <c r="Q25" s="16">
        <v>1977527</v>
      </c>
      <c r="R25" s="16">
        <v>1959537</v>
      </c>
      <c r="S25" s="16">
        <v>1942248</v>
      </c>
      <c r="T25" s="16">
        <v>1927174</v>
      </c>
      <c r="U25" s="16">
        <v>1913822</v>
      </c>
      <c r="V25" s="16">
        <v>1900449</v>
      </c>
      <c r="W25" s="16">
        <v>1884490</v>
      </c>
      <c r="X25" s="16">
        <v>1879383</v>
      </c>
    </row>
    <row r="26" spans="1:24" x14ac:dyDescent="0.35">
      <c r="A26" s="15" t="s">
        <v>36</v>
      </c>
      <c r="B26" s="17">
        <v>3499536</v>
      </c>
      <c r="C26" s="17">
        <v>3470818</v>
      </c>
      <c r="D26" s="17">
        <v>3443067</v>
      </c>
      <c r="E26" s="17">
        <v>3415213</v>
      </c>
      <c r="F26" s="17">
        <v>3377075</v>
      </c>
      <c r="G26" s="17">
        <v>3322528</v>
      </c>
      <c r="H26" s="17">
        <v>3269909</v>
      </c>
      <c r="I26" s="17">
        <v>3231294</v>
      </c>
      <c r="J26" s="17">
        <v>3198231</v>
      </c>
      <c r="K26" s="17">
        <v>3162916</v>
      </c>
      <c r="L26" s="17">
        <v>3097282</v>
      </c>
      <c r="M26" s="17">
        <v>3028115</v>
      </c>
      <c r="N26" s="17">
        <v>2987773</v>
      </c>
      <c r="O26" s="17">
        <v>2957689</v>
      </c>
      <c r="P26" s="17">
        <v>2932367</v>
      </c>
      <c r="Q26" s="17">
        <v>2904910</v>
      </c>
      <c r="R26" s="17">
        <v>2868231</v>
      </c>
      <c r="S26" s="17">
        <v>2828403</v>
      </c>
      <c r="T26" s="17">
        <v>2801543</v>
      </c>
      <c r="U26" s="17">
        <v>2794137</v>
      </c>
      <c r="V26" s="17">
        <v>2794885</v>
      </c>
      <c r="W26" s="17">
        <v>2800839</v>
      </c>
      <c r="X26" s="17">
        <v>2831639</v>
      </c>
    </row>
    <row r="27" spans="1:24" x14ac:dyDescent="0.35">
      <c r="A27" s="15" t="s">
        <v>38</v>
      </c>
      <c r="B27" s="16">
        <v>436300</v>
      </c>
      <c r="C27" s="16">
        <v>441525</v>
      </c>
      <c r="D27" s="16">
        <v>446175</v>
      </c>
      <c r="E27" s="16">
        <v>451630</v>
      </c>
      <c r="F27" s="16">
        <v>458095</v>
      </c>
      <c r="G27" s="16">
        <v>465158</v>
      </c>
      <c r="H27" s="16">
        <v>472637</v>
      </c>
      <c r="I27" s="16">
        <v>479993</v>
      </c>
      <c r="J27" s="16">
        <v>488650</v>
      </c>
      <c r="K27" s="16">
        <v>497783</v>
      </c>
      <c r="L27" s="16">
        <v>506953</v>
      </c>
      <c r="M27" s="16">
        <v>518347</v>
      </c>
      <c r="N27" s="16">
        <v>530946</v>
      </c>
      <c r="O27" s="16">
        <v>543360</v>
      </c>
      <c r="P27" s="16">
        <v>556319</v>
      </c>
      <c r="Q27" s="16">
        <v>569604</v>
      </c>
      <c r="R27" s="16">
        <v>582014</v>
      </c>
      <c r="S27" s="16">
        <v>596336</v>
      </c>
      <c r="T27" s="16">
        <v>607950</v>
      </c>
      <c r="U27" s="16">
        <v>620001</v>
      </c>
      <c r="V27" s="16">
        <v>630419</v>
      </c>
      <c r="W27" s="16">
        <v>640064</v>
      </c>
      <c r="X27" s="16">
        <v>653103</v>
      </c>
    </row>
    <row r="28" spans="1:24" x14ac:dyDescent="0.35">
      <c r="A28" s="15" t="s">
        <v>26</v>
      </c>
      <c r="B28" s="17">
        <v>10210971</v>
      </c>
      <c r="C28" s="17">
        <v>10187576</v>
      </c>
      <c r="D28" s="17">
        <v>10158608</v>
      </c>
      <c r="E28" s="17">
        <v>10129552</v>
      </c>
      <c r="F28" s="17">
        <v>10107146</v>
      </c>
      <c r="G28" s="17">
        <v>10087065</v>
      </c>
      <c r="H28" s="17">
        <v>10071370</v>
      </c>
      <c r="I28" s="17">
        <v>10055780</v>
      </c>
      <c r="J28" s="17">
        <v>10038188</v>
      </c>
      <c r="K28" s="17">
        <v>10022650</v>
      </c>
      <c r="L28" s="17">
        <v>10000023</v>
      </c>
      <c r="M28" s="17">
        <v>9971727</v>
      </c>
      <c r="N28" s="17">
        <v>9920362</v>
      </c>
      <c r="O28" s="17">
        <v>9893082</v>
      </c>
      <c r="P28" s="17">
        <v>9866468</v>
      </c>
      <c r="Q28" s="17">
        <v>9843028</v>
      </c>
      <c r="R28" s="17">
        <v>9814023</v>
      </c>
      <c r="S28" s="17">
        <v>9787966</v>
      </c>
      <c r="T28" s="17">
        <v>9775564</v>
      </c>
      <c r="U28" s="17">
        <v>9771141</v>
      </c>
      <c r="V28" s="17">
        <v>9750149</v>
      </c>
      <c r="W28" s="17">
        <v>9709891</v>
      </c>
      <c r="X28" s="17">
        <v>9643048</v>
      </c>
    </row>
    <row r="29" spans="1:24" x14ac:dyDescent="0.35">
      <c r="A29" s="15" t="s">
        <v>40</v>
      </c>
      <c r="B29" s="16">
        <v>390087</v>
      </c>
      <c r="C29" s="16">
        <v>393028</v>
      </c>
      <c r="D29" s="16">
        <v>395969</v>
      </c>
      <c r="E29" s="16">
        <v>398582</v>
      </c>
      <c r="F29" s="16">
        <v>401268</v>
      </c>
      <c r="G29" s="16">
        <v>403834</v>
      </c>
      <c r="H29" s="16">
        <v>405308</v>
      </c>
      <c r="I29" s="16">
        <v>406724</v>
      </c>
      <c r="J29" s="16">
        <v>409379</v>
      </c>
      <c r="K29" s="16">
        <v>412477</v>
      </c>
      <c r="L29" s="16">
        <v>414508</v>
      </c>
      <c r="M29" s="16">
        <v>416268</v>
      </c>
      <c r="N29" s="16">
        <v>420028</v>
      </c>
      <c r="O29" s="16">
        <v>425967</v>
      </c>
      <c r="P29" s="16">
        <v>434558</v>
      </c>
      <c r="Q29" s="16">
        <v>445053</v>
      </c>
      <c r="R29" s="16">
        <v>455356</v>
      </c>
      <c r="S29" s="16">
        <v>467999</v>
      </c>
      <c r="T29" s="16">
        <v>484630</v>
      </c>
      <c r="U29" s="16">
        <v>504062</v>
      </c>
      <c r="V29" s="16">
        <v>515332</v>
      </c>
      <c r="W29" s="16">
        <v>518536</v>
      </c>
      <c r="X29" s="16">
        <v>531113</v>
      </c>
    </row>
    <row r="30" spans="1:24" x14ac:dyDescent="0.35">
      <c r="A30" s="15" t="s">
        <v>42</v>
      </c>
      <c r="B30" s="17">
        <v>15925513</v>
      </c>
      <c r="C30" s="17">
        <v>16046180</v>
      </c>
      <c r="D30" s="17">
        <v>16148929</v>
      </c>
      <c r="E30" s="17">
        <v>16225302</v>
      </c>
      <c r="F30" s="17">
        <v>16281779</v>
      </c>
      <c r="G30" s="17">
        <v>16319868</v>
      </c>
      <c r="H30" s="17">
        <v>16346101</v>
      </c>
      <c r="I30" s="17">
        <v>16381696</v>
      </c>
      <c r="J30" s="17">
        <v>16445593</v>
      </c>
      <c r="K30" s="17">
        <v>16530388</v>
      </c>
      <c r="L30" s="17">
        <v>16615394</v>
      </c>
      <c r="M30" s="17">
        <v>16693074</v>
      </c>
      <c r="N30" s="17">
        <v>16754962</v>
      </c>
      <c r="O30" s="17">
        <v>16804432</v>
      </c>
      <c r="P30" s="17">
        <v>16865008</v>
      </c>
      <c r="Q30" s="17">
        <v>16939923</v>
      </c>
      <c r="R30" s="17">
        <v>17030314</v>
      </c>
      <c r="S30" s="17">
        <v>17131296</v>
      </c>
      <c r="T30" s="17">
        <v>17231624</v>
      </c>
      <c r="U30" s="17">
        <v>17344874</v>
      </c>
      <c r="V30" s="17">
        <v>17441500</v>
      </c>
      <c r="W30" s="17">
        <v>17533044</v>
      </c>
      <c r="X30" s="17">
        <v>17700982</v>
      </c>
    </row>
    <row r="31" spans="1:24" x14ac:dyDescent="0.35">
      <c r="A31" s="15" t="s">
        <v>2</v>
      </c>
      <c r="B31" s="16">
        <v>8011566</v>
      </c>
      <c r="C31" s="16">
        <v>8042293</v>
      </c>
      <c r="D31" s="16">
        <v>8081957</v>
      </c>
      <c r="E31" s="16">
        <v>8121423</v>
      </c>
      <c r="F31" s="16">
        <v>8171966</v>
      </c>
      <c r="G31" s="16">
        <v>8227829</v>
      </c>
      <c r="H31" s="16">
        <v>8268641</v>
      </c>
      <c r="I31" s="16">
        <v>8295487</v>
      </c>
      <c r="J31" s="16">
        <v>8321496</v>
      </c>
      <c r="K31" s="16">
        <v>8343323</v>
      </c>
      <c r="L31" s="16">
        <v>8363404</v>
      </c>
      <c r="M31" s="16">
        <v>8391643</v>
      </c>
      <c r="N31" s="16">
        <v>8429991</v>
      </c>
      <c r="O31" s="16">
        <v>8479823</v>
      </c>
      <c r="P31" s="16">
        <v>8546356</v>
      </c>
      <c r="Q31" s="16">
        <v>8642699</v>
      </c>
      <c r="R31" s="16">
        <v>8736668</v>
      </c>
      <c r="S31" s="16">
        <v>8797566</v>
      </c>
      <c r="T31" s="16">
        <v>8840521</v>
      </c>
      <c r="U31" s="16">
        <v>8879920</v>
      </c>
      <c r="V31" s="16">
        <v>8916864</v>
      </c>
      <c r="W31" s="16">
        <v>8955797</v>
      </c>
      <c r="X31" s="16">
        <v>9041851</v>
      </c>
    </row>
    <row r="32" spans="1:24" x14ac:dyDescent="0.35">
      <c r="A32" s="15" t="s">
        <v>46</v>
      </c>
      <c r="B32" s="17">
        <v>38258629</v>
      </c>
      <c r="C32" s="17">
        <v>38248076</v>
      </c>
      <c r="D32" s="17">
        <v>38230364</v>
      </c>
      <c r="E32" s="17">
        <v>38204570</v>
      </c>
      <c r="F32" s="17">
        <v>38182222</v>
      </c>
      <c r="G32" s="17">
        <v>38165445</v>
      </c>
      <c r="H32" s="17">
        <v>38141267</v>
      </c>
      <c r="I32" s="17">
        <v>38120560</v>
      </c>
      <c r="J32" s="17">
        <v>38125759</v>
      </c>
      <c r="K32" s="17">
        <v>38151603</v>
      </c>
      <c r="L32" s="17">
        <v>38042794</v>
      </c>
      <c r="M32" s="17">
        <v>38063255</v>
      </c>
      <c r="N32" s="17">
        <v>38063164</v>
      </c>
      <c r="O32" s="17">
        <v>38040196</v>
      </c>
      <c r="P32" s="17">
        <v>38011735</v>
      </c>
      <c r="Q32" s="17">
        <v>37986412</v>
      </c>
      <c r="R32" s="17">
        <v>37970087</v>
      </c>
      <c r="S32" s="17">
        <v>37974826</v>
      </c>
      <c r="T32" s="17">
        <v>37974750</v>
      </c>
      <c r="U32" s="17">
        <v>37965475</v>
      </c>
      <c r="V32" s="17">
        <v>37899070</v>
      </c>
      <c r="W32" s="17">
        <v>37747124</v>
      </c>
      <c r="X32" s="17">
        <v>36821749</v>
      </c>
    </row>
    <row r="33" spans="1:24" x14ac:dyDescent="0.35">
      <c r="A33" s="15" t="s">
        <v>48</v>
      </c>
      <c r="B33" s="16">
        <v>10289898</v>
      </c>
      <c r="C33" s="16">
        <v>10362722</v>
      </c>
      <c r="D33" s="16">
        <v>10419631</v>
      </c>
      <c r="E33" s="16">
        <v>10458821</v>
      </c>
      <c r="F33" s="16">
        <v>10483861</v>
      </c>
      <c r="G33" s="16">
        <v>10503330</v>
      </c>
      <c r="H33" s="16">
        <v>10522288</v>
      </c>
      <c r="I33" s="16">
        <v>10542964</v>
      </c>
      <c r="J33" s="16">
        <v>10558177</v>
      </c>
      <c r="K33" s="16">
        <v>10568247</v>
      </c>
      <c r="L33" s="16">
        <v>10573100</v>
      </c>
      <c r="M33" s="16">
        <v>10557560</v>
      </c>
      <c r="N33" s="16">
        <v>10514844</v>
      </c>
      <c r="O33" s="16">
        <v>10457295</v>
      </c>
      <c r="P33" s="16">
        <v>10401062</v>
      </c>
      <c r="Q33" s="16">
        <v>10358076</v>
      </c>
      <c r="R33" s="16">
        <v>10325452</v>
      </c>
      <c r="S33" s="16">
        <v>10300300</v>
      </c>
      <c r="T33" s="16">
        <v>10283822</v>
      </c>
      <c r="U33" s="16">
        <v>10286263</v>
      </c>
      <c r="V33" s="16">
        <v>10297081</v>
      </c>
      <c r="W33" s="16">
        <v>10361831</v>
      </c>
      <c r="X33" s="16">
        <v>10409704</v>
      </c>
    </row>
    <row r="34" spans="1:24" x14ac:dyDescent="0.35">
      <c r="A34" s="15" t="s">
        <v>50</v>
      </c>
      <c r="B34" s="17">
        <v>22442971</v>
      </c>
      <c r="C34" s="17">
        <v>22131970</v>
      </c>
      <c r="D34" s="17">
        <v>21730496</v>
      </c>
      <c r="E34" s="17">
        <v>21574326</v>
      </c>
      <c r="F34" s="17">
        <v>21451748</v>
      </c>
      <c r="G34" s="17">
        <v>21319685</v>
      </c>
      <c r="H34" s="17">
        <v>21193760</v>
      </c>
      <c r="I34" s="17">
        <v>20882982</v>
      </c>
      <c r="J34" s="17">
        <v>20537875</v>
      </c>
      <c r="K34" s="17">
        <v>20367487</v>
      </c>
      <c r="L34" s="17">
        <v>20246871</v>
      </c>
      <c r="M34" s="17">
        <v>20147528</v>
      </c>
      <c r="N34" s="17">
        <v>20058035</v>
      </c>
      <c r="O34" s="17">
        <v>19983693</v>
      </c>
      <c r="P34" s="17">
        <v>19908979</v>
      </c>
      <c r="Q34" s="17">
        <v>19815616</v>
      </c>
      <c r="R34" s="17">
        <v>19702267</v>
      </c>
      <c r="S34" s="17">
        <v>19588715</v>
      </c>
      <c r="T34" s="17">
        <v>19473970</v>
      </c>
      <c r="U34" s="17">
        <v>19371648</v>
      </c>
      <c r="V34" s="17">
        <v>19265250</v>
      </c>
      <c r="W34" s="17">
        <v>19122059</v>
      </c>
      <c r="X34" s="17">
        <v>19047009</v>
      </c>
    </row>
    <row r="35" spans="1:24" x14ac:dyDescent="0.35">
      <c r="A35" s="15" t="s">
        <v>54</v>
      </c>
      <c r="B35" s="16">
        <v>1988925</v>
      </c>
      <c r="C35" s="16">
        <v>1992060</v>
      </c>
      <c r="D35" s="16">
        <v>1994530</v>
      </c>
      <c r="E35" s="16">
        <v>1995733</v>
      </c>
      <c r="F35" s="16">
        <v>1997012</v>
      </c>
      <c r="G35" s="16">
        <v>2000474</v>
      </c>
      <c r="H35" s="16">
        <v>2006868</v>
      </c>
      <c r="I35" s="16">
        <v>2018122</v>
      </c>
      <c r="J35" s="16">
        <v>2021316</v>
      </c>
      <c r="K35" s="16">
        <v>2039669</v>
      </c>
      <c r="L35" s="16">
        <v>2048583</v>
      </c>
      <c r="M35" s="16">
        <v>2052843</v>
      </c>
      <c r="N35" s="16">
        <v>2057159</v>
      </c>
      <c r="O35" s="16">
        <v>2059953</v>
      </c>
      <c r="P35" s="16">
        <v>2061980</v>
      </c>
      <c r="Q35" s="16">
        <v>2063531</v>
      </c>
      <c r="R35" s="16">
        <v>2065042</v>
      </c>
      <c r="S35" s="16">
        <v>2066388</v>
      </c>
      <c r="T35" s="16">
        <v>2073894</v>
      </c>
      <c r="U35" s="16">
        <v>2088385</v>
      </c>
      <c r="V35" s="16">
        <v>2102419</v>
      </c>
      <c r="W35" s="16">
        <v>2108079</v>
      </c>
      <c r="X35" s="16">
        <v>2111986</v>
      </c>
    </row>
    <row r="36" spans="1:24" x14ac:dyDescent="0.35">
      <c r="A36" s="15" t="s">
        <v>104</v>
      </c>
      <c r="B36" s="17">
        <v>5388720</v>
      </c>
      <c r="C36" s="17">
        <v>5378867</v>
      </c>
      <c r="D36" s="17">
        <v>5376912</v>
      </c>
      <c r="E36" s="17">
        <v>5373374</v>
      </c>
      <c r="F36" s="17">
        <v>5372280</v>
      </c>
      <c r="G36" s="17">
        <v>5372807</v>
      </c>
      <c r="H36" s="17">
        <v>5373054</v>
      </c>
      <c r="I36" s="17">
        <v>5374622</v>
      </c>
      <c r="J36" s="17">
        <v>5379233</v>
      </c>
      <c r="K36" s="17">
        <v>5386406</v>
      </c>
      <c r="L36" s="17">
        <v>5391428</v>
      </c>
      <c r="M36" s="17">
        <v>5398384</v>
      </c>
      <c r="N36" s="17">
        <v>5407579</v>
      </c>
      <c r="O36" s="17">
        <v>5413393</v>
      </c>
      <c r="P36" s="17">
        <v>5418649</v>
      </c>
      <c r="Q36" s="17">
        <v>5423801</v>
      </c>
      <c r="R36" s="17">
        <v>5430798</v>
      </c>
      <c r="S36" s="17">
        <v>5439232</v>
      </c>
      <c r="T36" s="17">
        <v>5446771</v>
      </c>
      <c r="U36" s="17">
        <v>5454147</v>
      </c>
      <c r="V36" s="17">
        <v>5458827</v>
      </c>
      <c r="W36" s="17">
        <v>5447247</v>
      </c>
      <c r="X36" s="17">
        <v>5431752</v>
      </c>
    </row>
    <row r="37" spans="1:24" x14ac:dyDescent="0.35">
      <c r="A37" s="15" t="s">
        <v>18</v>
      </c>
      <c r="B37" s="16">
        <v>5176209</v>
      </c>
      <c r="C37" s="16">
        <v>5188008</v>
      </c>
      <c r="D37" s="16">
        <v>5200598</v>
      </c>
      <c r="E37" s="16">
        <v>5213014</v>
      </c>
      <c r="F37" s="16">
        <v>5228172</v>
      </c>
      <c r="G37" s="16">
        <v>5246096</v>
      </c>
      <c r="H37" s="16">
        <v>5266268</v>
      </c>
      <c r="I37" s="16">
        <v>5288720</v>
      </c>
      <c r="J37" s="16">
        <v>5313399</v>
      </c>
      <c r="K37" s="16">
        <v>5338871</v>
      </c>
      <c r="L37" s="16">
        <v>5363352</v>
      </c>
      <c r="M37" s="16">
        <v>5388272</v>
      </c>
      <c r="N37" s="16">
        <v>5413971</v>
      </c>
      <c r="O37" s="16">
        <v>5438972</v>
      </c>
      <c r="P37" s="16">
        <v>5461512</v>
      </c>
      <c r="Q37" s="16">
        <v>5479531</v>
      </c>
      <c r="R37" s="16">
        <v>5495303</v>
      </c>
      <c r="S37" s="16">
        <v>5508214</v>
      </c>
      <c r="T37" s="16">
        <v>5515525</v>
      </c>
      <c r="U37" s="16">
        <v>5521606</v>
      </c>
      <c r="V37" s="16">
        <v>5529543</v>
      </c>
      <c r="W37" s="16">
        <v>5541017</v>
      </c>
      <c r="X37" s="16">
        <v>5556106</v>
      </c>
    </row>
    <row r="38" spans="1:24" x14ac:dyDescent="0.35">
      <c r="A38" s="15" t="s">
        <v>58</v>
      </c>
      <c r="B38" s="17">
        <v>8872109</v>
      </c>
      <c r="C38" s="17">
        <v>8895960</v>
      </c>
      <c r="D38" s="17">
        <v>8924958</v>
      </c>
      <c r="E38" s="17">
        <v>8958229</v>
      </c>
      <c r="F38" s="17">
        <v>8993531</v>
      </c>
      <c r="G38" s="17">
        <v>9029572</v>
      </c>
      <c r="H38" s="17">
        <v>9080505</v>
      </c>
      <c r="I38" s="17">
        <v>9148092</v>
      </c>
      <c r="J38" s="17">
        <v>9219637</v>
      </c>
      <c r="K38" s="17">
        <v>9298515</v>
      </c>
      <c r="L38" s="17">
        <v>9378126</v>
      </c>
      <c r="M38" s="17">
        <v>9449213</v>
      </c>
      <c r="N38" s="17">
        <v>9519374</v>
      </c>
      <c r="O38" s="17">
        <v>9600379</v>
      </c>
      <c r="P38" s="17">
        <v>9696110</v>
      </c>
      <c r="Q38" s="17">
        <v>9799186</v>
      </c>
      <c r="R38" s="17">
        <v>9923085</v>
      </c>
      <c r="S38" s="17">
        <v>10057698</v>
      </c>
      <c r="T38" s="17">
        <v>10175214</v>
      </c>
      <c r="U38" s="17">
        <v>10278887</v>
      </c>
      <c r="V38" s="17">
        <v>10353442</v>
      </c>
      <c r="W38" s="17">
        <v>10415811</v>
      </c>
      <c r="X38" s="17">
        <v>10486941</v>
      </c>
    </row>
    <row r="39" spans="1:24" x14ac:dyDescent="0.35">
      <c r="A39" s="15" t="s">
        <v>28</v>
      </c>
      <c r="B39" s="17">
        <v>281205</v>
      </c>
      <c r="C39" s="17">
        <v>284968</v>
      </c>
      <c r="D39" s="17">
        <v>287523</v>
      </c>
      <c r="E39" s="17">
        <v>289521</v>
      </c>
      <c r="F39" s="17">
        <v>292074</v>
      </c>
      <c r="G39" s="17">
        <v>296734</v>
      </c>
      <c r="H39" s="17">
        <v>303782</v>
      </c>
      <c r="I39" s="17">
        <v>311566</v>
      </c>
      <c r="J39" s="17">
        <v>317414</v>
      </c>
      <c r="K39" s="17">
        <v>318499</v>
      </c>
      <c r="L39" s="17">
        <v>318041</v>
      </c>
      <c r="M39" s="17">
        <v>319014</v>
      </c>
      <c r="N39" s="17">
        <v>320716</v>
      </c>
      <c r="O39" s="17">
        <v>323764</v>
      </c>
      <c r="P39" s="17">
        <v>327386</v>
      </c>
      <c r="Q39" s="17">
        <v>330815</v>
      </c>
      <c r="R39" s="17">
        <v>335439</v>
      </c>
      <c r="S39" s="17">
        <v>343400</v>
      </c>
      <c r="T39" s="17">
        <v>352721</v>
      </c>
      <c r="U39" s="17">
        <v>360563</v>
      </c>
      <c r="V39" s="17">
        <v>366463</v>
      </c>
      <c r="W39" s="17">
        <v>372520</v>
      </c>
      <c r="X39" s="17">
        <v>382003</v>
      </c>
    </row>
    <row r="40" spans="1:24" x14ac:dyDescent="0.35">
      <c r="A40" s="15" t="s">
        <v>44</v>
      </c>
      <c r="B40" s="17">
        <v>4490967</v>
      </c>
      <c r="C40" s="17">
        <v>4513751</v>
      </c>
      <c r="D40" s="17">
        <v>4538159</v>
      </c>
      <c r="E40" s="17">
        <v>4564855</v>
      </c>
      <c r="F40" s="17">
        <v>4591910</v>
      </c>
      <c r="G40" s="17">
        <v>4623291</v>
      </c>
      <c r="H40" s="17">
        <v>4660677</v>
      </c>
      <c r="I40" s="17">
        <v>4709153</v>
      </c>
      <c r="J40" s="17">
        <v>4768212</v>
      </c>
      <c r="K40" s="17">
        <v>4828726</v>
      </c>
      <c r="L40" s="17">
        <v>4889252</v>
      </c>
      <c r="M40" s="17">
        <v>4953088</v>
      </c>
      <c r="N40" s="17">
        <v>5018573</v>
      </c>
      <c r="O40" s="17">
        <v>5079623</v>
      </c>
      <c r="P40" s="17">
        <v>5137232</v>
      </c>
      <c r="Q40" s="17">
        <v>5188607</v>
      </c>
      <c r="R40" s="17">
        <v>5234519</v>
      </c>
      <c r="S40" s="17">
        <v>5276968</v>
      </c>
      <c r="T40" s="17">
        <v>5311916</v>
      </c>
      <c r="U40" s="17">
        <v>5347896</v>
      </c>
      <c r="V40" s="17">
        <v>5379475</v>
      </c>
      <c r="W40" s="17">
        <v>5408320</v>
      </c>
      <c r="X40" s="17">
        <v>5457127</v>
      </c>
    </row>
    <row r="41" spans="1:24" x14ac:dyDescent="0.35">
      <c r="A41" s="15" t="s">
        <v>60</v>
      </c>
      <c r="B41" s="16">
        <v>7184250</v>
      </c>
      <c r="C41" s="16">
        <v>7229854</v>
      </c>
      <c r="D41" s="16">
        <v>7284753</v>
      </c>
      <c r="E41" s="16">
        <v>7339001</v>
      </c>
      <c r="F41" s="16">
        <v>7389625</v>
      </c>
      <c r="G41" s="16">
        <v>7437115</v>
      </c>
      <c r="H41" s="16">
        <v>7483934</v>
      </c>
      <c r="I41" s="16">
        <v>7551117</v>
      </c>
      <c r="J41" s="16">
        <v>7647675</v>
      </c>
      <c r="K41" s="16">
        <v>7743831</v>
      </c>
      <c r="L41" s="16">
        <v>7824909</v>
      </c>
      <c r="M41" s="16">
        <v>7912398</v>
      </c>
      <c r="N41" s="16">
        <v>7996861</v>
      </c>
      <c r="O41" s="16">
        <v>8089346</v>
      </c>
      <c r="P41" s="16">
        <v>8188649</v>
      </c>
      <c r="Q41" s="16">
        <v>8282396</v>
      </c>
      <c r="R41" s="16">
        <v>8373338</v>
      </c>
      <c r="S41" s="16">
        <v>8451840</v>
      </c>
      <c r="T41" s="16">
        <v>8514329</v>
      </c>
      <c r="U41" s="16">
        <v>8575280</v>
      </c>
      <c r="V41" s="16">
        <v>8638167</v>
      </c>
      <c r="W41" s="16">
        <v>8704546</v>
      </c>
      <c r="X41" s="16">
        <v>8775760</v>
      </c>
    </row>
    <row r="42" spans="1:24" x14ac:dyDescent="0.35">
      <c r="A42" s="15" t="s">
        <v>62</v>
      </c>
      <c r="B42" s="17">
        <v>58892514</v>
      </c>
      <c r="C42" s="17">
        <v>59119673</v>
      </c>
      <c r="D42" s="17">
        <v>59370479</v>
      </c>
      <c r="E42" s="17">
        <v>59647577</v>
      </c>
      <c r="F42" s="17">
        <v>59987905</v>
      </c>
      <c r="G42" s="17">
        <v>60401206</v>
      </c>
      <c r="H42" s="17">
        <v>60846820</v>
      </c>
      <c r="I42" s="17">
        <v>61322463</v>
      </c>
      <c r="J42" s="17">
        <v>61806995</v>
      </c>
      <c r="K42" s="17">
        <v>62276270</v>
      </c>
      <c r="L42" s="17">
        <v>62766365</v>
      </c>
      <c r="M42" s="17">
        <v>63258810</v>
      </c>
      <c r="N42" s="17">
        <v>63700215</v>
      </c>
      <c r="O42" s="17">
        <v>64128273</v>
      </c>
      <c r="P42" s="17">
        <v>64602298</v>
      </c>
      <c r="Q42" s="17">
        <v>65116219</v>
      </c>
      <c r="R42" s="17">
        <v>65611593</v>
      </c>
      <c r="S42" s="17">
        <v>66058859</v>
      </c>
      <c r="T42" s="17">
        <v>66460344</v>
      </c>
      <c r="U42" s="17">
        <v>66836327</v>
      </c>
      <c r="V42" s="17" t="s">
        <v>103</v>
      </c>
      <c r="W42" s="17" t="s">
        <v>103</v>
      </c>
      <c r="X42" s="17" t="s">
        <v>103</v>
      </c>
    </row>
    <row r="44" spans="1:24" x14ac:dyDescent="0.35">
      <c r="A44" s="9" t="s">
        <v>105</v>
      </c>
    </row>
    <row r="45" spans="1:24" x14ac:dyDescent="0.35">
      <c r="A45" s="9" t="s">
        <v>103</v>
      </c>
      <c r="B45" s="7" t="s">
        <v>106</v>
      </c>
    </row>
    <row r="46" spans="1:24" x14ac:dyDescent="0.35">
      <c r="A46" s="9" t="s">
        <v>107</v>
      </c>
    </row>
    <row r="47" spans="1:24" x14ac:dyDescent="0.35">
      <c r="A47" s="9" t="s">
        <v>108</v>
      </c>
      <c r="B47" s="7" t="s">
        <v>109</v>
      </c>
    </row>
    <row r="48" spans="1:24" x14ac:dyDescent="0.35">
      <c r="A48" s="9" t="s">
        <v>110</v>
      </c>
      <c r="B48" s="7" t="s">
        <v>111</v>
      </c>
    </row>
    <row r="49" spans="1:2" x14ac:dyDescent="0.35">
      <c r="A49" s="9" t="s">
        <v>112</v>
      </c>
      <c r="B49" s="7" t="s">
        <v>113</v>
      </c>
    </row>
    <row r="50" spans="1:2" x14ac:dyDescent="0.35">
      <c r="A50" s="9" t="s">
        <v>114</v>
      </c>
      <c r="B50" s="7" t="s">
        <v>115</v>
      </c>
    </row>
    <row r="51" spans="1:2" x14ac:dyDescent="0.35">
      <c r="A51" s="9" t="s">
        <v>116</v>
      </c>
      <c r="B51" s="7" t="s">
        <v>117</v>
      </c>
    </row>
    <row r="52" spans="1:2" x14ac:dyDescent="0.35">
      <c r="A52" s="9" t="s">
        <v>118</v>
      </c>
      <c r="B52" s="7" t="s">
        <v>119</v>
      </c>
    </row>
    <row r="53" spans="1:2" x14ac:dyDescent="0.35">
      <c r="A53" s="9" t="s">
        <v>120</v>
      </c>
      <c r="B53" s="7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A153-D604-49B9-807D-2B3DEA57C966}">
  <sheetPr>
    <tabColor theme="9"/>
  </sheetPr>
  <dimension ref="A1:BA37"/>
  <sheetViews>
    <sheetView workbookViewId="0"/>
  </sheetViews>
  <sheetFormatPr baseColWidth="10" defaultRowHeight="14.5" x14ac:dyDescent="0.35"/>
  <cols>
    <col min="3" max="53" width="7.726562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7">
        <f>IF('Avrg. BattNiMH '!C2&gt;0,'Avrg. BattNiMH '!C2,'Avrg. BattNiMH '!C$35)</f>
        <v>0.17256193531155578</v>
      </c>
      <c r="D2" s="77">
        <f>IF('Avrg. BattNiMH '!D2&gt;0,'Avrg. BattNiMH '!D2,'Avrg. BattNiMH '!D$35)</f>
        <v>0.1567559540346086</v>
      </c>
      <c r="E2" s="77">
        <f>IF('Avrg. BattNiMH '!E2&gt;0,'Avrg. BattNiMH '!E2,'Avrg. BattNiMH '!E$35)</f>
        <v>0.14225927353075568</v>
      </c>
      <c r="F2" s="77">
        <f>IF('Avrg. BattNiMH '!F2&gt;0,'Avrg. BattNiMH '!F2,'Avrg. BattNiMH '!F$35)</f>
        <v>0.12901207224464575</v>
      </c>
      <c r="G2" s="77">
        <f>IF('Avrg. BattNiMH '!G2&gt;0,'Avrg. BattNiMH '!G2,'Avrg. BattNiMH '!G$35)</f>
        <v>0.11699688874194748</v>
      </c>
      <c r="H2" s="77">
        <f>IF('Avrg. BattNiMH '!H2&gt;0,'Avrg. BattNiMH '!H2,'Avrg. BattNiMH '!H$35)</f>
        <v>0.10609890360970307</v>
      </c>
      <c r="I2" s="77">
        <f>IF('Avrg. BattNiMH '!I2&gt;0,'Avrg. BattNiMH '!I2,'Avrg. BattNiMH '!I$35)</f>
        <v>9.6207846579216993E-2</v>
      </c>
      <c r="J2" s="77">
        <f>IF('Avrg. BattNiMH '!J2&gt;0,'Avrg. BattNiMH '!J2,'Avrg. BattNiMH '!J$35)</f>
        <v>8.7215917068889079E-2</v>
      </c>
      <c r="K2" s="2">
        <f>IF('Avrg. BattNiMH '!K2&gt;0,'Avrg. BattNiMH '!K2,'Avrg. BattNiMH '!K$35)</f>
        <v>7.9085793881456867E-2</v>
      </c>
      <c r="L2" s="2">
        <f>IF('Avrg. BattNiMH '!L2&gt;0,'Avrg. BattNiMH '!L2,'Avrg. BattNiMH '!L$35)</f>
        <v>7.238521818003632E-2</v>
      </c>
      <c r="M2" s="2">
        <f>IF('Avrg. BattNiMH '!M2&gt;0,'Avrg. BattNiMH '!M2,'Avrg. BattNiMH '!M$35)</f>
        <v>5.977753222038238E-2</v>
      </c>
      <c r="N2" s="2">
        <f>IF('Avrg. BattNiMH '!N2&gt;0,'Avrg. BattNiMH '!N2,'Avrg. BattNiMH '!N$35)</f>
        <v>6.2999895383725538E-2</v>
      </c>
      <c r="O2" s="2">
        <f>IF('Avrg. BattNiMH '!O2&gt;0,'Avrg. BattNiMH '!O2,'Avrg. BattNiMH '!O$35)</f>
        <v>5.4949430698674979E-2</v>
      </c>
      <c r="P2" s="2">
        <f>IF('Avrg. BattNiMH '!P2&gt;0,'Avrg. BattNiMH '!P2,'Avrg. BattNiMH '!P$35)</f>
        <v>6.0471810232332363E-2</v>
      </c>
      <c r="Q2" s="2">
        <f>IF('Avrg. BattNiMH '!Q2&gt;0,'Avrg. BattNiMH '!Q2,'Avrg. BattNiMH '!Q$35)</f>
        <v>5.6390363037035762E-2</v>
      </c>
      <c r="R2" s="2">
        <f>IF('Avrg. BattNiMH '!R2&gt;0,'Avrg. BattNiMH '!R2,'Avrg. BattNiMH '!R$35)</f>
        <v>5.2725471816537868E-2</v>
      </c>
      <c r="S2" s="2">
        <f>IF('Avrg. BattNiMH '!S2&gt;0,'Avrg. BattNiMH '!S2,'Avrg. BattNiMH '!S$35)</f>
        <v>4.7915784118655248E-2</v>
      </c>
      <c r="T2" s="2">
        <f>IF('Avrg. BattNiMH '!T2&gt;0,'Avrg. BattNiMH '!T2,'Avrg. BattNiMH '!T$35)</f>
        <v>4.8105004840643686E-2</v>
      </c>
      <c r="U2" s="2">
        <f>IF('Avrg. BattNiMH '!U2&gt;0,'Avrg. BattNiMH '!U2,'Avrg. BattNiMH '!U$35)</f>
        <v>4.5693507160245096E-2</v>
      </c>
      <c r="V2" s="2">
        <f>IF('Avrg. BattNiMH '!V2&gt;0,'Avrg. BattNiMH '!V2,'Avrg. BattNiMH '!V$35)</f>
        <v>4.2505400264707414E-2</v>
      </c>
      <c r="W2" s="2">
        <f>IF('Avrg. BattNiMH '!W2&gt;0,'Avrg. BattNiMH '!W2,'Avrg. BattNiMH '!W$35)</f>
        <v>3.9675108901314961E-2</v>
      </c>
      <c r="X2" s="2">
        <f>IF('Avrg. BattNiMH '!X2&gt;0,'Avrg. BattNiMH '!X2,'Avrg. BattNiMH '!X$35)</f>
        <v>3.1322017735416936E-2</v>
      </c>
      <c r="Y2" s="2">
        <f>IF('Avrg. BattNiMH '!Y2&gt;0,'Avrg. BattNiMH '!Y2,'Avrg. BattNiMH '!Y$35)</f>
        <v>3.3603702336910658E-2</v>
      </c>
      <c r="Z2" s="44">
        <f>IF('Avrg. BattNiMH '!Z2&gt;0,'Avrg. BattNiMH '!Z2,'Avrg. BattNiMH '!Z$35)</f>
        <v>3.3267959999999992E-2</v>
      </c>
      <c r="AA2" s="44">
        <f>IF('Avrg. BattNiMH '!AA2&gt;0,'Avrg. BattNiMH '!AA2,'Avrg. BattNiMH '!AA$35)</f>
        <v>3.2935280399999996E-2</v>
      </c>
      <c r="AB2" s="44">
        <f>IF('Avrg. BattNiMH '!AB2&gt;0,'Avrg. BattNiMH '!AB2,'Avrg. BattNiMH '!AB$35)</f>
        <v>3.2770603997999997E-2</v>
      </c>
      <c r="AC2" s="44">
        <f>IF('Avrg. BattNiMH '!AC2&gt;0,'Avrg. BattNiMH '!AC2,'Avrg. BattNiMH '!AC$35)</f>
        <v>3.2606750978009996E-2</v>
      </c>
      <c r="AD2" s="44">
        <f>IF('Avrg. BattNiMH '!AD2&gt;0,'Avrg. BattNiMH '!AD2,'Avrg. BattNiMH '!AD$35)</f>
        <v>3.2443717223119943E-2</v>
      </c>
      <c r="AE2" s="44">
        <f>IF('Avrg. BattNiMH '!AE2&gt;0,'Avrg. BattNiMH '!AE2,'Avrg. BattNiMH '!AE$35)</f>
        <v>3.2281498637004344E-2</v>
      </c>
      <c r="AF2" s="44">
        <f>IF('Avrg. BattNiMH '!AF2&gt;0,'Avrg. BattNiMH '!AF2,'Avrg. BattNiMH '!AF$35)</f>
        <v>3.2120091143819321E-2</v>
      </c>
      <c r="AG2" s="44">
        <f>IF('Avrg. BattNiMH '!AG2&gt;0,'Avrg. BattNiMH '!AG2,'Avrg. BattNiMH '!AG$35)</f>
        <v>3.1959490688100223E-2</v>
      </c>
      <c r="AH2" s="44">
        <f>IF('Avrg. BattNiMH '!AH2&gt;0,'Avrg. BattNiMH '!AH2,'Avrg. BattNiMH '!AH$35)</f>
        <v>3.1799693234659719E-2</v>
      </c>
      <c r="AI2" s="44">
        <f>IF('Avrg. BattNiMH '!AI2&gt;0,'Avrg. BattNiMH '!AI2,'Avrg. BattNiMH '!AI$35)</f>
        <v>3.1640694768486417E-2</v>
      </c>
      <c r="AJ2" s="44">
        <f>IF('Avrg. BattNiMH '!AJ2&gt;0,'Avrg. BattNiMH '!AJ2,'Avrg. BattNiMH '!AJ$35)</f>
        <v>3.1482491294643984E-2</v>
      </c>
      <c r="AK2" s="44">
        <f>IF('Avrg. BattNiMH '!AK2&gt;0,'Avrg. BattNiMH '!AK2,'Avrg. BattNiMH '!AK$35)</f>
        <v>3.1325078838170761E-2</v>
      </c>
      <c r="AL2" s="44">
        <f>IF('Avrg. BattNiMH '!AL2&gt;0,'Avrg. BattNiMH '!AL2,'Avrg. BattNiMH '!AL$35)</f>
        <v>3.1168453443979907E-2</v>
      </c>
      <c r="AM2" s="44">
        <f>IF('Avrg. BattNiMH '!AM2&gt;0,'Avrg. BattNiMH '!AM2,'Avrg. BattNiMH '!AM$35)</f>
        <v>3.1012611176760008E-2</v>
      </c>
      <c r="AN2" s="44">
        <f>IF('Avrg. BattNiMH '!AN2&gt;0,'Avrg. BattNiMH '!AN2,'Avrg. BattNiMH '!AN$35)</f>
        <v>3.0857548120876207E-2</v>
      </c>
      <c r="AO2" s="44">
        <f>IF('Avrg. BattNiMH '!AO2&gt;0,'Avrg. BattNiMH '!AO2,'Avrg. BattNiMH '!AO$35)</f>
        <v>3.0703260380271827E-2</v>
      </c>
      <c r="AP2" s="44">
        <f>IF('Avrg. BattNiMH '!AP2&gt;0,'Avrg. BattNiMH '!AP2,'Avrg. BattNiMH '!AP$35)</f>
        <v>3.054974407837047E-2</v>
      </c>
      <c r="AQ2" s="44">
        <f>IF('Avrg. BattNiMH '!AQ2&gt;0,'Avrg. BattNiMH '!AQ2,'Avrg. BattNiMH '!AQ$35)</f>
        <v>3.0396995357978619E-2</v>
      </c>
      <c r="AR2" s="44">
        <f>IF('Avrg. BattNiMH '!AR2&gt;0,'Avrg. BattNiMH '!AR2,'Avrg. BattNiMH '!AR$35)</f>
        <v>3.0245010381188726E-2</v>
      </c>
      <c r="AS2" s="44">
        <f>IF('Avrg. BattNiMH '!AS2&gt;0,'Avrg. BattNiMH '!AS2,'Avrg. BattNiMH '!AS$35)</f>
        <v>3.0093785329282783E-2</v>
      </c>
      <c r="AT2" s="44">
        <f>IF('Avrg. BattNiMH '!AT2&gt;0,'Avrg. BattNiMH '!AT2,'Avrg. BattNiMH '!AT$35)</f>
        <v>2.994331640263637E-2</v>
      </c>
      <c r="AU2" s="44">
        <f>IF('Avrg. BattNiMH '!AU2&gt;0,'Avrg. BattNiMH '!AU2,'Avrg. BattNiMH '!AU$35)</f>
        <v>2.9793599820623188E-2</v>
      </c>
      <c r="AV2" s="44">
        <f>IF('Avrg. BattNiMH '!AV2&gt;0,'Avrg. BattNiMH '!AV2,'Avrg. BattNiMH '!AV$35)</f>
        <v>2.9644631821520072E-2</v>
      </c>
      <c r="AW2" s="44">
        <f>IF('Avrg. BattNiMH '!AW2&gt;0,'Avrg. BattNiMH '!AW2,'Avrg. BattNiMH '!AW$35)</f>
        <v>2.949640866241247E-2</v>
      </c>
      <c r="AX2" s="44">
        <f>IF('Avrg. BattNiMH '!AX2&gt;0,'Avrg. BattNiMH '!AX2,'Avrg. BattNiMH '!AX$35)</f>
        <v>2.9348926619100407E-2</v>
      </c>
      <c r="AY2" s="44">
        <f>IF('Avrg. BattNiMH '!AY2&gt;0,'Avrg. BattNiMH '!AY2,'Avrg. BattNiMH '!AY$35)</f>
        <v>2.9202181986004907E-2</v>
      </c>
      <c r="AZ2" s="44">
        <f>IF('Avrg. BattNiMH '!AZ2&gt;0,'Avrg. BattNiMH '!AZ2,'Avrg. BattNiMH '!AZ$35)</f>
        <v>2.9056171076074881E-2</v>
      </c>
      <c r="BA2" s="44">
        <f>IF('Avrg. BattNiMH '!BA2&gt;0,'Avrg. BattNiMH '!BA2,'Avrg. BattNiMH '!BA$35)</f>
        <v>2.8910890220694506E-2</v>
      </c>
    </row>
    <row r="3" spans="1:53" x14ac:dyDescent="0.35">
      <c r="A3" s="3" t="s">
        <v>4</v>
      </c>
      <c r="B3" s="4" t="s">
        <v>5</v>
      </c>
      <c r="C3" s="77">
        <f>IF('Avrg. BattNiMH '!C3&gt;0,'Avrg. BattNiMH '!C3,'Avrg. BattNiMH '!C$35)</f>
        <v>0.17256193531155578</v>
      </c>
      <c r="D3" s="77">
        <f>IF('Avrg. BattNiMH '!D3&gt;0,'Avrg. BattNiMH '!D3,'Avrg. BattNiMH '!D$35)</f>
        <v>0.1567559540346086</v>
      </c>
      <c r="E3" s="77">
        <f>IF('Avrg. BattNiMH '!E3&gt;0,'Avrg. BattNiMH '!E3,'Avrg. BattNiMH '!E$35)</f>
        <v>0.14225927353075568</v>
      </c>
      <c r="F3" s="77">
        <f>IF('Avrg. BattNiMH '!F3&gt;0,'Avrg. BattNiMH '!F3,'Avrg. BattNiMH '!F$35)</f>
        <v>0.12901207224464575</v>
      </c>
      <c r="G3" s="77">
        <f>IF('Avrg. BattNiMH '!G3&gt;0,'Avrg. BattNiMH '!G3,'Avrg. BattNiMH '!G$35)</f>
        <v>0.11699688874194748</v>
      </c>
      <c r="H3" s="77">
        <f>IF('Avrg. BattNiMH '!H3&gt;0,'Avrg. BattNiMH '!H3,'Avrg. BattNiMH '!H$35)</f>
        <v>0.10609890360970307</v>
      </c>
      <c r="I3" s="77">
        <f>IF('Avrg. BattNiMH '!I3&gt;0,'Avrg. BattNiMH '!I3,'Avrg. BattNiMH '!I$35)</f>
        <v>9.6207846579216993E-2</v>
      </c>
      <c r="J3" s="77">
        <f>IF('Avrg. BattNiMH '!J3&gt;0,'Avrg. BattNiMH '!J3,'Avrg. BattNiMH '!J$35)</f>
        <v>8.7215917068889079E-2</v>
      </c>
      <c r="K3" s="2">
        <f>IF('Avrg. BattNiMH '!K3&gt;0,'Avrg. BattNiMH '!K3,'Avrg. BattNiMH '!K$35)</f>
        <v>7.9085793881456867E-2</v>
      </c>
      <c r="L3" s="2">
        <f>IF('Avrg. BattNiMH '!L3&gt;0,'Avrg. BattNiMH '!L3,'Avrg. BattNiMH '!L$35)</f>
        <v>7.238521818003632E-2</v>
      </c>
      <c r="M3" s="2">
        <f>IF('Avrg. BattNiMH '!M3&gt;0,'Avrg. BattNiMH '!M3,'Avrg. BattNiMH '!M$35)</f>
        <v>5.977753222038238E-2</v>
      </c>
      <c r="N3" s="2">
        <f>IF('Avrg. BattNiMH '!N3&gt;0,'Avrg. BattNiMH '!N3,'Avrg. BattNiMH '!N$35)</f>
        <v>6.2999895383725538E-2</v>
      </c>
      <c r="O3" s="2">
        <f>IF('Avrg. BattNiMH '!O3&gt;0,'Avrg. BattNiMH '!O3,'Avrg. BattNiMH '!O$35)</f>
        <v>5.4949430698674979E-2</v>
      </c>
      <c r="P3" s="2">
        <f>IF('Avrg. BattNiMH '!P3&gt;0,'Avrg. BattNiMH '!P3,'Avrg. BattNiMH '!P$35)</f>
        <v>6.0471810232332363E-2</v>
      </c>
      <c r="Q3" s="2">
        <f>IF('Avrg. BattNiMH '!Q3&gt;0,'Avrg. BattNiMH '!Q3,'Avrg. BattNiMH '!Q$35)</f>
        <v>5.6390363037035762E-2</v>
      </c>
      <c r="R3" s="2">
        <f>IF('Avrg. BattNiMH '!R3&gt;0,'Avrg. BattNiMH '!R3,'Avrg. BattNiMH '!R$35)</f>
        <v>5.2725471816537868E-2</v>
      </c>
      <c r="S3" s="2">
        <f>IF('Avrg. BattNiMH '!S3&gt;0,'Avrg. BattNiMH '!S3,'Avrg. BattNiMH '!S$35)</f>
        <v>4.7915784118655248E-2</v>
      </c>
      <c r="T3" s="2">
        <f>IF('Avrg. BattNiMH '!T3&gt;0,'Avrg. BattNiMH '!T3,'Avrg. BattNiMH '!T$35)</f>
        <v>4.8105004840643686E-2</v>
      </c>
      <c r="U3" s="2">
        <f>IF('Avrg. BattNiMH '!U3&gt;0,'Avrg. BattNiMH '!U3,'Avrg. BattNiMH '!U$35)</f>
        <v>4.5693507160245096E-2</v>
      </c>
      <c r="V3" s="2">
        <f>IF('Avrg. BattNiMH '!V3&gt;0,'Avrg. BattNiMH '!V3,'Avrg. BattNiMH '!V$35)</f>
        <v>4.2505400264707414E-2</v>
      </c>
      <c r="W3" s="2">
        <f>IF('Avrg. BattNiMH '!W3&gt;0,'Avrg. BattNiMH '!W3,'Avrg. BattNiMH '!W$35)</f>
        <v>3.9675108901314961E-2</v>
      </c>
      <c r="X3" s="2">
        <f>IF('Avrg. BattNiMH '!X3&gt;0,'Avrg. BattNiMH '!X3,'Avrg. BattNiMH '!X$35)</f>
        <v>3.1322017735416936E-2</v>
      </c>
      <c r="Y3" s="2">
        <f>IF('Avrg. BattNiMH '!Y3&gt;0,'Avrg. BattNiMH '!Y3,'Avrg. BattNiMH '!Y$35)</f>
        <v>3.3603702336910658E-2</v>
      </c>
      <c r="Z3" s="44">
        <f>IF('Avrg. BattNiMH '!Z3&gt;0,'Avrg. BattNiMH '!Z3,'Avrg. BattNiMH '!Z$35)</f>
        <v>3.3267959999999992E-2</v>
      </c>
      <c r="AA3" s="44">
        <f>IF('Avrg. BattNiMH '!AA3&gt;0,'Avrg. BattNiMH '!AA3,'Avrg. BattNiMH '!AA$35)</f>
        <v>3.2935280399999996E-2</v>
      </c>
      <c r="AB3" s="44">
        <f>IF('Avrg. BattNiMH '!AB3&gt;0,'Avrg. BattNiMH '!AB3,'Avrg. BattNiMH '!AB$35)</f>
        <v>3.2770603997999997E-2</v>
      </c>
      <c r="AC3" s="44">
        <f>IF('Avrg. BattNiMH '!AC3&gt;0,'Avrg. BattNiMH '!AC3,'Avrg. BattNiMH '!AC$35)</f>
        <v>3.2606750978009996E-2</v>
      </c>
      <c r="AD3" s="44">
        <f>IF('Avrg. BattNiMH '!AD3&gt;0,'Avrg. BattNiMH '!AD3,'Avrg. BattNiMH '!AD$35)</f>
        <v>3.2443717223119943E-2</v>
      </c>
      <c r="AE3" s="44">
        <f>IF('Avrg. BattNiMH '!AE3&gt;0,'Avrg. BattNiMH '!AE3,'Avrg. BattNiMH '!AE$35)</f>
        <v>3.2281498637004344E-2</v>
      </c>
      <c r="AF3" s="44">
        <f>IF('Avrg. BattNiMH '!AF3&gt;0,'Avrg. BattNiMH '!AF3,'Avrg. BattNiMH '!AF$35)</f>
        <v>3.2120091143819321E-2</v>
      </c>
      <c r="AG3" s="44">
        <f>IF('Avrg. BattNiMH '!AG3&gt;0,'Avrg. BattNiMH '!AG3,'Avrg. BattNiMH '!AG$35)</f>
        <v>3.1959490688100223E-2</v>
      </c>
      <c r="AH3" s="44">
        <f>IF('Avrg. BattNiMH '!AH3&gt;0,'Avrg. BattNiMH '!AH3,'Avrg. BattNiMH '!AH$35)</f>
        <v>3.1799693234659719E-2</v>
      </c>
      <c r="AI3" s="44">
        <f>IF('Avrg. BattNiMH '!AI3&gt;0,'Avrg. BattNiMH '!AI3,'Avrg. BattNiMH '!AI$35)</f>
        <v>3.1640694768486417E-2</v>
      </c>
      <c r="AJ3" s="44">
        <f>IF('Avrg. BattNiMH '!AJ3&gt;0,'Avrg. BattNiMH '!AJ3,'Avrg. BattNiMH '!AJ$35)</f>
        <v>3.1482491294643984E-2</v>
      </c>
      <c r="AK3" s="44">
        <f>IF('Avrg. BattNiMH '!AK3&gt;0,'Avrg. BattNiMH '!AK3,'Avrg. BattNiMH '!AK$35)</f>
        <v>3.1325078838170761E-2</v>
      </c>
      <c r="AL3" s="44">
        <f>IF('Avrg. BattNiMH '!AL3&gt;0,'Avrg. BattNiMH '!AL3,'Avrg. BattNiMH '!AL$35)</f>
        <v>3.1168453443979907E-2</v>
      </c>
      <c r="AM3" s="44">
        <f>IF('Avrg. BattNiMH '!AM3&gt;0,'Avrg. BattNiMH '!AM3,'Avrg. BattNiMH '!AM$35)</f>
        <v>3.1012611176760008E-2</v>
      </c>
      <c r="AN3" s="44">
        <f>IF('Avrg. BattNiMH '!AN3&gt;0,'Avrg. BattNiMH '!AN3,'Avrg. BattNiMH '!AN$35)</f>
        <v>3.0857548120876207E-2</v>
      </c>
      <c r="AO3" s="44">
        <f>IF('Avrg. BattNiMH '!AO3&gt;0,'Avrg. BattNiMH '!AO3,'Avrg. BattNiMH '!AO$35)</f>
        <v>3.0703260380271827E-2</v>
      </c>
      <c r="AP3" s="44">
        <f>IF('Avrg. BattNiMH '!AP3&gt;0,'Avrg. BattNiMH '!AP3,'Avrg. BattNiMH '!AP$35)</f>
        <v>3.054974407837047E-2</v>
      </c>
      <c r="AQ3" s="44">
        <f>IF('Avrg. BattNiMH '!AQ3&gt;0,'Avrg. BattNiMH '!AQ3,'Avrg. BattNiMH '!AQ$35)</f>
        <v>3.0396995357978619E-2</v>
      </c>
      <c r="AR3" s="44">
        <f>IF('Avrg. BattNiMH '!AR3&gt;0,'Avrg. BattNiMH '!AR3,'Avrg. BattNiMH '!AR$35)</f>
        <v>3.0245010381188726E-2</v>
      </c>
      <c r="AS3" s="44">
        <f>IF('Avrg. BattNiMH '!AS3&gt;0,'Avrg. BattNiMH '!AS3,'Avrg. BattNiMH '!AS$35)</f>
        <v>3.0093785329282783E-2</v>
      </c>
      <c r="AT3" s="44">
        <f>IF('Avrg. BattNiMH '!AT3&gt;0,'Avrg. BattNiMH '!AT3,'Avrg. BattNiMH '!AT$35)</f>
        <v>2.994331640263637E-2</v>
      </c>
      <c r="AU3" s="44">
        <f>IF('Avrg. BattNiMH '!AU3&gt;0,'Avrg. BattNiMH '!AU3,'Avrg. BattNiMH '!AU$35)</f>
        <v>2.9793599820623188E-2</v>
      </c>
      <c r="AV3" s="44">
        <f>IF('Avrg. BattNiMH '!AV3&gt;0,'Avrg. BattNiMH '!AV3,'Avrg. BattNiMH '!AV$35)</f>
        <v>2.9644631821520072E-2</v>
      </c>
      <c r="AW3" s="44">
        <f>IF('Avrg. BattNiMH '!AW3&gt;0,'Avrg. BattNiMH '!AW3,'Avrg. BattNiMH '!AW$35)</f>
        <v>2.949640866241247E-2</v>
      </c>
      <c r="AX3" s="44">
        <f>IF('Avrg. BattNiMH '!AX3&gt;0,'Avrg. BattNiMH '!AX3,'Avrg. BattNiMH '!AX$35)</f>
        <v>2.9348926619100407E-2</v>
      </c>
      <c r="AY3" s="44">
        <f>IF('Avrg. BattNiMH '!AY3&gt;0,'Avrg. BattNiMH '!AY3,'Avrg. BattNiMH '!AY$35)</f>
        <v>2.9202181986004907E-2</v>
      </c>
      <c r="AZ3" s="44">
        <f>IF('Avrg. BattNiMH '!AZ3&gt;0,'Avrg. BattNiMH '!AZ3,'Avrg. BattNiMH '!AZ$35)</f>
        <v>2.9056171076074881E-2</v>
      </c>
      <c r="BA3" s="44">
        <f>IF('Avrg. BattNiMH '!BA3&gt;0,'Avrg. BattNiMH '!BA3,'Avrg. BattNiMH '!BA$35)</f>
        <v>2.8910890220694506E-2</v>
      </c>
    </row>
    <row r="4" spans="1:53" x14ac:dyDescent="0.35">
      <c r="A4" s="3" t="s">
        <v>6</v>
      </c>
      <c r="B4" s="4" t="s">
        <v>7</v>
      </c>
      <c r="C4" s="77">
        <f>IF('Avrg. BattNiMH '!C4&gt;0,'Avrg. BattNiMH '!C4,'Avrg. BattNiMH '!C$35)</f>
        <v>0.17256193531155578</v>
      </c>
      <c r="D4" s="77">
        <f>IF('Avrg. BattNiMH '!D4&gt;0,'Avrg. BattNiMH '!D4,'Avrg. BattNiMH '!D$35)</f>
        <v>0.1567559540346086</v>
      </c>
      <c r="E4" s="77">
        <f>IF('Avrg. BattNiMH '!E4&gt;0,'Avrg. BattNiMH '!E4,'Avrg. BattNiMH '!E$35)</f>
        <v>0.14225927353075568</v>
      </c>
      <c r="F4" s="77">
        <f>IF('Avrg. BattNiMH '!F4&gt;0,'Avrg. BattNiMH '!F4,'Avrg. BattNiMH '!F$35)</f>
        <v>0.12901207224464575</v>
      </c>
      <c r="G4" s="77">
        <f>IF('Avrg. BattNiMH '!G4&gt;0,'Avrg. BattNiMH '!G4,'Avrg. BattNiMH '!G$35)</f>
        <v>0.11699688874194748</v>
      </c>
      <c r="H4" s="77">
        <f>IF('Avrg. BattNiMH '!H4&gt;0,'Avrg. BattNiMH '!H4,'Avrg. BattNiMH '!H$35)</f>
        <v>0.10609890360970307</v>
      </c>
      <c r="I4" s="77">
        <f>IF('Avrg. BattNiMH '!I4&gt;0,'Avrg. BattNiMH '!I4,'Avrg. BattNiMH '!I$35)</f>
        <v>9.6207846579216993E-2</v>
      </c>
      <c r="J4" s="77">
        <f>IF('Avrg. BattNiMH '!J4&gt;0,'Avrg. BattNiMH '!J4,'Avrg. BattNiMH '!J$35)</f>
        <v>8.7215917068889079E-2</v>
      </c>
      <c r="K4" s="2">
        <f>IF('Avrg. BattNiMH '!K4&gt;0,'Avrg. BattNiMH '!K4,'Avrg. BattNiMH '!K$35)</f>
        <v>7.9085793881456867E-2</v>
      </c>
      <c r="L4" s="2">
        <f>IF('Avrg. BattNiMH '!L4&gt;0,'Avrg. BattNiMH '!L4,'Avrg. BattNiMH '!L$35)</f>
        <v>7.238521818003632E-2</v>
      </c>
      <c r="M4" s="2">
        <f>IF('Avrg. BattNiMH '!M4&gt;0,'Avrg. BattNiMH '!M4,'Avrg. BattNiMH '!M$35)</f>
        <v>5.977753222038238E-2</v>
      </c>
      <c r="N4" s="2">
        <f>IF('Avrg. BattNiMH '!N4&gt;0,'Avrg. BattNiMH '!N4,'Avrg. BattNiMH '!N$35)</f>
        <v>6.2999895383725538E-2</v>
      </c>
      <c r="O4" s="2">
        <f>IF('Avrg. BattNiMH '!O4&gt;0,'Avrg. BattNiMH '!O4,'Avrg. BattNiMH '!O$35)</f>
        <v>5.4949430698674979E-2</v>
      </c>
      <c r="P4" s="2">
        <f>IF('Avrg. BattNiMH '!P4&gt;0,'Avrg. BattNiMH '!P4,'Avrg. BattNiMH '!P$35)</f>
        <v>6.0471810232332363E-2</v>
      </c>
      <c r="Q4" s="2">
        <f>IF('Avrg. BattNiMH '!Q4&gt;0,'Avrg. BattNiMH '!Q4,'Avrg. BattNiMH '!Q$35)</f>
        <v>5.6390363037035762E-2</v>
      </c>
      <c r="R4" s="2">
        <f>IF('Avrg. BattNiMH '!R4&gt;0,'Avrg. BattNiMH '!R4,'Avrg. BattNiMH '!R$35)</f>
        <v>5.2725471816537868E-2</v>
      </c>
      <c r="S4" s="2">
        <f>IF('Avrg. BattNiMH '!S4&gt;0,'Avrg. BattNiMH '!S4,'Avrg. BattNiMH '!S$35)</f>
        <v>4.7915784118655248E-2</v>
      </c>
      <c r="T4" s="2">
        <f>IF('Avrg. BattNiMH '!T4&gt;0,'Avrg. BattNiMH '!T4,'Avrg. BattNiMH '!T$35)</f>
        <v>4.8105004840643686E-2</v>
      </c>
      <c r="U4" s="2">
        <f>IF('Avrg. BattNiMH '!U4&gt;0,'Avrg. BattNiMH '!U4,'Avrg. BattNiMH '!U$35)</f>
        <v>4.5693507160245096E-2</v>
      </c>
      <c r="V4" s="2">
        <f>IF('Avrg. BattNiMH '!V4&gt;0,'Avrg. BattNiMH '!V4,'Avrg. BattNiMH '!V$35)</f>
        <v>4.2505400264707414E-2</v>
      </c>
      <c r="W4" s="2">
        <f>IF('Avrg. BattNiMH '!W4&gt;0,'Avrg. BattNiMH '!W4,'Avrg. BattNiMH '!W$35)</f>
        <v>3.9675108901314961E-2</v>
      </c>
      <c r="X4" s="2">
        <f>IF('Avrg. BattNiMH '!X4&gt;0,'Avrg. BattNiMH '!X4,'Avrg. BattNiMH '!X$35)</f>
        <v>3.1322017735416936E-2</v>
      </c>
      <c r="Y4" s="2">
        <f>IF('Avrg. BattNiMH '!Y4&gt;0,'Avrg. BattNiMH '!Y4,'Avrg. BattNiMH '!Y$35)</f>
        <v>3.3603702336910658E-2</v>
      </c>
      <c r="Z4" s="44">
        <f>IF('Avrg. BattNiMH '!Z4&gt;0,'Avrg. BattNiMH '!Z4,'Avrg. BattNiMH '!Z$35)</f>
        <v>3.3267959999999992E-2</v>
      </c>
      <c r="AA4" s="44">
        <f>IF('Avrg. BattNiMH '!AA4&gt;0,'Avrg. BattNiMH '!AA4,'Avrg. BattNiMH '!AA$35)</f>
        <v>3.2935280399999996E-2</v>
      </c>
      <c r="AB4" s="44">
        <f>IF('Avrg. BattNiMH '!AB4&gt;0,'Avrg. BattNiMH '!AB4,'Avrg. BattNiMH '!AB$35)</f>
        <v>3.2770603997999997E-2</v>
      </c>
      <c r="AC4" s="44">
        <f>IF('Avrg. BattNiMH '!AC4&gt;0,'Avrg. BattNiMH '!AC4,'Avrg. BattNiMH '!AC$35)</f>
        <v>3.2606750978009996E-2</v>
      </c>
      <c r="AD4" s="44">
        <f>IF('Avrg. BattNiMH '!AD4&gt;0,'Avrg. BattNiMH '!AD4,'Avrg. BattNiMH '!AD$35)</f>
        <v>3.2443717223119943E-2</v>
      </c>
      <c r="AE4" s="44">
        <f>IF('Avrg. BattNiMH '!AE4&gt;0,'Avrg. BattNiMH '!AE4,'Avrg. BattNiMH '!AE$35)</f>
        <v>3.2281498637004344E-2</v>
      </c>
      <c r="AF4" s="44">
        <f>IF('Avrg. BattNiMH '!AF4&gt;0,'Avrg. BattNiMH '!AF4,'Avrg. BattNiMH '!AF$35)</f>
        <v>3.2120091143819321E-2</v>
      </c>
      <c r="AG4" s="44">
        <f>IF('Avrg. BattNiMH '!AG4&gt;0,'Avrg. BattNiMH '!AG4,'Avrg. BattNiMH '!AG$35)</f>
        <v>3.1959490688100223E-2</v>
      </c>
      <c r="AH4" s="44">
        <f>IF('Avrg. BattNiMH '!AH4&gt;0,'Avrg. BattNiMH '!AH4,'Avrg. BattNiMH '!AH$35)</f>
        <v>3.1799693234659719E-2</v>
      </c>
      <c r="AI4" s="44">
        <f>IF('Avrg. BattNiMH '!AI4&gt;0,'Avrg. BattNiMH '!AI4,'Avrg. BattNiMH '!AI$35)</f>
        <v>3.1640694768486417E-2</v>
      </c>
      <c r="AJ4" s="44">
        <f>IF('Avrg. BattNiMH '!AJ4&gt;0,'Avrg. BattNiMH '!AJ4,'Avrg. BattNiMH '!AJ$35)</f>
        <v>3.1482491294643984E-2</v>
      </c>
      <c r="AK4" s="44">
        <f>IF('Avrg. BattNiMH '!AK4&gt;0,'Avrg. BattNiMH '!AK4,'Avrg. BattNiMH '!AK$35)</f>
        <v>3.1325078838170761E-2</v>
      </c>
      <c r="AL4" s="44">
        <f>IF('Avrg. BattNiMH '!AL4&gt;0,'Avrg. BattNiMH '!AL4,'Avrg. BattNiMH '!AL$35)</f>
        <v>3.1168453443979907E-2</v>
      </c>
      <c r="AM4" s="44">
        <f>IF('Avrg. BattNiMH '!AM4&gt;0,'Avrg. BattNiMH '!AM4,'Avrg. BattNiMH '!AM$35)</f>
        <v>3.1012611176760008E-2</v>
      </c>
      <c r="AN4" s="44">
        <f>IF('Avrg. BattNiMH '!AN4&gt;0,'Avrg. BattNiMH '!AN4,'Avrg. BattNiMH '!AN$35)</f>
        <v>3.0857548120876207E-2</v>
      </c>
      <c r="AO4" s="44">
        <f>IF('Avrg. BattNiMH '!AO4&gt;0,'Avrg. BattNiMH '!AO4,'Avrg. BattNiMH '!AO$35)</f>
        <v>3.0703260380271827E-2</v>
      </c>
      <c r="AP4" s="44">
        <f>IF('Avrg. BattNiMH '!AP4&gt;0,'Avrg. BattNiMH '!AP4,'Avrg. BattNiMH '!AP$35)</f>
        <v>3.054974407837047E-2</v>
      </c>
      <c r="AQ4" s="44">
        <f>IF('Avrg. BattNiMH '!AQ4&gt;0,'Avrg. BattNiMH '!AQ4,'Avrg. BattNiMH '!AQ$35)</f>
        <v>3.0396995357978619E-2</v>
      </c>
      <c r="AR4" s="44">
        <f>IF('Avrg. BattNiMH '!AR4&gt;0,'Avrg. BattNiMH '!AR4,'Avrg. BattNiMH '!AR$35)</f>
        <v>3.0245010381188726E-2</v>
      </c>
      <c r="AS4" s="44">
        <f>IF('Avrg. BattNiMH '!AS4&gt;0,'Avrg. BattNiMH '!AS4,'Avrg. BattNiMH '!AS$35)</f>
        <v>3.0093785329282783E-2</v>
      </c>
      <c r="AT4" s="44">
        <f>IF('Avrg. BattNiMH '!AT4&gt;0,'Avrg. BattNiMH '!AT4,'Avrg. BattNiMH '!AT$35)</f>
        <v>2.994331640263637E-2</v>
      </c>
      <c r="AU4" s="44">
        <f>IF('Avrg. BattNiMH '!AU4&gt;0,'Avrg. BattNiMH '!AU4,'Avrg. BattNiMH '!AU$35)</f>
        <v>2.9793599820623188E-2</v>
      </c>
      <c r="AV4" s="44">
        <f>IF('Avrg. BattNiMH '!AV4&gt;0,'Avrg. BattNiMH '!AV4,'Avrg. BattNiMH '!AV$35)</f>
        <v>2.9644631821520072E-2</v>
      </c>
      <c r="AW4" s="44">
        <f>IF('Avrg. BattNiMH '!AW4&gt;0,'Avrg. BattNiMH '!AW4,'Avrg. BattNiMH '!AW$35)</f>
        <v>2.949640866241247E-2</v>
      </c>
      <c r="AX4" s="44">
        <f>IF('Avrg. BattNiMH '!AX4&gt;0,'Avrg. BattNiMH '!AX4,'Avrg. BattNiMH '!AX$35)</f>
        <v>2.9348926619100407E-2</v>
      </c>
      <c r="AY4" s="44">
        <f>IF('Avrg. BattNiMH '!AY4&gt;0,'Avrg. BattNiMH '!AY4,'Avrg. BattNiMH '!AY$35)</f>
        <v>2.9202181986004907E-2</v>
      </c>
      <c r="AZ4" s="44">
        <f>IF('Avrg. BattNiMH '!AZ4&gt;0,'Avrg. BattNiMH '!AZ4,'Avrg. BattNiMH '!AZ$35)</f>
        <v>2.9056171076074881E-2</v>
      </c>
      <c r="BA4" s="44">
        <f>IF('Avrg. BattNiMH '!BA4&gt;0,'Avrg. BattNiMH '!BA4,'Avrg. BattNiMH '!BA$35)</f>
        <v>2.8910890220694506E-2</v>
      </c>
    </row>
    <row r="5" spans="1:53" x14ac:dyDescent="0.35">
      <c r="A5" s="3" t="s">
        <v>8</v>
      </c>
      <c r="B5" s="4" t="s">
        <v>9</v>
      </c>
      <c r="C5" s="77">
        <f>IF('Avrg. BattNiMH '!C5&gt;0,'Avrg. BattNiMH '!C5,'Avrg. BattNiMH '!C$35)</f>
        <v>0.17256193531155578</v>
      </c>
      <c r="D5" s="77">
        <f>IF('Avrg. BattNiMH '!D5&gt;0,'Avrg. BattNiMH '!D5,'Avrg. BattNiMH '!D$35)</f>
        <v>0.1567559540346086</v>
      </c>
      <c r="E5" s="77">
        <f>IF('Avrg. BattNiMH '!E5&gt;0,'Avrg. BattNiMH '!E5,'Avrg. BattNiMH '!E$35)</f>
        <v>0.14225927353075568</v>
      </c>
      <c r="F5" s="77">
        <f>IF('Avrg. BattNiMH '!F5&gt;0,'Avrg. BattNiMH '!F5,'Avrg. BattNiMH '!F$35)</f>
        <v>0.12901207224464575</v>
      </c>
      <c r="G5" s="77">
        <f>IF('Avrg. BattNiMH '!G5&gt;0,'Avrg. BattNiMH '!G5,'Avrg. BattNiMH '!G$35)</f>
        <v>0.11699688874194748</v>
      </c>
      <c r="H5" s="77">
        <f>IF('Avrg. BattNiMH '!H5&gt;0,'Avrg. BattNiMH '!H5,'Avrg. BattNiMH '!H$35)</f>
        <v>0.10609890360970307</v>
      </c>
      <c r="I5" s="77">
        <f>IF('Avrg. BattNiMH '!I5&gt;0,'Avrg. BattNiMH '!I5,'Avrg. BattNiMH '!I$35)</f>
        <v>9.6207846579216993E-2</v>
      </c>
      <c r="J5" s="77">
        <f>IF('Avrg. BattNiMH '!J5&gt;0,'Avrg. BattNiMH '!J5,'Avrg. BattNiMH '!J$35)</f>
        <v>8.7215917068889079E-2</v>
      </c>
      <c r="K5" s="2">
        <f>IF('Avrg. BattNiMH '!K5&gt;0,'Avrg. BattNiMH '!K5,'Avrg. BattNiMH '!K$35)</f>
        <v>7.9085793881456867E-2</v>
      </c>
      <c r="L5" s="2">
        <f>IF('Avrg. BattNiMH '!L5&gt;0,'Avrg. BattNiMH '!L5,'Avrg. BattNiMH '!L$35)</f>
        <v>7.238521818003632E-2</v>
      </c>
      <c r="M5" s="2">
        <f>IF('Avrg. BattNiMH '!M5&gt;0,'Avrg. BattNiMH '!M5,'Avrg. BattNiMH '!M$35)</f>
        <v>5.977753222038238E-2</v>
      </c>
      <c r="N5" s="2">
        <f>IF('Avrg. BattNiMH '!N5&gt;0,'Avrg. BattNiMH '!N5,'Avrg. BattNiMH '!N$35)</f>
        <v>6.2999895383725538E-2</v>
      </c>
      <c r="O5" s="2">
        <f>IF('Avrg. BattNiMH '!O5&gt;0,'Avrg. BattNiMH '!O5,'Avrg. BattNiMH '!O$35)</f>
        <v>5.4949430698674979E-2</v>
      </c>
      <c r="P5" s="2">
        <f>IF('Avrg. BattNiMH '!P5&gt;0,'Avrg. BattNiMH '!P5,'Avrg. BattNiMH '!P$35)</f>
        <v>6.0471810232332363E-2</v>
      </c>
      <c r="Q5" s="2">
        <f>IF('Avrg. BattNiMH '!Q5&gt;0,'Avrg. BattNiMH '!Q5,'Avrg. BattNiMH '!Q$35)</f>
        <v>5.6390363037035762E-2</v>
      </c>
      <c r="R5" s="2">
        <f>IF('Avrg. BattNiMH '!R5&gt;0,'Avrg. BattNiMH '!R5,'Avrg. BattNiMH '!R$35)</f>
        <v>5.2725471816537868E-2</v>
      </c>
      <c r="S5" s="2">
        <f>IF('Avrg. BattNiMH '!S5&gt;0,'Avrg. BattNiMH '!S5,'Avrg. BattNiMH '!S$35)</f>
        <v>4.7915784118655248E-2</v>
      </c>
      <c r="T5" s="2">
        <f>IF('Avrg. BattNiMH '!T5&gt;0,'Avrg. BattNiMH '!T5,'Avrg. BattNiMH '!T$35)</f>
        <v>4.8105004840643686E-2</v>
      </c>
      <c r="U5" s="2">
        <f>IF('Avrg. BattNiMH '!U5&gt;0,'Avrg. BattNiMH '!U5,'Avrg. BattNiMH '!U$35)</f>
        <v>4.5693507160245096E-2</v>
      </c>
      <c r="V5" s="2">
        <f>IF('Avrg. BattNiMH '!V5&gt;0,'Avrg. BattNiMH '!V5,'Avrg. BattNiMH '!V$35)</f>
        <v>4.2505400264707414E-2</v>
      </c>
      <c r="W5" s="2">
        <f>IF('Avrg. BattNiMH '!W5&gt;0,'Avrg. BattNiMH '!W5,'Avrg. BattNiMH '!W$35)</f>
        <v>3.9675108901314961E-2</v>
      </c>
      <c r="X5" s="2">
        <f>IF('Avrg. BattNiMH '!X5&gt;0,'Avrg. BattNiMH '!X5,'Avrg. BattNiMH '!X$35)</f>
        <v>3.1322017735416936E-2</v>
      </c>
      <c r="Y5" s="2">
        <f>IF('Avrg. BattNiMH '!Y5&gt;0,'Avrg. BattNiMH '!Y5,'Avrg. BattNiMH '!Y$35)</f>
        <v>3.3603702336910658E-2</v>
      </c>
      <c r="Z5" s="44">
        <f>IF('Avrg. BattNiMH '!Z5&gt;0,'Avrg. BattNiMH '!Z5,'Avrg. BattNiMH '!Z$35)</f>
        <v>3.3267959999999992E-2</v>
      </c>
      <c r="AA5" s="44">
        <f>IF('Avrg. BattNiMH '!AA5&gt;0,'Avrg. BattNiMH '!AA5,'Avrg. BattNiMH '!AA$35)</f>
        <v>3.2935280399999996E-2</v>
      </c>
      <c r="AB5" s="44">
        <f>IF('Avrg. BattNiMH '!AB5&gt;0,'Avrg. BattNiMH '!AB5,'Avrg. BattNiMH '!AB$35)</f>
        <v>3.2770603997999997E-2</v>
      </c>
      <c r="AC5" s="44">
        <f>IF('Avrg. BattNiMH '!AC5&gt;0,'Avrg. BattNiMH '!AC5,'Avrg. BattNiMH '!AC$35)</f>
        <v>3.2606750978009996E-2</v>
      </c>
      <c r="AD5" s="44">
        <f>IF('Avrg. BattNiMH '!AD5&gt;0,'Avrg. BattNiMH '!AD5,'Avrg. BattNiMH '!AD$35)</f>
        <v>3.2443717223119943E-2</v>
      </c>
      <c r="AE5" s="44">
        <f>IF('Avrg. BattNiMH '!AE5&gt;0,'Avrg. BattNiMH '!AE5,'Avrg. BattNiMH '!AE$35)</f>
        <v>3.2281498637004344E-2</v>
      </c>
      <c r="AF5" s="44">
        <f>IF('Avrg. BattNiMH '!AF5&gt;0,'Avrg. BattNiMH '!AF5,'Avrg. BattNiMH '!AF$35)</f>
        <v>3.2120091143819321E-2</v>
      </c>
      <c r="AG5" s="44">
        <f>IF('Avrg. BattNiMH '!AG5&gt;0,'Avrg. BattNiMH '!AG5,'Avrg. BattNiMH '!AG$35)</f>
        <v>3.1959490688100223E-2</v>
      </c>
      <c r="AH5" s="44">
        <f>IF('Avrg. BattNiMH '!AH5&gt;0,'Avrg. BattNiMH '!AH5,'Avrg. BattNiMH '!AH$35)</f>
        <v>3.1799693234659719E-2</v>
      </c>
      <c r="AI5" s="44">
        <f>IF('Avrg. BattNiMH '!AI5&gt;0,'Avrg. BattNiMH '!AI5,'Avrg. BattNiMH '!AI$35)</f>
        <v>3.1640694768486417E-2</v>
      </c>
      <c r="AJ5" s="44">
        <f>IF('Avrg. BattNiMH '!AJ5&gt;0,'Avrg. BattNiMH '!AJ5,'Avrg. BattNiMH '!AJ$35)</f>
        <v>3.1482491294643984E-2</v>
      </c>
      <c r="AK5" s="44">
        <f>IF('Avrg. BattNiMH '!AK5&gt;0,'Avrg. BattNiMH '!AK5,'Avrg. BattNiMH '!AK$35)</f>
        <v>3.1325078838170761E-2</v>
      </c>
      <c r="AL5" s="44">
        <f>IF('Avrg. BattNiMH '!AL5&gt;0,'Avrg. BattNiMH '!AL5,'Avrg. BattNiMH '!AL$35)</f>
        <v>3.1168453443979907E-2</v>
      </c>
      <c r="AM5" s="44">
        <f>IF('Avrg. BattNiMH '!AM5&gt;0,'Avrg. BattNiMH '!AM5,'Avrg. BattNiMH '!AM$35)</f>
        <v>3.1012611176760008E-2</v>
      </c>
      <c r="AN5" s="44">
        <f>IF('Avrg. BattNiMH '!AN5&gt;0,'Avrg. BattNiMH '!AN5,'Avrg. BattNiMH '!AN$35)</f>
        <v>3.0857548120876207E-2</v>
      </c>
      <c r="AO5" s="44">
        <f>IF('Avrg. BattNiMH '!AO5&gt;0,'Avrg. BattNiMH '!AO5,'Avrg. BattNiMH '!AO$35)</f>
        <v>3.0703260380271827E-2</v>
      </c>
      <c r="AP5" s="44">
        <f>IF('Avrg. BattNiMH '!AP5&gt;0,'Avrg. BattNiMH '!AP5,'Avrg. BattNiMH '!AP$35)</f>
        <v>3.054974407837047E-2</v>
      </c>
      <c r="AQ5" s="44">
        <f>IF('Avrg. BattNiMH '!AQ5&gt;0,'Avrg. BattNiMH '!AQ5,'Avrg. BattNiMH '!AQ$35)</f>
        <v>3.0396995357978619E-2</v>
      </c>
      <c r="AR5" s="44">
        <f>IF('Avrg. BattNiMH '!AR5&gt;0,'Avrg. BattNiMH '!AR5,'Avrg. BattNiMH '!AR$35)</f>
        <v>3.0245010381188726E-2</v>
      </c>
      <c r="AS5" s="44">
        <f>IF('Avrg. BattNiMH '!AS5&gt;0,'Avrg. BattNiMH '!AS5,'Avrg. BattNiMH '!AS$35)</f>
        <v>3.0093785329282783E-2</v>
      </c>
      <c r="AT5" s="44">
        <f>IF('Avrg. BattNiMH '!AT5&gt;0,'Avrg. BattNiMH '!AT5,'Avrg. BattNiMH '!AT$35)</f>
        <v>2.994331640263637E-2</v>
      </c>
      <c r="AU5" s="44">
        <f>IF('Avrg. BattNiMH '!AU5&gt;0,'Avrg. BattNiMH '!AU5,'Avrg. BattNiMH '!AU$35)</f>
        <v>2.9793599820623188E-2</v>
      </c>
      <c r="AV5" s="44">
        <f>IF('Avrg. BattNiMH '!AV5&gt;0,'Avrg. BattNiMH '!AV5,'Avrg. BattNiMH '!AV$35)</f>
        <v>2.9644631821520072E-2</v>
      </c>
      <c r="AW5" s="44">
        <f>IF('Avrg. BattNiMH '!AW5&gt;0,'Avrg. BattNiMH '!AW5,'Avrg. BattNiMH '!AW$35)</f>
        <v>2.949640866241247E-2</v>
      </c>
      <c r="AX5" s="44">
        <f>IF('Avrg. BattNiMH '!AX5&gt;0,'Avrg. BattNiMH '!AX5,'Avrg. BattNiMH '!AX$35)</f>
        <v>2.9348926619100407E-2</v>
      </c>
      <c r="AY5" s="44">
        <f>IF('Avrg. BattNiMH '!AY5&gt;0,'Avrg. BattNiMH '!AY5,'Avrg. BattNiMH '!AY$35)</f>
        <v>2.9202181986004907E-2</v>
      </c>
      <c r="AZ5" s="44">
        <f>IF('Avrg. BattNiMH '!AZ5&gt;0,'Avrg. BattNiMH '!AZ5,'Avrg. BattNiMH '!AZ$35)</f>
        <v>2.9056171076074881E-2</v>
      </c>
      <c r="BA5" s="44">
        <f>IF('Avrg. BattNiMH '!BA5&gt;0,'Avrg. BattNiMH '!BA5,'Avrg. BattNiMH '!BA$35)</f>
        <v>2.8910890220694506E-2</v>
      </c>
    </row>
    <row r="6" spans="1:53" x14ac:dyDescent="0.35">
      <c r="A6" s="3" t="s">
        <v>10</v>
      </c>
      <c r="B6" s="4" t="s">
        <v>11</v>
      </c>
      <c r="C6" s="77">
        <f>IF('Avrg. BattNiMH '!C6&gt;0,'Avrg. BattNiMH '!C6,'Avrg. BattNiMH '!C$35)</f>
        <v>0.17256193531155578</v>
      </c>
      <c r="D6" s="77">
        <f>IF('Avrg. BattNiMH '!D6&gt;0,'Avrg. BattNiMH '!D6,'Avrg. BattNiMH '!D$35)</f>
        <v>0.1567559540346086</v>
      </c>
      <c r="E6" s="77">
        <f>IF('Avrg. BattNiMH '!E6&gt;0,'Avrg. BattNiMH '!E6,'Avrg. BattNiMH '!E$35)</f>
        <v>0.14225927353075568</v>
      </c>
      <c r="F6" s="77">
        <f>IF('Avrg. BattNiMH '!F6&gt;0,'Avrg. BattNiMH '!F6,'Avrg. BattNiMH '!F$35)</f>
        <v>0.12901207224464575</v>
      </c>
      <c r="G6" s="77">
        <f>IF('Avrg. BattNiMH '!G6&gt;0,'Avrg. BattNiMH '!G6,'Avrg. BattNiMH '!G$35)</f>
        <v>0.11699688874194748</v>
      </c>
      <c r="H6" s="77">
        <f>IF('Avrg. BattNiMH '!H6&gt;0,'Avrg. BattNiMH '!H6,'Avrg. BattNiMH '!H$35)</f>
        <v>0.10609890360970307</v>
      </c>
      <c r="I6" s="77">
        <f>IF('Avrg. BattNiMH '!I6&gt;0,'Avrg. BattNiMH '!I6,'Avrg. BattNiMH '!I$35)</f>
        <v>9.6207846579216993E-2</v>
      </c>
      <c r="J6" s="77">
        <f>IF('Avrg. BattNiMH '!J6&gt;0,'Avrg. BattNiMH '!J6,'Avrg. BattNiMH '!J$35)</f>
        <v>8.7215917068889079E-2</v>
      </c>
      <c r="K6" s="2">
        <f>IF('Avrg. BattNiMH '!K6&gt;0,'Avrg. BattNiMH '!K6,'Avrg. BattNiMH '!K$35)</f>
        <v>7.9085793881456867E-2</v>
      </c>
      <c r="L6" s="2">
        <f>IF('Avrg. BattNiMH '!L6&gt;0,'Avrg. BattNiMH '!L6,'Avrg. BattNiMH '!L$35)</f>
        <v>7.238521818003632E-2</v>
      </c>
      <c r="M6" s="2">
        <f>IF('Avrg. BattNiMH '!M6&gt;0,'Avrg. BattNiMH '!M6,'Avrg. BattNiMH '!M$35)</f>
        <v>5.977753222038238E-2</v>
      </c>
      <c r="N6" s="2">
        <f>IF('Avrg. BattNiMH '!N6&gt;0,'Avrg. BattNiMH '!N6,'Avrg. BattNiMH '!N$35)</f>
        <v>6.2999895383725538E-2</v>
      </c>
      <c r="O6" s="2">
        <f>IF('Avrg. BattNiMH '!O6&gt;0,'Avrg. BattNiMH '!O6,'Avrg. BattNiMH '!O$35)</f>
        <v>5.4949430698674979E-2</v>
      </c>
      <c r="P6" s="2">
        <f>IF('Avrg. BattNiMH '!P6&gt;0,'Avrg. BattNiMH '!P6,'Avrg. BattNiMH '!P$35)</f>
        <v>6.0471810232332363E-2</v>
      </c>
      <c r="Q6" s="2">
        <f>IF('Avrg. BattNiMH '!Q6&gt;0,'Avrg. BattNiMH '!Q6,'Avrg. BattNiMH '!Q$35)</f>
        <v>5.6390363037035762E-2</v>
      </c>
      <c r="R6" s="2">
        <f>IF('Avrg. BattNiMH '!R6&gt;0,'Avrg. BattNiMH '!R6,'Avrg. BattNiMH '!R$35)</f>
        <v>5.2725471816537868E-2</v>
      </c>
      <c r="S6" s="2">
        <f>IF('Avrg. BattNiMH '!S6&gt;0,'Avrg. BattNiMH '!S6,'Avrg. BattNiMH '!S$35)</f>
        <v>4.7915784118655248E-2</v>
      </c>
      <c r="T6" s="2">
        <f>IF('Avrg. BattNiMH '!T6&gt;0,'Avrg. BattNiMH '!T6,'Avrg. BattNiMH '!T$35)</f>
        <v>4.8105004840643686E-2</v>
      </c>
      <c r="U6" s="2">
        <f>IF('Avrg. BattNiMH '!U6&gt;0,'Avrg. BattNiMH '!U6,'Avrg. BattNiMH '!U$35)</f>
        <v>4.5693507160245096E-2</v>
      </c>
      <c r="V6" s="2">
        <f>IF('Avrg. BattNiMH '!V6&gt;0,'Avrg. BattNiMH '!V6,'Avrg. BattNiMH '!V$35)</f>
        <v>4.2505400264707414E-2</v>
      </c>
      <c r="W6" s="2">
        <f>IF('Avrg. BattNiMH '!W6&gt;0,'Avrg. BattNiMH '!W6,'Avrg. BattNiMH '!W$35)</f>
        <v>3.9675108901314961E-2</v>
      </c>
      <c r="X6" s="2">
        <f>IF('Avrg. BattNiMH '!X6&gt;0,'Avrg. BattNiMH '!X6,'Avrg. BattNiMH '!X$35)</f>
        <v>3.1322017735416936E-2</v>
      </c>
      <c r="Y6" s="2">
        <f>IF('Avrg. BattNiMH '!Y6&gt;0,'Avrg. BattNiMH '!Y6,'Avrg. BattNiMH '!Y$35)</f>
        <v>3.3603702336910658E-2</v>
      </c>
      <c r="Z6" s="44">
        <f>IF('Avrg. BattNiMH '!Z6&gt;0,'Avrg. BattNiMH '!Z6,'Avrg. BattNiMH '!Z$35)</f>
        <v>3.3267959999999992E-2</v>
      </c>
      <c r="AA6" s="44">
        <f>IF('Avrg. BattNiMH '!AA6&gt;0,'Avrg. BattNiMH '!AA6,'Avrg. BattNiMH '!AA$35)</f>
        <v>3.2935280399999996E-2</v>
      </c>
      <c r="AB6" s="44">
        <f>IF('Avrg. BattNiMH '!AB6&gt;0,'Avrg. BattNiMH '!AB6,'Avrg. BattNiMH '!AB$35)</f>
        <v>3.2770603997999997E-2</v>
      </c>
      <c r="AC6" s="44">
        <f>IF('Avrg. BattNiMH '!AC6&gt;0,'Avrg. BattNiMH '!AC6,'Avrg. BattNiMH '!AC$35)</f>
        <v>3.2606750978009996E-2</v>
      </c>
      <c r="AD6" s="44">
        <f>IF('Avrg. BattNiMH '!AD6&gt;0,'Avrg. BattNiMH '!AD6,'Avrg. BattNiMH '!AD$35)</f>
        <v>3.2443717223119943E-2</v>
      </c>
      <c r="AE6" s="44">
        <f>IF('Avrg. BattNiMH '!AE6&gt;0,'Avrg. BattNiMH '!AE6,'Avrg. BattNiMH '!AE$35)</f>
        <v>3.2281498637004344E-2</v>
      </c>
      <c r="AF6" s="44">
        <f>IF('Avrg. BattNiMH '!AF6&gt;0,'Avrg. BattNiMH '!AF6,'Avrg. BattNiMH '!AF$35)</f>
        <v>3.2120091143819321E-2</v>
      </c>
      <c r="AG6" s="44">
        <f>IF('Avrg. BattNiMH '!AG6&gt;0,'Avrg. BattNiMH '!AG6,'Avrg. BattNiMH '!AG$35)</f>
        <v>3.1959490688100223E-2</v>
      </c>
      <c r="AH6" s="44">
        <f>IF('Avrg. BattNiMH '!AH6&gt;0,'Avrg. BattNiMH '!AH6,'Avrg. BattNiMH '!AH$35)</f>
        <v>3.1799693234659719E-2</v>
      </c>
      <c r="AI6" s="44">
        <f>IF('Avrg. BattNiMH '!AI6&gt;0,'Avrg. BattNiMH '!AI6,'Avrg. BattNiMH '!AI$35)</f>
        <v>3.1640694768486417E-2</v>
      </c>
      <c r="AJ6" s="44">
        <f>IF('Avrg. BattNiMH '!AJ6&gt;0,'Avrg. BattNiMH '!AJ6,'Avrg. BattNiMH '!AJ$35)</f>
        <v>3.1482491294643984E-2</v>
      </c>
      <c r="AK6" s="44">
        <f>IF('Avrg. BattNiMH '!AK6&gt;0,'Avrg. BattNiMH '!AK6,'Avrg. BattNiMH '!AK$35)</f>
        <v>3.1325078838170761E-2</v>
      </c>
      <c r="AL6" s="44">
        <f>IF('Avrg. BattNiMH '!AL6&gt;0,'Avrg. BattNiMH '!AL6,'Avrg. BattNiMH '!AL$35)</f>
        <v>3.1168453443979907E-2</v>
      </c>
      <c r="AM6" s="44">
        <f>IF('Avrg. BattNiMH '!AM6&gt;0,'Avrg. BattNiMH '!AM6,'Avrg. BattNiMH '!AM$35)</f>
        <v>3.1012611176760008E-2</v>
      </c>
      <c r="AN6" s="44">
        <f>IF('Avrg. BattNiMH '!AN6&gt;0,'Avrg. BattNiMH '!AN6,'Avrg. BattNiMH '!AN$35)</f>
        <v>3.0857548120876207E-2</v>
      </c>
      <c r="AO6" s="44">
        <f>IF('Avrg. BattNiMH '!AO6&gt;0,'Avrg. BattNiMH '!AO6,'Avrg. BattNiMH '!AO$35)</f>
        <v>3.0703260380271827E-2</v>
      </c>
      <c r="AP6" s="44">
        <f>IF('Avrg. BattNiMH '!AP6&gt;0,'Avrg. BattNiMH '!AP6,'Avrg. BattNiMH '!AP$35)</f>
        <v>3.054974407837047E-2</v>
      </c>
      <c r="AQ6" s="44">
        <f>IF('Avrg. BattNiMH '!AQ6&gt;0,'Avrg. BattNiMH '!AQ6,'Avrg. BattNiMH '!AQ$35)</f>
        <v>3.0396995357978619E-2</v>
      </c>
      <c r="AR6" s="44">
        <f>IF('Avrg. BattNiMH '!AR6&gt;0,'Avrg. BattNiMH '!AR6,'Avrg. BattNiMH '!AR$35)</f>
        <v>3.0245010381188726E-2</v>
      </c>
      <c r="AS6" s="44">
        <f>IF('Avrg. BattNiMH '!AS6&gt;0,'Avrg. BattNiMH '!AS6,'Avrg. BattNiMH '!AS$35)</f>
        <v>3.0093785329282783E-2</v>
      </c>
      <c r="AT6" s="44">
        <f>IF('Avrg. BattNiMH '!AT6&gt;0,'Avrg. BattNiMH '!AT6,'Avrg. BattNiMH '!AT$35)</f>
        <v>2.994331640263637E-2</v>
      </c>
      <c r="AU6" s="44">
        <f>IF('Avrg. BattNiMH '!AU6&gt;0,'Avrg. BattNiMH '!AU6,'Avrg. BattNiMH '!AU$35)</f>
        <v>2.9793599820623188E-2</v>
      </c>
      <c r="AV6" s="44">
        <f>IF('Avrg. BattNiMH '!AV6&gt;0,'Avrg. BattNiMH '!AV6,'Avrg. BattNiMH '!AV$35)</f>
        <v>2.9644631821520072E-2</v>
      </c>
      <c r="AW6" s="44">
        <f>IF('Avrg. BattNiMH '!AW6&gt;0,'Avrg. BattNiMH '!AW6,'Avrg. BattNiMH '!AW$35)</f>
        <v>2.949640866241247E-2</v>
      </c>
      <c r="AX6" s="44">
        <f>IF('Avrg. BattNiMH '!AX6&gt;0,'Avrg. BattNiMH '!AX6,'Avrg. BattNiMH '!AX$35)</f>
        <v>2.9348926619100407E-2</v>
      </c>
      <c r="AY6" s="44">
        <f>IF('Avrg. BattNiMH '!AY6&gt;0,'Avrg. BattNiMH '!AY6,'Avrg. BattNiMH '!AY$35)</f>
        <v>2.9202181986004907E-2</v>
      </c>
      <c r="AZ6" s="44">
        <f>IF('Avrg. BattNiMH '!AZ6&gt;0,'Avrg. BattNiMH '!AZ6,'Avrg. BattNiMH '!AZ$35)</f>
        <v>2.9056171076074881E-2</v>
      </c>
      <c r="BA6" s="44">
        <f>IF('Avrg. BattNiMH '!BA6&gt;0,'Avrg. BattNiMH '!BA6,'Avrg. BattNiMH '!BA$35)</f>
        <v>2.8910890220694506E-2</v>
      </c>
    </row>
    <row r="7" spans="1:53" x14ac:dyDescent="0.35">
      <c r="A7" s="3" t="s">
        <v>12</v>
      </c>
      <c r="B7" s="4" t="s">
        <v>13</v>
      </c>
      <c r="C7" s="77">
        <f>IF('Avrg. BattNiMH '!C7&gt;0,'Avrg. BattNiMH '!C7,'Avrg. BattNiMH '!C$35)</f>
        <v>0.17256193531155578</v>
      </c>
      <c r="D7" s="77">
        <f>IF('Avrg. BattNiMH '!D7&gt;0,'Avrg. BattNiMH '!D7,'Avrg. BattNiMH '!D$35)</f>
        <v>0.1567559540346086</v>
      </c>
      <c r="E7" s="77">
        <f>IF('Avrg. BattNiMH '!E7&gt;0,'Avrg. BattNiMH '!E7,'Avrg. BattNiMH '!E$35)</f>
        <v>0.14225927353075568</v>
      </c>
      <c r="F7" s="77">
        <f>IF('Avrg. BattNiMH '!F7&gt;0,'Avrg. BattNiMH '!F7,'Avrg. BattNiMH '!F$35)</f>
        <v>0.12901207224464575</v>
      </c>
      <c r="G7" s="77">
        <f>IF('Avrg. BattNiMH '!G7&gt;0,'Avrg. BattNiMH '!G7,'Avrg. BattNiMH '!G$35)</f>
        <v>0.11699688874194748</v>
      </c>
      <c r="H7" s="77">
        <f>IF('Avrg. BattNiMH '!H7&gt;0,'Avrg. BattNiMH '!H7,'Avrg. BattNiMH '!H$35)</f>
        <v>0.10609890360970307</v>
      </c>
      <c r="I7" s="77">
        <f>IF('Avrg. BattNiMH '!I7&gt;0,'Avrg. BattNiMH '!I7,'Avrg. BattNiMH '!I$35)</f>
        <v>9.6207846579216993E-2</v>
      </c>
      <c r="J7" s="77">
        <f>IF('Avrg. BattNiMH '!J7&gt;0,'Avrg. BattNiMH '!J7,'Avrg. BattNiMH '!J$35)</f>
        <v>8.7215917068889079E-2</v>
      </c>
      <c r="K7" s="2">
        <f>IF('Avrg. BattNiMH '!K7&gt;0,'Avrg. BattNiMH '!K7,'Avrg. BattNiMH '!K$35)</f>
        <v>7.9085793881456867E-2</v>
      </c>
      <c r="L7" s="2">
        <f>IF('Avrg. BattNiMH '!L7&gt;0,'Avrg. BattNiMH '!L7,'Avrg. BattNiMH '!L$35)</f>
        <v>7.238521818003632E-2</v>
      </c>
      <c r="M7" s="2">
        <f>IF('Avrg. BattNiMH '!M7&gt;0,'Avrg. BattNiMH '!M7,'Avrg. BattNiMH '!M$35)</f>
        <v>5.977753222038238E-2</v>
      </c>
      <c r="N7" s="2">
        <f>IF('Avrg. BattNiMH '!N7&gt;0,'Avrg. BattNiMH '!N7,'Avrg. BattNiMH '!N$35)</f>
        <v>6.2999895383725538E-2</v>
      </c>
      <c r="O7" s="2">
        <f>IF('Avrg. BattNiMH '!O7&gt;0,'Avrg. BattNiMH '!O7,'Avrg. BattNiMH '!O$35)</f>
        <v>5.4949430698674979E-2</v>
      </c>
      <c r="P7" s="2">
        <f>IF('Avrg. BattNiMH '!P7&gt;0,'Avrg. BattNiMH '!P7,'Avrg. BattNiMH '!P$35)</f>
        <v>6.0471810232332363E-2</v>
      </c>
      <c r="Q7" s="2">
        <f>IF('Avrg. BattNiMH '!Q7&gt;0,'Avrg. BattNiMH '!Q7,'Avrg. BattNiMH '!Q$35)</f>
        <v>5.6390363037035762E-2</v>
      </c>
      <c r="R7" s="2">
        <f>IF('Avrg. BattNiMH '!R7&gt;0,'Avrg. BattNiMH '!R7,'Avrg. BattNiMH '!R$35)</f>
        <v>5.2725471816537868E-2</v>
      </c>
      <c r="S7" s="2">
        <f>IF('Avrg. BattNiMH '!S7&gt;0,'Avrg. BattNiMH '!S7,'Avrg. BattNiMH '!S$35)</f>
        <v>4.7915784118655248E-2</v>
      </c>
      <c r="T7" s="2">
        <f>IF('Avrg. BattNiMH '!T7&gt;0,'Avrg. BattNiMH '!T7,'Avrg. BattNiMH '!T$35)</f>
        <v>4.8105004840643686E-2</v>
      </c>
      <c r="U7" s="2">
        <f>IF('Avrg. BattNiMH '!U7&gt;0,'Avrg. BattNiMH '!U7,'Avrg. BattNiMH '!U$35)</f>
        <v>4.5693507160245096E-2</v>
      </c>
      <c r="V7" s="2">
        <f>IF('Avrg. BattNiMH '!V7&gt;0,'Avrg. BattNiMH '!V7,'Avrg. BattNiMH '!V$35)</f>
        <v>4.2505400264707414E-2</v>
      </c>
      <c r="W7" s="2">
        <f>IF('Avrg. BattNiMH '!W7&gt;0,'Avrg. BattNiMH '!W7,'Avrg. BattNiMH '!W$35)</f>
        <v>3.9675108901314961E-2</v>
      </c>
      <c r="X7" s="2">
        <f>IF('Avrg. BattNiMH '!X7&gt;0,'Avrg. BattNiMH '!X7,'Avrg. BattNiMH '!X$35)</f>
        <v>3.1322017735416936E-2</v>
      </c>
      <c r="Y7" s="2">
        <f>IF('Avrg. BattNiMH '!Y7&gt;0,'Avrg. BattNiMH '!Y7,'Avrg. BattNiMH '!Y$35)</f>
        <v>3.3603702336910658E-2</v>
      </c>
      <c r="Z7" s="44">
        <f>IF('Avrg. BattNiMH '!Z7&gt;0,'Avrg. BattNiMH '!Z7,'Avrg. BattNiMH '!Z$35)</f>
        <v>3.3267959999999992E-2</v>
      </c>
      <c r="AA7" s="44">
        <f>IF('Avrg. BattNiMH '!AA7&gt;0,'Avrg. BattNiMH '!AA7,'Avrg. BattNiMH '!AA$35)</f>
        <v>3.2935280399999996E-2</v>
      </c>
      <c r="AB7" s="44">
        <f>IF('Avrg. BattNiMH '!AB7&gt;0,'Avrg. BattNiMH '!AB7,'Avrg. BattNiMH '!AB$35)</f>
        <v>3.2770603997999997E-2</v>
      </c>
      <c r="AC7" s="44">
        <f>IF('Avrg. BattNiMH '!AC7&gt;0,'Avrg. BattNiMH '!AC7,'Avrg. BattNiMH '!AC$35)</f>
        <v>3.2606750978009996E-2</v>
      </c>
      <c r="AD7" s="44">
        <f>IF('Avrg. BattNiMH '!AD7&gt;0,'Avrg. BattNiMH '!AD7,'Avrg. BattNiMH '!AD$35)</f>
        <v>3.2443717223119943E-2</v>
      </c>
      <c r="AE7" s="44">
        <f>IF('Avrg. BattNiMH '!AE7&gt;0,'Avrg. BattNiMH '!AE7,'Avrg. BattNiMH '!AE$35)</f>
        <v>3.2281498637004344E-2</v>
      </c>
      <c r="AF7" s="44">
        <f>IF('Avrg. BattNiMH '!AF7&gt;0,'Avrg. BattNiMH '!AF7,'Avrg. BattNiMH '!AF$35)</f>
        <v>3.2120091143819321E-2</v>
      </c>
      <c r="AG7" s="44">
        <f>IF('Avrg. BattNiMH '!AG7&gt;0,'Avrg. BattNiMH '!AG7,'Avrg. BattNiMH '!AG$35)</f>
        <v>3.1959490688100223E-2</v>
      </c>
      <c r="AH7" s="44">
        <f>IF('Avrg. BattNiMH '!AH7&gt;0,'Avrg. BattNiMH '!AH7,'Avrg. BattNiMH '!AH$35)</f>
        <v>3.1799693234659719E-2</v>
      </c>
      <c r="AI7" s="44">
        <f>IF('Avrg. BattNiMH '!AI7&gt;0,'Avrg. BattNiMH '!AI7,'Avrg. BattNiMH '!AI$35)</f>
        <v>3.1640694768486417E-2</v>
      </c>
      <c r="AJ7" s="44">
        <f>IF('Avrg. BattNiMH '!AJ7&gt;0,'Avrg. BattNiMH '!AJ7,'Avrg. BattNiMH '!AJ$35)</f>
        <v>3.1482491294643984E-2</v>
      </c>
      <c r="AK7" s="44">
        <f>IF('Avrg. BattNiMH '!AK7&gt;0,'Avrg. BattNiMH '!AK7,'Avrg. BattNiMH '!AK$35)</f>
        <v>3.1325078838170761E-2</v>
      </c>
      <c r="AL7" s="44">
        <f>IF('Avrg. BattNiMH '!AL7&gt;0,'Avrg. BattNiMH '!AL7,'Avrg. BattNiMH '!AL$35)</f>
        <v>3.1168453443979907E-2</v>
      </c>
      <c r="AM7" s="44">
        <f>IF('Avrg. BattNiMH '!AM7&gt;0,'Avrg. BattNiMH '!AM7,'Avrg. BattNiMH '!AM$35)</f>
        <v>3.1012611176760008E-2</v>
      </c>
      <c r="AN7" s="44">
        <f>IF('Avrg. BattNiMH '!AN7&gt;0,'Avrg. BattNiMH '!AN7,'Avrg. BattNiMH '!AN$35)</f>
        <v>3.0857548120876207E-2</v>
      </c>
      <c r="AO7" s="44">
        <f>IF('Avrg. BattNiMH '!AO7&gt;0,'Avrg. BattNiMH '!AO7,'Avrg. BattNiMH '!AO$35)</f>
        <v>3.0703260380271827E-2</v>
      </c>
      <c r="AP7" s="44">
        <f>IF('Avrg. BattNiMH '!AP7&gt;0,'Avrg. BattNiMH '!AP7,'Avrg. BattNiMH '!AP$35)</f>
        <v>3.054974407837047E-2</v>
      </c>
      <c r="AQ7" s="44">
        <f>IF('Avrg. BattNiMH '!AQ7&gt;0,'Avrg. BattNiMH '!AQ7,'Avrg. BattNiMH '!AQ$35)</f>
        <v>3.0396995357978619E-2</v>
      </c>
      <c r="AR7" s="44">
        <f>IF('Avrg. BattNiMH '!AR7&gt;0,'Avrg. BattNiMH '!AR7,'Avrg. BattNiMH '!AR$35)</f>
        <v>3.0245010381188726E-2</v>
      </c>
      <c r="AS7" s="44">
        <f>IF('Avrg. BattNiMH '!AS7&gt;0,'Avrg. BattNiMH '!AS7,'Avrg. BattNiMH '!AS$35)</f>
        <v>3.0093785329282783E-2</v>
      </c>
      <c r="AT7" s="44">
        <f>IF('Avrg. BattNiMH '!AT7&gt;0,'Avrg. BattNiMH '!AT7,'Avrg. BattNiMH '!AT$35)</f>
        <v>2.994331640263637E-2</v>
      </c>
      <c r="AU7" s="44">
        <f>IF('Avrg. BattNiMH '!AU7&gt;0,'Avrg. BattNiMH '!AU7,'Avrg. BattNiMH '!AU$35)</f>
        <v>2.9793599820623188E-2</v>
      </c>
      <c r="AV7" s="44">
        <f>IF('Avrg. BattNiMH '!AV7&gt;0,'Avrg. BattNiMH '!AV7,'Avrg. BattNiMH '!AV$35)</f>
        <v>2.9644631821520072E-2</v>
      </c>
      <c r="AW7" s="44">
        <f>IF('Avrg. BattNiMH '!AW7&gt;0,'Avrg. BattNiMH '!AW7,'Avrg. BattNiMH '!AW$35)</f>
        <v>2.949640866241247E-2</v>
      </c>
      <c r="AX7" s="44">
        <f>IF('Avrg. BattNiMH '!AX7&gt;0,'Avrg. BattNiMH '!AX7,'Avrg. BattNiMH '!AX$35)</f>
        <v>2.9348926619100407E-2</v>
      </c>
      <c r="AY7" s="44">
        <f>IF('Avrg. BattNiMH '!AY7&gt;0,'Avrg. BattNiMH '!AY7,'Avrg. BattNiMH '!AY$35)</f>
        <v>2.9202181986004907E-2</v>
      </c>
      <c r="AZ7" s="44">
        <f>IF('Avrg. BattNiMH '!AZ7&gt;0,'Avrg. BattNiMH '!AZ7,'Avrg. BattNiMH '!AZ$35)</f>
        <v>2.9056171076074881E-2</v>
      </c>
      <c r="BA7" s="44">
        <f>IF('Avrg. BattNiMH '!BA7&gt;0,'Avrg. BattNiMH '!BA7,'Avrg. BattNiMH '!BA$35)</f>
        <v>2.8910890220694506E-2</v>
      </c>
    </row>
    <row r="8" spans="1:53" x14ac:dyDescent="0.35">
      <c r="A8" s="3" t="s">
        <v>14</v>
      </c>
      <c r="B8" s="4" t="s">
        <v>15</v>
      </c>
      <c r="C8" s="77">
        <f>IF('Avrg. BattNiMH '!C8&gt;0,'Avrg. BattNiMH '!C8,'Avrg. BattNiMH '!C$35)</f>
        <v>0.17256193531155578</v>
      </c>
      <c r="D8" s="77">
        <f>IF('Avrg. BattNiMH '!D8&gt;0,'Avrg. BattNiMH '!D8,'Avrg. BattNiMH '!D$35)</f>
        <v>0.1567559540346086</v>
      </c>
      <c r="E8" s="77">
        <f>IF('Avrg. BattNiMH '!E8&gt;0,'Avrg. BattNiMH '!E8,'Avrg. BattNiMH '!E$35)</f>
        <v>0.14225927353075568</v>
      </c>
      <c r="F8" s="77">
        <f>IF('Avrg. BattNiMH '!F8&gt;0,'Avrg. BattNiMH '!F8,'Avrg. BattNiMH '!F$35)</f>
        <v>0.12901207224464575</v>
      </c>
      <c r="G8" s="77">
        <f>IF('Avrg. BattNiMH '!G8&gt;0,'Avrg. BattNiMH '!G8,'Avrg. BattNiMH '!G$35)</f>
        <v>0.11699688874194748</v>
      </c>
      <c r="H8" s="77">
        <f>IF('Avrg. BattNiMH '!H8&gt;0,'Avrg. BattNiMH '!H8,'Avrg. BattNiMH '!H$35)</f>
        <v>0.10609890360970307</v>
      </c>
      <c r="I8" s="77">
        <f>IF('Avrg. BattNiMH '!I8&gt;0,'Avrg. BattNiMH '!I8,'Avrg. BattNiMH '!I$35)</f>
        <v>9.6207846579216993E-2</v>
      </c>
      <c r="J8" s="77">
        <f>IF('Avrg. BattNiMH '!J8&gt;0,'Avrg. BattNiMH '!J8,'Avrg. BattNiMH '!J$35)</f>
        <v>8.7215917068889079E-2</v>
      </c>
      <c r="K8" s="2">
        <f>IF('Avrg. BattNiMH '!K8&gt;0,'Avrg. BattNiMH '!K8,'Avrg. BattNiMH '!K$35)</f>
        <v>7.9085793881456867E-2</v>
      </c>
      <c r="L8" s="2">
        <f>IF('Avrg. BattNiMH '!L8&gt;0,'Avrg. BattNiMH '!L8,'Avrg. BattNiMH '!L$35)</f>
        <v>7.238521818003632E-2</v>
      </c>
      <c r="M8" s="2">
        <f>IF('Avrg. BattNiMH '!M8&gt;0,'Avrg. BattNiMH '!M8,'Avrg. BattNiMH '!M$35)</f>
        <v>5.977753222038238E-2</v>
      </c>
      <c r="N8" s="2">
        <f>IF('Avrg. BattNiMH '!N8&gt;0,'Avrg. BattNiMH '!N8,'Avrg. BattNiMH '!N$35)</f>
        <v>6.2999895383725538E-2</v>
      </c>
      <c r="O8" s="2">
        <f>IF('Avrg. BattNiMH '!O8&gt;0,'Avrg. BattNiMH '!O8,'Avrg. BattNiMH '!O$35)</f>
        <v>5.4949430698674979E-2</v>
      </c>
      <c r="P8" s="2">
        <f>IF('Avrg. BattNiMH '!P8&gt;0,'Avrg. BattNiMH '!P8,'Avrg. BattNiMH '!P$35)</f>
        <v>6.0471810232332363E-2</v>
      </c>
      <c r="Q8" s="2">
        <f>IF('Avrg. BattNiMH '!Q8&gt;0,'Avrg. BattNiMH '!Q8,'Avrg. BattNiMH '!Q$35)</f>
        <v>5.6390363037035762E-2</v>
      </c>
      <c r="R8" s="2">
        <f>IF('Avrg. BattNiMH '!R8&gt;0,'Avrg. BattNiMH '!R8,'Avrg. BattNiMH '!R$35)</f>
        <v>5.2725471816537868E-2</v>
      </c>
      <c r="S8" s="2">
        <f>IF('Avrg. BattNiMH '!S8&gt;0,'Avrg. BattNiMH '!S8,'Avrg. BattNiMH '!S$35)</f>
        <v>4.7915784118655248E-2</v>
      </c>
      <c r="T8" s="2">
        <f>IF('Avrg. BattNiMH '!T8&gt;0,'Avrg. BattNiMH '!T8,'Avrg. BattNiMH '!T$35)</f>
        <v>4.8105004840643686E-2</v>
      </c>
      <c r="U8" s="2">
        <f>IF('Avrg. BattNiMH '!U8&gt;0,'Avrg. BattNiMH '!U8,'Avrg. BattNiMH '!U$35)</f>
        <v>4.5693507160245096E-2</v>
      </c>
      <c r="V8" s="2">
        <f>IF('Avrg. BattNiMH '!V8&gt;0,'Avrg. BattNiMH '!V8,'Avrg. BattNiMH '!V$35)</f>
        <v>4.2505400264707414E-2</v>
      </c>
      <c r="W8" s="2">
        <f>IF('Avrg. BattNiMH '!W8&gt;0,'Avrg. BattNiMH '!W8,'Avrg. BattNiMH '!W$35)</f>
        <v>3.9675108901314961E-2</v>
      </c>
      <c r="X8" s="2">
        <f>IF('Avrg. BattNiMH '!X8&gt;0,'Avrg. BattNiMH '!X8,'Avrg. BattNiMH '!X$35)</f>
        <v>3.1322017735416936E-2</v>
      </c>
      <c r="Y8" s="2">
        <f>IF('Avrg. BattNiMH '!Y8&gt;0,'Avrg. BattNiMH '!Y8,'Avrg. BattNiMH '!Y$35)</f>
        <v>3.3603702336910658E-2</v>
      </c>
      <c r="Z8" s="44">
        <f>IF('Avrg. BattNiMH '!Z8&gt;0,'Avrg. BattNiMH '!Z8,'Avrg. BattNiMH '!Z$35)</f>
        <v>3.3267959999999992E-2</v>
      </c>
      <c r="AA8" s="44">
        <f>IF('Avrg. BattNiMH '!AA8&gt;0,'Avrg. BattNiMH '!AA8,'Avrg. BattNiMH '!AA$35)</f>
        <v>3.2935280399999996E-2</v>
      </c>
      <c r="AB8" s="44">
        <f>IF('Avrg. BattNiMH '!AB8&gt;0,'Avrg. BattNiMH '!AB8,'Avrg. BattNiMH '!AB$35)</f>
        <v>3.2770603997999997E-2</v>
      </c>
      <c r="AC8" s="44">
        <f>IF('Avrg. BattNiMH '!AC8&gt;0,'Avrg. BattNiMH '!AC8,'Avrg. BattNiMH '!AC$35)</f>
        <v>3.2606750978009996E-2</v>
      </c>
      <c r="AD8" s="44">
        <f>IF('Avrg. BattNiMH '!AD8&gt;0,'Avrg. BattNiMH '!AD8,'Avrg. BattNiMH '!AD$35)</f>
        <v>3.2443717223119943E-2</v>
      </c>
      <c r="AE8" s="44">
        <f>IF('Avrg. BattNiMH '!AE8&gt;0,'Avrg. BattNiMH '!AE8,'Avrg. BattNiMH '!AE$35)</f>
        <v>3.2281498637004344E-2</v>
      </c>
      <c r="AF8" s="44">
        <f>IF('Avrg. BattNiMH '!AF8&gt;0,'Avrg. BattNiMH '!AF8,'Avrg. BattNiMH '!AF$35)</f>
        <v>3.2120091143819321E-2</v>
      </c>
      <c r="AG8" s="44">
        <f>IF('Avrg. BattNiMH '!AG8&gt;0,'Avrg. BattNiMH '!AG8,'Avrg. BattNiMH '!AG$35)</f>
        <v>3.1959490688100223E-2</v>
      </c>
      <c r="AH8" s="44">
        <f>IF('Avrg. BattNiMH '!AH8&gt;0,'Avrg. BattNiMH '!AH8,'Avrg. BattNiMH '!AH$35)</f>
        <v>3.1799693234659719E-2</v>
      </c>
      <c r="AI8" s="44">
        <f>IF('Avrg. BattNiMH '!AI8&gt;0,'Avrg. BattNiMH '!AI8,'Avrg. BattNiMH '!AI$35)</f>
        <v>3.1640694768486417E-2</v>
      </c>
      <c r="AJ8" s="44">
        <f>IF('Avrg. BattNiMH '!AJ8&gt;0,'Avrg. BattNiMH '!AJ8,'Avrg. BattNiMH '!AJ$35)</f>
        <v>3.1482491294643984E-2</v>
      </c>
      <c r="AK8" s="44">
        <f>IF('Avrg. BattNiMH '!AK8&gt;0,'Avrg. BattNiMH '!AK8,'Avrg. BattNiMH '!AK$35)</f>
        <v>3.1325078838170761E-2</v>
      </c>
      <c r="AL8" s="44">
        <f>IF('Avrg. BattNiMH '!AL8&gt;0,'Avrg. BattNiMH '!AL8,'Avrg. BattNiMH '!AL$35)</f>
        <v>3.1168453443979907E-2</v>
      </c>
      <c r="AM8" s="44">
        <f>IF('Avrg. BattNiMH '!AM8&gt;0,'Avrg. BattNiMH '!AM8,'Avrg. BattNiMH '!AM$35)</f>
        <v>3.1012611176760008E-2</v>
      </c>
      <c r="AN8" s="44">
        <f>IF('Avrg. BattNiMH '!AN8&gt;0,'Avrg. BattNiMH '!AN8,'Avrg. BattNiMH '!AN$35)</f>
        <v>3.0857548120876207E-2</v>
      </c>
      <c r="AO8" s="44">
        <f>IF('Avrg. BattNiMH '!AO8&gt;0,'Avrg. BattNiMH '!AO8,'Avrg. BattNiMH '!AO$35)</f>
        <v>3.0703260380271827E-2</v>
      </c>
      <c r="AP8" s="44">
        <f>IF('Avrg. BattNiMH '!AP8&gt;0,'Avrg. BattNiMH '!AP8,'Avrg. BattNiMH '!AP$35)</f>
        <v>3.054974407837047E-2</v>
      </c>
      <c r="AQ8" s="44">
        <f>IF('Avrg. BattNiMH '!AQ8&gt;0,'Avrg. BattNiMH '!AQ8,'Avrg. BattNiMH '!AQ$35)</f>
        <v>3.0396995357978619E-2</v>
      </c>
      <c r="AR8" s="44">
        <f>IF('Avrg. BattNiMH '!AR8&gt;0,'Avrg. BattNiMH '!AR8,'Avrg. BattNiMH '!AR$35)</f>
        <v>3.0245010381188726E-2</v>
      </c>
      <c r="AS8" s="44">
        <f>IF('Avrg. BattNiMH '!AS8&gt;0,'Avrg. BattNiMH '!AS8,'Avrg. BattNiMH '!AS$35)</f>
        <v>3.0093785329282783E-2</v>
      </c>
      <c r="AT8" s="44">
        <f>IF('Avrg. BattNiMH '!AT8&gt;0,'Avrg. BattNiMH '!AT8,'Avrg. BattNiMH '!AT$35)</f>
        <v>2.994331640263637E-2</v>
      </c>
      <c r="AU8" s="44">
        <f>IF('Avrg. BattNiMH '!AU8&gt;0,'Avrg. BattNiMH '!AU8,'Avrg. BattNiMH '!AU$35)</f>
        <v>2.9793599820623188E-2</v>
      </c>
      <c r="AV8" s="44">
        <f>IF('Avrg. BattNiMH '!AV8&gt;0,'Avrg. BattNiMH '!AV8,'Avrg. BattNiMH '!AV$35)</f>
        <v>2.9644631821520072E-2</v>
      </c>
      <c r="AW8" s="44">
        <f>IF('Avrg. BattNiMH '!AW8&gt;0,'Avrg. BattNiMH '!AW8,'Avrg. BattNiMH '!AW$35)</f>
        <v>2.949640866241247E-2</v>
      </c>
      <c r="AX8" s="44">
        <f>IF('Avrg. BattNiMH '!AX8&gt;0,'Avrg. BattNiMH '!AX8,'Avrg. BattNiMH '!AX$35)</f>
        <v>2.9348926619100407E-2</v>
      </c>
      <c r="AY8" s="44">
        <f>IF('Avrg. BattNiMH '!AY8&gt;0,'Avrg. BattNiMH '!AY8,'Avrg. BattNiMH '!AY$35)</f>
        <v>2.9202181986004907E-2</v>
      </c>
      <c r="AZ8" s="44">
        <f>IF('Avrg. BattNiMH '!AZ8&gt;0,'Avrg. BattNiMH '!AZ8,'Avrg. BattNiMH '!AZ$35)</f>
        <v>2.9056171076074881E-2</v>
      </c>
      <c r="BA8" s="44">
        <f>IF('Avrg. BattNiMH '!BA8&gt;0,'Avrg. BattNiMH '!BA8,'Avrg. BattNiMH '!BA$35)</f>
        <v>2.8910890220694506E-2</v>
      </c>
    </row>
    <row r="9" spans="1:53" x14ac:dyDescent="0.35">
      <c r="A9" s="3" t="s">
        <v>16</v>
      </c>
      <c r="B9" s="4" t="s">
        <v>17</v>
      </c>
      <c r="C9" s="77">
        <f>IF('Avrg. BattNiMH '!C9&gt;0,'Avrg. BattNiMH '!C9,'Avrg. BattNiMH '!C$35)</f>
        <v>0.17256193531155578</v>
      </c>
      <c r="D9" s="77">
        <f>IF('Avrg. BattNiMH '!D9&gt;0,'Avrg. BattNiMH '!D9,'Avrg. BattNiMH '!D$35)</f>
        <v>0.1567559540346086</v>
      </c>
      <c r="E9" s="77">
        <f>IF('Avrg. BattNiMH '!E9&gt;0,'Avrg. BattNiMH '!E9,'Avrg. BattNiMH '!E$35)</f>
        <v>0.14225927353075568</v>
      </c>
      <c r="F9" s="77">
        <f>IF('Avrg. BattNiMH '!F9&gt;0,'Avrg. BattNiMH '!F9,'Avrg. BattNiMH '!F$35)</f>
        <v>0.12901207224464575</v>
      </c>
      <c r="G9" s="77">
        <f>IF('Avrg. BattNiMH '!G9&gt;0,'Avrg. BattNiMH '!G9,'Avrg. BattNiMH '!G$35)</f>
        <v>0.11699688874194748</v>
      </c>
      <c r="H9" s="77">
        <f>IF('Avrg. BattNiMH '!H9&gt;0,'Avrg. BattNiMH '!H9,'Avrg. BattNiMH '!H$35)</f>
        <v>0.10609890360970307</v>
      </c>
      <c r="I9" s="77">
        <f>IF('Avrg. BattNiMH '!I9&gt;0,'Avrg. BattNiMH '!I9,'Avrg. BattNiMH '!I$35)</f>
        <v>9.6207846579216993E-2</v>
      </c>
      <c r="J9" s="77">
        <f>IF('Avrg. BattNiMH '!J9&gt;0,'Avrg. BattNiMH '!J9,'Avrg. BattNiMH '!J$35)</f>
        <v>8.7215917068889079E-2</v>
      </c>
      <c r="K9" s="2">
        <f>IF('Avrg. BattNiMH '!K9&gt;0,'Avrg. BattNiMH '!K9,'Avrg. BattNiMH '!K$35)</f>
        <v>7.9085793881456867E-2</v>
      </c>
      <c r="L9" s="2">
        <f>IF('Avrg. BattNiMH '!L9&gt;0,'Avrg. BattNiMH '!L9,'Avrg. BattNiMH '!L$35)</f>
        <v>7.238521818003632E-2</v>
      </c>
      <c r="M9" s="2">
        <f>IF('Avrg. BattNiMH '!M9&gt;0,'Avrg. BattNiMH '!M9,'Avrg. BattNiMH '!M$35)</f>
        <v>5.977753222038238E-2</v>
      </c>
      <c r="N9" s="2">
        <f>IF('Avrg. BattNiMH '!N9&gt;0,'Avrg. BattNiMH '!N9,'Avrg. BattNiMH '!N$35)</f>
        <v>6.2999895383725538E-2</v>
      </c>
      <c r="O9" s="2">
        <f>IF('Avrg. BattNiMH '!O9&gt;0,'Avrg. BattNiMH '!O9,'Avrg. BattNiMH '!O$35)</f>
        <v>5.4949430698674979E-2</v>
      </c>
      <c r="P9" s="2">
        <f>IF('Avrg. BattNiMH '!P9&gt;0,'Avrg. BattNiMH '!P9,'Avrg. BattNiMH '!P$35)</f>
        <v>6.0471810232332363E-2</v>
      </c>
      <c r="Q9" s="2">
        <f>IF('Avrg. BattNiMH '!Q9&gt;0,'Avrg. BattNiMH '!Q9,'Avrg. BattNiMH '!Q$35)</f>
        <v>5.6390363037035762E-2</v>
      </c>
      <c r="R9" s="2">
        <f>IF('Avrg. BattNiMH '!R9&gt;0,'Avrg. BattNiMH '!R9,'Avrg. BattNiMH '!R$35)</f>
        <v>5.2725471816537868E-2</v>
      </c>
      <c r="S9" s="2">
        <f>IF('Avrg. BattNiMH '!S9&gt;0,'Avrg. BattNiMH '!S9,'Avrg. BattNiMH '!S$35)</f>
        <v>4.7915784118655248E-2</v>
      </c>
      <c r="T9" s="2">
        <f>IF('Avrg. BattNiMH '!T9&gt;0,'Avrg. BattNiMH '!T9,'Avrg. BattNiMH '!T$35)</f>
        <v>4.8105004840643686E-2</v>
      </c>
      <c r="U9" s="2">
        <f>IF('Avrg. BattNiMH '!U9&gt;0,'Avrg. BattNiMH '!U9,'Avrg. BattNiMH '!U$35)</f>
        <v>4.5693507160245096E-2</v>
      </c>
      <c r="V9" s="2">
        <f>IF('Avrg. BattNiMH '!V9&gt;0,'Avrg. BattNiMH '!V9,'Avrg. BattNiMH '!V$35)</f>
        <v>4.2505400264707414E-2</v>
      </c>
      <c r="W9" s="2">
        <f>IF('Avrg. BattNiMH '!W9&gt;0,'Avrg. BattNiMH '!W9,'Avrg. BattNiMH '!W$35)</f>
        <v>3.9675108901314961E-2</v>
      </c>
      <c r="X9" s="2">
        <f>IF('Avrg. BattNiMH '!X9&gt;0,'Avrg. BattNiMH '!X9,'Avrg. BattNiMH '!X$35)</f>
        <v>3.1322017735416936E-2</v>
      </c>
      <c r="Y9" s="2">
        <f>IF('Avrg. BattNiMH '!Y9&gt;0,'Avrg. BattNiMH '!Y9,'Avrg. BattNiMH '!Y$35)</f>
        <v>3.3603702336910658E-2</v>
      </c>
      <c r="Z9" s="44">
        <f>IF('Avrg. BattNiMH '!Z9&gt;0,'Avrg. BattNiMH '!Z9,'Avrg. BattNiMH '!Z$35)</f>
        <v>3.3267959999999992E-2</v>
      </c>
      <c r="AA9" s="44">
        <f>IF('Avrg. BattNiMH '!AA9&gt;0,'Avrg. BattNiMH '!AA9,'Avrg. BattNiMH '!AA$35)</f>
        <v>3.2935280399999996E-2</v>
      </c>
      <c r="AB9" s="44">
        <f>IF('Avrg. BattNiMH '!AB9&gt;0,'Avrg. BattNiMH '!AB9,'Avrg. BattNiMH '!AB$35)</f>
        <v>3.2770603997999997E-2</v>
      </c>
      <c r="AC9" s="44">
        <f>IF('Avrg. BattNiMH '!AC9&gt;0,'Avrg. BattNiMH '!AC9,'Avrg. BattNiMH '!AC$35)</f>
        <v>3.2606750978009996E-2</v>
      </c>
      <c r="AD9" s="44">
        <f>IF('Avrg. BattNiMH '!AD9&gt;0,'Avrg. BattNiMH '!AD9,'Avrg. BattNiMH '!AD$35)</f>
        <v>3.2443717223119943E-2</v>
      </c>
      <c r="AE9" s="44">
        <f>IF('Avrg. BattNiMH '!AE9&gt;0,'Avrg. BattNiMH '!AE9,'Avrg. BattNiMH '!AE$35)</f>
        <v>3.2281498637004344E-2</v>
      </c>
      <c r="AF9" s="44">
        <f>IF('Avrg. BattNiMH '!AF9&gt;0,'Avrg. BattNiMH '!AF9,'Avrg. BattNiMH '!AF$35)</f>
        <v>3.2120091143819321E-2</v>
      </c>
      <c r="AG9" s="44">
        <f>IF('Avrg. BattNiMH '!AG9&gt;0,'Avrg. BattNiMH '!AG9,'Avrg. BattNiMH '!AG$35)</f>
        <v>3.1959490688100223E-2</v>
      </c>
      <c r="AH9" s="44">
        <f>IF('Avrg. BattNiMH '!AH9&gt;0,'Avrg. BattNiMH '!AH9,'Avrg. BattNiMH '!AH$35)</f>
        <v>3.1799693234659719E-2</v>
      </c>
      <c r="AI9" s="44">
        <f>IF('Avrg. BattNiMH '!AI9&gt;0,'Avrg. BattNiMH '!AI9,'Avrg. BattNiMH '!AI$35)</f>
        <v>3.1640694768486417E-2</v>
      </c>
      <c r="AJ9" s="44">
        <f>IF('Avrg. BattNiMH '!AJ9&gt;0,'Avrg. BattNiMH '!AJ9,'Avrg. BattNiMH '!AJ$35)</f>
        <v>3.1482491294643984E-2</v>
      </c>
      <c r="AK9" s="44">
        <f>IF('Avrg. BattNiMH '!AK9&gt;0,'Avrg. BattNiMH '!AK9,'Avrg. BattNiMH '!AK$35)</f>
        <v>3.1325078838170761E-2</v>
      </c>
      <c r="AL9" s="44">
        <f>IF('Avrg. BattNiMH '!AL9&gt;0,'Avrg. BattNiMH '!AL9,'Avrg. BattNiMH '!AL$35)</f>
        <v>3.1168453443979907E-2</v>
      </c>
      <c r="AM9" s="44">
        <f>IF('Avrg. BattNiMH '!AM9&gt;0,'Avrg. BattNiMH '!AM9,'Avrg. BattNiMH '!AM$35)</f>
        <v>3.1012611176760008E-2</v>
      </c>
      <c r="AN9" s="44">
        <f>IF('Avrg. BattNiMH '!AN9&gt;0,'Avrg. BattNiMH '!AN9,'Avrg. BattNiMH '!AN$35)</f>
        <v>3.0857548120876207E-2</v>
      </c>
      <c r="AO9" s="44">
        <f>IF('Avrg. BattNiMH '!AO9&gt;0,'Avrg. BattNiMH '!AO9,'Avrg. BattNiMH '!AO$35)</f>
        <v>3.0703260380271827E-2</v>
      </c>
      <c r="AP9" s="44">
        <f>IF('Avrg. BattNiMH '!AP9&gt;0,'Avrg. BattNiMH '!AP9,'Avrg. BattNiMH '!AP$35)</f>
        <v>3.054974407837047E-2</v>
      </c>
      <c r="AQ9" s="44">
        <f>IF('Avrg. BattNiMH '!AQ9&gt;0,'Avrg. BattNiMH '!AQ9,'Avrg. BattNiMH '!AQ$35)</f>
        <v>3.0396995357978619E-2</v>
      </c>
      <c r="AR9" s="44">
        <f>IF('Avrg. BattNiMH '!AR9&gt;0,'Avrg. BattNiMH '!AR9,'Avrg. BattNiMH '!AR$35)</f>
        <v>3.0245010381188726E-2</v>
      </c>
      <c r="AS9" s="44">
        <f>IF('Avrg. BattNiMH '!AS9&gt;0,'Avrg. BattNiMH '!AS9,'Avrg. BattNiMH '!AS$35)</f>
        <v>3.0093785329282783E-2</v>
      </c>
      <c r="AT9" s="44">
        <f>IF('Avrg. BattNiMH '!AT9&gt;0,'Avrg. BattNiMH '!AT9,'Avrg. BattNiMH '!AT$35)</f>
        <v>2.994331640263637E-2</v>
      </c>
      <c r="AU9" s="44">
        <f>IF('Avrg. BattNiMH '!AU9&gt;0,'Avrg. BattNiMH '!AU9,'Avrg. BattNiMH '!AU$35)</f>
        <v>2.9793599820623188E-2</v>
      </c>
      <c r="AV9" s="44">
        <f>IF('Avrg. BattNiMH '!AV9&gt;0,'Avrg. BattNiMH '!AV9,'Avrg. BattNiMH '!AV$35)</f>
        <v>2.9644631821520072E-2</v>
      </c>
      <c r="AW9" s="44">
        <f>IF('Avrg. BattNiMH '!AW9&gt;0,'Avrg. BattNiMH '!AW9,'Avrg. BattNiMH '!AW$35)</f>
        <v>2.949640866241247E-2</v>
      </c>
      <c r="AX9" s="44">
        <f>IF('Avrg. BattNiMH '!AX9&gt;0,'Avrg. BattNiMH '!AX9,'Avrg. BattNiMH '!AX$35)</f>
        <v>2.9348926619100407E-2</v>
      </c>
      <c r="AY9" s="44">
        <f>IF('Avrg. BattNiMH '!AY9&gt;0,'Avrg. BattNiMH '!AY9,'Avrg. BattNiMH '!AY$35)</f>
        <v>2.9202181986004907E-2</v>
      </c>
      <c r="AZ9" s="44">
        <f>IF('Avrg. BattNiMH '!AZ9&gt;0,'Avrg. BattNiMH '!AZ9,'Avrg. BattNiMH '!AZ$35)</f>
        <v>2.9056171076074881E-2</v>
      </c>
      <c r="BA9" s="44">
        <f>IF('Avrg. BattNiMH '!BA9&gt;0,'Avrg. BattNiMH '!BA9,'Avrg. BattNiMH '!BA$35)</f>
        <v>2.8910890220694506E-2</v>
      </c>
    </row>
    <row r="10" spans="1:53" x14ac:dyDescent="0.35">
      <c r="A10" s="3" t="s">
        <v>18</v>
      </c>
      <c r="B10" s="4" t="s">
        <v>19</v>
      </c>
      <c r="C10" s="77">
        <f>IF('Avrg. BattNiMH '!C10&gt;0,'Avrg. BattNiMH '!C10,'Avrg. BattNiMH '!C$35)</f>
        <v>0.17256193531155578</v>
      </c>
      <c r="D10" s="77">
        <f>IF('Avrg. BattNiMH '!D10&gt;0,'Avrg. BattNiMH '!D10,'Avrg. BattNiMH '!D$35)</f>
        <v>0.1567559540346086</v>
      </c>
      <c r="E10" s="77">
        <f>IF('Avrg. BattNiMH '!E10&gt;0,'Avrg. BattNiMH '!E10,'Avrg. BattNiMH '!E$35)</f>
        <v>0.14225927353075568</v>
      </c>
      <c r="F10" s="77">
        <f>IF('Avrg. BattNiMH '!F10&gt;0,'Avrg. BattNiMH '!F10,'Avrg. BattNiMH '!F$35)</f>
        <v>0.12901207224464575</v>
      </c>
      <c r="G10" s="77">
        <f>IF('Avrg. BattNiMH '!G10&gt;0,'Avrg. BattNiMH '!G10,'Avrg. BattNiMH '!G$35)</f>
        <v>0.11699688874194748</v>
      </c>
      <c r="H10" s="77">
        <f>IF('Avrg. BattNiMH '!H10&gt;0,'Avrg. BattNiMH '!H10,'Avrg. BattNiMH '!H$35)</f>
        <v>0.10609890360970307</v>
      </c>
      <c r="I10" s="77">
        <f>IF('Avrg. BattNiMH '!I10&gt;0,'Avrg. BattNiMH '!I10,'Avrg. BattNiMH '!I$35)</f>
        <v>9.6207846579216993E-2</v>
      </c>
      <c r="J10" s="77">
        <f>IF('Avrg. BattNiMH '!J10&gt;0,'Avrg. BattNiMH '!J10,'Avrg. BattNiMH '!J$35)</f>
        <v>8.7215917068889079E-2</v>
      </c>
      <c r="K10" s="2">
        <f>IF('Avrg. BattNiMH '!K10&gt;0,'Avrg. BattNiMH '!K10,'Avrg. BattNiMH '!K$35)</f>
        <v>7.9085793881456867E-2</v>
      </c>
      <c r="L10" s="2">
        <f>IF('Avrg. BattNiMH '!L10&gt;0,'Avrg. BattNiMH '!L10,'Avrg. BattNiMH '!L$35)</f>
        <v>7.238521818003632E-2</v>
      </c>
      <c r="M10" s="2">
        <f>IF('Avrg. BattNiMH '!M10&gt;0,'Avrg. BattNiMH '!M10,'Avrg. BattNiMH '!M$35)</f>
        <v>5.977753222038238E-2</v>
      </c>
      <c r="N10" s="2">
        <f>IF('Avrg. BattNiMH '!N10&gt;0,'Avrg. BattNiMH '!N10,'Avrg. BattNiMH '!N$35)</f>
        <v>6.2999895383725538E-2</v>
      </c>
      <c r="O10" s="2">
        <f>IF('Avrg. BattNiMH '!O10&gt;0,'Avrg. BattNiMH '!O10,'Avrg. BattNiMH '!O$35)</f>
        <v>5.4949430698674979E-2</v>
      </c>
      <c r="P10" s="2">
        <f>IF('Avrg. BattNiMH '!P10&gt;0,'Avrg. BattNiMH '!P10,'Avrg. BattNiMH '!P$35)</f>
        <v>6.0471810232332363E-2</v>
      </c>
      <c r="Q10" s="2">
        <f>IF('Avrg. BattNiMH '!Q10&gt;0,'Avrg. BattNiMH '!Q10,'Avrg. BattNiMH '!Q$35)</f>
        <v>5.6390363037035762E-2</v>
      </c>
      <c r="R10" s="2">
        <f>IF('Avrg. BattNiMH '!R10&gt;0,'Avrg. BattNiMH '!R10,'Avrg. BattNiMH '!R$35)</f>
        <v>5.2725471816537868E-2</v>
      </c>
      <c r="S10" s="2">
        <f>IF('Avrg. BattNiMH '!S10&gt;0,'Avrg. BattNiMH '!S10,'Avrg. BattNiMH '!S$35)</f>
        <v>4.7915784118655248E-2</v>
      </c>
      <c r="T10" s="2">
        <f>IF('Avrg. BattNiMH '!T10&gt;0,'Avrg. BattNiMH '!T10,'Avrg. BattNiMH '!T$35)</f>
        <v>4.8105004840643686E-2</v>
      </c>
      <c r="U10" s="2">
        <f>IF('Avrg. BattNiMH '!U10&gt;0,'Avrg. BattNiMH '!U10,'Avrg. BattNiMH '!U$35)</f>
        <v>4.5693507160245096E-2</v>
      </c>
      <c r="V10" s="2">
        <f>IF('Avrg. BattNiMH '!V10&gt;0,'Avrg. BattNiMH '!V10,'Avrg. BattNiMH '!V$35)</f>
        <v>4.2505400264707414E-2</v>
      </c>
      <c r="W10" s="2">
        <f>IF('Avrg. BattNiMH '!W10&gt;0,'Avrg. BattNiMH '!W10,'Avrg. BattNiMH '!W$35)</f>
        <v>3.9675108901314961E-2</v>
      </c>
      <c r="X10" s="2">
        <f>IF('Avrg. BattNiMH '!X10&gt;0,'Avrg. BattNiMH '!X10,'Avrg. BattNiMH '!X$35)</f>
        <v>3.1322017735416936E-2</v>
      </c>
      <c r="Y10" s="2">
        <f>IF('Avrg. BattNiMH '!Y10&gt;0,'Avrg. BattNiMH '!Y10,'Avrg. BattNiMH '!Y$35)</f>
        <v>3.3603702336910658E-2</v>
      </c>
      <c r="Z10" s="44">
        <f>IF('Avrg. BattNiMH '!Z10&gt;0,'Avrg. BattNiMH '!Z10,'Avrg. BattNiMH '!Z$35)</f>
        <v>3.3267959999999992E-2</v>
      </c>
      <c r="AA10" s="44">
        <f>IF('Avrg. BattNiMH '!AA10&gt;0,'Avrg. BattNiMH '!AA10,'Avrg. BattNiMH '!AA$35)</f>
        <v>3.2935280399999996E-2</v>
      </c>
      <c r="AB10" s="44">
        <f>IF('Avrg. BattNiMH '!AB10&gt;0,'Avrg. BattNiMH '!AB10,'Avrg. BattNiMH '!AB$35)</f>
        <v>3.2770603997999997E-2</v>
      </c>
      <c r="AC10" s="44">
        <f>IF('Avrg. BattNiMH '!AC10&gt;0,'Avrg. BattNiMH '!AC10,'Avrg. BattNiMH '!AC$35)</f>
        <v>3.2606750978009996E-2</v>
      </c>
      <c r="AD10" s="44">
        <f>IF('Avrg. BattNiMH '!AD10&gt;0,'Avrg. BattNiMH '!AD10,'Avrg. BattNiMH '!AD$35)</f>
        <v>3.2443717223119943E-2</v>
      </c>
      <c r="AE10" s="44">
        <f>IF('Avrg. BattNiMH '!AE10&gt;0,'Avrg. BattNiMH '!AE10,'Avrg. BattNiMH '!AE$35)</f>
        <v>3.2281498637004344E-2</v>
      </c>
      <c r="AF10" s="44">
        <f>IF('Avrg. BattNiMH '!AF10&gt;0,'Avrg. BattNiMH '!AF10,'Avrg. BattNiMH '!AF$35)</f>
        <v>3.2120091143819321E-2</v>
      </c>
      <c r="AG10" s="44">
        <f>IF('Avrg. BattNiMH '!AG10&gt;0,'Avrg. BattNiMH '!AG10,'Avrg. BattNiMH '!AG$35)</f>
        <v>3.1959490688100223E-2</v>
      </c>
      <c r="AH10" s="44">
        <f>IF('Avrg. BattNiMH '!AH10&gt;0,'Avrg. BattNiMH '!AH10,'Avrg. BattNiMH '!AH$35)</f>
        <v>3.1799693234659719E-2</v>
      </c>
      <c r="AI10" s="44">
        <f>IF('Avrg. BattNiMH '!AI10&gt;0,'Avrg. BattNiMH '!AI10,'Avrg. BattNiMH '!AI$35)</f>
        <v>3.1640694768486417E-2</v>
      </c>
      <c r="AJ10" s="44">
        <f>IF('Avrg. BattNiMH '!AJ10&gt;0,'Avrg. BattNiMH '!AJ10,'Avrg. BattNiMH '!AJ$35)</f>
        <v>3.1482491294643984E-2</v>
      </c>
      <c r="AK10" s="44">
        <f>IF('Avrg. BattNiMH '!AK10&gt;0,'Avrg. BattNiMH '!AK10,'Avrg. BattNiMH '!AK$35)</f>
        <v>3.1325078838170761E-2</v>
      </c>
      <c r="AL10" s="44">
        <f>IF('Avrg. BattNiMH '!AL10&gt;0,'Avrg. BattNiMH '!AL10,'Avrg. BattNiMH '!AL$35)</f>
        <v>3.1168453443979907E-2</v>
      </c>
      <c r="AM10" s="44">
        <f>IF('Avrg. BattNiMH '!AM10&gt;0,'Avrg. BattNiMH '!AM10,'Avrg. BattNiMH '!AM$35)</f>
        <v>3.1012611176760008E-2</v>
      </c>
      <c r="AN10" s="44">
        <f>IF('Avrg. BattNiMH '!AN10&gt;0,'Avrg. BattNiMH '!AN10,'Avrg. BattNiMH '!AN$35)</f>
        <v>3.0857548120876207E-2</v>
      </c>
      <c r="AO10" s="44">
        <f>IF('Avrg. BattNiMH '!AO10&gt;0,'Avrg. BattNiMH '!AO10,'Avrg. BattNiMH '!AO$35)</f>
        <v>3.0703260380271827E-2</v>
      </c>
      <c r="AP10" s="44">
        <f>IF('Avrg. BattNiMH '!AP10&gt;0,'Avrg. BattNiMH '!AP10,'Avrg. BattNiMH '!AP$35)</f>
        <v>3.054974407837047E-2</v>
      </c>
      <c r="AQ10" s="44">
        <f>IF('Avrg. BattNiMH '!AQ10&gt;0,'Avrg. BattNiMH '!AQ10,'Avrg. BattNiMH '!AQ$35)</f>
        <v>3.0396995357978619E-2</v>
      </c>
      <c r="AR10" s="44">
        <f>IF('Avrg. BattNiMH '!AR10&gt;0,'Avrg. BattNiMH '!AR10,'Avrg. BattNiMH '!AR$35)</f>
        <v>3.0245010381188726E-2</v>
      </c>
      <c r="AS10" s="44">
        <f>IF('Avrg. BattNiMH '!AS10&gt;0,'Avrg. BattNiMH '!AS10,'Avrg. BattNiMH '!AS$35)</f>
        <v>3.0093785329282783E-2</v>
      </c>
      <c r="AT10" s="44">
        <f>IF('Avrg. BattNiMH '!AT10&gt;0,'Avrg. BattNiMH '!AT10,'Avrg. BattNiMH '!AT$35)</f>
        <v>2.994331640263637E-2</v>
      </c>
      <c r="AU10" s="44">
        <f>IF('Avrg. BattNiMH '!AU10&gt;0,'Avrg. BattNiMH '!AU10,'Avrg. BattNiMH '!AU$35)</f>
        <v>2.9793599820623188E-2</v>
      </c>
      <c r="AV10" s="44">
        <f>IF('Avrg. BattNiMH '!AV10&gt;0,'Avrg. BattNiMH '!AV10,'Avrg. BattNiMH '!AV$35)</f>
        <v>2.9644631821520072E-2</v>
      </c>
      <c r="AW10" s="44">
        <f>IF('Avrg. BattNiMH '!AW10&gt;0,'Avrg. BattNiMH '!AW10,'Avrg. BattNiMH '!AW$35)</f>
        <v>2.949640866241247E-2</v>
      </c>
      <c r="AX10" s="44">
        <f>IF('Avrg. BattNiMH '!AX10&gt;0,'Avrg. BattNiMH '!AX10,'Avrg. BattNiMH '!AX$35)</f>
        <v>2.9348926619100407E-2</v>
      </c>
      <c r="AY10" s="44">
        <f>IF('Avrg. BattNiMH '!AY10&gt;0,'Avrg. BattNiMH '!AY10,'Avrg. BattNiMH '!AY$35)</f>
        <v>2.9202181986004907E-2</v>
      </c>
      <c r="AZ10" s="44">
        <f>IF('Avrg. BattNiMH '!AZ10&gt;0,'Avrg. BattNiMH '!AZ10,'Avrg. BattNiMH '!AZ$35)</f>
        <v>2.9056171076074881E-2</v>
      </c>
      <c r="BA10" s="44">
        <f>IF('Avrg. BattNiMH '!BA10&gt;0,'Avrg. BattNiMH '!BA10,'Avrg. BattNiMH '!BA$35)</f>
        <v>2.8910890220694506E-2</v>
      </c>
    </row>
    <row r="11" spans="1:53" x14ac:dyDescent="0.35">
      <c r="A11" s="3" t="s">
        <v>20</v>
      </c>
      <c r="B11" s="4" t="s">
        <v>21</v>
      </c>
      <c r="C11" s="77">
        <f>IF('Avrg. BattNiMH '!C11&gt;0,'Avrg. BattNiMH '!C11,'Avrg. BattNiMH '!C$35)</f>
        <v>0.16747795064865703</v>
      </c>
      <c r="D11" s="77">
        <f>IF('Avrg. BattNiMH '!D11&gt;0,'Avrg. BattNiMH '!D11,'Avrg. BattNiMH '!D$35)</f>
        <v>0.15225268240787002</v>
      </c>
      <c r="E11" s="77">
        <f>IF('Avrg. BattNiMH '!E11&gt;0,'Avrg. BattNiMH '!E11,'Avrg. BattNiMH '!E$35)</f>
        <v>0.13841152946170002</v>
      </c>
      <c r="F11" s="77">
        <f>IF('Avrg. BattNiMH '!F11&gt;0,'Avrg. BattNiMH '!F11,'Avrg. BattNiMH '!F$35)</f>
        <v>0.12582866314700003</v>
      </c>
      <c r="G11" s="77">
        <f>IF('Avrg. BattNiMH '!G11&gt;0,'Avrg. BattNiMH '!G11,'Avrg. BattNiMH '!G$35)</f>
        <v>0.11438969377000001</v>
      </c>
      <c r="H11" s="77">
        <f>IF('Avrg. BattNiMH '!H11&gt;0,'Avrg. BattNiMH '!H11,'Avrg. BattNiMH '!H$35)</f>
        <v>0.1039906307</v>
      </c>
      <c r="I11" s="77">
        <f>IF('Avrg. BattNiMH '!I11&gt;0,'Avrg. BattNiMH '!I11,'Avrg. BattNiMH '!I$35)</f>
        <v>9.4536937000000001E-2</v>
      </c>
      <c r="J11" s="77">
        <f>IF('Avrg. BattNiMH '!J11&gt;0,'Avrg. BattNiMH '!J11,'Avrg. BattNiMH '!J$35)</f>
        <v>8.5942669999999999E-2</v>
      </c>
      <c r="K11" s="2">
        <f>IF('Avrg. BattNiMH '!K11&gt;0,'Avrg. BattNiMH '!K11,'Avrg. BattNiMH '!K$35)</f>
        <v>7.8129699999999996E-2</v>
      </c>
      <c r="L11" s="2">
        <f>IF('Avrg. BattNiMH '!L11&gt;0,'Avrg. BattNiMH '!L11,'Avrg. BattNiMH '!L$35)</f>
        <v>7.1026999999999993E-2</v>
      </c>
      <c r="M11" s="2">
        <f>IF('Avrg. BattNiMH '!M11&gt;0,'Avrg. BattNiMH '!M11,'Avrg. BattNiMH '!M$35)</f>
        <v>6.4570000000000002E-2</v>
      </c>
      <c r="N11" s="2">
        <f>IF('Avrg. BattNiMH '!N11&gt;0,'Avrg. BattNiMH '!N11,'Avrg. BattNiMH '!N$35)</f>
        <v>5.868460388639761E-2</v>
      </c>
      <c r="O11" s="2">
        <f>IF('Avrg. BattNiMH '!O11&gt;0,'Avrg. BattNiMH '!O11,'Avrg. BattNiMH '!O$35)</f>
        <v>5.2127022168963449E-2</v>
      </c>
      <c r="P11" s="2">
        <f>IF('Avrg. BattNiMH '!P11&gt;0,'Avrg. BattNiMH '!P11,'Avrg. BattNiMH '!P$35)</f>
        <v>6.3434075058120223E-2</v>
      </c>
      <c r="Q11" s="2">
        <f>IF('Avrg. BattNiMH '!Q11&gt;0,'Avrg. BattNiMH '!Q11,'Avrg. BattNiMH '!Q$35)</f>
        <v>5.4469496444175147E-2</v>
      </c>
      <c r="R11" s="2">
        <f>IF('Avrg. BattNiMH '!R11&gt;0,'Avrg. BattNiMH '!R11,'Avrg. BattNiMH '!R$35)</f>
        <v>5.5429972300932856E-2</v>
      </c>
      <c r="S11" s="2">
        <f>IF('Avrg. BattNiMH '!S11&gt;0,'Avrg. BattNiMH '!S11,'Avrg. BattNiMH '!S$35)</f>
        <v>5.2946285408872258E-2</v>
      </c>
      <c r="T11" s="2">
        <f>IF('Avrg. BattNiMH '!T11&gt;0,'Avrg. BattNiMH '!T11,'Avrg. BattNiMH '!T$35)</f>
        <v>5.657200940219808E-2</v>
      </c>
      <c r="U11" s="2">
        <f>IF('Avrg. BattNiMH '!U11&gt;0,'Avrg. BattNiMH '!U11,'Avrg. BattNiMH '!U$35)</f>
        <v>4.6496733700525171E-2</v>
      </c>
      <c r="V11" s="2">
        <f>IF('Avrg. BattNiMH '!V11&gt;0,'Avrg. BattNiMH '!V11,'Avrg. BattNiMH '!V$35)</f>
        <v>4.4717923723650542E-2</v>
      </c>
      <c r="W11" s="2">
        <f>IF('Avrg. BattNiMH '!W11&gt;0,'Avrg. BattNiMH '!W11,'Avrg. BattNiMH '!W$35)</f>
        <v>4.1865515960334922E-2</v>
      </c>
      <c r="X11" s="2">
        <f>IF('Avrg. BattNiMH '!X11&gt;0,'Avrg. BattNiMH '!X11,'Avrg. BattNiMH '!X$35)</f>
        <v>3.1322017735416936E-2</v>
      </c>
      <c r="Y11" s="2">
        <f>IF('Avrg. BattNiMH '!Y11&gt;0,'Avrg. BattNiMH '!Y11,'Avrg. BattNiMH '!Y$35)</f>
        <v>3.3603702336910658E-2</v>
      </c>
      <c r="Z11" s="44">
        <f>IF('Avrg. BattNiMH '!Z11&gt;0,'Avrg. BattNiMH '!Z11,'Avrg. BattNiMH '!Z$35)</f>
        <v>3.3267959999999992E-2</v>
      </c>
      <c r="AA11" s="44">
        <f>IF('Avrg. BattNiMH '!AA11&gt;0,'Avrg. BattNiMH '!AA11,'Avrg. BattNiMH '!AA$35)</f>
        <v>3.2935280399999996E-2</v>
      </c>
      <c r="AB11" s="44">
        <f>IF('Avrg. BattNiMH '!AB11&gt;0,'Avrg. BattNiMH '!AB11,'Avrg. BattNiMH '!AB$35)</f>
        <v>3.2770603997999997E-2</v>
      </c>
      <c r="AC11" s="44">
        <f>IF('Avrg. BattNiMH '!AC11&gt;0,'Avrg. BattNiMH '!AC11,'Avrg. BattNiMH '!AC$35)</f>
        <v>3.2606750978009996E-2</v>
      </c>
      <c r="AD11" s="44">
        <f>IF('Avrg. BattNiMH '!AD11&gt;0,'Avrg. BattNiMH '!AD11,'Avrg. BattNiMH '!AD$35)</f>
        <v>3.2443717223119943E-2</v>
      </c>
      <c r="AE11" s="44">
        <f>IF('Avrg. BattNiMH '!AE11&gt;0,'Avrg. BattNiMH '!AE11,'Avrg. BattNiMH '!AE$35)</f>
        <v>3.2281498637004344E-2</v>
      </c>
      <c r="AF11" s="44">
        <f>IF('Avrg. BattNiMH '!AF11&gt;0,'Avrg. BattNiMH '!AF11,'Avrg. BattNiMH '!AF$35)</f>
        <v>3.2120091143819321E-2</v>
      </c>
      <c r="AG11" s="44">
        <f>IF('Avrg. BattNiMH '!AG11&gt;0,'Avrg. BattNiMH '!AG11,'Avrg. BattNiMH '!AG$35)</f>
        <v>3.1959490688100223E-2</v>
      </c>
      <c r="AH11" s="44">
        <f>IF('Avrg. BattNiMH '!AH11&gt;0,'Avrg. BattNiMH '!AH11,'Avrg. BattNiMH '!AH$35)</f>
        <v>3.1799693234659719E-2</v>
      </c>
      <c r="AI11" s="44">
        <f>IF('Avrg. BattNiMH '!AI11&gt;0,'Avrg. BattNiMH '!AI11,'Avrg. BattNiMH '!AI$35)</f>
        <v>3.1640694768486417E-2</v>
      </c>
      <c r="AJ11" s="44">
        <f>IF('Avrg. BattNiMH '!AJ11&gt;0,'Avrg. BattNiMH '!AJ11,'Avrg. BattNiMH '!AJ$35)</f>
        <v>3.1482491294643984E-2</v>
      </c>
      <c r="AK11" s="44">
        <f>IF('Avrg. BattNiMH '!AK11&gt;0,'Avrg. BattNiMH '!AK11,'Avrg. BattNiMH '!AK$35)</f>
        <v>3.1325078838170761E-2</v>
      </c>
      <c r="AL11" s="44">
        <f>IF('Avrg. BattNiMH '!AL11&gt;0,'Avrg. BattNiMH '!AL11,'Avrg. BattNiMH '!AL$35)</f>
        <v>3.1168453443979907E-2</v>
      </c>
      <c r="AM11" s="44">
        <f>IF('Avrg. BattNiMH '!AM11&gt;0,'Avrg. BattNiMH '!AM11,'Avrg. BattNiMH '!AM$35)</f>
        <v>3.1012611176760008E-2</v>
      </c>
      <c r="AN11" s="44">
        <f>IF('Avrg. BattNiMH '!AN11&gt;0,'Avrg. BattNiMH '!AN11,'Avrg. BattNiMH '!AN$35)</f>
        <v>3.0857548120876207E-2</v>
      </c>
      <c r="AO11" s="44">
        <f>IF('Avrg. BattNiMH '!AO11&gt;0,'Avrg. BattNiMH '!AO11,'Avrg. BattNiMH '!AO$35)</f>
        <v>3.0703260380271827E-2</v>
      </c>
      <c r="AP11" s="44">
        <f>IF('Avrg. BattNiMH '!AP11&gt;0,'Avrg. BattNiMH '!AP11,'Avrg. BattNiMH '!AP$35)</f>
        <v>3.054974407837047E-2</v>
      </c>
      <c r="AQ11" s="44">
        <f>IF('Avrg. BattNiMH '!AQ11&gt;0,'Avrg. BattNiMH '!AQ11,'Avrg. BattNiMH '!AQ$35)</f>
        <v>3.0396995357978619E-2</v>
      </c>
      <c r="AR11" s="44">
        <f>IF('Avrg. BattNiMH '!AR11&gt;0,'Avrg. BattNiMH '!AR11,'Avrg. BattNiMH '!AR$35)</f>
        <v>3.0245010381188726E-2</v>
      </c>
      <c r="AS11" s="44">
        <f>IF('Avrg. BattNiMH '!AS11&gt;0,'Avrg. BattNiMH '!AS11,'Avrg. BattNiMH '!AS$35)</f>
        <v>3.0093785329282783E-2</v>
      </c>
      <c r="AT11" s="44">
        <f>IF('Avrg. BattNiMH '!AT11&gt;0,'Avrg. BattNiMH '!AT11,'Avrg. BattNiMH '!AT$35)</f>
        <v>2.994331640263637E-2</v>
      </c>
      <c r="AU11" s="44">
        <f>IF('Avrg. BattNiMH '!AU11&gt;0,'Avrg. BattNiMH '!AU11,'Avrg. BattNiMH '!AU$35)</f>
        <v>2.9793599820623188E-2</v>
      </c>
      <c r="AV11" s="44">
        <f>IF('Avrg. BattNiMH '!AV11&gt;0,'Avrg. BattNiMH '!AV11,'Avrg. BattNiMH '!AV$35)</f>
        <v>2.9644631821520072E-2</v>
      </c>
      <c r="AW11" s="44">
        <f>IF('Avrg. BattNiMH '!AW11&gt;0,'Avrg. BattNiMH '!AW11,'Avrg. BattNiMH '!AW$35)</f>
        <v>2.949640866241247E-2</v>
      </c>
      <c r="AX11" s="44">
        <f>IF('Avrg. BattNiMH '!AX11&gt;0,'Avrg. BattNiMH '!AX11,'Avrg. BattNiMH '!AX$35)</f>
        <v>2.9348926619100407E-2</v>
      </c>
      <c r="AY11" s="44">
        <f>IF('Avrg. BattNiMH '!AY11&gt;0,'Avrg. BattNiMH '!AY11,'Avrg. BattNiMH '!AY$35)</f>
        <v>2.9202181986004907E-2</v>
      </c>
      <c r="AZ11" s="44">
        <f>IF('Avrg. BattNiMH '!AZ11&gt;0,'Avrg. BattNiMH '!AZ11,'Avrg. BattNiMH '!AZ$35)</f>
        <v>2.9056171076074881E-2</v>
      </c>
      <c r="BA11" s="44">
        <f>IF('Avrg. BattNiMH '!BA11&gt;0,'Avrg. BattNiMH '!BA11,'Avrg. BattNiMH '!BA$35)</f>
        <v>2.8910890220694506E-2</v>
      </c>
    </row>
    <row r="12" spans="1:53" x14ac:dyDescent="0.35">
      <c r="A12" s="3" t="s">
        <v>22</v>
      </c>
      <c r="B12" s="4" t="s">
        <v>23</v>
      </c>
      <c r="C12" s="77">
        <f>IF('Avrg. BattNiMH '!C12&gt;0,'Avrg. BattNiMH '!C12,'Avrg. BattNiMH '!C$35)</f>
        <v>0.2288199598300219</v>
      </c>
      <c r="D12" s="77">
        <f>IF('Avrg. BattNiMH '!D12&gt;0,'Avrg. BattNiMH '!D12,'Avrg. BattNiMH '!D$35)</f>
        <v>0.20801814530001991</v>
      </c>
      <c r="E12" s="77">
        <f>IF('Avrg. BattNiMH '!E12&gt;0,'Avrg. BattNiMH '!E12,'Avrg. BattNiMH '!E$35)</f>
        <v>0.18910740481819993</v>
      </c>
      <c r="F12" s="77">
        <f>IF('Avrg. BattNiMH '!F12&gt;0,'Avrg. BattNiMH '!F12,'Avrg. BattNiMH '!F$35)</f>
        <v>0.17191582256199994</v>
      </c>
      <c r="G12" s="77">
        <f>IF('Avrg. BattNiMH '!G12&gt;0,'Avrg. BattNiMH '!G12,'Avrg. BattNiMH '!G$35)</f>
        <v>0.15628711141999996</v>
      </c>
      <c r="H12" s="77">
        <f>IF('Avrg. BattNiMH '!H12&gt;0,'Avrg. BattNiMH '!H12,'Avrg. BattNiMH '!H$35)</f>
        <v>0.14207919219999995</v>
      </c>
      <c r="I12" s="77">
        <f>IF('Avrg. BattNiMH '!I12&gt;0,'Avrg. BattNiMH '!I12,'Avrg. BattNiMH '!I$35)</f>
        <v>0.12916290199999994</v>
      </c>
      <c r="J12" s="77">
        <f>IF('Avrg. BattNiMH '!J12&gt;0,'Avrg. BattNiMH '!J12,'Avrg. BattNiMH '!J$35)</f>
        <v>0.11742081999999997</v>
      </c>
      <c r="K12" s="2">
        <f>IF('Avrg. BattNiMH '!K12&gt;0,'Avrg. BattNiMH '!K12,'Avrg. BattNiMH '!K$35)</f>
        <v>0.10674619999999997</v>
      </c>
      <c r="L12" s="2">
        <f>IF('Avrg. BattNiMH '!L12&gt;0,'Avrg. BattNiMH '!L12,'Avrg. BattNiMH '!L$35)</f>
        <v>9.7041999999999989E-2</v>
      </c>
      <c r="M12" s="2">
        <f>IF('Avrg. BattNiMH '!M12&gt;0,'Avrg. BattNiMH '!M12,'Avrg. BattNiMH '!M$35)</f>
        <v>8.8219999999999993E-2</v>
      </c>
      <c r="N12" s="2">
        <f>IF('Avrg. BattNiMH '!N12&gt;0,'Avrg. BattNiMH '!N12,'Avrg. BattNiMH '!N$35)</f>
        <v>8.022218175195775E-2</v>
      </c>
      <c r="O12" s="2">
        <f>IF('Avrg. BattNiMH '!O12&gt;0,'Avrg. BattNiMH '!O12,'Avrg. BattNiMH '!O$35)</f>
        <v>6.4796259185036745E-2</v>
      </c>
      <c r="P12" s="2">
        <f>IF('Avrg. BattNiMH '!P12&gt;0,'Avrg. BattNiMH '!P12,'Avrg. BattNiMH '!P$35)</f>
        <v>7.2633624279061157E-2</v>
      </c>
      <c r="Q12" s="2">
        <f>IF('Avrg. BattNiMH '!Q12&gt;0,'Avrg. BattNiMH '!Q12,'Avrg. BattNiMH '!Q$35)</f>
        <v>6.7575491058340667E-2</v>
      </c>
      <c r="R12" s="2">
        <f>IF('Avrg. BattNiMH '!R12&gt;0,'Avrg. BattNiMH '!R12,'Avrg. BattNiMH '!R$35)</f>
        <v>6.1837455830388695E-2</v>
      </c>
      <c r="S12" s="2">
        <f>IF('Avrg. BattNiMH '!S12&gt;0,'Avrg. BattNiMH '!S12,'Avrg. BattNiMH '!S$35)</f>
        <v>4.7068491597948368E-2</v>
      </c>
      <c r="T12" s="2">
        <f>IF('Avrg. BattNiMH '!T12&gt;0,'Avrg. BattNiMH '!T12,'Avrg. BattNiMH '!T$35)</f>
        <v>4.3999500719944011E-2</v>
      </c>
      <c r="U12" s="2">
        <f>IF('Avrg. BattNiMH '!U12&gt;0,'Avrg. BattNiMH '!U12,'Avrg. BattNiMH '!U$35)</f>
        <v>4.4429613487736379E-2</v>
      </c>
      <c r="V12" s="2">
        <f>IF('Avrg. BattNiMH '!V12&gt;0,'Avrg. BattNiMH '!V12,'Avrg. BattNiMH '!V$35)</f>
        <v>3.8299526378719577E-2</v>
      </c>
      <c r="W12" s="2">
        <f>IF('Avrg. BattNiMH '!W12&gt;0,'Avrg. BattNiMH '!W12,'Avrg. BattNiMH '!W$35)</f>
        <v>3.7999234603581622E-2</v>
      </c>
      <c r="X12" s="2">
        <f>IF('Avrg. BattNiMH '!X12&gt;0,'Avrg. BattNiMH '!X12,'Avrg. BattNiMH '!X$35)</f>
        <v>3.0931816435384365E-2</v>
      </c>
      <c r="Y12" s="2">
        <f>IF('Avrg. BattNiMH '!Y12&gt;0,'Avrg. BattNiMH '!Y12,'Avrg. BattNiMH '!Y$35)</f>
        <v>3.1694882011078264E-2</v>
      </c>
      <c r="Z12" s="44">
        <f>IF('Avrg. BattNiMH '!Z12&gt;0,'Avrg. BattNiMH '!Z12,'Avrg. BattNiMH '!Z$35)</f>
        <v>3.3267959999999992E-2</v>
      </c>
      <c r="AA12" s="44">
        <f>IF('Avrg. BattNiMH '!AA12&gt;0,'Avrg. BattNiMH '!AA12,'Avrg. BattNiMH '!AA$35)</f>
        <v>3.2935280399999996E-2</v>
      </c>
      <c r="AB12" s="44">
        <f>IF('Avrg. BattNiMH '!AB12&gt;0,'Avrg. BattNiMH '!AB12,'Avrg. BattNiMH '!AB$35)</f>
        <v>3.2770603997999997E-2</v>
      </c>
      <c r="AC12" s="44">
        <f>IF('Avrg. BattNiMH '!AC12&gt;0,'Avrg. BattNiMH '!AC12,'Avrg. BattNiMH '!AC$35)</f>
        <v>3.2606750978009996E-2</v>
      </c>
      <c r="AD12" s="44">
        <f>IF('Avrg. BattNiMH '!AD12&gt;0,'Avrg. BattNiMH '!AD12,'Avrg. BattNiMH '!AD$35)</f>
        <v>3.2443717223119943E-2</v>
      </c>
      <c r="AE12" s="44">
        <f>IF('Avrg. BattNiMH '!AE12&gt;0,'Avrg. BattNiMH '!AE12,'Avrg. BattNiMH '!AE$35)</f>
        <v>3.2281498637004344E-2</v>
      </c>
      <c r="AF12" s="44">
        <f>IF('Avrg. BattNiMH '!AF12&gt;0,'Avrg. BattNiMH '!AF12,'Avrg. BattNiMH '!AF$35)</f>
        <v>3.2120091143819321E-2</v>
      </c>
      <c r="AG12" s="44">
        <f>IF('Avrg. BattNiMH '!AG12&gt;0,'Avrg. BattNiMH '!AG12,'Avrg. BattNiMH '!AG$35)</f>
        <v>3.1959490688100223E-2</v>
      </c>
      <c r="AH12" s="44">
        <f>IF('Avrg. BattNiMH '!AH12&gt;0,'Avrg. BattNiMH '!AH12,'Avrg. BattNiMH '!AH$35)</f>
        <v>3.1799693234659719E-2</v>
      </c>
      <c r="AI12" s="44">
        <f>IF('Avrg. BattNiMH '!AI12&gt;0,'Avrg. BattNiMH '!AI12,'Avrg. BattNiMH '!AI$35)</f>
        <v>3.1640694768486417E-2</v>
      </c>
      <c r="AJ12" s="44">
        <f>IF('Avrg. BattNiMH '!AJ12&gt;0,'Avrg. BattNiMH '!AJ12,'Avrg. BattNiMH '!AJ$35)</f>
        <v>3.1482491294643984E-2</v>
      </c>
      <c r="AK12" s="44">
        <f>IF('Avrg. BattNiMH '!AK12&gt;0,'Avrg. BattNiMH '!AK12,'Avrg. BattNiMH '!AK$35)</f>
        <v>3.1325078838170761E-2</v>
      </c>
      <c r="AL12" s="44">
        <f>IF('Avrg. BattNiMH '!AL12&gt;0,'Avrg. BattNiMH '!AL12,'Avrg. BattNiMH '!AL$35)</f>
        <v>3.1168453443979907E-2</v>
      </c>
      <c r="AM12" s="44">
        <f>IF('Avrg. BattNiMH '!AM12&gt;0,'Avrg. BattNiMH '!AM12,'Avrg. BattNiMH '!AM$35)</f>
        <v>3.1012611176760008E-2</v>
      </c>
      <c r="AN12" s="44">
        <f>IF('Avrg. BattNiMH '!AN12&gt;0,'Avrg. BattNiMH '!AN12,'Avrg. BattNiMH '!AN$35)</f>
        <v>3.0857548120876207E-2</v>
      </c>
      <c r="AO12" s="44">
        <f>IF('Avrg. BattNiMH '!AO12&gt;0,'Avrg. BattNiMH '!AO12,'Avrg. BattNiMH '!AO$35)</f>
        <v>3.0703260380271827E-2</v>
      </c>
      <c r="AP12" s="44">
        <f>IF('Avrg. BattNiMH '!AP12&gt;0,'Avrg. BattNiMH '!AP12,'Avrg. BattNiMH '!AP$35)</f>
        <v>3.054974407837047E-2</v>
      </c>
      <c r="AQ12" s="44">
        <f>IF('Avrg. BattNiMH '!AQ12&gt;0,'Avrg. BattNiMH '!AQ12,'Avrg. BattNiMH '!AQ$35)</f>
        <v>3.0396995357978619E-2</v>
      </c>
      <c r="AR12" s="44">
        <f>IF('Avrg. BattNiMH '!AR12&gt;0,'Avrg. BattNiMH '!AR12,'Avrg. BattNiMH '!AR$35)</f>
        <v>3.0245010381188726E-2</v>
      </c>
      <c r="AS12" s="44">
        <f>IF('Avrg. BattNiMH '!AS12&gt;0,'Avrg. BattNiMH '!AS12,'Avrg. BattNiMH '!AS$35)</f>
        <v>3.0093785329282783E-2</v>
      </c>
      <c r="AT12" s="44">
        <f>IF('Avrg. BattNiMH '!AT12&gt;0,'Avrg. BattNiMH '!AT12,'Avrg. BattNiMH '!AT$35)</f>
        <v>2.994331640263637E-2</v>
      </c>
      <c r="AU12" s="44">
        <f>IF('Avrg. BattNiMH '!AU12&gt;0,'Avrg. BattNiMH '!AU12,'Avrg. BattNiMH '!AU$35)</f>
        <v>2.9793599820623188E-2</v>
      </c>
      <c r="AV12" s="44">
        <f>IF('Avrg. BattNiMH '!AV12&gt;0,'Avrg. BattNiMH '!AV12,'Avrg. BattNiMH '!AV$35)</f>
        <v>2.9644631821520072E-2</v>
      </c>
      <c r="AW12" s="44">
        <f>IF('Avrg. BattNiMH '!AW12&gt;0,'Avrg. BattNiMH '!AW12,'Avrg. BattNiMH '!AW$35)</f>
        <v>2.949640866241247E-2</v>
      </c>
      <c r="AX12" s="44">
        <f>IF('Avrg. BattNiMH '!AX12&gt;0,'Avrg. BattNiMH '!AX12,'Avrg. BattNiMH '!AX$35)</f>
        <v>2.9348926619100407E-2</v>
      </c>
      <c r="AY12" s="44">
        <f>IF('Avrg. BattNiMH '!AY12&gt;0,'Avrg. BattNiMH '!AY12,'Avrg. BattNiMH '!AY$35)</f>
        <v>2.9202181986004907E-2</v>
      </c>
      <c r="AZ12" s="44">
        <f>IF('Avrg. BattNiMH '!AZ12&gt;0,'Avrg. BattNiMH '!AZ12,'Avrg. BattNiMH '!AZ$35)</f>
        <v>2.9056171076074881E-2</v>
      </c>
      <c r="BA12" s="44">
        <f>IF('Avrg. BattNiMH '!BA12&gt;0,'Avrg. BattNiMH '!BA12,'Avrg. BattNiMH '!BA$35)</f>
        <v>2.8910890220694506E-2</v>
      </c>
    </row>
    <row r="13" spans="1:53" x14ac:dyDescent="0.35">
      <c r="A13" s="3" t="s">
        <v>24</v>
      </c>
      <c r="B13" s="4" t="s">
        <v>25</v>
      </c>
      <c r="C13" s="77">
        <f>IF('Avrg. BattNiMH '!C13&gt;0,'Avrg. BattNiMH '!C13,'Avrg. BattNiMH '!C$35)</f>
        <v>0.17256193531155578</v>
      </c>
      <c r="D13" s="77">
        <f>IF('Avrg. BattNiMH '!D13&gt;0,'Avrg. BattNiMH '!D13,'Avrg. BattNiMH '!D$35)</f>
        <v>0.1567559540346086</v>
      </c>
      <c r="E13" s="77">
        <f>IF('Avrg. BattNiMH '!E13&gt;0,'Avrg. BattNiMH '!E13,'Avrg. BattNiMH '!E$35)</f>
        <v>0.14225927353075568</v>
      </c>
      <c r="F13" s="77">
        <f>IF('Avrg. BattNiMH '!F13&gt;0,'Avrg. BattNiMH '!F13,'Avrg. BattNiMH '!F$35)</f>
        <v>0.12901207224464575</v>
      </c>
      <c r="G13" s="77">
        <f>IF('Avrg. BattNiMH '!G13&gt;0,'Avrg. BattNiMH '!G13,'Avrg. BattNiMH '!G$35)</f>
        <v>0.11699688874194748</v>
      </c>
      <c r="H13" s="77">
        <f>IF('Avrg. BattNiMH '!H13&gt;0,'Avrg. BattNiMH '!H13,'Avrg. BattNiMH '!H$35)</f>
        <v>0.10609890360970307</v>
      </c>
      <c r="I13" s="77">
        <f>IF('Avrg. BattNiMH '!I13&gt;0,'Avrg. BattNiMH '!I13,'Avrg. BattNiMH '!I$35)</f>
        <v>9.6207846579216993E-2</v>
      </c>
      <c r="J13" s="77">
        <f>IF('Avrg. BattNiMH '!J13&gt;0,'Avrg. BattNiMH '!J13,'Avrg. BattNiMH '!J$35)</f>
        <v>8.7215917068889079E-2</v>
      </c>
      <c r="K13" s="2">
        <f>IF('Avrg. BattNiMH '!K13&gt;0,'Avrg. BattNiMH '!K13,'Avrg. BattNiMH '!K$35)</f>
        <v>7.9085793881456867E-2</v>
      </c>
      <c r="L13" s="2">
        <f>IF('Avrg. BattNiMH '!L13&gt;0,'Avrg. BattNiMH '!L13,'Avrg. BattNiMH '!L$35)</f>
        <v>7.238521818003632E-2</v>
      </c>
      <c r="M13" s="2">
        <f>IF('Avrg. BattNiMH '!M13&gt;0,'Avrg. BattNiMH '!M13,'Avrg. BattNiMH '!M$35)</f>
        <v>5.977753222038238E-2</v>
      </c>
      <c r="N13" s="2">
        <f>IF('Avrg. BattNiMH '!N13&gt;0,'Avrg. BattNiMH '!N13,'Avrg. BattNiMH '!N$35)</f>
        <v>6.2999895383725538E-2</v>
      </c>
      <c r="O13" s="2">
        <f>IF('Avrg. BattNiMH '!O13&gt;0,'Avrg. BattNiMH '!O13,'Avrg. BattNiMH '!O$35)</f>
        <v>5.4949430698674979E-2</v>
      </c>
      <c r="P13" s="2">
        <f>IF('Avrg. BattNiMH '!P13&gt;0,'Avrg. BattNiMH '!P13,'Avrg. BattNiMH '!P$35)</f>
        <v>6.0471810232332363E-2</v>
      </c>
      <c r="Q13" s="2">
        <f>IF('Avrg. BattNiMH '!Q13&gt;0,'Avrg. BattNiMH '!Q13,'Avrg. BattNiMH '!Q$35)</f>
        <v>5.6390363037035762E-2</v>
      </c>
      <c r="R13" s="2">
        <f>IF('Avrg. BattNiMH '!R13&gt;0,'Avrg. BattNiMH '!R13,'Avrg. BattNiMH '!R$35)</f>
        <v>5.2725471816537868E-2</v>
      </c>
      <c r="S13" s="2">
        <f>IF('Avrg. BattNiMH '!S13&gt;0,'Avrg. BattNiMH '!S13,'Avrg. BattNiMH '!S$35)</f>
        <v>4.7915784118655248E-2</v>
      </c>
      <c r="T13" s="2">
        <f>IF('Avrg. BattNiMH '!T13&gt;0,'Avrg. BattNiMH '!T13,'Avrg. BattNiMH '!T$35)</f>
        <v>4.8105004840643686E-2</v>
      </c>
      <c r="U13" s="2">
        <f>IF('Avrg. BattNiMH '!U13&gt;0,'Avrg. BattNiMH '!U13,'Avrg. BattNiMH '!U$35)</f>
        <v>4.5693507160245096E-2</v>
      </c>
      <c r="V13" s="2">
        <f>IF('Avrg. BattNiMH '!V13&gt;0,'Avrg. BattNiMH '!V13,'Avrg. BattNiMH '!V$35)</f>
        <v>4.2505400264707414E-2</v>
      </c>
      <c r="W13" s="2">
        <f>IF('Avrg. BattNiMH '!W13&gt;0,'Avrg. BattNiMH '!W13,'Avrg. BattNiMH '!W$35)</f>
        <v>3.9675108901314961E-2</v>
      </c>
      <c r="X13" s="2">
        <f>IF('Avrg. BattNiMH '!X13&gt;0,'Avrg. BattNiMH '!X13,'Avrg. BattNiMH '!X$35)</f>
        <v>3.1322017735416936E-2</v>
      </c>
      <c r="Y13" s="2">
        <f>IF('Avrg. BattNiMH '!Y13&gt;0,'Avrg. BattNiMH '!Y13,'Avrg. BattNiMH '!Y$35)</f>
        <v>3.3603702336910658E-2</v>
      </c>
      <c r="Z13" s="44">
        <f>IF('Avrg. BattNiMH '!Z13&gt;0,'Avrg. BattNiMH '!Z13,'Avrg. BattNiMH '!Z$35)</f>
        <v>3.3267959999999992E-2</v>
      </c>
      <c r="AA13" s="44">
        <f>IF('Avrg. BattNiMH '!AA13&gt;0,'Avrg. BattNiMH '!AA13,'Avrg. BattNiMH '!AA$35)</f>
        <v>3.2935280399999996E-2</v>
      </c>
      <c r="AB13" s="44">
        <f>IF('Avrg. BattNiMH '!AB13&gt;0,'Avrg. BattNiMH '!AB13,'Avrg. BattNiMH '!AB$35)</f>
        <v>3.2770603997999997E-2</v>
      </c>
      <c r="AC13" s="44">
        <f>IF('Avrg. BattNiMH '!AC13&gt;0,'Avrg. BattNiMH '!AC13,'Avrg. BattNiMH '!AC$35)</f>
        <v>3.2606750978009996E-2</v>
      </c>
      <c r="AD13" s="44">
        <f>IF('Avrg. BattNiMH '!AD13&gt;0,'Avrg. BattNiMH '!AD13,'Avrg. BattNiMH '!AD$35)</f>
        <v>3.2443717223119943E-2</v>
      </c>
      <c r="AE13" s="44">
        <f>IF('Avrg. BattNiMH '!AE13&gt;0,'Avrg. BattNiMH '!AE13,'Avrg. BattNiMH '!AE$35)</f>
        <v>3.2281498637004344E-2</v>
      </c>
      <c r="AF13" s="44">
        <f>IF('Avrg. BattNiMH '!AF13&gt;0,'Avrg. BattNiMH '!AF13,'Avrg. BattNiMH '!AF$35)</f>
        <v>3.2120091143819321E-2</v>
      </c>
      <c r="AG13" s="44">
        <f>IF('Avrg. BattNiMH '!AG13&gt;0,'Avrg. BattNiMH '!AG13,'Avrg. BattNiMH '!AG$35)</f>
        <v>3.1959490688100223E-2</v>
      </c>
      <c r="AH13" s="44">
        <f>IF('Avrg. BattNiMH '!AH13&gt;0,'Avrg. BattNiMH '!AH13,'Avrg. BattNiMH '!AH$35)</f>
        <v>3.1799693234659719E-2</v>
      </c>
      <c r="AI13" s="44">
        <f>IF('Avrg. BattNiMH '!AI13&gt;0,'Avrg. BattNiMH '!AI13,'Avrg. BattNiMH '!AI$35)</f>
        <v>3.1640694768486417E-2</v>
      </c>
      <c r="AJ13" s="44">
        <f>IF('Avrg. BattNiMH '!AJ13&gt;0,'Avrg. BattNiMH '!AJ13,'Avrg. BattNiMH '!AJ$35)</f>
        <v>3.1482491294643984E-2</v>
      </c>
      <c r="AK13" s="44">
        <f>IF('Avrg. BattNiMH '!AK13&gt;0,'Avrg. BattNiMH '!AK13,'Avrg. BattNiMH '!AK$35)</f>
        <v>3.1325078838170761E-2</v>
      </c>
      <c r="AL13" s="44">
        <f>IF('Avrg. BattNiMH '!AL13&gt;0,'Avrg. BattNiMH '!AL13,'Avrg. BattNiMH '!AL$35)</f>
        <v>3.1168453443979907E-2</v>
      </c>
      <c r="AM13" s="44">
        <f>IF('Avrg. BattNiMH '!AM13&gt;0,'Avrg. BattNiMH '!AM13,'Avrg. BattNiMH '!AM$35)</f>
        <v>3.1012611176760008E-2</v>
      </c>
      <c r="AN13" s="44">
        <f>IF('Avrg. BattNiMH '!AN13&gt;0,'Avrg. BattNiMH '!AN13,'Avrg. BattNiMH '!AN$35)</f>
        <v>3.0857548120876207E-2</v>
      </c>
      <c r="AO13" s="44">
        <f>IF('Avrg. BattNiMH '!AO13&gt;0,'Avrg. BattNiMH '!AO13,'Avrg. BattNiMH '!AO$35)</f>
        <v>3.0703260380271827E-2</v>
      </c>
      <c r="AP13" s="44">
        <f>IF('Avrg. BattNiMH '!AP13&gt;0,'Avrg. BattNiMH '!AP13,'Avrg. BattNiMH '!AP$35)</f>
        <v>3.054974407837047E-2</v>
      </c>
      <c r="AQ13" s="44">
        <f>IF('Avrg. BattNiMH '!AQ13&gt;0,'Avrg. BattNiMH '!AQ13,'Avrg. BattNiMH '!AQ$35)</f>
        <v>3.0396995357978619E-2</v>
      </c>
      <c r="AR13" s="44">
        <f>IF('Avrg. BattNiMH '!AR13&gt;0,'Avrg. BattNiMH '!AR13,'Avrg. BattNiMH '!AR$35)</f>
        <v>3.0245010381188726E-2</v>
      </c>
      <c r="AS13" s="44">
        <f>IF('Avrg. BattNiMH '!AS13&gt;0,'Avrg. BattNiMH '!AS13,'Avrg. BattNiMH '!AS$35)</f>
        <v>3.0093785329282783E-2</v>
      </c>
      <c r="AT13" s="44">
        <f>IF('Avrg. BattNiMH '!AT13&gt;0,'Avrg. BattNiMH '!AT13,'Avrg. BattNiMH '!AT$35)</f>
        <v>2.994331640263637E-2</v>
      </c>
      <c r="AU13" s="44">
        <f>IF('Avrg. BattNiMH '!AU13&gt;0,'Avrg. BattNiMH '!AU13,'Avrg. BattNiMH '!AU$35)</f>
        <v>2.9793599820623188E-2</v>
      </c>
      <c r="AV13" s="44">
        <f>IF('Avrg. BattNiMH '!AV13&gt;0,'Avrg. BattNiMH '!AV13,'Avrg. BattNiMH '!AV$35)</f>
        <v>2.9644631821520072E-2</v>
      </c>
      <c r="AW13" s="44">
        <f>IF('Avrg. BattNiMH '!AW13&gt;0,'Avrg. BattNiMH '!AW13,'Avrg. BattNiMH '!AW$35)</f>
        <v>2.949640866241247E-2</v>
      </c>
      <c r="AX13" s="44">
        <f>IF('Avrg. BattNiMH '!AX13&gt;0,'Avrg. BattNiMH '!AX13,'Avrg. BattNiMH '!AX$35)</f>
        <v>2.9348926619100407E-2</v>
      </c>
      <c r="AY13" s="44">
        <f>IF('Avrg. BattNiMH '!AY13&gt;0,'Avrg. BattNiMH '!AY13,'Avrg. BattNiMH '!AY$35)</f>
        <v>2.9202181986004907E-2</v>
      </c>
      <c r="AZ13" s="44">
        <f>IF('Avrg. BattNiMH '!AZ13&gt;0,'Avrg. BattNiMH '!AZ13,'Avrg. BattNiMH '!AZ$35)</f>
        <v>2.9056171076074881E-2</v>
      </c>
      <c r="BA13" s="44">
        <f>IF('Avrg. BattNiMH '!BA13&gt;0,'Avrg. BattNiMH '!BA13,'Avrg. BattNiMH '!BA$35)</f>
        <v>2.8910890220694506E-2</v>
      </c>
    </row>
    <row r="14" spans="1:53" x14ac:dyDescent="0.35">
      <c r="A14" s="3" t="s">
        <v>26</v>
      </c>
      <c r="B14" s="4" t="s">
        <v>27</v>
      </c>
      <c r="C14" s="77">
        <f>IF('Avrg. BattNiMH '!C14&gt;0,'Avrg. BattNiMH '!C14,'Avrg. BattNiMH '!C$35)</f>
        <v>0.17256193531155578</v>
      </c>
      <c r="D14" s="77">
        <f>IF('Avrg. BattNiMH '!D14&gt;0,'Avrg. BattNiMH '!D14,'Avrg. BattNiMH '!D$35)</f>
        <v>0.1567559540346086</v>
      </c>
      <c r="E14" s="77">
        <f>IF('Avrg. BattNiMH '!E14&gt;0,'Avrg. BattNiMH '!E14,'Avrg. BattNiMH '!E$35)</f>
        <v>0.14225927353075568</v>
      </c>
      <c r="F14" s="77">
        <f>IF('Avrg. BattNiMH '!F14&gt;0,'Avrg. BattNiMH '!F14,'Avrg. BattNiMH '!F$35)</f>
        <v>0.12901207224464575</v>
      </c>
      <c r="G14" s="77">
        <f>IF('Avrg. BattNiMH '!G14&gt;0,'Avrg. BattNiMH '!G14,'Avrg. BattNiMH '!G$35)</f>
        <v>0.11699688874194748</v>
      </c>
      <c r="H14" s="77">
        <f>IF('Avrg. BattNiMH '!H14&gt;0,'Avrg. BattNiMH '!H14,'Avrg. BattNiMH '!H$35)</f>
        <v>0.10609890360970307</v>
      </c>
      <c r="I14" s="77">
        <f>IF('Avrg. BattNiMH '!I14&gt;0,'Avrg. BattNiMH '!I14,'Avrg. BattNiMH '!I$35)</f>
        <v>9.6207846579216993E-2</v>
      </c>
      <c r="J14" s="77">
        <f>IF('Avrg. BattNiMH '!J14&gt;0,'Avrg. BattNiMH '!J14,'Avrg. BattNiMH '!J$35)</f>
        <v>8.7215917068889079E-2</v>
      </c>
      <c r="K14" s="2">
        <f>IF('Avrg. BattNiMH '!K14&gt;0,'Avrg. BattNiMH '!K14,'Avrg. BattNiMH '!K$35)</f>
        <v>7.9085793881456867E-2</v>
      </c>
      <c r="L14" s="2">
        <f>IF('Avrg. BattNiMH '!L14&gt;0,'Avrg. BattNiMH '!L14,'Avrg. BattNiMH '!L$35)</f>
        <v>7.238521818003632E-2</v>
      </c>
      <c r="M14" s="2">
        <f>IF('Avrg. BattNiMH '!M14&gt;0,'Avrg. BattNiMH '!M14,'Avrg. BattNiMH '!M$35)</f>
        <v>5.977753222038238E-2</v>
      </c>
      <c r="N14" s="2">
        <f>IF('Avrg. BattNiMH '!N14&gt;0,'Avrg. BattNiMH '!N14,'Avrg. BattNiMH '!N$35)</f>
        <v>6.2999895383725538E-2</v>
      </c>
      <c r="O14" s="2">
        <f>IF('Avrg. BattNiMH '!O14&gt;0,'Avrg. BattNiMH '!O14,'Avrg. BattNiMH '!O$35)</f>
        <v>5.4949430698674979E-2</v>
      </c>
      <c r="P14" s="2">
        <f>IF('Avrg. BattNiMH '!P14&gt;0,'Avrg. BattNiMH '!P14,'Avrg. BattNiMH '!P$35)</f>
        <v>6.0471810232332363E-2</v>
      </c>
      <c r="Q14" s="2">
        <f>IF('Avrg. BattNiMH '!Q14&gt;0,'Avrg. BattNiMH '!Q14,'Avrg. BattNiMH '!Q$35)</f>
        <v>5.6390363037035762E-2</v>
      </c>
      <c r="R14" s="2">
        <f>IF('Avrg. BattNiMH '!R14&gt;0,'Avrg. BattNiMH '!R14,'Avrg. BattNiMH '!R$35)</f>
        <v>5.2725471816537868E-2</v>
      </c>
      <c r="S14" s="2">
        <f>IF('Avrg. BattNiMH '!S14&gt;0,'Avrg. BattNiMH '!S14,'Avrg. BattNiMH '!S$35)</f>
        <v>4.7915784118655248E-2</v>
      </c>
      <c r="T14" s="2">
        <f>IF('Avrg. BattNiMH '!T14&gt;0,'Avrg. BattNiMH '!T14,'Avrg. BattNiMH '!T$35)</f>
        <v>4.8105004840643686E-2</v>
      </c>
      <c r="U14" s="2">
        <f>IF('Avrg. BattNiMH '!U14&gt;0,'Avrg. BattNiMH '!U14,'Avrg. BattNiMH '!U$35)</f>
        <v>4.5693507160245096E-2</v>
      </c>
      <c r="V14" s="2">
        <f>IF('Avrg. BattNiMH '!V14&gt;0,'Avrg. BattNiMH '!V14,'Avrg. BattNiMH '!V$35)</f>
        <v>4.2505400264707414E-2</v>
      </c>
      <c r="W14" s="2">
        <f>IF('Avrg. BattNiMH '!W14&gt;0,'Avrg. BattNiMH '!W14,'Avrg. BattNiMH '!W$35)</f>
        <v>3.9675108901314961E-2</v>
      </c>
      <c r="X14" s="2">
        <f>IF('Avrg. BattNiMH '!X14&gt;0,'Avrg. BattNiMH '!X14,'Avrg. BattNiMH '!X$35)</f>
        <v>3.1322017735416936E-2</v>
      </c>
      <c r="Y14" s="2">
        <f>IF('Avrg. BattNiMH '!Y14&gt;0,'Avrg. BattNiMH '!Y14,'Avrg. BattNiMH '!Y$35)</f>
        <v>3.3603702336910658E-2</v>
      </c>
      <c r="Z14" s="44">
        <f>IF('Avrg. BattNiMH '!Z14&gt;0,'Avrg. BattNiMH '!Z14,'Avrg. BattNiMH '!Z$35)</f>
        <v>3.3267959999999992E-2</v>
      </c>
      <c r="AA14" s="44">
        <f>IF('Avrg. BattNiMH '!AA14&gt;0,'Avrg. BattNiMH '!AA14,'Avrg. BattNiMH '!AA$35)</f>
        <v>3.2935280399999996E-2</v>
      </c>
      <c r="AB14" s="44">
        <f>IF('Avrg. BattNiMH '!AB14&gt;0,'Avrg. BattNiMH '!AB14,'Avrg. BattNiMH '!AB$35)</f>
        <v>3.2770603997999997E-2</v>
      </c>
      <c r="AC14" s="44">
        <f>IF('Avrg. BattNiMH '!AC14&gt;0,'Avrg. BattNiMH '!AC14,'Avrg. BattNiMH '!AC$35)</f>
        <v>3.2606750978009996E-2</v>
      </c>
      <c r="AD14" s="44">
        <f>IF('Avrg. BattNiMH '!AD14&gt;0,'Avrg. BattNiMH '!AD14,'Avrg. BattNiMH '!AD$35)</f>
        <v>3.2443717223119943E-2</v>
      </c>
      <c r="AE14" s="44">
        <f>IF('Avrg. BattNiMH '!AE14&gt;0,'Avrg. BattNiMH '!AE14,'Avrg. BattNiMH '!AE$35)</f>
        <v>3.2281498637004344E-2</v>
      </c>
      <c r="AF14" s="44">
        <f>IF('Avrg. BattNiMH '!AF14&gt;0,'Avrg. BattNiMH '!AF14,'Avrg. BattNiMH '!AF$35)</f>
        <v>3.2120091143819321E-2</v>
      </c>
      <c r="AG14" s="44">
        <f>IF('Avrg. BattNiMH '!AG14&gt;0,'Avrg. BattNiMH '!AG14,'Avrg. BattNiMH '!AG$35)</f>
        <v>3.1959490688100223E-2</v>
      </c>
      <c r="AH14" s="44">
        <f>IF('Avrg. BattNiMH '!AH14&gt;0,'Avrg. BattNiMH '!AH14,'Avrg. BattNiMH '!AH$35)</f>
        <v>3.1799693234659719E-2</v>
      </c>
      <c r="AI14" s="44">
        <f>IF('Avrg. BattNiMH '!AI14&gt;0,'Avrg. BattNiMH '!AI14,'Avrg. BattNiMH '!AI$35)</f>
        <v>3.1640694768486417E-2</v>
      </c>
      <c r="AJ14" s="44">
        <f>IF('Avrg. BattNiMH '!AJ14&gt;0,'Avrg. BattNiMH '!AJ14,'Avrg. BattNiMH '!AJ$35)</f>
        <v>3.1482491294643984E-2</v>
      </c>
      <c r="AK14" s="44">
        <f>IF('Avrg. BattNiMH '!AK14&gt;0,'Avrg. BattNiMH '!AK14,'Avrg. BattNiMH '!AK$35)</f>
        <v>3.1325078838170761E-2</v>
      </c>
      <c r="AL14" s="44">
        <f>IF('Avrg. BattNiMH '!AL14&gt;0,'Avrg. BattNiMH '!AL14,'Avrg. BattNiMH '!AL$35)</f>
        <v>3.1168453443979907E-2</v>
      </c>
      <c r="AM14" s="44">
        <f>IF('Avrg. BattNiMH '!AM14&gt;0,'Avrg. BattNiMH '!AM14,'Avrg. BattNiMH '!AM$35)</f>
        <v>3.1012611176760008E-2</v>
      </c>
      <c r="AN14" s="44">
        <f>IF('Avrg. BattNiMH '!AN14&gt;0,'Avrg. BattNiMH '!AN14,'Avrg. BattNiMH '!AN$35)</f>
        <v>3.0857548120876207E-2</v>
      </c>
      <c r="AO14" s="44">
        <f>IF('Avrg. BattNiMH '!AO14&gt;0,'Avrg. BattNiMH '!AO14,'Avrg. BattNiMH '!AO$35)</f>
        <v>3.0703260380271827E-2</v>
      </c>
      <c r="AP14" s="44">
        <f>IF('Avrg. BattNiMH '!AP14&gt;0,'Avrg. BattNiMH '!AP14,'Avrg. BattNiMH '!AP$35)</f>
        <v>3.054974407837047E-2</v>
      </c>
      <c r="AQ14" s="44">
        <f>IF('Avrg. BattNiMH '!AQ14&gt;0,'Avrg. BattNiMH '!AQ14,'Avrg. BattNiMH '!AQ$35)</f>
        <v>3.0396995357978619E-2</v>
      </c>
      <c r="AR14" s="44">
        <f>IF('Avrg. BattNiMH '!AR14&gt;0,'Avrg. BattNiMH '!AR14,'Avrg. BattNiMH '!AR$35)</f>
        <v>3.0245010381188726E-2</v>
      </c>
      <c r="AS14" s="44">
        <f>IF('Avrg. BattNiMH '!AS14&gt;0,'Avrg. BattNiMH '!AS14,'Avrg. BattNiMH '!AS$35)</f>
        <v>3.0093785329282783E-2</v>
      </c>
      <c r="AT14" s="44">
        <f>IF('Avrg. BattNiMH '!AT14&gt;0,'Avrg. BattNiMH '!AT14,'Avrg. BattNiMH '!AT$35)</f>
        <v>2.994331640263637E-2</v>
      </c>
      <c r="AU14" s="44">
        <f>IF('Avrg. BattNiMH '!AU14&gt;0,'Avrg. BattNiMH '!AU14,'Avrg. BattNiMH '!AU$35)</f>
        <v>2.9793599820623188E-2</v>
      </c>
      <c r="AV14" s="44">
        <f>IF('Avrg. BattNiMH '!AV14&gt;0,'Avrg. BattNiMH '!AV14,'Avrg. BattNiMH '!AV$35)</f>
        <v>2.9644631821520072E-2</v>
      </c>
      <c r="AW14" s="44">
        <f>IF('Avrg. BattNiMH '!AW14&gt;0,'Avrg. BattNiMH '!AW14,'Avrg. BattNiMH '!AW$35)</f>
        <v>2.949640866241247E-2</v>
      </c>
      <c r="AX14" s="44">
        <f>IF('Avrg. BattNiMH '!AX14&gt;0,'Avrg. BattNiMH '!AX14,'Avrg. BattNiMH '!AX$35)</f>
        <v>2.9348926619100407E-2</v>
      </c>
      <c r="AY14" s="44">
        <f>IF('Avrg. BattNiMH '!AY14&gt;0,'Avrg. BattNiMH '!AY14,'Avrg. BattNiMH '!AY$35)</f>
        <v>2.9202181986004907E-2</v>
      </c>
      <c r="AZ14" s="44">
        <f>IF('Avrg. BattNiMH '!AZ14&gt;0,'Avrg. BattNiMH '!AZ14,'Avrg. BattNiMH '!AZ$35)</f>
        <v>2.9056171076074881E-2</v>
      </c>
      <c r="BA14" s="44">
        <f>IF('Avrg. BattNiMH '!BA14&gt;0,'Avrg. BattNiMH '!BA14,'Avrg. BattNiMH '!BA$35)</f>
        <v>2.8910890220694506E-2</v>
      </c>
    </row>
    <row r="15" spans="1:53" x14ac:dyDescent="0.35">
      <c r="A15" s="3" t="s">
        <v>28</v>
      </c>
      <c r="B15" s="4" t="s">
        <v>29</v>
      </c>
      <c r="C15" s="77">
        <f>IF('Avrg. BattNiMH '!C15&gt;0,'Avrg. BattNiMH '!C15,'Avrg. BattNiMH '!C$35)</f>
        <v>0.17256193531155578</v>
      </c>
      <c r="D15" s="77">
        <f>IF('Avrg. BattNiMH '!D15&gt;0,'Avrg. BattNiMH '!D15,'Avrg. BattNiMH '!D$35)</f>
        <v>0.1567559540346086</v>
      </c>
      <c r="E15" s="77">
        <f>IF('Avrg. BattNiMH '!E15&gt;0,'Avrg. BattNiMH '!E15,'Avrg. BattNiMH '!E$35)</f>
        <v>0.14225927353075568</v>
      </c>
      <c r="F15" s="77">
        <f>IF('Avrg. BattNiMH '!F15&gt;0,'Avrg. BattNiMH '!F15,'Avrg. BattNiMH '!F$35)</f>
        <v>0.12901207224464575</v>
      </c>
      <c r="G15" s="77">
        <f>IF('Avrg. BattNiMH '!G15&gt;0,'Avrg. BattNiMH '!G15,'Avrg. BattNiMH '!G$35)</f>
        <v>0.11699688874194748</v>
      </c>
      <c r="H15" s="77">
        <f>IF('Avrg. BattNiMH '!H15&gt;0,'Avrg. BattNiMH '!H15,'Avrg. BattNiMH '!H$35)</f>
        <v>0.10609890360970307</v>
      </c>
      <c r="I15" s="77">
        <f>IF('Avrg. BattNiMH '!I15&gt;0,'Avrg. BattNiMH '!I15,'Avrg. BattNiMH '!I$35)</f>
        <v>9.6207846579216993E-2</v>
      </c>
      <c r="J15" s="77">
        <f>IF('Avrg. BattNiMH '!J15&gt;0,'Avrg. BattNiMH '!J15,'Avrg. BattNiMH '!J$35)</f>
        <v>8.7215917068889079E-2</v>
      </c>
      <c r="K15" s="2">
        <f>IF('Avrg. BattNiMH '!K15&gt;0,'Avrg. BattNiMH '!K15,'Avrg. BattNiMH '!K$35)</f>
        <v>7.9085793881456867E-2</v>
      </c>
      <c r="L15" s="2">
        <f>IF('Avrg. BattNiMH '!L15&gt;0,'Avrg. BattNiMH '!L15,'Avrg. BattNiMH '!L$35)</f>
        <v>7.238521818003632E-2</v>
      </c>
      <c r="M15" s="2">
        <f>IF('Avrg. BattNiMH '!M15&gt;0,'Avrg. BattNiMH '!M15,'Avrg. BattNiMH '!M$35)</f>
        <v>5.977753222038238E-2</v>
      </c>
      <c r="N15" s="2">
        <f>IF('Avrg. BattNiMH '!N15&gt;0,'Avrg. BattNiMH '!N15,'Avrg. BattNiMH '!N$35)</f>
        <v>6.2999895383725538E-2</v>
      </c>
      <c r="O15" s="2">
        <f>IF('Avrg. BattNiMH '!O15&gt;0,'Avrg. BattNiMH '!O15,'Avrg. BattNiMH '!O$35)</f>
        <v>5.4949430698674979E-2</v>
      </c>
      <c r="P15" s="2">
        <f>IF('Avrg. BattNiMH '!P15&gt;0,'Avrg. BattNiMH '!P15,'Avrg. BattNiMH '!P$35)</f>
        <v>6.0471810232332363E-2</v>
      </c>
      <c r="Q15" s="2">
        <f>IF('Avrg. BattNiMH '!Q15&gt;0,'Avrg. BattNiMH '!Q15,'Avrg. BattNiMH '!Q$35)</f>
        <v>5.6390363037035762E-2</v>
      </c>
      <c r="R15" s="2">
        <f>IF('Avrg. BattNiMH '!R15&gt;0,'Avrg. BattNiMH '!R15,'Avrg. BattNiMH '!R$35)</f>
        <v>5.2725471816537868E-2</v>
      </c>
      <c r="S15" s="2">
        <f>IF('Avrg. BattNiMH '!S15&gt;0,'Avrg. BattNiMH '!S15,'Avrg. BattNiMH '!S$35)</f>
        <v>4.7915784118655248E-2</v>
      </c>
      <c r="T15" s="2">
        <f>IF('Avrg. BattNiMH '!T15&gt;0,'Avrg. BattNiMH '!T15,'Avrg. BattNiMH '!T$35)</f>
        <v>4.8105004840643686E-2</v>
      </c>
      <c r="U15" s="2">
        <f>IF('Avrg. BattNiMH '!U15&gt;0,'Avrg. BattNiMH '!U15,'Avrg. BattNiMH '!U$35)</f>
        <v>4.5693507160245096E-2</v>
      </c>
      <c r="V15" s="2">
        <f>IF('Avrg. BattNiMH '!V15&gt;0,'Avrg. BattNiMH '!V15,'Avrg. BattNiMH '!V$35)</f>
        <v>4.2505400264707414E-2</v>
      </c>
      <c r="W15" s="2">
        <f>IF('Avrg. BattNiMH '!W15&gt;0,'Avrg. BattNiMH '!W15,'Avrg. BattNiMH '!W$35)</f>
        <v>3.9675108901314961E-2</v>
      </c>
      <c r="X15" s="2">
        <f>IF('Avrg. BattNiMH '!X15&gt;0,'Avrg. BattNiMH '!X15,'Avrg. BattNiMH '!X$35)</f>
        <v>3.1322017735416936E-2</v>
      </c>
      <c r="Y15" s="2">
        <f>IF('Avrg. BattNiMH '!Y15&gt;0,'Avrg. BattNiMH '!Y15,'Avrg. BattNiMH '!Y$35)</f>
        <v>3.3603702336910658E-2</v>
      </c>
      <c r="Z15" s="44">
        <f>IF('Avrg. BattNiMH '!Z15&gt;0,'Avrg. BattNiMH '!Z15,'Avrg. BattNiMH '!Z$35)</f>
        <v>3.3267959999999992E-2</v>
      </c>
      <c r="AA15" s="44">
        <f>IF('Avrg. BattNiMH '!AA15&gt;0,'Avrg. BattNiMH '!AA15,'Avrg. BattNiMH '!AA$35)</f>
        <v>3.2935280399999996E-2</v>
      </c>
      <c r="AB15" s="44">
        <f>IF('Avrg. BattNiMH '!AB15&gt;0,'Avrg. BattNiMH '!AB15,'Avrg. BattNiMH '!AB$35)</f>
        <v>3.2770603997999997E-2</v>
      </c>
      <c r="AC15" s="44">
        <f>IF('Avrg. BattNiMH '!AC15&gt;0,'Avrg. BattNiMH '!AC15,'Avrg. BattNiMH '!AC$35)</f>
        <v>3.2606750978009996E-2</v>
      </c>
      <c r="AD15" s="44">
        <f>IF('Avrg. BattNiMH '!AD15&gt;0,'Avrg. BattNiMH '!AD15,'Avrg. BattNiMH '!AD$35)</f>
        <v>3.2443717223119943E-2</v>
      </c>
      <c r="AE15" s="44">
        <f>IF('Avrg. BattNiMH '!AE15&gt;0,'Avrg. BattNiMH '!AE15,'Avrg. BattNiMH '!AE$35)</f>
        <v>3.2281498637004344E-2</v>
      </c>
      <c r="AF15" s="44">
        <f>IF('Avrg. BattNiMH '!AF15&gt;0,'Avrg. BattNiMH '!AF15,'Avrg. BattNiMH '!AF$35)</f>
        <v>3.2120091143819321E-2</v>
      </c>
      <c r="AG15" s="44">
        <f>IF('Avrg. BattNiMH '!AG15&gt;0,'Avrg. BattNiMH '!AG15,'Avrg. BattNiMH '!AG$35)</f>
        <v>3.1959490688100223E-2</v>
      </c>
      <c r="AH15" s="44">
        <f>IF('Avrg. BattNiMH '!AH15&gt;0,'Avrg. BattNiMH '!AH15,'Avrg. BattNiMH '!AH$35)</f>
        <v>3.1799693234659719E-2</v>
      </c>
      <c r="AI15" s="44">
        <f>IF('Avrg. BattNiMH '!AI15&gt;0,'Avrg. BattNiMH '!AI15,'Avrg. BattNiMH '!AI$35)</f>
        <v>3.1640694768486417E-2</v>
      </c>
      <c r="AJ15" s="44">
        <f>IF('Avrg. BattNiMH '!AJ15&gt;0,'Avrg. BattNiMH '!AJ15,'Avrg. BattNiMH '!AJ$35)</f>
        <v>3.1482491294643984E-2</v>
      </c>
      <c r="AK15" s="44">
        <f>IF('Avrg. BattNiMH '!AK15&gt;0,'Avrg. BattNiMH '!AK15,'Avrg. BattNiMH '!AK$35)</f>
        <v>3.1325078838170761E-2</v>
      </c>
      <c r="AL15" s="44">
        <f>IF('Avrg. BattNiMH '!AL15&gt;0,'Avrg. BattNiMH '!AL15,'Avrg. BattNiMH '!AL$35)</f>
        <v>3.1168453443979907E-2</v>
      </c>
      <c r="AM15" s="44">
        <f>IF('Avrg. BattNiMH '!AM15&gt;0,'Avrg. BattNiMH '!AM15,'Avrg. BattNiMH '!AM$35)</f>
        <v>3.1012611176760008E-2</v>
      </c>
      <c r="AN15" s="44">
        <f>IF('Avrg. BattNiMH '!AN15&gt;0,'Avrg. BattNiMH '!AN15,'Avrg. BattNiMH '!AN$35)</f>
        <v>3.0857548120876207E-2</v>
      </c>
      <c r="AO15" s="44">
        <f>IF('Avrg. BattNiMH '!AO15&gt;0,'Avrg. BattNiMH '!AO15,'Avrg. BattNiMH '!AO$35)</f>
        <v>3.0703260380271827E-2</v>
      </c>
      <c r="AP15" s="44">
        <f>IF('Avrg. BattNiMH '!AP15&gt;0,'Avrg. BattNiMH '!AP15,'Avrg. BattNiMH '!AP$35)</f>
        <v>3.054974407837047E-2</v>
      </c>
      <c r="AQ15" s="44">
        <f>IF('Avrg. BattNiMH '!AQ15&gt;0,'Avrg. BattNiMH '!AQ15,'Avrg. BattNiMH '!AQ$35)</f>
        <v>3.0396995357978619E-2</v>
      </c>
      <c r="AR15" s="44">
        <f>IF('Avrg. BattNiMH '!AR15&gt;0,'Avrg. BattNiMH '!AR15,'Avrg. BattNiMH '!AR$35)</f>
        <v>3.0245010381188726E-2</v>
      </c>
      <c r="AS15" s="44">
        <f>IF('Avrg. BattNiMH '!AS15&gt;0,'Avrg. BattNiMH '!AS15,'Avrg. BattNiMH '!AS$35)</f>
        <v>3.0093785329282783E-2</v>
      </c>
      <c r="AT15" s="44">
        <f>IF('Avrg. BattNiMH '!AT15&gt;0,'Avrg. BattNiMH '!AT15,'Avrg. BattNiMH '!AT$35)</f>
        <v>2.994331640263637E-2</v>
      </c>
      <c r="AU15" s="44">
        <f>IF('Avrg. BattNiMH '!AU15&gt;0,'Avrg. BattNiMH '!AU15,'Avrg. BattNiMH '!AU$35)</f>
        <v>2.9793599820623188E-2</v>
      </c>
      <c r="AV15" s="44">
        <f>IF('Avrg. BattNiMH '!AV15&gt;0,'Avrg. BattNiMH '!AV15,'Avrg. BattNiMH '!AV$35)</f>
        <v>2.9644631821520072E-2</v>
      </c>
      <c r="AW15" s="44">
        <f>IF('Avrg. BattNiMH '!AW15&gt;0,'Avrg. BattNiMH '!AW15,'Avrg. BattNiMH '!AW$35)</f>
        <v>2.949640866241247E-2</v>
      </c>
      <c r="AX15" s="44">
        <f>IF('Avrg. BattNiMH '!AX15&gt;0,'Avrg. BattNiMH '!AX15,'Avrg. BattNiMH '!AX$35)</f>
        <v>2.9348926619100407E-2</v>
      </c>
      <c r="AY15" s="44">
        <f>IF('Avrg. BattNiMH '!AY15&gt;0,'Avrg. BattNiMH '!AY15,'Avrg. BattNiMH '!AY$35)</f>
        <v>2.9202181986004907E-2</v>
      </c>
      <c r="AZ15" s="44">
        <f>IF('Avrg. BattNiMH '!AZ15&gt;0,'Avrg. BattNiMH '!AZ15,'Avrg. BattNiMH '!AZ$35)</f>
        <v>2.9056171076074881E-2</v>
      </c>
      <c r="BA15" s="44">
        <f>IF('Avrg. BattNiMH '!BA15&gt;0,'Avrg. BattNiMH '!BA15,'Avrg. BattNiMH '!BA$35)</f>
        <v>2.8910890220694506E-2</v>
      </c>
    </row>
    <row r="16" spans="1:53" x14ac:dyDescent="0.35">
      <c r="A16" s="3" t="s">
        <v>30</v>
      </c>
      <c r="B16" s="4" t="s">
        <v>31</v>
      </c>
      <c r="C16" s="77">
        <f>IF('Avrg. BattNiMH '!C16&gt;0,'Avrg. BattNiMH '!C16,'Avrg. BattNiMH '!C$35)</f>
        <v>0.17256193531155578</v>
      </c>
      <c r="D16" s="77">
        <f>IF('Avrg. BattNiMH '!D16&gt;0,'Avrg. BattNiMH '!D16,'Avrg. BattNiMH '!D$35)</f>
        <v>0.1567559540346086</v>
      </c>
      <c r="E16" s="77">
        <f>IF('Avrg. BattNiMH '!E16&gt;0,'Avrg. BattNiMH '!E16,'Avrg. BattNiMH '!E$35)</f>
        <v>0.14225927353075568</v>
      </c>
      <c r="F16" s="77">
        <f>IF('Avrg. BattNiMH '!F16&gt;0,'Avrg. BattNiMH '!F16,'Avrg. BattNiMH '!F$35)</f>
        <v>0.12901207224464575</v>
      </c>
      <c r="G16" s="77">
        <f>IF('Avrg. BattNiMH '!G16&gt;0,'Avrg. BattNiMH '!G16,'Avrg. BattNiMH '!G$35)</f>
        <v>0.11699688874194748</v>
      </c>
      <c r="H16" s="77">
        <f>IF('Avrg. BattNiMH '!H16&gt;0,'Avrg. BattNiMH '!H16,'Avrg. BattNiMH '!H$35)</f>
        <v>0.10609890360970307</v>
      </c>
      <c r="I16" s="77">
        <f>IF('Avrg. BattNiMH '!I16&gt;0,'Avrg. BattNiMH '!I16,'Avrg. BattNiMH '!I$35)</f>
        <v>9.6207846579216993E-2</v>
      </c>
      <c r="J16" s="77">
        <f>IF('Avrg. BattNiMH '!J16&gt;0,'Avrg. BattNiMH '!J16,'Avrg. BattNiMH '!J$35)</f>
        <v>8.7215917068889079E-2</v>
      </c>
      <c r="K16" s="2">
        <f>IF('Avrg. BattNiMH '!K16&gt;0,'Avrg. BattNiMH '!K16,'Avrg. BattNiMH '!K$35)</f>
        <v>7.9085793881456867E-2</v>
      </c>
      <c r="L16" s="2">
        <f>IF('Avrg. BattNiMH '!L16&gt;0,'Avrg. BattNiMH '!L16,'Avrg. BattNiMH '!L$35)</f>
        <v>7.238521818003632E-2</v>
      </c>
      <c r="M16" s="2">
        <f>IF('Avrg. BattNiMH '!M16&gt;0,'Avrg. BattNiMH '!M16,'Avrg. BattNiMH '!M$35)</f>
        <v>5.977753222038238E-2</v>
      </c>
      <c r="N16" s="2">
        <f>IF('Avrg. BattNiMH '!N16&gt;0,'Avrg. BattNiMH '!N16,'Avrg. BattNiMH '!N$35)</f>
        <v>6.2999895383725538E-2</v>
      </c>
      <c r="O16" s="2">
        <f>IF('Avrg. BattNiMH '!O16&gt;0,'Avrg. BattNiMH '!O16,'Avrg. BattNiMH '!O$35)</f>
        <v>5.4949430698674979E-2</v>
      </c>
      <c r="P16" s="2">
        <f>IF('Avrg. BattNiMH '!P16&gt;0,'Avrg. BattNiMH '!P16,'Avrg. BattNiMH '!P$35)</f>
        <v>6.0471810232332363E-2</v>
      </c>
      <c r="Q16" s="2">
        <f>IF('Avrg. BattNiMH '!Q16&gt;0,'Avrg. BattNiMH '!Q16,'Avrg. BattNiMH '!Q$35)</f>
        <v>5.6390363037035762E-2</v>
      </c>
      <c r="R16" s="2">
        <f>IF('Avrg. BattNiMH '!R16&gt;0,'Avrg. BattNiMH '!R16,'Avrg. BattNiMH '!R$35)</f>
        <v>5.2725471816537868E-2</v>
      </c>
      <c r="S16" s="2">
        <f>IF('Avrg. BattNiMH '!S16&gt;0,'Avrg. BattNiMH '!S16,'Avrg. BattNiMH '!S$35)</f>
        <v>4.7915784118655248E-2</v>
      </c>
      <c r="T16" s="2">
        <f>IF('Avrg. BattNiMH '!T16&gt;0,'Avrg. BattNiMH '!T16,'Avrg. BattNiMH '!T$35)</f>
        <v>4.8105004840643686E-2</v>
      </c>
      <c r="U16" s="2">
        <f>IF('Avrg. BattNiMH '!U16&gt;0,'Avrg. BattNiMH '!U16,'Avrg. BattNiMH '!U$35)</f>
        <v>4.5693507160245096E-2</v>
      </c>
      <c r="V16" s="2">
        <f>IF('Avrg. BattNiMH '!V16&gt;0,'Avrg. BattNiMH '!V16,'Avrg. BattNiMH '!V$35)</f>
        <v>4.2505400264707414E-2</v>
      </c>
      <c r="W16" s="2">
        <f>IF('Avrg. BattNiMH '!W16&gt;0,'Avrg. BattNiMH '!W16,'Avrg. BattNiMH '!W$35)</f>
        <v>3.9675108901314961E-2</v>
      </c>
      <c r="X16" s="2">
        <f>IF('Avrg. BattNiMH '!X16&gt;0,'Avrg. BattNiMH '!X16,'Avrg. BattNiMH '!X$35)</f>
        <v>3.1322017735416936E-2</v>
      </c>
      <c r="Y16" s="2">
        <f>IF('Avrg. BattNiMH '!Y16&gt;0,'Avrg. BattNiMH '!Y16,'Avrg. BattNiMH '!Y$35)</f>
        <v>3.3603702336910658E-2</v>
      </c>
      <c r="Z16" s="44">
        <f>IF('Avrg. BattNiMH '!Z16&gt;0,'Avrg. BattNiMH '!Z16,'Avrg. BattNiMH '!Z$35)</f>
        <v>3.3267959999999992E-2</v>
      </c>
      <c r="AA16" s="44">
        <f>IF('Avrg. BattNiMH '!AA16&gt;0,'Avrg. BattNiMH '!AA16,'Avrg. BattNiMH '!AA$35)</f>
        <v>3.2935280399999996E-2</v>
      </c>
      <c r="AB16" s="44">
        <f>IF('Avrg. BattNiMH '!AB16&gt;0,'Avrg. BattNiMH '!AB16,'Avrg. BattNiMH '!AB$35)</f>
        <v>3.2770603997999997E-2</v>
      </c>
      <c r="AC16" s="44">
        <f>IF('Avrg. BattNiMH '!AC16&gt;0,'Avrg. BattNiMH '!AC16,'Avrg. BattNiMH '!AC$35)</f>
        <v>3.2606750978009996E-2</v>
      </c>
      <c r="AD16" s="44">
        <f>IF('Avrg. BattNiMH '!AD16&gt;0,'Avrg. BattNiMH '!AD16,'Avrg. BattNiMH '!AD$35)</f>
        <v>3.2443717223119943E-2</v>
      </c>
      <c r="AE16" s="44">
        <f>IF('Avrg. BattNiMH '!AE16&gt;0,'Avrg. BattNiMH '!AE16,'Avrg. BattNiMH '!AE$35)</f>
        <v>3.2281498637004344E-2</v>
      </c>
      <c r="AF16" s="44">
        <f>IF('Avrg. BattNiMH '!AF16&gt;0,'Avrg. BattNiMH '!AF16,'Avrg. BattNiMH '!AF$35)</f>
        <v>3.2120091143819321E-2</v>
      </c>
      <c r="AG16" s="44">
        <f>IF('Avrg. BattNiMH '!AG16&gt;0,'Avrg. BattNiMH '!AG16,'Avrg. BattNiMH '!AG$35)</f>
        <v>3.1959490688100223E-2</v>
      </c>
      <c r="AH16" s="44">
        <f>IF('Avrg. BattNiMH '!AH16&gt;0,'Avrg. BattNiMH '!AH16,'Avrg. BattNiMH '!AH$35)</f>
        <v>3.1799693234659719E-2</v>
      </c>
      <c r="AI16" s="44">
        <f>IF('Avrg. BattNiMH '!AI16&gt;0,'Avrg. BattNiMH '!AI16,'Avrg. BattNiMH '!AI$35)</f>
        <v>3.1640694768486417E-2</v>
      </c>
      <c r="AJ16" s="44">
        <f>IF('Avrg. BattNiMH '!AJ16&gt;0,'Avrg. BattNiMH '!AJ16,'Avrg. BattNiMH '!AJ$35)</f>
        <v>3.1482491294643984E-2</v>
      </c>
      <c r="AK16" s="44">
        <f>IF('Avrg. BattNiMH '!AK16&gt;0,'Avrg. BattNiMH '!AK16,'Avrg. BattNiMH '!AK$35)</f>
        <v>3.1325078838170761E-2</v>
      </c>
      <c r="AL16" s="44">
        <f>IF('Avrg. BattNiMH '!AL16&gt;0,'Avrg. BattNiMH '!AL16,'Avrg. BattNiMH '!AL$35)</f>
        <v>3.1168453443979907E-2</v>
      </c>
      <c r="AM16" s="44">
        <f>IF('Avrg. BattNiMH '!AM16&gt;0,'Avrg. BattNiMH '!AM16,'Avrg. BattNiMH '!AM$35)</f>
        <v>3.1012611176760008E-2</v>
      </c>
      <c r="AN16" s="44">
        <f>IF('Avrg. BattNiMH '!AN16&gt;0,'Avrg. BattNiMH '!AN16,'Avrg. BattNiMH '!AN$35)</f>
        <v>3.0857548120876207E-2</v>
      </c>
      <c r="AO16" s="44">
        <f>IF('Avrg. BattNiMH '!AO16&gt;0,'Avrg. BattNiMH '!AO16,'Avrg. BattNiMH '!AO$35)</f>
        <v>3.0703260380271827E-2</v>
      </c>
      <c r="AP16" s="44">
        <f>IF('Avrg. BattNiMH '!AP16&gt;0,'Avrg. BattNiMH '!AP16,'Avrg. BattNiMH '!AP$35)</f>
        <v>3.054974407837047E-2</v>
      </c>
      <c r="AQ16" s="44">
        <f>IF('Avrg. BattNiMH '!AQ16&gt;0,'Avrg. BattNiMH '!AQ16,'Avrg. BattNiMH '!AQ$35)</f>
        <v>3.0396995357978619E-2</v>
      </c>
      <c r="AR16" s="44">
        <f>IF('Avrg. BattNiMH '!AR16&gt;0,'Avrg. BattNiMH '!AR16,'Avrg. BattNiMH '!AR$35)</f>
        <v>3.0245010381188726E-2</v>
      </c>
      <c r="AS16" s="44">
        <f>IF('Avrg. BattNiMH '!AS16&gt;0,'Avrg. BattNiMH '!AS16,'Avrg. BattNiMH '!AS$35)</f>
        <v>3.0093785329282783E-2</v>
      </c>
      <c r="AT16" s="44">
        <f>IF('Avrg. BattNiMH '!AT16&gt;0,'Avrg. BattNiMH '!AT16,'Avrg. BattNiMH '!AT$35)</f>
        <v>2.994331640263637E-2</v>
      </c>
      <c r="AU16" s="44">
        <f>IF('Avrg. BattNiMH '!AU16&gt;0,'Avrg. BattNiMH '!AU16,'Avrg. BattNiMH '!AU$35)</f>
        <v>2.9793599820623188E-2</v>
      </c>
      <c r="AV16" s="44">
        <f>IF('Avrg. BattNiMH '!AV16&gt;0,'Avrg. BattNiMH '!AV16,'Avrg. BattNiMH '!AV$35)</f>
        <v>2.9644631821520072E-2</v>
      </c>
      <c r="AW16" s="44">
        <f>IF('Avrg. BattNiMH '!AW16&gt;0,'Avrg. BattNiMH '!AW16,'Avrg. BattNiMH '!AW$35)</f>
        <v>2.949640866241247E-2</v>
      </c>
      <c r="AX16" s="44">
        <f>IF('Avrg. BattNiMH '!AX16&gt;0,'Avrg. BattNiMH '!AX16,'Avrg. BattNiMH '!AX$35)</f>
        <v>2.9348926619100407E-2</v>
      </c>
      <c r="AY16" s="44">
        <f>IF('Avrg. BattNiMH '!AY16&gt;0,'Avrg. BattNiMH '!AY16,'Avrg. BattNiMH '!AY$35)</f>
        <v>2.9202181986004907E-2</v>
      </c>
      <c r="AZ16" s="44">
        <f>IF('Avrg. BattNiMH '!AZ16&gt;0,'Avrg. BattNiMH '!AZ16,'Avrg. BattNiMH '!AZ$35)</f>
        <v>2.9056171076074881E-2</v>
      </c>
      <c r="BA16" s="44">
        <f>IF('Avrg. BattNiMH '!BA16&gt;0,'Avrg. BattNiMH '!BA16,'Avrg. BattNiMH '!BA$35)</f>
        <v>2.8910890220694506E-2</v>
      </c>
    </row>
    <row r="17" spans="1:53" x14ac:dyDescent="0.35">
      <c r="A17" s="3" t="s">
        <v>32</v>
      </c>
      <c r="B17" s="4" t="s">
        <v>33</v>
      </c>
      <c r="C17" s="77">
        <f>IF('Avrg. BattNiMH '!C17&gt;0,'Avrg. BattNiMH '!C17,'Avrg. BattNiMH '!C$35)</f>
        <v>0.17256193531155578</v>
      </c>
      <c r="D17" s="77">
        <f>IF('Avrg. BattNiMH '!D17&gt;0,'Avrg. BattNiMH '!D17,'Avrg. BattNiMH '!D$35)</f>
        <v>0.1567559540346086</v>
      </c>
      <c r="E17" s="77">
        <f>IF('Avrg. BattNiMH '!E17&gt;0,'Avrg. BattNiMH '!E17,'Avrg. BattNiMH '!E$35)</f>
        <v>0.14225927353075568</v>
      </c>
      <c r="F17" s="77">
        <f>IF('Avrg. BattNiMH '!F17&gt;0,'Avrg. BattNiMH '!F17,'Avrg. BattNiMH '!F$35)</f>
        <v>0.12901207224464575</v>
      </c>
      <c r="G17" s="77">
        <f>IF('Avrg. BattNiMH '!G17&gt;0,'Avrg. BattNiMH '!G17,'Avrg. BattNiMH '!G$35)</f>
        <v>0.11699688874194748</v>
      </c>
      <c r="H17" s="77">
        <f>IF('Avrg. BattNiMH '!H17&gt;0,'Avrg. BattNiMH '!H17,'Avrg. BattNiMH '!H$35)</f>
        <v>0.10609890360970307</v>
      </c>
      <c r="I17" s="77">
        <f>IF('Avrg. BattNiMH '!I17&gt;0,'Avrg. BattNiMH '!I17,'Avrg. BattNiMH '!I$35)</f>
        <v>9.6207846579216993E-2</v>
      </c>
      <c r="J17" s="77">
        <f>IF('Avrg. BattNiMH '!J17&gt;0,'Avrg. BattNiMH '!J17,'Avrg. BattNiMH '!J$35)</f>
        <v>8.7215917068889079E-2</v>
      </c>
      <c r="K17" s="2">
        <f>IF('Avrg. BattNiMH '!K17&gt;0,'Avrg. BattNiMH '!K17,'Avrg. BattNiMH '!K$35)</f>
        <v>7.9085793881456867E-2</v>
      </c>
      <c r="L17" s="2">
        <f>IF('Avrg. BattNiMH '!L17&gt;0,'Avrg. BattNiMH '!L17,'Avrg. BattNiMH '!L$35)</f>
        <v>7.238521818003632E-2</v>
      </c>
      <c r="M17" s="2">
        <f>IF('Avrg. BattNiMH '!M17&gt;0,'Avrg. BattNiMH '!M17,'Avrg. BattNiMH '!M$35)</f>
        <v>5.977753222038238E-2</v>
      </c>
      <c r="N17" s="2">
        <f>IF('Avrg. BattNiMH '!N17&gt;0,'Avrg. BattNiMH '!N17,'Avrg. BattNiMH '!N$35)</f>
        <v>6.2999895383725538E-2</v>
      </c>
      <c r="O17" s="2">
        <f>IF('Avrg. BattNiMH '!O17&gt;0,'Avrg. BattNiMH '!O17,'Avrg. BattNiMH '!O$35)</f>
        <v>5.4949430698674979E-2</v>
      </c>
      <c r="P17" s="2">
        <f>IF('Avrg. BattNiMH '!P17&gt;0,'Avrg. BattNiMH '!P17,'Avrg. BattNiMH '!P$35)</f>
        <v>6.0471810232332363E-2</v>
      </c>
      <c r="Q17" s="2">
        <f>IF('Avrg. BattNiMH '!Q17&gt;0,'Avrg. BattNiMH '!Q17,'Avrg. BattNiMH '!Q$35)</f>
        <v>5.6390363037035762E-2</v>
      </c>
      <c r="R17" s="2">
        <f>IF('Avrg. BattNiMH '!R17&gt;0,'Avrg. BattNiMH '!R17,'Avrg. BattNiMH '!R$35)</f>
        <v>5.2725471816537868E-2</v>
      </c>
      <c r="S17" s="2">
        <f>IF('Avrg. BattNiMH '!S17&gt;0,'Avrg. BattNiMH '!S17,'Avrg. BattNiMH '!S$35)</f>
        <v>4.7915784118655248E-2</v>
      </c>
      <c r="T17" s="2">
        <f>IF('Avrg. BattNiMH '!T17&gt;0,'Avrg. BattNiMH '!T17,'Avrg. BattNiMH '!T$35)</f>
        <v>4.8105004840643686E-2</v>
      </c>
      <c r="U17" s="2">
        <f>IF('Avrg. BattNiMH '!U17&gt;0,'Avrg. BattNiMH '!U17,'Avrg. BattNiMH '!U$35)</f>
        <v>4.5693507160245096E-2</v>
      </c>
      <c r="V17" s="2">
        <f>IF('Avrg. BattNiMH '!V17&gt;0,'Avrg. BattNiMH '!V17,'Avrg. BattNiMH '!V$35)</f>
        <v>4.2505400264707414E-2</v>
      </c>
      <c r="W17" s="2">
        <f>IF('Avrg. BattNiMH '!W17&gt;0,'Avrg. BattNiMH '!W17,'Avrg. BattNiMH '!W$35)</f>
        <v>3.9675108901314961E-2</v>
      </c>
      <c r="X17" s="2">
        <f>IF('Avrg. BattNiMH '!X17&gt;0,'Avrg. BattNiMH '!X17,'Avrg. BattNiMH '!X$35)</f>
        <v>3.1322017735416936E-2</v>
      </c>
      <c r="Y17" s="2">
        <f>IF('Avrg. BattNiMH '!Y17&gt;0,'Avrg. BattNiMH '!Y17,'Avrg. BattNiMH '!Y$35)</f>
        <v>3.3603702336910658E-2</v>
      </c>
      <c r="Z17" s="44">
        <f>IF('Avrg. BattNiMH '!Z17&gt;0,'Avrg. BattNiMH '!Z17,'Avrg. BattNiMH '!Z$35)</f>
        <v>3.3267959999999992E-2</v>
      </c>
      <c r="AA17" s="44">
        <f>IF('Avrg. BattNiMH '!AA17&gt;0,'Avrg. BattNiMH '!AA17,'Avrg. BattNiMH '!AA$35)</f>
        <v>3.2935280399999996E-2</v>
      </c>
      <c r="AB17" s="44">
        <f>IF('Avrg. BattNiMH '!AB17&gt;0,'Avrg. BattNiMH '!AB17,'Avrg. BattNiMH '!AB$35)</f>
        <v>3.2770603997999997E-2</v>
      </c>
      <c r="AC17" s="44">
        <f>IF('Avrg. BattNiMH '!AC17&gt;0,'Avrg. BattNiMH '!AC17,'Avrg. BattNiMH '!AC$35)</f>
        <v>3.2606750978009996E-2</v>
      </c>
      <c r="AD17" s="44">
        <f>IF('Avrg. BattNiMH '!AD17&gt;0,'Avrg. BattNiMH '!AD17,'Avrg. BattNiMH '!AD$35)</f>
        <v>3.2443717223119943E-2</v>
      </c>
      <c r="AE17" s="44">
        <f>IF('Avrg. BattNiMH '!AE17&gt;0,'Avrg. BattNiMH '!AE17,'Avrg. BattNiMH '!AE$35)</f>
        <v>3.2281498637004344E-2</v>
      </c>
      <c r="AF17" s="44">
        <f>IF('Avrg. BattNiMH '!AF17&gt;0,'Avrg. BattNiMH '!AF17,'Avrg. BattNiMH '!AF$35)</f>
        <v>3.2120091143819321E-2</v>
      </c>
      <c r="AG17" s="44">
        <f>IF('Avrg. BattNiMH '!AG17&gt;0,'Avrg. BattNiMH '!AG17,'Avrg. BattNiMH '!AG$35)</f>
        <v>3.1959490688100223E-2</v>
      </c>
      <c r="AH17" s="44">
        <f>IF('Avrg. BattNiMH '!AH17&gt;0,'Avrg. BattNiMH '!AH17,'Avrg. BattNiMH '!AH$35)</f>
        <v>3.1799693234659719E-2</v>
      </c>
      <c r="AI17" s="44">
        <f>IF('Avrg. BattNiMH '!AI17&gt;0,'Avrg. BattNiMH '!AI17,'Avrg. BattNiMH '!AI$35)</f>
        <v>3.1640694768486417E-2</v>
      </c>
      <c r="AJ17" s="44">
        <f>IF('Avrg. BattNiMH '!AJ17&gt;0,'Avrg. BattNiMH '!AJ17,'Avrg. BattNiMH '!AJ$35)</f>
        <v>3.1482491294643984E-2</v>
      </c>
      <c r="AK17" s="44">
        <f>IF('Avrg. BattNiMH '!AK17&gt;0,'Avrg. BattNiMH '!AK17,'Avrg. BattNiMH '!AK$35)</f>
        <v>3.1325078838170761E-2</v>
      </c>
      <c r="AL17" s="44">
        <f>IF('Avrg. BattNiMH '!AL17&gt;0,'Avrg. BattNiMH '!AL17,'Avrg. BattNiMH '!AL$35)</f>
        <v>3.1168453443979907E-2</v>
      </c>
      <c r="AM17" s="44">
        <f>IF('Avrg. BattNiMH '!AM17&gt;0,'Avrg. BattNiMH '!AM17,'Avrg. BattNiMH '!AM$35)</f>
        <v>3.1012611176760008E-2</v>
      </c>
      <c r="AN17" s="44">
        <f>IF('Avrg. BattNiMH '!AN17&gt;0,'Avrg. BattNiMH '!AN17,'Avrg. BattNiMH '!AN$35)</f>
        <v>3.0857548120876207E-2</v>
      </c>
      <c r="AO17" s="44">
        <f>IF('Avrg. BattNiMH '!AO17&gt;0,'Avrg. BattNiMH '!AO17,'Avrg. BattNiMH '!AO$35)</f>
        <v>3.0703260380271827E-2</v>
      </c>
      <c r="AP17" s="44">
        <f>IF('Avrg. BattNiMH '!AP17&gt;0,'Avrg. BattNiMH '!AP17,'Avrg. BattNiMH '!AP$35)</f>
        <v>3.054974407837047E-2</v>
      </c>
      <c r="AQ17" s="44">
        <f>IF('Avrg. BattNiMH '!AQ17&gt;0,'Avrg. BattNiMH '!AQ17,'Avrg. BattNiMH '!AQ$35)</f>
        <v>3.0396995357978619E-2</v>
      </c>
      <c r="AR17" s="44">
        <f>IF('Avrg. BattNiMH '!AR17&gt;0,'Avrg. BattNiMH '!AR17,'Avrg. BattNiMH '!AR$35)</f>
        <v>3.0245010381188726E-2</v>
      </c>
      <c r="AS17" s="44">
        <f>IF('Avrg. BattNiMH '!AS17&gt;0,'Avrg. BattNiMH '!AS17,'Avrg. BattNiMH '!AS$35)</f>
        <v>3.0093785329282783E-2</v>
      </c>
      <c r="AT17" s="44">
        <f>IF('Avrg. BattNiMH '!AT17&gt;0,'Avrg. BattNiMH '!AT17,'Avrg. BattNiMH '!AT$35)</f>
        <v>2.994331640263637E-2</v>
      </c>
      <c r="AU17" s="44">
        <f>IF('Avrg. BattNiMH '!AU17&gt;0,'Avrg. BattNiMH '!AU17,'Avrg. BattNiMH '!AU$35)</f>
        <v>2.9793599820623188E-2</v>
      </c>
      <c r="AV17" s="44">
        <f>IF('Avrg. BattNiMH '!AV17&gt;0,'Avrg. BattNiMH '!AV17,'Avrg. BattNiMH '!AV$35)</f>
        <v>2.9644631821520072E-2</v>
      </c>
      <c r="AW17" s="44">
        <f>IF('Avrg. BattNiMH '!AW17&gt;0,'Avrg. BattNiMH '!AW17,'Avrg. BattNiMH '!AW$35)</f>
        <v>2.949640866241247E-2</v>
      </c>
      <c r="AX17" s="44">
        <f>IF('Avrg. BattNiMH '!AX17&gt;0,'Avrg. BattNiMH '!AX17,'Avrg. BattNiMH '!AX$35)</f>
        <v>2.9348926619100407E-2</v>
      </c>
      <c r="AY17" s="44">
        <f>IF('Avrg. BattNiMH '!AY17&gt;0,'Avrg. BattNiMH '!AY17,'Avrg. BattNiMH '!AY$35)</f>
        <v>2.9202181986004907E-2</v>
      </c>
      <c r="AZ17" s="44">
        <f>IF('Avrg. BattNiMH '!AZ17&gt;0,'Avrg. BattNiMH '!AZ17,'Avrg. BattNiMH '!AZ$35)</f>
        <v>2.9056171076074881E-2</v>
      </c>
      <c r="BA17" s="44">
        <f>IF('Avrg. BattNiMH '!BA17&gt;0,'Avrg. BattNiMH '!BA17,'Avrg. BattNiMH '!BA$35)</f>
        <v>2.8910890220694506E-2</v>
      </c>
    </row>
    <row r="18" spans="1:53" x14ac:dyDescent="0.35">
      <c r="A18" s="3" t="s">
        <v>34</v>
      </c>
      <c r="B18" s="4" t="s">
        <v>35</v>
      </c>
      <c r="C18" s="77">
        <f>IF('Avrg. BattNiMH '!C18&gt;0,'Avrg. BattNiMH '!C18,'Avrg. BattNiMH '!C$35)</f>
        <v>0.17256193531155578</v>
      </c>
      <c r="D18" s="77">
        <f>IF('Avrg. BattNiMH '!D18&gt;0,'Avrg. BattNiMH '!D18,'Avrg. BattNiMH '!D$35)</f>
        <v>0.1567559540346086</v>
      </c>
      <c r="E18" s="77">
        <f>IF('Avrg. BattNiMH '!E18&gt;0,'Avrg. BattNiMH '!E18,'Avrg. BattNiMH '!E$35)</f>
        <v>0.14225927353075568</v>
      </c>
      <c r="F18" s="77">
        <f>IF('Avrg. BattNiMH '!F18&gt;0,'Avrg. BattNiMH '!F18,'Avrg. BattNiMH '!F$35)</f>
        <v>0.12901207224464575</v>
      </c>
      <c r="G18" s="77">
        <f>IF('Avrg. BattNiMH '!G18&gt;0,'Avrg. BattNiMH '!G18,'Avrg. BattNiMH '!G$35)</f>
        <v>0.11699688874194748</v>
      </c>
      <c r="H18" s="77">
        <f>IF('Avrg. BattNiMH '!H18&gt;0,'Avrg. BattNiMH '!H18,'Avrg. BattNiMH '!H$35)</f>
        <v>0.10609890360970307</v>
      </c>
      <c r="I18" s="77">
        <f>IF('Avrg. BattNiMH '!I18&gt;0,'Avrg. BattNiMH '!I18,'Avrg. BattNiMH '!I$35)</f>
        <v>9.6207846579216993E-2</v>
      </c>
      <c r="J18" s="77">
        <f>IF('Avrg. BattNiMH '!J18&gt;0,'Avrg. BattNiMH '!J18,'Avrg. BattNiMH '!J$35)</f>
        <v>8.7215917068889079E-2</v>
      </c>
      <c r="K18" s="2">
        <f>IF('Avrg. BattNiMH '!K18&gt;0,'Avrg. BattNiMH '!K18,'Avrg. BattNiMH '!K$35)</f>
        <v>7.9085793881456867E-2</v>
      </c>
      <c r="L18" s="2">
        <f>IF('Avrg. BattNiMH '!L18&gt;0,'Avrg. BattNiMH '!L18,'Avrg. BattNiMH '!L$35)</f>
        <v>7.238521818003632E-2</v>
      </c>
      <c r="M18" s="2">
        <f>IF('Avrg. BattNiMH '!M18&gt;0,'Avrg. BattNiMH '!M18,'Avrg. BattNiMH '!M$35)</f>
        <v>5.977753222038238E-2</v>
      </c>
      <c r="N18" s="2">
        <f>IF('Avrg. BattNiMH '!N18&gt;0,'Avrg. BattNiMH '!N18,'Avrg. BattNiMH '!N$35)</f>
        <v>6.2999895383725538E-2</v>
      </c>
      <c r="O18" s="2">
        <f>IF('Avrg. BattNiMH '!O18&gt;0,'Avrg. BattNiMH '!O18,'Avrg. BattNiMH '!O$35)</f>
        <v>5.4949430698674979E-2</v>
      </c>
      <c r="P18" s="2">
        <f>IF('Avrg. BattNiMH '!P18&gt;0,'Avrg. BattNiMH '!P18,'Avrg. BattNiMH '!P$35)</f>
        <v>6.0471810232332363E-2</v>
      </c>
      <c r="Q18" s="2">
        <f>IF('Avrg. BattNiMH '!Q18&gt;0,'Avrg. BattNiMH '!Q18,'Avrg. BattNiMH '!Q$35)</f>
        <v>5.6390363037035762E-2</v>
      </c>
      <c r="R18" s="2">
        <f>IF('Avrg. BattNiMH '!R18&gt;0,'Avrg. BattNiMH '!R18,'Avrg. BattNiMH '!R$35)</f>
        <v>5.2725471816537868E-2</v>
      </c>
      <c r="S18" s="2">
        <f>IF('Avrg. BattNiMH '!S18&gt;0,'Avrg. BattNiMH '!S18,'Avrg. BattNiMH '!S$35)</f>
        <v>4.7915784118655248E-2</v>
      </c>
      <c r="T18" s="2">
        <f>IF('Avrg. BattNiMH '!T18&gt;0,'Avrg. BattNiMH '!T18,'Avrg. BattNiMH '!T$35)</f>
        <v>4.8105004840643686E-2</v>
      </c>
      <c r="U18" s="2">
        <f>IF('Avrg. BattNiMH '!U18&gt;0,'Avrg. BattNiMH '!U18,'Avrg. BattNiMH '!U$35)</f>
        <v>4.5693507160245096E-2</v>
      </c>
      <c r="V18" s="2">
        <f>IF('Avrg. BattNiMH '!V18&gt;0,'Avrg. BattNiMH '!V18,'Avrg. BattNiMH '!V$35)</f>
        <v>4.2505400264707414E-2</v>
      </c>
      <c r="W18" s="2">
        <f>IF('Avrg. BattNiMH '!W18&gt;0,'Avrg. BattNiMH '!W18,'Avrg. BattNiMH '!W$35)</f>
        <v>3.9675108901314961E-2</v>
      </c>
      <c r="X18" s="2">
        <f>IF('Avrg. BattNiMH '!X18&gt;0,'Avrg. BattNiMH '!X18,'Avrg. BattNiMH '!X$35)</f>
        <v>3.1322017735416936E-2</v>
      </c>
      <c r="Y18" s="2">
        <f>IF('Avrg. BattNiMH '!Y18&gt;0,'Avrg. BattNiMH '!Y18,'Avrg. BattNiMH '!Y$35)</f>
        <v>3.3603702336910658E-2</v>
      </c>
      <c r="Z18" s="44">
        <f>IF('Avrg. BattNiMH '!Z18&gt;0,'Avrg. BattNiMH '!Z18,'Avrg. BattNiMH '!Z$35)</f>
        <v>3.3267959999999992E-2</v>
      </c>
      <c r="AA18" s="44">
        <f>IF('Avrg. BattNiMH '!AA18&gt;0,'Avrg. BattNiMH '!AA18,'Avrg. BattNiMH '!AA$35)</f>
        <v>3.2935280399999996E-2</v>
      </c>
      <c r="AB18" s="44">
        <f>IF('Avrg. BattNiMH '!AB18&gt;0,'Avrg. BattNiMH '!AB18,'Avrg. BattNiMH '!AB$35)</f>
        <v>3.2770603997999997E-2</v>
      </c>
      <c r="AC18" s="44">
        <f>IF('Avrg. BattNiMH '!AC18&gt;0,'Avrg. BattNiMH '!AC18,'Avrg. BattNiMH '!AC$35)</f>
        <v>3.2606750978009996E-2</v>
      </c>
      <c r="AD18" s="44">
        <f>IF('Avrg. BattNiMH '!AD18&gt;0,'Avrg. BattNiMH '!AD18,'Avrg. BattNiMH '!AD$35)</f>
        <v>3.2443717223119943E-2</v>
      </c>
      <c r="AE18" s="44">
        <f>IF('Avrg. BattNiMH '!AE18&gt;0,'Avrg. BattNiMH '!AE18,'Avrg. BattNiMH '!AE$35)</f>
        <v>3.2281498637004344E-2</v>
      </c>
      <c r="AF18" s="44">
        <f>IF('Avrg. BattNiMH '!AF18&gt;0,'Avrg. BattNiMH '!AF18,'Avrg. BattNiMH '!AF$35)</f>
        <v>3.2120091143819321E-2</v>
      </c>
      <c r="AG18" s="44">
        <f>IF('Avrg. BattNiMH '!AG18&gt;0,'Avrg. BattNiMH '!AG18,'Avrg. BattNiMH '!AG$35)</f>
        <v>3.1959490688100223E-2</v>
      </c>
      <c r="AH18" s="44">
        <f>IF('Avrg. BattNiMH '!AH18&gt;0,'Avrg. BattNiMH '!AH18,'Avrg. BattNiMH '!AH$35)</f>
        <v>3.1799693234659719E-2</v>
      </c>
      <c r="AI18" s="44">
        <f>IF('Avrg. BattNiMH '!AI18&gt;0,'Avrg. BattNiMH '!AI18,'Avrg. BattNiMH '!AI$35)</f>
        <v>3.1640694768486417E-2</v>
      </c>
      <c r="AJ18" s="44">
        <f>IF('Avrg. BattNiMH '!AJ18&gt;0,'Avrg. BattNiMH '!AJ18,'Avrg. BattNiMH '!AJ$35)</f>
        <v>3.1482491294643984E-2</v>
      </c>
      <c r="AK18" s="44">
        <f>IF('Avrg. BattNiMH '!AK18&gt;0,'Avrg. BattNiMH '!AK18,'Avrg. BattNiMH '!AK$35)</f>
        <v>3.1325078838170761E-2</v>
      </c>
      <c r="AL18" s="44">
        <f>IF('Avrg. BattNiMH '!AL18&gt;0,'Avrg. BattNiMH '!AL18,'Avrg. BattNiMH '!AL$35)</f>
        <v>3.1168453443979907E-2</v>
      </c>
      <c r="AM18" s="44">
        <f>IF('Avrg. BattNiMH '!AM18&gt;0,'Avrg. BattNiMH '!AM18,'Avrg. BattNiMH '!AM$35)</f>
        <v>3.1012611176760008E-2</v>
      </c>
      <c r="AN18" s="44">
        <f>IF('Avrg. BattNiMH '!AN18&gt;0,'Avrg. BattNiMH '!AN18,'Avrg. BattNiMH '!AN$35)</f>
        <v>3.0857548120876207E-2</v>
      </c>
      <c r="AO18" s="44">
        <f>IF('Avrg. BattNiMH '!AO18&gt;0,'Avrg. BattNiMH '!AO18,'Avrg. BattNiMH '!AO$35)</f>
        <v>3.0703260380271827E-2</v>
      </c>
      <c r="AP18" s="44">
        <f>IF('Avrg. BattNiMH '!AP18&gt;0,'Avrg. BattNiMH '!AP18,'Avrg. BattNiMH '!AP$35)</f>
        <v>3.054974407837047E-2</v>
      </c>
      <c r="AQ18" s="44">
        <f>IF('Avrg. BattNiMH '!AQ18&gt;0,'Avrg. BattNiMH '!AQ18,'Avrg. BattNiMH '!AQ$35)</f>
        <v>3.0396995357978619E-2</v>
      </c>
      <c r="AR18" s="44">
        <f>IF('Avrg. BattNiMH '!AR18&gt;0,'Avrg. BattNiMH '!AR18,'Avrg. BattNiMH '!AR$35)</f>
        <v>3.0245010381188726E-2</v>
      </c>
      <c r="AS18" s="44">
        <f>IF('Avrg. BattNiMH '!AS18&gt;0,'Avrg. BattNiMH '!AS18,'Avrg. BattNiMH '!AS$35)</f>
        <v>3.0093785329282783E-2</v>
      </c>
      <c r="AT18" s="44">
        <f>IF('Avrg. BattNiMH '!AT18&gt;0,'Avrg. BattNiMH '!AT18,'Avrg. BattNiMH '!AT$35)</f>
        <v>2.994331640263637E-2</v>
      </c>
      <c r="AU18" s="44">
        <f>IF('Avrg. BattNiMH '!AU18&gt;0,'Avrg. BattNiMH '!AU18,'Avrg. BattNiMH '!AU$35)</f>
        <v>2.9793599820623188E-2</v>
      </c>
      <c r="AV18" s="44">
        <f>IF('Avrg. BattNiMH '!AV18&gt;0,'Avrg. BattNiMH '!AV18,'Avrg. BattNiMH '!AV$35)</f>
        <v>2.9644631821520072E-2</v>
      </c>
      <c r="AW18" s="44">
        <f>IF('Avrg. BattNiMH '!AW18&gt;0,'Avrg. BattNiMH '!AW18,'Avrg. BattNiMH '!AW$35)</f>
        <v>2.949640866241247E-2</v>
      </c>
      <c r="AX18" s="44">
        <f>IF('Avrg. BattNiMH '!AX18&gt;0,'Avrg. BattNiMH '!AX18,'Avrg. BattNiMH '!AX$35)</f>
        <v>2.9348926619100407E-2</v>
      </c>
      <c r="AY18" s="44">
        <f>IF('Avrg. BattNiMH '!AY18&gt;0,'Avrg. BattNiMH '!AY18,'Avrg. BattNiMH '!AY$35)</f>
        <v>2.9202181986004907E-2</v>
      </c>
      <c r="AZ18" s="44">
        <f>IF('Avrg. BattNiMH '!AZ18&gt;0,'Avrg. BattNiMH '!AZ18,'Avrg. BattNiMH '!AZ$35)</f>
        <v>2.9056171076074881E-2</v>
      </c>
      <c r="BA18" s="44">
        <f>IF('Avrg. BattNiMH '!BA18&gt;0,'Avrg. BattNiMH '!BA18,'Avrg. BattNiMH '!BA$35)</f>
        <v>2.8910890220694506E-2</v>
      </c>
    </row>
    <row r="19" spans="1:53" x14ac:dyDescent="0.35">
      <c r="A19" s="3" t="s">
        <v>36</v>
      </c>
      <c r="B19" s="4" t="s">
        <v>37</v>
      </c>
      <c r="C19" s="77">
        <f>IF('Avrg. BattNiMH '!C19&gt;0,'Avrg. BattNiMH '!C19,'Avrg. BattNiMH '!C$35)</f>
        <v>0.17256193531155578</v>
      </c>
      <c r="D19" s="77">
        <f>IF('Avrg. BattNiMH '!D19&gt;0,'Avrg. BattNiMH '!D19,'Avrg. BattNiMH '!D$35)</f>
        <v>0.1567559540346086</v>
      </c>
      <c r="E19" s="77">
        <f>IF('Avrg. BattNiMH '!E19&gt;0,'Avrg. BattNiMH '!E19,'Avrg. BattNiMH '!E$35)</f>
        <v>0.14225927353075568</v>
      </c>
      <c r="F19" s="77">
        <f>IF('Avrg. BattNiMH '!F19&gt;0,'Avrg. BattNiMH '!F19,'Avrg. BattNiMH '!F$35)</f>
        <v>0.12901207224464575</v>
      </c>
      <c r="G19" s="77">
        <f>IF('Avrg. BattNiMH '!G19&gt;0,'Avrg. BattNiMH '!G19,'Avrg. BattNiMH '!G$35)</f>
        <v>0.11699688874194748</v>
      </c>
      <c r="H19" s="77">
        <f>IF('Avrg. BattNiMH '!H19&gt;0,'Avrg. BattNiMH '!H19,'Avrg. BattNiMH '!H$35)</f>
        <v>0.10609890360970307</v>
      </c>
      <c r="I19" s="77">
        <f>IF('Avrg. BattNiMH '!I19&gt;0,'Avrg. BattNiMH '!I19,'Avrg. BattNiMH '!I$35)</f>
        <v>9.6207846579216993E-2</v>
      </c>
      <c r="J19" s="77">
        <f>IF('Avrg. BattNiMH '!J19&gt;0,'Avrg. BattNiMH '!J19,'Avrg. BattNiMH '!J$35)</f>
        <v>8.7215917068889079E-2</v>
      </c>
      <c r="K19" s="2">
        <f>IF('Avrg. BattNiMH '!K19&gt;0,'Avrg. BattNiMH '!K19,'Avrg. BattNiMH '!K$35)</f>
        <v>7.9085793881456867E-2</v>
      </c>
      <c r="L19" s="2">
        <f>IF('Avrg. BattNiMH '!L19&gt;0,'Avrg. BattNiMH '!L19,'Avrg. BattNiMH '!L$35)</f>
        <v>7.238521818003632E-2</v>
      </c>
      <c r="M19" s="2">
        <f>IF('Avrg. BattNiMH '!M19&gt;0,'Avrg. BattNiMH '!M19,'Avrg. BattNiMH '!M$35)</f>
        <v>5.977753222038238E-2</v>
      </c>
      <c r="N19" s="2">
        <f>IF('Avrg. BattNiMH '!N19&gt;0,'Avrg. BattNiMH '!N19,'Avrg. BattNiMH '!N$35)</f>
        <v>6.2999895383725538E-2</v>
      </c>
      <c r="O19" s="2">
        <f>IF('Avrg. BattNiMH '!O19&gt;0,'Avrg. BattNiMH '!O19,'Avrg. BattNiMH '!O$35)</f>
        <v>5.4949430698674979E-2</v>
      </c>
      <c r="P19" s="2">
        <f>IF('Avrg. BattNiMH '!P19&gt;0,'Avrg. BattNiMH '!P19,'Avrg. BattNiMH '!P$35)</f>
        <v>6.0471810232332363E-2</v>
      </c>
      <c r="Q19" s="2">
        <f>IF('Avrg. BattNiMH '!Q19&gt;0,'Avrg. BattNiMH '!Q19,'Avrg. BattNiMH '!Q$35)</f>
        <v>5.6390363037035762E-2</v>
      </c>
      <c r="R19" s="2">
        <f>IF('Avrg. BattNiMH '!R19&gt;0,'Avrg. BattNiMH '!R19,'Avrg. BattNiMH '!R$35)</f>
        <v>5.2725471816537868E-2</v>
      </c>
      <c r="S19" s="2">
        <f>IF('Avrg. BattNiMH '!S19&gt;0,'Avrg. BattNiMH '!S19,'Avrg. BattNiMH '!S$35)</f>
        <v>4.7915784118655248E-2</v>
      </c>
      <c r="T19" s="2">
        <f>IF('Avrg. BattNiMH '!T19&gt;0,'Avrg. BattNiMH '!T19,'Avrg. BattNiMH '!T$35)</f>
        <v>4.8105004840643686E-2</v>
      </c>
      <c r="U19" s="2">
        <f>IF('Avrg. BattNiMH '!U19&gt;0,'Avrg. BattNiMH '!U19,'Avrg. BattNiMH '!U$35)</f>
        <v>4.5693507160245096E-2</v>
      </c>
      <c r="V19" s="2">
        <f>IF('Avrg. BattNiMH '!V19&gt;0,'Avrg. BattNiMH '!V19,'Avrg. BattNiMH '!V$35)</f>
        <v>4.2505400264707414E-2</v>
      </c>
      <c r="W19" s="2">
        <f>IF('Avrg. BattNiMH '!W19&gt;0,'Avrg. BattNiMH '!W19,'Avrg. BattNiMH '!W$35)</f>
        <v>3.9675108901314961E-2</v>
      </c>
      <c r="X19" s="2">
        <f>IF('Avrg. BattNiMH '!X19&gt;0,'Avrg. BattNiMH '!X19,'Avrg. BattNiMH '!X$35)</f>
        <v>3.1322017735416936E-2</v>
      </c>
      <c r="Y19" s="2">
        <f>IF('Avrg. BattNiMH '!Y19&gt;0,'Avrg. BattNiMH '!Y19,'Avrg. BattNiMH '!Y$35)</f>
        <v>3.3603702336910658E-2</v>
      </c>
      <c r="Z19" s="44">
        <f>IF('Avrg. BattNiMH '!Z19&gt;0,'Avrg. BattNiMH '!Z19,'Avrg. BattNiMH '!Z$35)</f>
        <v>3.3267959999999992E-2</v>
      </c>
      <c r="AA19" s="44">
        <f>IF('Avrg. BattNiMH '!AA19&gt;0,'Avrg. BattNiMH '!AA19,'Avrg. BattNiMH '!AA$35)</f>
        <v>3.2935280399999996E-2</v>
      </c>
      <c r="AB19" s="44">
        <f>IF('Avrg. BattNiMH '!AB19&gt;0,'Avrg. BattNiMH '!AB19,'Avrg. BattNiMH '!AB$35)</f>
        <v>3.2770603997999997E-2</v>
      </c>
      <c r="AC19" s="44">
        <f>IF('Avrg. BattNiMH '!AC19&gt;0,'Avrg. BattNiMH '!AC19,'Avrg. BattNiMH '!AC$35)</f>
        <v>3.2606750978009996E-2</v>
      </c>
      <c r="AD19" s="44">
        <f>IF('Avrg. BattNiMH '!AD19&gt;0,'Avrg. BattNiMH '!AD19,'Avrg. BattNiMH '!AD$35)</f>
        <v>3.2443717223119943E-2</v>
      </c>
      <c r="AE19" s="44">
        <f>IF('Avrg. BattNiMH '!AE19&gt;0,'Avrg. BattNiMH '!AE19,'Avrg. BattNiMH '!AE$35)</f>
        <v>3.2281498637004344E-2</v>
      </c>
      <c r="AF19" s="44">
        <f>IF('Avrg. BattNiMH '!AF19&gt;0,'Avrg. BattNiMH '!AF19,'Avrg. BattNiMH '!AF$35)</f>
        <v>3.2120091143819321E-2</v>
      </c>
      <c r="AG19" s="44">
        <f>IF('Avrg. BattNiMH '!AG19&gt;0,'Avrg. BattNiMH '!AG19,'Avrg. BattNiMH '!AG$35)</f>
        <v>3.1959490688100223E-2</v>
      </c>
      <c r="AH19" s="44">
        <f>IF('Avrg. BattNiMH '!AH19&gt;0,'Avrg. BattNiMH '!AH19,'Avrg. BattNiMH '!AH$35)</f>
        <v>3.1799693234659719E-2</v>
      </c>
      <c r="AI19" s="44">
        <f>IF('Avrg. BattNiMH '!AI19&gt;0,'Avrg. BattNiMH '!AI19,'Avrg. BattNiMH '!AI$35)</f>
        <v>3.1640694768486417E-2</v>
      </c>
      <c r="AJ19" s="44">
        <f>IF('Avrg. BattNiMH '!AJ19&gt;0,'Avrg. BattNiMH '!AJ19,'Avrg. BattNiMH '!AJ$35)</f>
        <v>3.1482491294643984E-2</v>
      </c>
      <c r="AK19" s="44">
        <f>IF('Avrg. BattNiMH '!AK19&gt;0,'Avrg. BattNiMH '!AK19,'Avrg. BattNiMH '!AK$35)</f>
        <v>3.1325078838170761E-2</v>
      </c>
      <c r="AL19" s="44">
        <f>IF('Avrg. BattNiMH '!AL19&gt;0,'Avrg. BattNiMH '!AL19,'Avrg. BattNiMH '!AL$35)</f>
        <v>3.1168453443979907E-2</v>
      </c>
      <c r="AM19" s="44">
        <f>IF('Avrg. BattNiMH '!AM19&gt;0,'Avrg. BattNiMH '!AM19,'Avrg. BattNiMH '!AM$35)</f>
        <v>3.1012611176760008E-2</v>
      </c>
      <c r="AN19" s="44">
        <f>IF('Avrg. BattNiMH '!AN19&gt;0,'Avrg. BattNiMH '!AN19,'Avrg. BattNiMH '!AN$35)</f>
        <v>3.0857548120876207E-2</v>
      </c>
      <c r="AO19" s="44">
        <f>IF('Avrg. BattNiMH '!AO19&gt;0,'Avrg. BattNiMH '!AO19,'Avrg. BattNiMH '!AO$35)</f>
        <v>3.0703260380271827E-2</v>
      </c>
      <c r="AP19" s="44">
        <f>IF('Avrg. BattNiMH '!AP19&gt;0,'Avrg. BattNiMH '!AP19,'Avrg. BattNiMH '!AP$35)</f>
        <v>3.054974407837047E-2</v>
      </c>
      <c r="AQ19" s="44">
        <f>IF('Avrg. BattNiMH '!AQ19&gt;0,'Avrg. BattNiMH '!AQ19,'Avrg. BattNiMH '!AQ$35)</f>
        <v>3.0396995357978619E-2</v>
      </c>
      <c r="AR19" s="44">
        <f>IF('Avrg. BattNiMH '!AR19&gt;0,'Avrg. BattNiMH '!AR19,'Avrg. BattNiMH '!AR$35)</f>
        <v>3.0245010381188726E-2</v>
      </c>
      <c r="AS19" s="44">
        <f>IF('Avrg. BattNiMH '!AS19&gt;0,'Avrg. BattNiMH '!AS19,'Avrg. BattNiMH '!AS$35)</f>
        <v>3.0093785329282783E-2</v>
      </c>
      <c r="AT19" s="44">
        <f>IF('Avrg. BattNiMH '!AT19&gt;0,'Avrg. BattNiMH '!AT19,'Avrg. BattNiMH '!AT$35)</f>
        <v>2.994331640263637E-2</v>
      </c>
      <c r="AU19" s="44">
        <f>IF('Avrg. BattNiMH '!AU19&gt;0,'Avrg. BattNiMH '!AU19,'Avrg. BattNiMH '!AU$35)</f>
        <v>2.9793599820623188E-2</v>
      </c>
      <c r="AV19" s="44">
        <f>IF('Avrg. BattNiMH '!AV19&gt;0,'Avrg. BattNiMH '!AV19,'Avrg. BattNiMH '!AV$35)</f>
        <v>2.9644631821520072E-2</v>
      </c>
      <c r="AW19" s="44">
        <f>IF('Avrg. BattNiMH '!AW19&gt;0,'Avrg. BattNiMH '!AW19,'Avrg. BattNiMH '!AW$35)</f>
        <v>2.949640866241247E-2</v>
      </c>
      <c r="AX19" s="44">
        <f>IF('Avrg. BattNiMH '!AX19&gt;0,'Avrg. BattNiMH '!AX19,'Avrg. BattNiMH '!AX$35)</f>
        <v>2.9348926619100407E-2</v>
      </c>
      <c r="AY19" s="44">
        <f>IF('Avrg. BattNiMH '!AY19&gt;0,'Avrg. BattNiMH '!AY19,'Avrg. BattNiMH '!AY$35)</f>
        <v>2.9202181986004907E-2</v>
      </c>
      <c r="AZ19" s="44">
        <f>IF('Avrg. BattNiMH '!AZ19&gt;0,'Avrg. BattNiMH '!AZ19,'Avrg. BattNiMH '!AZ$35)</f>
        <v>2.9056171076074881E-2</v>
      </c>
      <c r="BA19" s="44">
        <f>IF('Avrg. BattNiMH '!BA19&gt;0,'Avrg. BattNiMH '!BA19,'Avrg. BattNiMH '!BA$35)</f>
        <v>2.8910890220694506E-2</v>
      </c>
    </row>
    <row r="20" spans="1:53" x14ac:dyDescent="0.35">
      <c r="A20" s="3" t="s">
        <v>38</v>
      </c>
      <c r="B20" s="4" t="s">
        <v>39</v>
      </c>
      <c r="C20" s="77">
        <f>IF('Avrg. BattNiMH '!C20&gt;0,'Avrg. BattNiMH '!C20,'Avrg. BattNiMH '!C$35)</f>
        <v>0.17256193531155578</v>
      </c>
      <c r="D20" s="77">
        <f>IF('Avrg. BattNiMH '!D20&gt;0,'Avrg. BattNiMH '!D20,'Avrg. BattNiMH '!D$35)</f>
        <v>0.1567559540346086</v>
      </c>
      <c r="E20" s="77">
        <f>IF('Avrg. BattNiMH '!E20&gt;0,'Avrg. BattNiMH '!E20,'Avrg. BattNiMH '!E$35)</f>
        <v>0.14225927353075568</v>
      </c>
      <c r="F20" s="77">
        <f>IF('Avrg. BattNiMH '!F20&gt;0,'Avrg. BattNiMH '!F20,'Avrg. BattNiMH '!F$35)</f>
        <v>0.12901207224464575</v>
      </c>
      <c r="G20" s="77">
        <f>IF('Avrg. BattNiMH '!G20&gt;0,'Avrg. BattNiMH '!G20,'Avrg. BattNiMH '!G$35)</f>
        <v>0.11699688874194748</v>
      </c>
      <c r="H20" s="77">
        <f>IF('Avrg. BattNiMH '!H20&gt;0,'Avrg. BattNiMH '!H20,'Avrg. BattNiMH '!H$35)</f>
        <v>0.10609890360970307</v>
      </c>
      <c r="I20" s="77">
        <f>IF('Avrg. BattNiMH '!I20&gt;0,'Avrg. BattNiMH '!I20,'Avrg. BattNiMH '!I$35)</f>
        <v>9.6207846579216993E-2</v>
      </c>
      <c r="J20" s="77">
        <f>IF('Avrg. BattNiMH '!J20&gt;0,'Avrg. BattNiMH '!J20,'Avrg. BattNiMH '!J$35)</f>
        <v>8.7215917068889079E-2</v>
      </c>
      <c r="K20" s="2">
        <f>IF('Avrg. BattNiMH '!K20&gt;0,'Avrg. BattNiMH '!K20,'Avrg. BattNiMH '!K$35)</f>
        <v>7.9085793881456867E-2</v>
      </c>
      <c r="L20" s="2">
        <f>IF('Avrg. BattNiMH '!L20&gt;0,'Avrg. BattNiMH '!L20,'Avrg. BattNiMH '!L$35)</f>
        <v>7.238521818003632E-2</v>
      </c>
      <c r="M20" s="2">
        <f>IF('Avrg. BattNiMH '!M20&gt;0,'Avrg. BattNiMH '!M20,'Avrg. BattNiMH '!M$35)</f>
        <v>5.977753222038238E-2</v>
      </c>
      <c r="N20" s="2">
        <f>IF('Avrg. BattNiMH '!N20&gt;0,'Avrg. BattNiMH '!N20,'Avrg. BattNiMH '!N$35)</f>
        <v>6.2999895383725538E-2</v>
      </c>
      <c r="O20" s="2">
        <f>IF('Avrg. BattNiMH '!O20&gt;0,'Avrg. BattNiMH '!O20,'Avrg. BattNiMH '!O$35)</f>
        <v>5.4949430698674979E-2</v>
      </c>
      <c r="P20" s="2">
        <f>IF('Avrg. BattNiMH '!P20&gt;0,'Avrg. BattNiMH '!P20,'Avrg. BattNiMH '!P$35)</f>
        <v>6.0471810232332363E-2</v>
      </c>
      <c r="Q20" s="2">
        <f>IF('Avrg. BattNiMH '!Q20&gt;0,'Avrg. BattNiMH '!Q20,'Avrg. BattNiMH '!Q$35)</f>
        <v>5.6390363037035762E-2</v>
      </c>
      <c r="R20" s="2">
        <f>IF('Avrg. BattNiMH '!R20&gt;0,'Avrg. BattNiMH '!R20,'Avrg. BattNiMH '!R$35)</f>
        <v>5.2725471816537868E-2</v>
      </c>
      <c r="S20" s="2">
        <f>IF('Avrg. BattNiMH '!S20&gt;0,'Avrg. BattNiMH '!S20,'Avrg. BattNiMH '!S$35)</f>
        <v>4.7915784118655248E-2</v>
      </c>
      <c r="T20" s="2">
        <f>IF('Avrg. BattNiMH '!T20&gt;0,'Avrg. BattNiMH '!T20,'Avrg. BattNiMH '!T$35)</f>
        <v>4.8105004840643686E-2</v>
      </c>
      <c r="U20" s="2">
        <f>IF('Avrg. BattNiMH '!U20&gt;0,'Avrg. BattNiMH '!U20,'Avrg. BattNiMH '!U$35)</f>
        <v>4.5693507160245096E-2</v>
      </c>
      <c r="V20" s="2">
        <f>IF('Avrg. BattNiMH '!V20&gt;0,'Avrg. BattNiMH '!V20,'Avrg. BattNiMH '!V$35)</f>
        <v>4.2505400264707414E-2</v>
      </c>
      <c r="W20" s="2">
        <f>IF('Avrg. BattNiMH '!W20&gt;0,'Avrg. BattNiMH '!W20,'Avrg. BattNiMH '!W$35)</f>
        <v>3.9675108901314961E-2</v>
      </c>
      <c r="X20" s="2">
        <f>IF('Avrg. BattNiMH '!X20&gt;0,'Avrg. BattNiMH '!X20,'Avrg. BattNiMH '!X$35)</f>
        <v>3.1322017735416936E-2</v>
      </c>
      <c r="Y20" s="2">
        <f>IF('Avrg. BattNiMH '!Y20&gt;0,'Avrg. BattNiMH '!Y20,'Avrg. BattNiMH '!Y$35)</f>
        <v>3.3603702336910658E-2</v>
      </c>
      <c r="Z20" s="44">
        <f>IF('Avrg. BattNiMH '!Z20&gt;0,'Avrg. BattNiMH '!Z20,'Avrg. BattNiMH '!Z$35)</f>
        <v>3.3267959999999992E-2</v>
      </c>
      <c r="AA20" s="44">
        <f>IF('Avrg. BattNiMH '!AA20&gt;0,'Avrg. BattNiMH '!AA20,'Avrg. BattNiMH '!AA$35)</f>
        <v>3.2935280399999996E-2</v>
      </c>
      <c r="AB20" s="44">
        <f>IF('Avrg. BattNiMH '!AB20&gt;0,'Avrg. BattNiMH '!AB20,'Avrg. BattNiMH '!AB$35)</f>
        <v>3.2770603997999997E-2</v>
      </c>
      <c r="AC20" s="44">
        <f>IF('Avrg. BattNiMH '!AC20&gt;0,'Avrg. BattNiMH '!AC20,'Avrg. BattNiMH '!AC$35)</f>
        <v>3.2606750978009996E-2</v>
      </c>
      <c r="AD20" s="44">
        <f>IF('Avrg. BattNiMH '!AD20&gt;0,'Avrg. BattNiMH '!AD20,'Avrg. BattNiMH '!AD$35)</f>
        <v>3.2443717223119943E-2</v>
      </c>
      <c r="AE20" s="44">
        <f>IF('Avrg. BattNiMH '!AE20&gt;0,'Avrg. BattNiMH '!AE20,'Avrg. BattNiMH '!AE$35)</f>
        <v>3.2281498637004344E-2</v>
      </c>
      <c r="AF20" s="44">
        <f>IF('Avrg. BattNiMH '!AF20&gt;0,'Avrg. BattNiMH '!AF20,'Avrg. BattNiMH '!AF$35)</f>
        <v>3.2120091143819321E-2</v>
      </c>
      <c r="AG20" s="44">
        <f>IF('Avrg. BattNiMH '!AG20&gt;0,'Avrg. BattNiMH '!AG20,'Avrg. BattNiMH '!AG$35)</f>
        <v>3.1959490688100223E-2</v>
      </c>
      <c r="AH20" s="44">
        <f>IF('Avrg. BattNiMH '!AH20&gt;0,'Avrg. BattNiMH '!AH20,'Avrg. BattNiMH '!AH$35)</f>
        <v>3.1799693234659719E-2</v>
      </c>
      <c r="AI20" s="44">
        <f>IF('Avrg. BattNiMH '!AI20&gt;0,'Avrg. BattNiMH '!AI20,'Avrg. BattNiMH '!AI$35)</f>
        <v>3.1640694768486417E-2</v>
      </c>
      <c r="AJ20" s="44">
        <f>IF('Avrg. BattNiMH '!AJ20&gt;0,'Avrg. BattNiMH '!AJ20,'Avrg. BattNiMH '!AJ$35)</f>
        <v>3.1482491294643984E-2</v>
      </c>
      <c r="AK20" s="44">
        <f>IF('Avrg. BattNiMH '!AK20&gt;0,'Avrg. BattNiMH '!AK20,'Avrg. BattNiMH '!AK$35)</f>
        <v>3.1325078838170761E-2</v>
      </c>
      <c r="AL20" s="44">
        <f>IF('Avrg. BattNiMH '!AL20&gt;0,'Avrg. BattNiMH '!AL20,'Avrg. BattNiMH '!AL$35)</f>
        <v>3.1168453443979907E-2</v>
      </c>
      <c r="AM20" s="44">
        <f>IF('Avrg. BattNiMH '!AM20&gt;0,'Avrg. BattNiMH '!AM20,'Avrg. BattNiMH '!AM$35)</f>
        <v>3.1012611176760008E-2</v>
      </c>
      <c r="AN20" s="44">
        <f>IF('Avrg. BattNiMH '!AN20&gt;0,'Avrg. BattNiMH '!AN20,'Avrg. BattNiMH '!AN$35)</f>
        <v>3.0857548120876207E-2</v>
      </c>
      <c r="AO20" s="44">
        <f>IF('Avrg. BattNiMH '!AO20&gt;0,'Avrg. BattNiMH '!AO20,'Avrg. BattNiMH '!AO$35)</f>
        <v>3.0703260380271827E-2</v>
      </c>
      <c r="AP20" s="44">
        <f>IF('Avrg. BattNiMH '!AP20&gt;0,'Avrg. BattNiMH '!AP20,'Avrg. BattNiMH '!AP$35)</f>
        <v>3.054974407837047E-2</v>
      </c>
      <c r="AQ20" s="44">
        <f>IF('Avrg. BattNiMH '!AQ20&gt;0,'Avrg. BattNiMH '!AQ20,'Avrg. BattNiMH '!AQ$35)</f>
        <v>3.0396995357978619E-2</v>
      </c>
      <c r="AR20" s="44">
        <f>IF('Avrg. BattNiMH '!AR20&gt;0,'Avrg. BattNiMH '!AR20,'Avrg. BattNiMH '!AR$35)</f>
        <v>3.0245010381188726E-2</v>
      </c>
      <c r="AS20" s="44">
        <f>IF('Avrg. BattNiMH '!AS20&gt;0,'Avrg. BattNiMH '!AS20,'Avrg. BattNiMH '!AS$35)</f>
        <v>3.0093785329282783E-2</v>
      </c>
      <c r="AT20" s="44">
        <f>IF('Avrg. BattNiMH '!AT20&gt;0,'Avrg. BattNiMH '!AT20,'Avrg. BattNiMH '!AT$35)</f>
        <v>2.994331640263637E-2</v>
      </c>
      <c r="AU20" s="44">
        <f>IF('Avrg. BattNiMH '!AU20&gt;0,'Avrg. BattNiMH '!AU20,'Avrg. BattNiMH '!AU$35)</f>
        <v>2.9793599820623188E-2</v>
      </c>
      <c r="AV20" s="44">
        <f>IF('Avrg. BattNiMH '!AV20&gt;0,'Avrg. BattNiMH '!AV20,'Avrg. BattNiMH '!AV$35)</f>
        <v>2.9644631821520072E-2</v>
      </c>
      <c r="AW20" s="44">
        <f>IF('Avrg. BattNiMH '!AW20&gt;0,'Avrg. BattNiMH '!AW20,'Avrg. BattNiMH '!AW$35)</f>
        <v>2.949640866241247E-2</v>
      </c>
      <c r="AX20" s="44">
        <f>IF('Avrg. BattNiMH '!AX20&gt;0,'Avrg. BattNiMH '!AX20,'Avrg. BattNiMH '!AX$35)</f>
        <v>2.9348926619100407E-2</v>
      </c>
      <c r="AY20" s="44">
        <f>IF('Avrg. BattNiMH '!AY20&gt;0,'Avrg. BattNiMH '!AY20,'Avrg. BattNiMH '!AY$35)</f>
        <v>2.9202181986004907E-2</v>
      </c>
      <c r="AZ20" s="44">
        <f>IF('Avrg. BattNiMH '!AZ20&gt;0,'Avrg. BattNiMH '!AZ20,'Avrg. BattNiMH '!AZ$35)</f>
        <v>2.9056171076074881E-2</v>
      </c>
      <c r="BA20" s="44">
        <f>IF('Avrg. BattNiMH '!BA20&gt;0,'Avrg. BattNiMH '!BA20,'Avrg. BattNiMH '!BA$35)</f>
        <v>2.8910890220694506E-2</v>
      </c>
    </row>
    <row r="21" spans="1:53" x14ac:dyDescent="0.35">
      <c r="A21" s="3" t="s">
        <v>40</v>
      </c>
      <c r="B21" s="4" t="s">
        <v>41</v>
      </c>
      <c r="C21" s="77">
        <f>IF('Avrg. BattNiMH '!C21&gt;0,'Avrg. BattNiMH '!C21,'Avrg. BattNiMH '!C$35)</f>
        <v>0.17256193531155578</v>
      </c>
      <c r="D21" s="77">
        <f>IF('Avrg. BattNiMH '!D21&gt;0,'Avrg. BattNiMH '!D21,'Avrg. BattNiMH '!D$35)</f>
        <v>0.1567559540346086</v>
      </c>
      <c r="E21" s="77">
        <f>IF('Avrg. BattNiMH '!E21&gt;0,'Avrg. BattNiMH '!E21,'Avrg. BattNiMH '!E$35)</f>
        <v>0.14225927353075568</v>
      </c>
      <c r="F21" s="77">
        <f>IF('Avrg. BattNiMH '!F21&gt;0,'Avrg. BattNiMH '!F21,'Avrg. BattNiMH '!F$35)</f>
        <v>0.12901207224464575</v>
      </c>
      <c r="G21" s="77">
        <f>IF('Avrg. BattNiMH '!G21&gt;0,'Avrg. BattNiMH '!G21,'Avrg. BattNiMH '!G$35)</f>
        <v>0.11699688874194748</v>
      </c>
      <c r="H21" s="77">
        <f>IF('Avrg. BattNiMH '!H21&gt;0,'Avrg. BattNiMH '!H21,'Avrg. BattNiMH '!H$35)</f>
        <v>0.10609890360970307</v>
      </c>
      <c r="I21" s="77">
        <f>IF('Avrg. BattNiMH '!I21&gt;0,'Avrg. BattNiMH '!I21,'Avrg. BattNiMH '!I$35)</f>
        <v>9.6207846579216993E-2</v>
      </c>
      <c r="J21" s="77">
        <f>IF('Avrg. BattNiMH '!J21&gt;0,'Avrg. BattNiMH '!J21,'Avrg. BattNiMH '!J$35)</f>
        <v>8.7215917068889079E-2</v>
      </c>
      <c r="K21" s="2">
        <f>IF('Avrg. BattNiMH '!K21&gt;0,'Avrg. BattNiMH '!K21,'Avrg. BattNiMH '!K$35)</f>
        <v>7.9085793881456867E-2</v>
      </c>
      <c r="L21" s="2">
        <f>IF('Avrg. BattNiMH '!L21&gt;0,'Avrg. BattNiMH '!L21,'Avrg. BattNiMH '!L$35)</f>
        <v>7.238521818003632E-2</v>
      </c>
      <c r="M21" s="2">
        <f>IF('Avrg. BattNiMH '!M21&gt;0,'Avrg. BattNiMH '!M21,'Avrg. BattNiMH '!M$35)</f>
        <v>5.977753222038238E-2</v>
      </c>
      <c r="N21" s="2">
        <f>IF('Avrg. BattNiMH '!N21&gt;0,'Avrg. BattNiMH '!N21,'Avrg. BattNiMH '!N$35)</f>
        <v>6.2999895383725538E-2</v>
      </c>
      <c r="O21" s="2">
        <f>IF('Avrg. BattNiMH '!O21&gt;0,'Avrg. BattNiMH '!O21,'Avrg. BattNiMH '!O$35)</f>
        <v>5.4949430698674979E-2</v>
      </c>
      <c r="P21" s="2">
        <f>IF('Avrg. BattNiMH '!P21&gt;0,'Avrg. BattNiMH '!P21,'Avrg. BattNiMH '!P$35)</f>
        <v>6.0471810232332363E-2</v>
      </c>
      <c r="Q21" s="2">
        <f>IF('Avrg. BattNiMH '!Q21&gt;0,'Avrg. BattNiMH '!Q21,'Avrg. BattNiMH '!Q$35)</f>
        <v>5.6390363037035762E-2</v>
      </c>
      <c r="R21" s="2">
        <f>IF('Avrg. BattNiMH '!R21&gt;0,'Avrg. BattNiMH '!R21,'Avrg. BattNiMH '!R$35)</f>
        <v>5.2725471816537868E-2</v>
      </c>
      <c r="S21" s="2">
        <f>IF('Avrg. BattNiMH '!S21&gt;0,'Avrg. BattNiMH '!S21,'Avrg. BattNiMH '!S$35)</f>
        <v>4.7915784118655248E-2</v>
      </c>
      <c r="T21" s="2">
        <f>IF('Avrg. BattNiMH '!T21&gt;0,'Avrg. BattNiMH '!T21,'Avrg. BattNiMH '!T$35)</f>
        <v>4.8105004840643686E-2</v>
      </c>
      <c r="U21" s="2">
        <f>IF('Avrg. BattNiMH '!U21&gt;0,'Avrg. BattNiMH '!U21,'Avrg. BattNiMH '!U$35)</f>
        <v>4.5693507160245096E-2</v>
      </c>
      <c r="V21" s="2">
        <f>IF('Avrg. BattNiMH '!V21&gt;0,'Avrg. BattNiMH '!V21,'Avrg. BattNiMH '!V$35)</f>
        <v>4.2505400264707414E-2</v>
      </c>
      <c r="W21" s="2">
        <f>IF('Avrg. BattNiMH '!W21&gt;0,'Avrg. BattNiMH '!W21,'Avrg. BattNiMH '!W$35)</f>
        <v>3.9675108901314961E-2</v>
      </c>
      <c r="X21" s="2">
        <f>IF('Avrg. BattNiMH '!X21&gt;0,'Avrg. BattNiMH '!X21,'Avrg. BattNiMH '!X$35)</f>
        <v>3.1322017735416936E-2</v>
      </c>
      <c r="Y21" s="2">
        <f>IF('Avrg. BattNiMH '!Y21&gt;0,'Avrg. BattNiMH '!Y21,'Avrg. BattNiMH '!Y$35)</f>
        <v>3.3603702336910658E-2</v>
      </c>
      <c r="Z21" s="44">
        <f>IF('Avrg. BattNiMH '!Z21&gt;0,'Avrg. BattNiMH '!Z21,'Avrg. BattNiMH '!Z$35)</f>
        <v>3.3267959999999992E-2</v>
      </c>
      <c r="AA21" s="44">
        <f>IF('Avrg. BattNiMH '!AA21&gt;0,'Avrg. BattNiMH '!AA21,'Avrg. BattNiMH '!AA$35)</f>
        <v>3.2935280399999996E-2</v>
      </c>
      <c r="AB21" s="44">
        <f>IF('Avrg. BattNiMH '!AB21&gt;0,'Avrg. BattNiMH '!AB21,'Avrg. BattNiMH '!AB$35)</f>
        <v>3.2770603997999997E-2</v>
      </c>
      <c r="AC21" s="44">
        <f>IF('Avrg. BattNiMH '!AC21&gt;0,'Avrg. BattNiMH '!AC21,'Avrg. BattNiMH '!AC$35)</f>
        <v>3.2606750978009996E-2</v>
      </c>
      <c r="AD21" s="44">
        <f>IF('Avrg. BattNiMH '!AD21&gt;0,'Avrg. BattNiMH '!AD21,'Avrg. BattNiMH '!AD$35)</f>
        <v>3.2443717223119943E-2</v>
      </c>
      <c r="AE21" s="44">
        <f>IF('Avrg. BattNiMH '!AE21&gt;0,'Avrg. BattNiMH '!AE21,'Avrg. BattNiMH '!AE$35)</f>
        <v>3.2281498637004344E-2</v>
      </c>
      <c r="AF21" s="44">
        <f>IF('Avrg. BattNiMH '!AF21&gt;0,'Avrg. BattNiMH '!AF21,'Avrg. BattNiMH '!AF$35)</f>
        <v>3.2120091143819321E-2</v>
      </c>
      <c r="AG21" s="44">
        <f>IF('Avrg. BattNiMH '!AG21&gt;0,'Avrg. BattNiMH '!AG21,'Avrg. BattNiMH '!AG$35)</f>
        <v>3.1959490688100223E-2</v>
      </c>
      <c r="AH21" s="44">
        <f>IF('Avrg. BattNiMH '!AH21&gt;0,'Avrg. BattNiMH '!AH21,'Avrg. BattNiMH '!AH$35)</f>
        <v>3.1799693234659719E-2</v>
      </c>
      <c r="AI21" s="44">
        <f>IF('Avrg. BattNiMH '!AI21&gt;0,'Avrg. BattNiMH '!AI21,'Avrg. BattNiMH '!AI$35)</f>
        <v>3.1640694768486417E-2</v>
      </c>
      <c r="AJ21" s="44">
        <f>IF('Avrg. BattNiMH '!AJ21&gt;0,'Avrg. BattNiMH '!AJ21,'Avrg. BattNiMH '!AJ$35)</f>
        <v>3.1482491294643984E-2</v>
      </c>
      <c r="AK21" s="44">
        <f>IF('Avrg. BattNiMH '!AK21&gt;0,'Avrg. BattNiMH '!AK21,'Avrg. BattNiMH '!AK$35)</f>
        <v>3.1325078838170761E-2</v>
      </c>
      <c r="AL21" s="44">
        <f>IF('Avrg. BattNiMH '!AL21&gt;0,'Avrg. BattNiMH '!AL21,'Avrg. BattNiMH '!AL$35)</f>
        <v>3.1168453443979907E-2</v>
      </c>
      <c r="AM21" s="44">
        <f>IF('Avrg. BattNiMH '!AM21&gt;0,'Avrg. BattNiMH '!AM21,'Avrg. BattNiMH '!AM$35)</f>
        <v>3.1012611176760008E-2</v>
      </c>
      <c r="AN21" s="44">
        <f>IF('Avrg. BattNiMH '!AN21&gt;0,'Avrg. BattNiMH '!AN21,'Avrg. BattNiMH '!AN$35)</f>
        <v>3.0857548120876207E-2</v>
      </c>
      <c r="AO21" s="44">
        <f>IF('Avrg. BattNiMH '!AO21&gt;0,'Avrg. BattNiMH '!AO21,'Avrg. BattNiMH '!AO$35)</f>
        <v>3.0703260380271827E-2</v>
      </c>
      <c r="AP21" s="44">
        <f>IF('Avrg. BattNiMH '!AP21&gt;0,'Avrg. BattNiMH '!AP21,'Avrg. BattNiMH '!AP$35)</f>
        <v>3.054974407837047E-2</v>
      </c>
      <c r="AQ21" s="44">
        <f>IF('Avrg. BattNiMH '!AQ21&gt;0,'Avrg. BattNiMH '!AQ21,'Avrg. BattNiMH '!AQ$35)</f>
        <v>3.0396995357978619E-2</v>
      </c>
      <c r="AR21" s="44">
        <f>IF('Avrg. BattNiMH '!AR21&gt;0,'Avrg. BattNiMH '!AR21,'Avrg. BattNiMH '!AR$35)</f>
        <v>3.0245010381188726E-2</v>
      </c>
      <c r="AS21" s="44">
        <f>IF('Avrg. BattNiMH '!AS21&gt;0,'Avrg. BattNiMH '!AS21,'Avrg. BattNiMH '!AS$35)</f>
        <v>3.0093785329282783E-2</v>
      </c>
      <c r="AT21" s="44">
        <f>IF('Avrg. BattNiMH '!AT21&gt;0,'Avrg. BattNiMH '!AT21,'Avrg. BattNiMH '!AT$35)</f>
        <v>2.994331640263637E-2</v>
      </c>
      <c r="AU21" s="44">
        <f>IF('Avrg. BattNiMH '!AU21&gt;0,'Avrg. BattNiMH '!AU21,'Avrg. BattNiMH '!AU$35)</f>
        <v>2.9793599820623188E-2</v>
      </c>
      <c r="AV21" s="44">
        <f>IF('Avrg. BattNiMH '!AV21&gt;0,'Avrg. BattNiMH '!AV21,'Avrg. BattNiMH '!AV$35)</f>
        <v>2.9644631821520072E-2</v>
      </c>
      <c r="AW21" s="44">
        <f>IF('Avrg. BattNiMH '!AW21&gt;0,'Avrg. BattNiMH '!AW21,'Avrg. BattNiMH '!AW$35)</f>
        <v>2.949640866241247E-2</v>
      </c>
      <c r="AX21" s="44">
        <f>IF('Avrg. BattNiMH '!AX21&gt;0,'Avrg. BattNiMH '!AX21,'Avrg. BattNiMH '!AX$35)</f>
        <v>2.9348926619100407E-2</v>
      </c>
      <c r="AY21" s="44">
        <f>IF('Avrg. BattNiMH '!AY21&gt;0,'Avrg. BattNiMH '!AY21,'Avrg. BattNiMH '!AY$35)</f>
        <v>2.9202181986004907E-2</v>
      </c>
      <c r="AZ21" s="44">
        <f>IF('Avrg. BattNiMH '!AZ21&gt;0,'Avrg. BattNiMH '!AZ21,'Avrg. BattNiMH '!AZ$35)</f>
        <v>2.9056171076074881E-2</v>
      </c>
      <c r="BA21" s="44">
        <f>IF('Avrg. BattNiMH '!BA21&gt;0,'Avrg. BattNiMH '!BA21,'Avrg. BattNiMH '!BA$35)</f>
        <v>2.8910890220694506E-2</v>
      </c>
    </row>
    <row r="22" spans="1:53" x14ac:dyDescent="0.35">
      <c r="A22" s="3" t="s">
        <v>42</v>
      </c>
      <c r="B22" s="4" t="s">
        <v>43</v>
      </c>
      <c r="C22" s="77">
        <f>IF('Avrg. BattNiMH '!C22&gt;0,'Avrg. BattNiMH '!C22,'Avrg. BattNiMH '!C$35)</f>
        <v>0.17256193531155578</v>
      </c>
      <c r="D22" s="77">
        <f>IF('Avrg. BattNiMH '!D22&gt;0,'Avrg. BattNiMH '!D22,'Avrg. BattNiMH '!D$35)</f>
        <v>0.1567559540346086</v>
      </c>
      <c r="E22" s="77">
        <f>IF('Avrg. BattNiMH '!E22&gt;0,'Avrg. BattNiMH '!E22,'Avrg. BattNiMH '!E$35)</f>
        <v>0.14225927353075568</v>
      </c>
      <c r="F22" s="77">
        <f>IF('Avrg. BattNiMH '!F22&gt;0,'Avrg. BattNiMH '!F22,'Avrg. BattNiMH '!F$35)</f>
        <v>0.12901207224464575</v>
      </c>
      <c r="G22" s="77">
        <f>IF('Avrg. BattNiMH '!G22&gt;0,'Avrg. BattNiMH '!G22,'Avrg. BattNiMH '!G$35)</f>
        <v>0.11699688874194748</v>
      </c>
      <c r="H22" s="77">
        <f>IF('Avrg. BattNiMH '!H22&gt;0,'Avrg. BattNiMH '!H22,'Avrg. BattNiMH '!H$35)</f>
        <v>0.10609890360970307</v>
      </c>
      <c r="I22" s="77">
        <f>IF('Avrg. BattNiMH '!I22&gt;0,'Avrg. BattNiMH '!I22,'Avrg. BattNiMH '!I$35)</f>
        <v>9.6207846579216993E-2</v>
      </c>
      <c r="J22" s="77">
        <f>IF('Avrg. BattNiMH '!J22&gt;0,'Avrg. BattNiMH '!J22,'Avrg. BattNiMH '!J$35)</f>
        <v>8.7215917068889079E-2</v>
      </c>
      <c r="K22" s="2">
        <f>IF('Avrg. BattNiMH '!K22&gt;0,'Avrg. BattNiMH '!K22,'Avrg. BattNiMH '!K$35)</f>
        <v>7.9085793881456867E-2</v>
      </c>
      <c r="L22" s="2">
        <f>IF('Avrg. BattNiMH '!L22&gt;0,'Avrg. BattNiMH '!L22,'Avrg. BattNiMH '!L$35)</f>
        <v>7.238521818003632E-2</v>
      </c>
      <c r="M22" s="2">
        <f>IF('Avrg. BattNiMH '!M22&gt;0,'Avrg. BattNiMH '!M22,'Avrg. BattNiMH '!M$35)</f>
        <v>5.977753222038238E-2</v>
      </c>
      <c r="N22" s="2">
        <f>IF('Avrg. BattNiMH '!N22&gt;0,'Avrg. BattNiMH '!N22,'Avrg. BattNiMH '!N$35)</f>
        <v>6.2999895383725538E-2</v>
      </c>
      <c r="O22" s="2">
        <f>IF('Avrg. BattNiMH '!O22&gt;0,'Avrg. BattNiMH '!O22,'Avrg. BattNiMH '!O$35)</f>
        <v>5.4949430698674979E-2</v>
      </c>
      <c r="P22" s="2">
        <f>IF('Avrg. BattNiMH '!P22&gt;0,'Avrg. BattNiMH '!P22,'Avrg. BattNiMH '!P$35)</f>
        <v>6.0471810232332363E-2</v>
      </c>
      <c r="Q22" s="2">
        <f>IF('Avrg. BattNiMH '!Q22&gt;0,'Avrg. BattNiMH '!Q22,'Avrg. BattNiMH '!Q$35)</f>
        <v>5.6390363037035762E-2</v>
      </c>
      <c r="R22" s="2">
        <f>IF('Avrg. BattNiMH '!R22&gt;0,'Avrg. BattNiMH '!R22,'Avrg. BattNiMH '!R$35)</f>
        <v>5.2725471816537868E-2</v>
      </c>
      <c r="S22" s="2">
        <f>IF('Avrg. BattNiMH '!S22&gt;0,'Avrg. BattNiMH '!S22,'Avrg. BattNiMH '!S$35)</f>
        <v>4.7915784118655248E-2</v>
      </c>
      <c r="T22" s="2">
        <f>IF('Avrg. BattNiMH '!T22&gt;0,'Avrg. BattNiMH '!T22,'Avrg. BattNiMH '!T$35)</f>
        <v>4.8105004840643686E-2</v>
      </c>
      <c r="U22" s="2">
        <f>IF('Avrg. BattNiMH '!U22&gt;0,'Avrg. BattNiMH '!U22,'Avrg. BattNiMH '!U$35)</f>
        <v>4.5693507160245096E-2</v>
      </c>
      <c r="V22" s="2">
        <f>IF('Avrg. BattNiMH '!V22&gt;0,'Avrg. BattNiMH '!V22,'Avrg. BattNiMH '!V$35)</f>
        <v>4.2505400264707414E-2</v>
      </c>
      <c r="W22" s="2">
        <f>IF('Avrg. BattNiMH '!W22&gt;0,'Avrg. BattNiMH '!W22,'Avrg. BattNiMH '!W$35)</f>
        <v>3.9675108901314961E-2</v>
      </c>
      <c r="X22" s="2">
        <f>IF('Avrg. BattNiMH '!X22&gt;0,'Avrg. BattNiMH '!X22,'Avrg. BattNiMH '!X$35)</f>
        <v>3.1322017735416936E-2</v>
      </c>
      <c r="Y22" s="2">
        <f>IF('Avrg. BattNiMH '!Y22&gt;0,'Avrg. BattNiMH '!Y22,'Avrg. BattNiMH '!Y$35)</f>
        <v>3.3603702336910658E-2</v>
      </c>
      <c r="Z22" s="44">
        <f>IF('Avrg. BattNiMH '!Z22&gt;0,'Avrg. BattNiMH '!Z22,'Avrg. BattNiMH '!Z$35)</f>
        <v>3.3267959999999992E-2</v>
      </c>
      <c r="AA22" s="44">
        <f>IF('Avrg. BattNiMH '!AA22&gt;0,'Avrg. BattNiMH '!AA22,'Avrg. BattNiMH '!AA$35)</f>
        <v>3.2935280399999996E-2</v>
      </c>
      <c r="AB22" s="44">
        <f>IF('Avrg. BattNiMH '!AB22&gt;0,'Avrg. BattNiMH '!AB22,'Avrg. BattNiMH '!AB$35)</f>
        <v>3.2770603997999997E-2</v>
      </c>
      <c r="AC22" s="44">
        <f>IF('Avrg. BattNiMH '!AC22&gt;0,'Avrg. BattNiMH '!AC22,'Avrg. BattNiMH '!AC$35)</f>
        <v>3.2606750978009996E-2</v>
      </c>
      <c r="AD22" s="44">
        <f>IF('Avrg. BattNiMH '!AD22&gt;0,'Avrg. BattNiMH '!AD22,'Avrg. BattNiMH '!AD$35)</f>
        <v>3.2443717223119943E-2</v>
      </c>
      <c r="AE22" s="44">
        <f>IF('Avrg. BattNiMH '!AE22&gt;0,'Avrg. BattNiMH '!AE22,'Avrg. BattNiMH '!AE$35)</f>
        <v>3.2281498637004344E-2</v>
      </c>
      <c r="AF22" s="44">
        <f>IF('Avrg. BattNiMH '!AF22&gt;0,'Avrg. BattNiMH '!AF22,'Avrg. BattNiMH '!AF$35)</f>
        <v>3.2120091143819321E-2</v>
      </c>
      <c r="AG22" s="44">
        <f>IF('Avrg. BattNiMH '!AG22&gt;0,'Avrg. BattNiMH '!AG22,'Avrg. BattNiMH '!AG$35)</f>
        <v>3.1959490688100223E-2</v>
      </c>
      <c r="AH22" s="44">
        <f>IF('Avrg. BattNiMH '!AH22&gt;0,'Avrg. BattNiMH '!AH22,'Avrg. BattNiMH '!AH$35)</f>
        <v>3.1799693234659719E-2</v>
      </c>
      <c r="AI22" s="44">
        <f>IF('Avrg. BattNiMH '!AI22&gt;0,'Avrg. BattNiMH '!AI22,'Avrg. BattNiMH '!AI$35)</f>
        <v>3.1640694768486417E-2</v>
      </c>
      <c r="AJ22" s="44">
        <f>IF('Avrg. BattNiMH '!AJ22&gt;0,'Avrg. BattNiMH '!AJ22,'Avrg. BattNiMH '!AJ$35)</f>
        <v>3.1482491294643984E-2</v>
      </c>
      <c r="AK22" s="44">
        <f>IF('Avrg. BattNiMH '!AK22&gt;0,'Avrg. BattNiMH '!AK22,'Avrg. BattNiMH '!AK$35)</f>
        <v>3.1325078838170761E-2</v>
      </c>
      <c r="AL22" s="44">
        <f>IF('Avrg. BattNiMH '!AL22&gt;0,'Avrg. BattNiMH '!AL22,'Avrg. BattNiMH '!AL$35)</f>
        <v>3.1168453443979907E-2</v>
      </c>
      <c r="AM22" s="44">
        <f>IF('Avrg. BattNiMH '!AM22&gt;0,'Avrg. BattNiMH '!AM22,'Avrg. BattNiMH '!AM$35)</f>
        <v>3.1012611176760008E-2</v>
      </c>
      <c r="AN22" s="44">
        <f>IF('Avrg. BattNiMH '!AN22&gt;0,'Avrg. BattNiMH '!AN22,'Avrg. BattNiMH '!AN$35)</f>
        <v>3.0857548120876207E-2</v>
      </c>
      <c r="AO22" s="44">
        <f>IF('Avrg. BattNiMH '!AO22&gt;0,'Avrg. BattNiMH '!AO22,'Avrg. BattNiMH '!AO$35)</f>
        <v>3.0703260380271827E-2</v>
      </c>
      <c r="AP22" s="44">
        <f>IF('Avrg. BattNiMH '!AP22&gt;0,'Avrg. BattNiMH '!AP22,'Avrg. BattNiMH '!AP$35)</f>
        <v>3.054974407837047E-2</v>
      </c>
      <c r="AQ22" s="44">
        <f>IF('Avrg. BattNiMH '!AQ22&gt;0,'Avrg. BattNiMH '!AQ22,'Avrg. BattNiMH '!AQ$35)</f>
        <v>3.0396995357978619E-2</v>
      </c>
      <c r="AR22" s="44">
        <f>IF('Avrg. BattNiMH '!AR22&gt;0,'Avrg. BattNiMH '!AR22,'Avrg. BattNiMH '!AR$35)</f>
        <v>3.0245010381188726E-2</v>
      </c>
      <c r="AS22" s="44">
        <f>IF('Avrg. BattNiMH '!AS22&gt;0,'Avrg. BattNiMH '!AS22,'Avrg. BattNiMH '!AS$35)</f>
        <v>3.0093785329282783E-2</v>
      </c>
      <c r="AT22" s="44">
        <f>IF('Avrg. BattNiMH '!AT22&gt;0,'Avrg. BattNiMH '!AT22,'Avrg. BattNiMH '!AT$35)</f>
        <v>2.994331640263637E-2</v>
      </c>
      <c r="AU22" s="44">
        <f>IF('Avrg. BattNiMH '!AU22&gt;0,'Avrg. BattNiMH '!AU22,'Avrg. BattNiMH '!AU$35)</f>
        <v>2.9793599820623188E-2</v>
      </c>
      <c r="AV22" s="44">
        <f>IF('Avrg. BattNiMH '!AV22&gt;0,'Avrg. BattNiMH '!AV22,'Avrg. BattNiMH '!AV$35)</f>
        <v>2.9644631821520072E-2</v>
      </c>
      <c r="AW22" s="44">
        <f>IF('Avrg. BattNiMH '!AW22&gt;0,'Avrg. BattNiMH '!AW22,'Avrg. BattNiMH '!AW$35)</f>
        <v>2.949640866241247E-2</v>
      </c>
      <c r="AX22" s="44">
        <f>IF('Avrg. BattNiMH '!AX22&gt;0,'Avrg. BattNiMH '!AX22,'Avrg. BattNiMH '!AX$35)</f>
        <v>2.9348926619100407E-2</v>
      </c>
      <c r="AY22" s="44">
        <f>IF('Avrg. BattNiMH '!AY22&gt;0,'Avrg. BattNiMH '!AY22,'Avrg. BattNiMH '!AY$35)</f>
        <v>2.9202181986004907E-2</v>
      </c>
      <c r="AZ22" s="44">
        <f>IF('Avrg. BattNiMH '!AZ22&gt;0,'Avrg. BattNiMH '!AZ22,'Avrg. BattNiMH '!AZ$35)</f>
        <v>2.9056171076074881E-2</v>
      </c>
      <c r="BA22" s="44">
        <f>IF('Avrg. BattNiMH '!BA22&gt;0,'Avrg. BattNiMH '!BA22,'Avrg. BattNiMH '!BA$35)</f>
        <v>2.8910890220694506E-2</v>
      </c>
    </row>
    <row r="23" spans="1:53" x14ac:dyDescent="0.35">
      <c r="A23" s="3" t="s">
        <v>44</v>
      </c>
      <c r="B23" s="4" t="s">
        <v>45</v>
      </c>
      <c r="C23" s="77">
        <f>IF('Avrg. BattNiMH '!C23&gt;0,'Avrg. BattNiMH '!C23,'Avrg. BattNiMH '!C$35)</f>
        <v>0.17256193531155578</v>
      </c>
      <c r="D23" s="77">
        <f>IF('Avrg. BattNiMH '!D23&gt;0,'Avrg. BattNiMH '!D23,'Avrg. BattNiMH '!D$35)</f>
        <v>0.1567559540346086</v>
      </c>
      <c r="E23" s="77">
        <f>IF('Avrg. BattNiMH '!E23&gt;0,'Avrg. BattNiMH '!E23,'Avrg. BattNiMH '!E$35)</f>
        <v>0.14225927353075568</v>
      </c>
      <c r="F23" s="77">
        <f>IF('Avrg. BattNiMH '!F23&gt;0,'Avrg. BattNiMH '!F23,'Avrg. BattNiMH '!F$35)</f>
        <v>0.12901207224464575</v>
      </c>
      <c r="G23" s="77">
        <f>IF('Avrg. BattNiMH '!G23&gt;0,'Avrg. BattNiMH '!G23,'Avrg. BattNiMH '!G$35)</f>
        <v>0.11699688874194748</v>
      </c>
      <c r="H23" s="77">
        <f>IF('Avrg. BattNiMH '!H23&gt;0,'Avrg. BattNiMH '!H23,'Avrg. BattNiMH '!H$35)</f>
        <v>0.10609890360970307</v>
      </c>
      <c r="I23" s="77">
        <f>IF('Avrg. BattNiMH '!I23&gt;0,'Avrg. BattNiMH '!I23,'Avrg. BattNiMH '!I$35)</f>
        <v>9.6207846579216993E-2</v>
      </c>
      <c r="J23" s="77">
        <f>IF('Avrg. BattNiMH '!J23&gt;0,'Avrg. BattNiMH '!J23,'Avrg. BattNiMH '!J$35)</f>
        <v>8.7215917068889079E-2</v>
      </c>
      <c r="K23" s="2">
        <f>IF('Avrg. BattNiMH '!K23&gt;0,'Avrg. BattNiMH '!K23,'Avrg. BattNiMH '!K$35)</f>
        <v>7.9085793881456867E-2</v>
      </c>
      <c r="L23" s="2">
        <f>IF('Avrg. BattNiMH '!L23&gt;0,'Avrg. BattNiMH '!L23,'Avrg. BattNiMH '!L$35)</f>
        <v>7.238521818003632E-2</v>
      </c>
      <c r="M23" s="2">
        <f>IF('Avrg. BattNiMH '!M23&gt;0,'Avrg. BattNiMH '!M23,'Avrg. BattNiMH '!M$35)</f>
        <v>5.977753222038238E-2</v>
      </c>
      <c r="N23" s="2">
        <f>IF('Avrg. BattNiMH '!N23&gt;0,'Avrg. BattNiMH '!N23,'Avrg. BattNiMH '!N$35)</f>
        <v>6.2999895383725538E-2</v>
      </c>
      <c r="O23" s="2">
        <f>IF('Avrg. BattNiMH '!O23&gt;0,'Avrg. BattNiMH '!O23,'Avrg. BattNiMH '!O$35)</f>
        <v>5.4949430698674979E-2</v>
      </c>
      <c r="P23" s="2">
        <f>IF('Avrg. BattNiMH '!P23&gt;0,'Avrg. BattNiMH '!P23,'Avrg. BattNiMH '!P$35)</f>
        <v>6.0471810232332363E-2</v>
      </c>
      <c r="Q23" s="2">
        <f>IF('Avrg. BattNiMH '!Q23&gt;0,'Avrg. BattNiMH '!Q23,'Avrg. BattNiMH '!Q$35)</f>
        <v>5.6390363037035762E-2</v>
      </c>
      <c r="R23" s="2">
        <f>IF('Avrg. BattNiMH '!R23&gt;0,'Avrg. BattNiMH '!R23,'Avrg. BattNiMH '!R$35)</f>
        <v>5.2725471816537868E-2</v>
      </c>
      <c r="S23" s="2">
        <f>IF('Avrg. BattNiMH '!S23&gt;0,'Avrg. BattNiMH '!S23,'Avrg. BattNiMH '!S$35)</f>
        <v>4.7915784118655248E-2</v>
      </c>
      <c r="T23" s="2">
        <f>IF('Avrg. BattNiMH '!T23&gt;0,'Avrg. BattNiMH '!T23,'Avrg. BattNiMH '!T$35)</f>
        <v>4.8105004840643686E-2</v>
      </c>
      <c r="U23" s="2">
        <f>IF('Avrg. BattNiMH '!U23&gt;0,'Avrg. BattNiMH '!U23,'Avrg. BattNiMH '!U$35)</f>
        <v>4.5693507160245096E-2</v>
      </c>
      <c r="V23" s="2">
        <f>IF('Avrg. BattNiMH '!V23&gt;0,'Avrg. BattNiMH '!V23,'Avrg. BattNiMH '!V$35)</f>
        <v>4.2505400264707414E-2</v>
      </c>
      <c r="W23" s="2">
        <f>IF('Avrg. BattNiMH '!W23&gt;0,'Avrg. BattNiMH '!W23,'Avrg. BattNiMH '!W$35)</f>
        <v>3.9675108901314961E-2</v>
      </c>
      <c r="X23" s="2">
        <f>IF('Avrg. BattNiMH '!X23&gt;0,'Avrg. BattNiMH '!X23,'Avrg. BattNiMH '!X$35)</f>
        <v>3.1322017735416936E-2</v>
      </c>
      <c r="Y23" s="2">
        <f>IF('Avrg. BattNiMH '!Y23&gt;0,'Avrg. BattNiMH '!Y23,'Avrg. BattNiMH '!Y$35)</f>
        <v>3.3603702336910658E-2</v>
      </c>
      <c r="Z23" s="44">
        <f>IF('Avrg. BattNiMH '!Z23&gt;0,'Avrg. BattNiMH '!Z23,'Avrg. BattNiMH '!Z$35)</f>
        <v>3.3267959999999992E-2</v>
      </c>
      <c r="AA23" s="44">
        <f>IF('Avrg. BattNiMH '!AA23&gt;0,'Avrg. BattNiMH '!AA23,'Avrg. BattNiMH '!AA$35)</f>
        <v>3.2935280399999996E-2</v>
      </c>
      <c r="AB23" s="44">
        <f>IF('Avrg. BattNiMH '!AB23&gt;0,'Avrg. BattNiMH '!AB23,'Avrg. BattNiMH '!AB$35)</f>
        <v>3.2770603997999997E-2</v>
      </c>
      <c r="AC23" s="44">
        <f>IF('Avrg. BattNiMH '!AC23&gt;0,'Avrg. BattNiMH '!AC23,'Avrg. BattNiMH '!AC$35)</f>
        <v>3.2606750978009996E-2</v>
      </c>
      <c r="AD23" s="44">
        <f>IF('Avrg. BattNiMH '!AD23&gt;0,'Avrg. BattNiMH '!AD23,'Avrg. BattNiMH '!AD$35)</f>
        <v>3.2443717223119943E-2</v>
      </c>
      <c r="AE23" s="44">
        <f>IF('Avrg. BattNiMH '!AE23&gt;0,'Avrg. BattNiMH '!AE23,'Avrg. BattNiMH '!AE$35)</f>
        <v>3.2281498637004344E-2</v>
      </c>
      <c r="AF23" s="44">
        <f>IF('Avrg. BattNiMH '!AF23&gt;0,'Avrg. BattNiMH '!AF23,'Avrg. BattNiMH '!AF$35)</f>
        <v>3.2120091143819321E-2</v>
      </c>
      <c r="AG23" s="44">
        <f>IF('Avrg. BattNiMH '!AG23&gt;0,'Avrg. BattNiMH '!AG23,'Avrg. BattNiMH '!AG$35)</f>
        <v>3.1959490688100223E-2</v>
      </c>
      <c r="AH23" s="44">
        <f>IF('Avrg. BattNiMH '!AH23&gt;0,'Avrg. BattNiMH '!AH23,'Avrg. BattNiMH '!AH$35)</f>
        <v>3.1799693234659719E-2</v>
      </c>
      <c r="AI23" s="44">
        <f>IF('Avrg. BattNiMH '!AI23&gt;0,'Avrg. BattNiMH '!AI23,'Avrg. BattNiMH '!AI$35)</f>
        <v>3.1640694768486417E-2</v>
      </c>
      <c r="AJ23" s="44">
        <f>IF('Avrg. BattNiMH '!AJ23&gt;0,'Avrg. BattNiMH '!AJ23,'Avrg. BattNiMH '!AJ$35)</f>
        <v>3.1482491294643984E-2</v>
      </c>
      <c r="AK23" s="44">
        <f>IF('Avrg. BattNiMH '!AK23&gt;0,'Avrg. BattNiMH '!AK23,'Avrg. BattNiMH '!AK$35)</f>
        <v>3.1325078838170761E-2</v>
      </c>
      <c r="AL23" s="44">
        <f>IF('Avrg. BattNiMH '!AL23&gt;0,'Avrg. BattNiMH '!AL23,'Avrg. BattNiMH '!AL$35)</f>
        <v>3.1168453443979907E-2</v>
      </c>
      <c r="AM23" s="44">
        <f>IF('Avrg. BattNiMH '!AM23&gt;0,'Avrg. BattNiMH '!AM23,'Avrg. BattNiMH '!AM$35)</f>
        <v>3.1012611176760008E-2</v>
      </c>
      <c r="AN23" s="44">
        <f>IF('Avrg. BattNiMH '!AN23&gt;0,'Avrg. BattNiMH '!AN23,'Avrg. BattNiMH '!AN$35)</f>
        <v>3.0857548120876207E-2</v>
      </c>
      <c r="AO23" s="44">
        <f>IF('Avrg. BattNiMH '!AO23&gt;0,'Avrg. BattNiMH '!AO23,'Avrg. BattNiMH '!AO$35)</f>
        <v>3.0703260380271827E-2</v>
      </c>
      <c r="AP23" s="44">
        <f>IF('Avrg. BattNiMH '!AP23&gt;0,'Avrg. BattNiMH '!AP23,'Avrg. BattNiMH '!AP$35)</f>
        <v>3.054974407837047E-2</v>
      </c>
      <c r="AQ23" s="44">
        <f>IF('Avrg. BattNiMH '!AQ23&gt;0,'Avrg. BattNiMH '!AQ23,'Avrg. BattNiMH '!AQ$35)</f>
        <v>3.0396995357978619E-2</v>
      </c>
      <c r="AR23" s="44">
        <f>IF('Avrg. BattNiMH '!AR23&gt;0,'Avrg. BattNiMH '!AR23,'Avrg. BattNiMH '!AR$35)</f>
        <v>3.0245010381188726E-2</v>
      </c>
      <c r="AS23" s="44">
        <f>IF('Avrg. BattNiMH '!AS23&gt;0,'Avrg. BattNiMH '!AS23,'Avrg. BattNiMH '!AS$35)</f>
        <v>3.0093785329282783E-2</v>
      </c>
      <c r="AT23" s="44">
        <f>IF('Avrg. BattNiMH '!AT23&gt;0,'Avrg. BattNiMH '!AT23,'Avrg. BattNiMH '!AT$35)</f>
        <v>2.994331640263637E-2</v>
      </c>
      <c r="AU23" s="44">
        <f>IF('Avrg. BattNiMH '!AU23&gt;0,'Avrg. BattNiMH '!AU23,'Avrg. BattNiMH '!AU$35)</f>
        <v>2.9793599820623188E-2</v>
      </c>
      <c r="AV23" s="44">
        <f>IF('Avrg. BattNiMH '!AV23&gt;0,'Avrg. BattNiMH '!AV23,'Avrg. BattNiMH '!AV$35)</f>
        <v>2.9644631821520072E-2</v>
      </c>
      <c r="AW23" s="44">
        <f>IF('Avrg. BattNiMH '!AW23&gt;0,'Avrg. BattNiMH '!AW23,'Avrg. BattNiMH '!AW$35)</f>
        <v>2.949640866241247E-2</v>
      </c>
      <c r="AX23" s="44">
        <f>IF('Avrg. BattNiMH '!AX23&gt;0,'Avrg. BattNiMH '!AX23,'Avrg. BattNiMH '!AX$35)</f>
        <v>2.9348926619100407E-2</v>
      </c>
      <c r="AY23" s="44">
        <f>IF('Avrg. BattNiMH '!AY23&gt;0,'Avrg. BattNiMH '!AY23,'Avrg. BattNiMH '!AY$35)</f>
        <v>2.9202181986004907E-2</v>
      </c>
      <c r="AZ23" s="44">
        <f>IF('Avrg. BattNiMH '!AZ23&gt;0,'Avrg. BattNiMH '!AZ23,'Avrg. BattNiMH '!AZ$35)</f>
        <v>2.9056171076074881E-2</v>
      </c>
      <c r="BA23" s="44">
        <f>IF('Avrg. BattNiMH '!BA23&gt;0,'Avrg. BattNiMH '!BA23,'Avrg. BattNiMH '!BA$35)</f>
        <v>2.8910890220694506E-2</v>
      </c>
    </row>
    <row r="24" spans="1:53" x14ac:dyDescent="0.35">
      <c r="A24" s="3" t="s">
        <v>46</v>
      </c>
      <c r="B24" s="4" t="s">
        <v>47</v>
      </c>
      <c r="C24" s="77">
        <f>IF('Avrg. BattNiMH '!C24&gt;0,'Avrg. BattNiMH '!C24,'Avrg. BattNiMH '!C$35)</f>
        <v>0.17256193531155578</v>
      </c>
      <c r="D24" s="77">
        <f>IF('Avrg. BattNiMH '!D24&gt;0,'Avrg. BattNiMH '!D24,'Avrg. BattNiMH '!D$35)</f>
        <v>0.1567559540346086</v>
      </c>
      <c r="E24" s="77">
        <f>IF('Avrg. BattNiMH '!E24&gt;0,'Avrg. BattNiMH '!E24,'Avrg. BattNiMH '!E$35)</f>
        <v>0.14225927353075568</v>
      </c>
      <c r="F24" s="77">
        <f>IF('Avrg. BattNiMH '!F24&gt;0,'Avrg. BattNiMH '!F24,'Avrg. BattNiMH '!F$35)</f>
        <v>0.12901207224464575</v>
      </c>
      <c r="G24" s="77">
        <f>IF('Avrg. BattNiMH '!G24&gt;0,'Avrg. BattNiMH '!G24,'Avrg. BattNiMH '!G$35)</f>
        <v>0.11699688874194748</v>
      </c>
      <c r="H24" s="77">
        <f>IF('Avrg. BattNiMH '!H24&gt;0,'Avrg. BattNiMH '!H24,'Avrg. BattNiMH '!H$35)</f>
        <v>0.10609890360970307</v>
      </c>
      <c r="I24" s="77">
        <f>IF('Avrg. BattNiMH '!I24&gt;0,'Avrg. BattNiMH '!I24,'Avrg. BattNiMH '!I$35)</f>
        <v>9.6207846579216993E-2</v>
      </c>
      <c r="J24" s="77">
        <f>IF('Avrg. BattNiMH '!J24&gt;0,'Avrg. BattNiMH '!J24,'Avrg. BattNiMH '!J$35)</f>
        <v>8.7215917068889079E-2</v>
      </c>
      <c r="K24" s="2">
        <f>IF('Avrg. BattNiMH '!K24&gt;0,'Avrg. BattNiMH '!K24,'Avrg. BattNiMH '!K$35)</f>
        <v>7.9085793881456867E-2</v>
      </c>
      <c r="L24" s="2">
        <f>IF('Avrg. BattNiMH '!L24&gt;0,'Avrg. BattNiMH '!L24,'Avrg. BattNiMH '!L$35)</f>
        <v>7.238521818003632E-2</v>
      </c>
      <c r="M24" s="2">
        <f>IF('Avrg. BattNiMH '!M24&gt;0,'Avrg. BattNiMH '!M24,'Avrg. BattNiMH '!M$35)</f>
        <v>5.977753222038238E-2</v>
      </c>
      <c r="N24" s="2">
        <f>IF('Avrg. BattNiMH '!N24&gt;0,'Avrg. BattNiMH '!N24,'Avrg. BattNiMH '!N$35)</f>
        <v>6.2999895383725538E-2</v>
      </c>
      <c r="O24" s="2">
        <f>IF('Avrg. BattNiMH '!O24&gt;0,'Avrg. BattNiMH '!O24,'Avrg. BattNiMH '!O$35)</f>
        <v>5.4949430698674979E-2</v>
      </c>
      <c r="P24" s="2">
        <f>IF('Avrg. BattNiMH '!P24&gt;0,'Avrg. BattNiMH '!P24,'Avrg. BattNiMH '!P$35)</f>
        <v>6.0471810232332363E-2</v>
      </c>
      <c r="Q24" s="2">
        <f>IF('Avrg. BattNiMH '!Q24&gt;0,'Avrg. BattNiMH '!Q24,'Avrg. BattNiMH '!Q$35)</f>
        <v>5.6390363037035762E-2</v>
      </c>
      <c r="R24" s="2">
        <f>IF('Avrg. BattNiMH '!R24&gt;0,'Avrg. BattNiMH '!R24,'Avrg. BattNiMH '!R$35)</f>
        <v>5.2725471816537868E-2</v>
      </c>
      <c r="S24" s="2">
        <f>IF('Avrg. BattNiMH '!S24&gt;0,'Avrg. BattNiMH '!S24,'Avrg. BattNiMH '!S$35)</f>
        <v>4.7915784118655248E-2</v>
      </c>
      <c r="T24" s="2">
        <f>IF('Avrg. BattNiMH '!T24&gt;0,'Avrg. BattNiMH '!T24,'Avrg. BattNiMH '!T$35)</f>
        <v>4.8105004840643686E-2</v>
      </c>
      <c r="U24" s="2">
        <f>IF('Avrg. BattNiMH '!U24&gt;0,'Avrg. BattNiMH '!U24,'Avrg. BattNiMH '!U$35)</f>
        <v>4.5693507160245096E-2</v>
      </c>
      <c r="V24" s="2">
        <f>IF('Avrg. BattNiMH '!V24&gt;0,'Avrg. BattNiMH '!V24,'Avrg. BattNiMH '!V$35)</f>
        <v>4.2505400264707414E-2</v>
      </c>
      <c r="W24" s="2">
        <f>IF('Avrg. BattNiMH '!W24&gt;0,'Avrg. BattNiMH '!W24,'Avrg. BattNiMH '!W$35)</f>
        <v>3.9675108901314961E-2</v>
      </c>
      <c r="X24" s="2">
        <f>IF('Avrg. BattNiMH '!X24&gt;0,'Avrg. BattNiMH '!X24,'Avrg. BattNiMH '!X$35)</f>
        <v>3.1322017735416936E-2</v>
      </c>
      <c r="Y24" s="2">
        <f>IF('Avrg. BattNiMH '!Y24&gt;0,'Avrg. BattNiMH '!Y24,'Avrg. BattNiMH '!Y$35)</f>
        <v>3.3603702336910658E-2</v>
      </c>
      <c r="Z24" s="44">
        <f>IF('Avrg. BattNiMH '!Z24&gt;0,'Avrg. BattNiMH '!Z24,'Avrg. BattNiMH '!Z$35)</f>
        <v>3.3267959999999992E-2</v>
      </c>
      <c r="AA24" s="44">
        <f>IF('Avrg. BattNiMH '!AA24&gt;0,'Avrg. BattNiMH '!AA24,'Avrg. BattNiMH '!AA$35)</f>
        <v>3.2935280399999996E-2</v>
      </c>
      <c r="AB24" s="44">
        <f>IF('Avrg. BattNiMH '!AB24&gt;0,'Avrg. BattNiMH '!AB24,'Avrg. BattNiMH '!AB$35)</f>
        <v>3.2770603997999997E-2</v>
      </c>
      <c r="AC24" s="44">
        <f>IF('Avrg. BattNiMH '!AC24&gt;0,'Avrg. BattNiMH '!AC24,'Avrg. BattNiMH '!AC$35)</f>
        <v>3.2606750978009996E-2</v>
      </c>
      <c r="AD24" s="44">
        <f>IF('Avrg. BattNiMH '!AD24&gt;0,'Avrg. BattNiMH '!AD24,'Avrg. BattNiMH '!AD$35)</f>
        <v>3.2443717223119943E-2</v>
      </c>
      <c r="AE24" s="44">
        <f>IF('Avrg. BattNiMH '!AE24&gt;0,'Avrg. BattNiMH '!AE24,'Avrg. BattNiMH '!AE$35)</f>
        <v>3.2281498637004344E-2</v>
      </c>
      <c r="AF24" s="44">
        <f>IF('Avrg. BattNiMH '!AF24&gt;0,'Avrg. BattNiMH '!AF24,'Avrg. BattNiMH '!AF$35)</f>
        <v>3.2120091143819321E-2</v>
      </c>
      <c r="AG24" s="44">
        <f>IF('Avrg. BattNiMH '!AG24&gt;0,'Avrg. BattNiMH '!AG24,'Avrg. BattNiMH '!AG$35)</f>
        <v>3.1959490688100223E-2</v>
      </c>
      <c r="AH24" s="44">
        <f>IF('Avrg. BattNiMH '!AH24&gt;0,'Avrg. BattNiMH '!AH24,'Avrg. BattNiMH '!AH$35)</f>
        <v>3.1799693234659719E-2</v>
      </c>
      <c r="AI24" s="44">
        <f>IF('Avrg. BattNiMH '!AI24&gt;0,'Avrg. BattNiMH '!AI24,'Avrg. BattNiMH '!AI$35)</f>
        <v>3.1640694768486417E-2</v>
      </c>
      <c r="AJ24" s="44">
        <f>IF('Avrg. BattNiMH '!AJ24&gt;0,'Avrg. BattNiMH '!AJ24,'Avrg. BattNiMH '!AJ$35)</f>
        <v>3.1482491294643984E-2</v>
      </c>
      <c r="AK24" s="44">
        <f>IF('Avrg. BattNiMH '!AK24&gt;0,'Avrg. BattNiMH '!AK24,'Avrg. BattNiMH '!AK$35)</f>
        <v>3.1325078838170761E-2</v>
      </c>
      <c r="AL24" s="44">
        <f>IF('Avrg. BattNiMH '!AL24&gt;0,'Avrg. BattNiMH '!AL24,'Avrg. BattNiMH '!AL$35)</f>
        <v>3.1168453443979907E-2</v>
      </c>
      <c r="AM24" s="44">
        <f>IF('Avrg. BattNiMH '!AM24&gt;0,'Avrg. BattNiMH '!AM24,'Avrg. BattNiMH '!AM$35)</f>
        <v>3.1012611176760008E-2</v>
      </c>
      <c r="AN24" s="44">
        <f>IF('Avrg. BattNiMH '!AN24&gt;0,'Avrg. BattNiMH '!AN24,'Avrg. BattNiMH '!AN$35)</f>
        <v>3.0857548120876207E-2</v>
      </c>
      <c r="AO24" s="44">
        <f>IF('Avrg. BattNiMH '!AO24&gt;0,'Avrg. BattNiMH '!AO24,'Avrg. BattNiMH '!AO$35)</f>
        <v>3.0703260380271827E-2</v>
      </c>
      <c r="AP24" s="44">
        <f>IF('Avrg. BattNiMH '!AP24&gt;0,'Avrg. BattNiMH '!AP24,'Avrg. BattNiMH '!AP$35)</f>
        <v>3.054974407837047E-2</v>
      </c>
      <c r="AQ24" s="44">
        <f>IF('Avrg. BattNiMH '!AQ24&gt;0,'Avrg. BattNiMH '!AQ24,'Avrg. BattNiMH '!AQ$35)</f>
        <v>3.0396995357978619E-2</v>
      </c>
      <c r="AR24" s="44">
        <f>IF('Avrg. BattNiMH '!AR24&gt;0,'Avrg. BattNiMH '!AR24,'Avrg. BattNiMH '!AR$35)</f>
        <v>3.0245010381188726E-2</v>
      </c>
      <c r="AS24" s="44">
        <f>IF('Avrg. BattNiMH '!AS24&gt;0,'Avrg. BattNiMH '!AS24,'Avrg. BattNiMH '!AS$35)</f>
        <v>3.0093785329282783E-2</v>
      </c>
      <c r="AT24" s="44">
        <f>IF('Avrg. BattNiMH '!AT24&gt;0,'Avrg. BattNiMH '!AT24,'Avrg. BattNiMH '!AT$35)</f>
        <v>2.994331640263637E-2</v>
      </c>
      <c r="AU24" s="44">
        <f>IF('Avrg. BattNiMH '!AU24&gt;0,'Avrg. BattNiMH '!AU24,'Avrg. BattNiMH '!AU$35)</f>
        <v>2.9793599820623188E-2</v>
      </c>
      <c r="AV24" s="44">
        <f>IF('Avrg. BattNiMH '!AV24&gt;0,'Avrg. BattNiMH '!AV24,'Avrg. BattNiMH '!AV$35)</f>
        <v>2.9644631821520072E-2</v>
      </c>
      <c r="AW24" s="44">
        <f>IF('Avrg. BattNiMH '!AW24&gt;0,'Avrg. BattNiMH '!AW24,'Avrg. BattNiMH '!AW$35)</f>
        <v>2.949640866241247E-2</v>
      </c>
      <c r="AX24" s="44">
        <f>IF('Avrg. BattNiMH '!AX24&gt;0,'Avrg. BattNiMH '!AX24,'Avrg. BattNiMH '!AX$35)</f>
        <v>2.9348926619100407E-2</v>
      </c>
      <c r="AY24" s="44">
        <f>IF('Avrg. BattNiMH '!AY24&gt;0,'Avrg. BattNiMH '!AY24,'Avrg. BattNiMH '!AY$35)</f>
        <v>2.9202181986004907E-2</v>
      </c>
      <c r="AZ24" s="44">
        <f>IF('Avrg. BattNiMH '!AZ24&gt;0,'Avrg. BattNiMH '!AZ24,'Avrg. BattNiMH '!AZ$35)</f>
        <v>2.9056171076074881E-2</v>
      </c>
      <c r="BA24" s="44">
        <f>IF('Avrg. BattNiMH '!BA24&gt;0,'Avrg. BattNiMH '!BA24,'Avrg. BattNiMH '!BA$35)</f>
        <v>2.8910890220694506E-2</v>
      </c>
    </row>
    <row r="25" spans="1:53" x14ac:dyDescent="0.35">
      <c r="A25" s="3" t="s">
        <v>48</v>
      </c>
      <c r="B25" s="4" t="s">
        <v>49</v>
      </c>
      <c r="C25" s="77">
        <f>IF('Avrg. BattNiMH '!C25&gt;0,'Avrg. BattNiMH '!C25,'Avrg. BattNiMH '!C$35)</f>
        <v>0.17256193531155578</v>
      </c>
      <c r="D25" s="77">
        <f>IF('Avrg. BattNiMH '!D25&gt;0,'Avrg. BattNiMH '!D25,'Avrg. BattNiMH '!D$35)</f>
        <v>0.1567559540346086</v>
      </c>
      <c r="E25" s="77">
        <f>IF('Avrg. BattNiMH '!E25&gt;0,'Avrg. BattNiMH '!E25,'Avrg. BattNiMH '!E$35)</f>
        <v>0.14225927353075568</v>
      </c>
      <c r="F25" s="77">
        <f>IF('Avrg. BattNiMH '!F25&gt;0,'Avrg. BattNiMH '!F25,'Avrg. BattNiMH '!F$35)</f>
        <v>0.12901207224464575</v>
      </c>
      <c r="G25" s="77">
        <f>IF('Avrg. BattNiMH '!G25&gt;0,'Avrg. BattNiMH '!G25,'Avrg. BattNiMH '!G$35)</f>
        <v>0.11699688874194748</v>
      </c>
      <c r="H25" s="77">
        <f>IF('Avrg. BattNiMH '!H25&gt;0,'Avrg. BattNiMH '!H25,'Avrg. BattNiMH '!H$35)</f>
        <v>0.10609890360970307</v>
      </c>
      <c r="I25" s="77">
        <f>IF('Avrg. BattNiMH '!I25&gt;0,'Avrg. BattNiMH '!I25,'Avrg. BattNiMH '!I$35)</f>
        <v>9.6207846579216993E-2</v>
      </c>
      <c r="J25" s="77">
        <f>IF('Avrg. BattNiMH '!J25&gt;0,'Avrg. BattNiMH '!J25,'Avrg. BattNiMH '!J$35)</f>
        <v>8.7215917068889079E-2</v>
      </c>
      <c r="K25" s="2">
        <f>IF('Avrg. BattNiMH '!K25&gt;0,'Avrg. BattNiMH '!K25,'Avrg. BattNiMH '!K$35)</f>
        <v>7.9085793881456867E-2</v>
      </c>
      <c r="L25" s="2">
        <f>IF('Avrg. BattNiMH '!L25&gt;0,'Avrg. BattNiMH '!L25,'Avrg. BattNiMH '!L$35)</f>
        <v>7.238521818003632E-2</v>
      </c>
      <c r="M25" s="2">
        <f>IF('Avrg. BattNiMH '!M25&gt;0,'Avrg. BattNiMH '!M25,'Avrg. BattNiMH '!M$35)</f>
        <v>5.977753222038238E-2</v>
      </c>
      <c r="N25" s="2">
        <f>IF('Avrg. BattNiMH '!N25&gt;0,'Avrg. BattNiMH '!N25,'Avrg. BattNiMH '!N$35)</f>
        <v>6.2999895383725538E-2</v>
      </c>
      <c r="O25" s="2">
        <f>IF('Avrg. BattNiMH '!O25&gt;0,'Avrg. BattNiMH '!O25,'Avrg. BattNiMH '!O$35)</f>
        <v>5.4949430698674979E-2</v>
      </c>
      <c r="P25" s="2">
        <f>IF('Avrg. BattNiMH '!P25&gt;0,'Avrg. BattNiMH '!P25,'Avrg. BattNiMH '!P$35)</f>
        <v>6.0471810232332363E-2</v>
      </c>
      <c r="Q25" s="2">
        <f>IF('Avrg. BattNiMH '!Q25&gt;0,'Avrg. BattNiMH '!Q25,'Avrg. BattNiMH '!Q$35)</f>
        <v>5.6390363037035762E-2</v>
      </c>
      <c r="R25" s="2">
        <f>IF('Avrg. BattNiMH '!R25&gt;0,'Avrg. BattNiMH '!R25,'Avrg. BattNiMH '!R$35)</f>
        <v>5.2725471816537868E-2</v>
      </c>
      <c r="S25" s="2">
        <f>IF('Avrg. BattNiMH '!S25&gt;0,'Avrg. BattNiMH '!S25,'Avrg. BattNiMH '!S$35)</f>
        <v>4.7915784118655248E-2</v>
      </c>
      <c r="T25" s="2">
        <f>IF('Avrg. BattNiMH '!T25&gt;0,'Avrg. BattNiMH '!T25,'Avrg. BattNiMH '!T$35)</f>
        <v>4.8105004840643686E-2</v>
      </c>
      <c r="U25" s="2">
        <f>IF('Avrg. BattNiMH '!U25&gt;0,'Avrg. BattNiMH '!U25,'Avrg. BattNiMH '!U$35)</f>
        <v>4.5693507160245096E-2</v>
      </c>
      <c r="V25" s="2">
        <f>IF('Avrg. BattNiMH '!V25&gt;0,'Avrg. BattNiMH '!V25,'Avrg. BattNiMH '!V$35)</f>
        <v>4.2505400264707414E-2</v>
      </c>
      <c r="W25" s="2">
        <f>IF('Avrg. BattNiMH '!W25&gt;0,'Avrg. BattNiMH '!W25,'Avrg. BattNiMH '!W$35)</f>
        <v>3.9675108901314961E-2</v>
      </c>
      <c r="X25" s="2">
        <f>IF('Avrg. BattNiMH '!X25&gt;0,'Avrg. BattNiMH '!X25,'Avrg. BattNiMH '!X$35)</f>
        <v>3.1322017735416936E-2</v>
      </c>
      <c r="Y25" s="2">
        <f>IF('Avrg. BattNiMH '!Y25&gt;0,'Avrg. BattNiMH '!Y25,'Avrg. BattNiMH '!Y$35)</f>
        <v>3.3603702336910658E-2</v>
      </c>
      <c r="Z25" s="44">
        <f>IF('Avrg. BattNiMH '!Z25&gt;0,'Avrg. BattNiMH '!Z25,'Avrg. BattNiMH '!Z$35)</f>
        <v>3.3267959999999992E-2</v>
      </c>
      <c r="AA25" s="44">
        <f>IF('Avrg. BattNiMH '!AA25&gt;0,'Avrg. BattNiMH '!AA25,'Avrg. BattNiMH '!AA$35)</f>
        <v>3.2935280399999996E-2</v>
      </c>
      <c r="AB25" s="44">
        <f>IF('Avrg. BattNiMH '!AB25&gt;0,'Avrg. BattNiMH '!AB25,'Avrg. BattNiMH '!AB$35)</f>
        <v>3.2770603997999997E-2</v>
      </c>
      <c r="AC25" s="44">
        <f>IF('Avrg. BattNiMH '!AC25&gt;0,'Avrg. BattNiMH '!AC25,'Avrg. BattNiMH '!AC$35)</f>
        <v>3.2606750978009996E-2</v>
      </c>
      <c r="AD25" s="44">
        <f>IF('Avrg. BattNiMH '!AD25&gt;0,'Avrg. BattNiMH '!AD25,'Avrg. BattNiMH '!AD$35)</f>
        <v>3.2443717223119943E-2</v>
      </c>
      <c r="AE25" s="44">
        <f>IF('Avrg. BattNiMH '!AE25&gt;0,'Avrg. BattNiMH '!AE25,'Avrg. BattNiMH '!AE$35)</f>
        <v>3.2281498637004344E-2</v>
      </c>
      <c r="AF25" s="44">
        <f>IF('Avrg. BattNiMH '!AF25&gt;0,'Avrg. BattNiMH '!AF25,'Avrg. BattNiMH '!AF$35)</f>
        <v>3.2120091143819321E-2</v>
      </c>
      <c r="AG25" s="44">
        <f>IF('Avrg. BattNiMH '!AG25&gt;0,'Avrg. BattNiMH '!AG25,'Avrg. BattNiMH '!AG$35)</f>
        <v>3.1959490688100223E-2</v>
      </c>
      <c r="AH25" s="44">
        <f>IF('Avrg. BattNiMH '!AH25&gt;0,'Avrg. BattNiMH '!AH25,'Avrg. BattNiMH '!AH$35)</f>
        <v>3.1799693234659719E-2</v>
      </c>
      <c r="AI25" s="44">
        <f>IF('Avrg. BattNiMH '!AI25&gt;0,'Avrg. BattNiMH '!AI25,'Avrg. BattNiMH '!AI$35)</f>
        <v>3.1640694768486417E-2</v>
      </c>
      <c r="AJ25" s="44">
        <f>IF('Avrg. BattNiMH '!AJ25&gt;0,'Avrg. BattNiMH '!AJ25,'Avrg. BattNiMH '!AJ$35)</f>
        <v>3.1482491294643984E-2</v>
      </c>
      <c r="AK25" s="44">
        <f>IF('Avrg. BattNiMH '!AK25&gt;0,'Avrg. BattNiMH '!AK25,'Avrg. BattNiMH '!AK$35)</f>
        <v>3.1325078838170761E-2</v>
      </c>
      <c r="AL25" s="44">
        <f>IF('Avrg. BattNiMH '!AL25&gt;0,'Avrg. BattNiMH '!AL25,'Avrg. BattNiMH '!AL$35)</f>
        <v>3.1168453443979907E-2</v>
      </c>
      <c r="AM25" s="44">
        <f>IF('Avrg. BattNiMH '!AM25&gt;0,'Avrg. BattNiMH '!AM25,'Avrg. BattNiMH '!AM$35)</f>
        <v>3.1012611176760008E-2</v>
      </c>
      <c r="AN25" s="44">
        <f>IF('Avrg. BattNiMH '!AN25&gt;0,'Avrg. BattNiMH '!AN25,'Avrg. BattNiMH '!AN$35)</f>
        <v>3.0857548120876207E-2</v>
      </c>
      <c r="AO25" s="44">
        <f>IF('Avrg. BattNiMH '!AO25&gt;0,'Avrg. BattNiMH '!AO25,'Avrg. BattNiMH '!AO$35)</f>
        <v>3.0703260380271827E-2</v>
      </c>
      <c r="AP25" s="44">
        <f>IF('Avrg. BattNiMH '!AP25&gt;0,'Avrg. BattNiMH '!AP25,'Avrg. BattNiMH '!AP$35)</f>
        <v>3.054974407837047E-2</v>
      </c>
      <c r="AQ25" s="44">
        <f>IF('Avrg. BattNiMH '!AQ25&gt;0,'Avrg. BattNiMH '!AQ25,'Avrg. BattNiMH '!AQ$35)</f>
        <v>3.0396995357978619E-2</v>
      </c>
      <c r="AR25" s="44">
        <f>IF('Avrg. BattNiMH '!AR25&gt;0,'Avrg. BattNiMH '!AR25,'Avrg. BattNiMH '!AR$35)</f>
        <v>3.0245010381188726E-2</v>
      </c>
      <c r="AS25" s="44">
        <f>IF('Avrg. BattNiMH '!AS25&gt;0,'Avrg. BattNiMH '!AS25,'Avrg. BattNiMH '!AS$35)</f>
        <v>3.0093785329282783E-2</v>
      </c>
      <c r="AT25" s="44">
        <f>IF('Avrg. BattNiMH '!AT25&gt;0,'Avrg. BattNiMH '!AT25,'Avrg. BattNiMH '!AT$35)</f>
        <v>2.994331640263637E-2</v>
      </c>
      <c r="AU25" s="44">
        <f>IF('Avrg. BattNiMH '!AU25&gt;0,'Avrg. BattNiMH '!AU25,'Avrg. BattNiMH '!AU$35)</f>
        <v>2.9793599820623188E-2</v>
      </c>
      <c r="AV25" s="44">
        <f>IF('Avrg. BattNiMH '!AV25&gt;0,'Avrg. BattNiMH '!AV25,'Avrg. BattNiMH '!AV$35)</f>
        <v>2.9644631821520072E-2</v>
      </c>
      <c r="AW25" s="44">
        <f>IF('Avrg. BattNiMH '!AW25&gt;0,'Avrg. BattNiMH '!AW25,'Avrg. BattNiMH '!AW$35)</f>
        <v>2.949640866241247E-2</v>
      </c>
      <c r="AX25" s="44">
        <f>IF('Avrg. BattNiMH '!AX25&gt;0,'Avrg. BattNiMH '!AX25,'Avrg. BattNiMH '!AX$35)</f>
        <v>2.9348926619100407E-2</v>
      </c>
      <c r="AY25" s="44">
        <f>IF('Avrg. BattNiMH '!AY25&gt;0,'Avrg. BattNiMH '!AY25,'Avrg. BattNiMH '!AY$35)</f>
        <v>2.9202181986004907E-2</v>
      </c>
      <c r="AZ25" s="44">
        <f>IF('Avrg. BattNiMH '!AZ25&gt;0,'Avrg. BattNiMH '!AZ25,'Avrg. BattNiMH '!AZ$35)</f>
        <v>2.9056171076074881E-2</v>
      </c>
      <c r="BA25" s="44">
        <f>IF('Avrg. BattNiMH '!BA25&gt;0,'Avrg. BattNiMH '!BA25,'Avrg. BattNiMH '!BA$35)</f>
        <v>2.8910890220694506E-2</v>
      </c>
    </row>
    <row r="26" spans="1:53" x14ac:dyDescent="0.35">
      <c r="A26" s="3" t="s">
        <v>50</v>
      </c>
      <c r="B26" s="4" t="s">
        <v>51</v>
      </c>
      <c r="C26" s="77">
        <f>IF('Avrg. BattNiMH '!C26&gt;0,'Avrg. BattNiMH '!C26,'Avrg. BattNiMH '!C$35)</f>
        <v>0.17256193531155578</v>
      </c>
      <c r="D26" s="77">
        <f>IF('Avrg. BattNiMH '!D26&gt;0,'Avrg. BattNiMH '!D26,'Avrg. BattNiMH '!D$35)</f>
        <v>0.1567559540346086</v>
      </c>
      <c r="E26" s="77">
        <f>IF('Avrg. BattNiMH '!E26&gt;0,'Avrg. BattNiMH '!E26,'Avrg. BattNiMH '!E$35)</f>
        <v>0.14225927353075568</v>
      </c>
      <c r="F26" s="77">
        <f>IF('Avrg. BattNiMH '!F26&gt;0,'Avrg. BattNiMH '!F26,'Avrg. BattNiMH '!F$35)</f>
        <v>0.12901207224464575</v>
      </c>
      <c r="G26" s="77">
        <f>IF('Avrg. BattNiMH '!G26&gt;0,'Avrg. BattNiMH '!G26,'Avrg. BattNiMH '!G$35)</f>
        <v>0.11699688874194748</v>
      </c>
      <c r="H26" s="77">
        <f>IF('Avrg. BattNiMH '!H26&gt;0,'Avrg. BattNiMH '!H26,'Avrg. BattNiMH '!H$35)</f>
        <v>0.10609890360970307</v>
      </c>
      <c r="I26" s="77">
        <f>IF('Avrg. BattNiMH '!I26&gt;0,'Avrg. BattNiMH '!I26,'Avrg. BattNiMH '!I$35)</f>
        <v>9.6207846579216993E-2</v>
      </c>
      <c r="J26" s="77">
        <f>IF('Avrg. BattNiMH '!J26&gt;0,'Avrg. BattNiMH '!J26,'Avrg. BattNiMH '!J$35)</f>
        <v>8.7215917068889079E-2</v>
      </c>
      <c r="K26" s="2">
        <f>IF('Avrg. BattNiMH '!K26&gt;0,'Avrg. BattNiMH '!K26,'Avrg. BattNiMH '!K$35)</f>
        <v>7.9085793881456867E-2</v>
      </c>
      <c r="L26" s="2">
        <f>IF('Avrg. BattNiMH '!L26&gt;0,'Avrg. BattNiMH '!L26,'Avrg. BattNiMH '!L$35)</f>
        <v>7.238521818003632E-2</v>
      </c>
      <c r="M26" s="2">
        <f>IF('Avrg. BattNiMH '!M26&gt;0,'Avrg. BattNiMH '!M26,'Avrg. BattNiMH '!M$35)</f>
        <v>5.977753222038238E-2</v>
      </c>
      <c r="N26" s="2">
        <f>IF('Avrg. BattNiMH '!N26&gt;0,'Avrg. BattNiMH '!N26,'Avrg. BattNiMH '!N$35)</f>
        <v>6.2999895383725538E-2</v>
      </c>
      <c r="O26" s="2">
        <f>IF('Avrg. BattNiMH '!O26&gt;0,'Avrg. BattNiMH '!O26,'Avrg. BattNiMH '!O$35)</f>
        <v>5.4949430698674979E-2</v>
      </c>
      <c r="P26" s="2">
        <f>IF('Avrg. BattNiMH '!P26&gt;0,'Avrg. BattNiMH '!P26,'Avrg. BattNiMH '!P$35)</f>
        <v>6.0471810232332363E-2</v>
      </c>
      <c r="Q26" s="2">
        <f>IF('Avrg. BattNiMH '!Q26&gt;0,'Avrg. BattNiMH '!Q26,'Avrg. BattNiMH '!Q$35)</f>
        <v>5.6390363037035762E-2</v>
      </c>
      <c r="R26" s="2">
        <f>IF('Avrg. BattNiMH '!R26&gt;0,'Avrg. BattNiMH '!R26,'Avrg. BattNiMH '!R$35)</f>
        <v>5.2725471816537868E-2</v>
      </c>
      <c r="S26" s="2">
        <f>IF('Avrg. BattNiMH '!S26&gt;0,'Avrg. BattNiMH '!S26,'Avrg. BattNiMH '!S$35)</f>
        <v>4.7915784118655248E-2</v>
      </c>
      <c r="T26" s="2">
        <f>IF('Avrg. BattNiMH '!T26&gt;0,'Avrg. BattNiMH '!T26,'Avrg. BattNiMH '!T$35)</f>
        <v>4.8105004840643686E-2</v>
      </c>
      <c r="U26" s="2">
        <f>IF('Avrg. BattNiMH '!U26&gt;0,'Avrg. BattNiMH '!U26,'Avrg. BattNiMH '!U$35)</f>
        <v>4.5693507160245096E-2</v>
      </c>
      <c r="V26" s="2">
        <f>IF('Avrg. BattNiMH '!V26&gt;0,'Avrg. BattNiMH '!V26,'Avrg. BattNiMH '!V$35)</f>
        <v>4.2505400264707414E-2</v>
      </c>
      <c r="W26" s="2">
        <f>IF('Avrg. BattNiMH '!W26&gt;0,'Avrg. BattNiMH '!W26,'Avrg. BattNiMH '!W$35)</f>
        <v>3.9675108901314961E-2</v>
      </c>
      <c r="X26" s="2">
        <f>IF('Avrg. BattNiMH '!X26&gt;0,'Avrg. BattNiMH '!X26,'Avrg. BattNiMH '!X$35)</f>
        <v>3.1322017735416936E-2</v>
      </c>
      <c r="Y26" s="2">
        <f>IF('Avrg. BattNiMH '!Y26&gt;0,'Avrg. BattNiMH '!Y26,'Avrg. BattNiMH '!Y$35)</f>
        <v>3.3603702336910658E-2</v>
      </c>
      <c r="Z26" s="44">
        <f>IF('Avrg. BattNiMH '!Z26&gt;0,'Avrg. BattNiMH '!Z26,'Avrg. BattNiMH '!Z$35)</f>
        <v>3.3267959999999992E-2</v>
      </c>
      <c r="AA26" s="44">
        <f>IF('Avrg. BattNiMH '!AA26&gt;0,'Avrg. BattNiMH '!AA26,'Avrg. BattNiMH '!AA$35)</f>
        <v>3.2935280399999996E-2</v>
      </c>
      <c r="AB26" s="44">
        <f>IF('Avrg. BattNiMH '!AB26&gt;0,'Avrg. BattNiMH '!AB26,'Avrg. BattNiMH '!AB$35)</f>
        <v>3.2770603997999997E-2</v>
      </c>
      <c r="AC26" s="44">
        <f>IF('Avrg. BattNiMH '!AC26&gt;0,'Avrg. BattNiMH '!AC26,'Avrg. BattNiMH '!AC$35)</f>
        <v>3.2606750978009996E-2</v>
      </c>
      <c r="AD26" s="44">
        <f>IF('Avrg. BattNiMH '!AD26&gt;0,'Avrg. BattNiMH '!AD26,'Avrg. BattNiMH '!AD$35)</f>
        <v>3.2443717223119943E-2</v>
      </c>
      <c r="AE26" s="44">
        <f>IF('Avrg. BattNiMH '!AE26&gt;0,'Avrg. BattNiMH '!AE26,'Avrg. BattNiMH '!AE$35)</f>
        <v>3.2281498637004344E-2</v>
      </c>
      <c r="AF26" s="44">
        <f>IF('Avrg. BattNiMH '!AF26&gt;0,'Avrg. BattNiMH '!AF26,'Avrg. BattNiMH '!AF$35)</f>
        <v>3.2120091143819321E-2</v>
      </c>
      <c r="AG26" s="44">
        <f>IF('Avrg. BattNiMH '!AG26&gt;0,'Avrg. BattNiMH '!AG26,'Avrg. BattNiMH '!AG$35)</f>
        <v>3.1959490688100223E-2</v>
      </c>
      <c r="AH26" s="44">
        <f>IF('Avrg. BattNiMH '!AH26&gt;0,'Avrg. BattNiMH '!AH26,'Avrg. BattNiMH '!AH$35)</f>
        <v>3.1799693234659719E-2</v>
      </c>
      <c r="AI26" s="44">
        <f>IF('Avrg. BattNiMH '!AI26&gt;0,'Avrg. BattNiMH '!AI26,'Avrg. BattNiMH '!AI$35)</f>
        <v>3.1640694768486417E-2</v>
      </c>
      <c r="AJ26" s="44">
        <f>IF('Avrg. BattNiMH '!AJ26&gt;0,'Avrg. BattNiMH '!AJ26,'Avrg. BattNiMH '!AJ$35)</f>
        <v>3.1482491294643984E-2</v>
      </c>
      <c r="AK26" s="44">
        <f>IF('Avrg. BattNiMH '!AK26&gt;0,'Avrg. BattNiMH '!AK26,'Avrg. BattNiMH '!AK$35)</f>
        <v>3.1325078838170761E-2</v>
      </c>
      <c r="AL26" s="44">
        <f>IF('Avrg. BattNiMH '!AL26&gt;0,'Avrg. BattNiMH '!AL26,'Avrg. BattNiMH '!AL$35)</f>
        <v>3.1168453443979907E-2</v>
      </c>
      <c r="AM26" s="44">
        <f>IF('Avrg. BattNiMH '!AM26&gt;0,'Avrg. BattNiMH '!AM26,'Avrg. BattNiMH '!AM$35)</f>
        <v>3.1012611176760008E-2</v>
      </c>
      <c r="AN26" s="44">
        <f>IF('Avrg. BattNiMH '!AN26&gt;0,'Avrg. BattNiMH '!AN26,'Avrg. BattNiMH '!AN$35)</f>
        <v>3.0857548120876207E-2</v>
      </c>
      <c r="AO26" s="44">
        <f>IF('Avrg. BattNiMH '!AO26&gt;0,'Avrg. BattNiMH '!AO26,'Avrg. BattNiMH '!AO$35)</f>
        <v>3.0703260380271827E-2</v>
      </c>
      <c r="AP26" s="44">
        <f>IF('Avrg. BattNiMH '!AP26&gt;0,'Avrg. BattNiMH '!AP26,'Avrg. BattNiMH '!AP$35)</f>
        <v>3.054974407837047E-2</v>
      </c>
      <c r="AQ26" s="44">
        <f>IF('Avrg. BattNiMH '!AQ26&gt;0,'Avrg. BattNiMH '!AQ26,'Avrg. BattNiMH '!AQ$35)</f>
        <v>3.0396995357978619E-2</v>
      </c>
      <c r="AR26" s="44">
        <f>IF('Avrg. BattNiMH '!AR26&gt;0,'Avrg. BattNiMH '!AR26,'Avrg. BattNiMH '!AR$35)</f>
        <v>3.0245010381188726E-2</v>
      </c>
      <c r="AS26" s="44">
        <f>IF('Avrg. BattNiMH '!AS26&gt;0,'Avrg. BattNiMH '!AS26,'Avrg. BattNiMH '!AS$35)</f>
        <v>3.0093785329282783E-2</v>
      </c>
      <c r="AT26" s="44">
        <f>IF('Avrg. BattNiMH '!AT26&gt;0,'Avrg. BattNiMH '!AT26,'Avrg. BattNiMH '!AT$35)</f>
        <v>2.994331640263637E-2</v>
      </c>
      <c r="AU26" s="44">
        <f>IF('Avrg. BattNiMH '!AU26&gt;0,'Avrg. BattNiMH '!AU26,'Avrg. BattNiMH '!AU$35)</f>
        <v>2.9793599820623188E-2</v>
      </c>
      <c r="AV26" s="44">
        <f>IF('Avrg. BattNiMH '!AV26&gt;0,'Avrg. BattNiMH '!AV26,'Avrg. BattNiMH '!AV$35)</f>
        <v>2.9644631821520072E-2</v>
      </c>
      <c r="AW26" s="44">
        <f>IF('Avrg. BattNiMH '!AW26&gt;0,'Avrg. BattNiMH '!AW26,'Avrg. BattNiMH '!AW$35)</f>
        <v>2.949640866241247E-2</v>
      </c>
      <c r="AX26" s="44">
        <f>IF('Avrg. BattNiMH '!AX26&gt;0,'Avrg. BattNiMH '!AX26,'Avrg. BattNiMH '!AX$35)</f>
        <v>2.9348926619100407E-2</v>
      </c>
      <c r="AY26" s="44">
        <f>IF('Avrg. BattNiMH '!AY26&gt;0,'Avrg. BattNiMH '!AY26,'Avrg. BattNiMH '!AY$35)</f>
        <v>2.9202181986004907E-2</v>
      </c>
      <c r="AZ26" s="44">
        <f>IF('Avrg. BattNiMH '!AZ26&gt;0,'Avrg. BattNiMH '!AZ26,'Avrg. BattNiMH '!AZ$35)</f>
        <v>2.9056171076074881E-2</v>
      </c>
      <c r="BA26" s="44">
        <f>IF('Avrg. BattNiMH '!BA26&gt;0,'Avrg. BattNiMH '!BA26,'Avrg. BattNiMH '!BA$35)</f>
        <v>2.8910890220694506E-2</v>
      </c>
    </row>
    <row r="27" spans="1:53" x14ac:dyDescent="0.35">
      <c r="A27" s="3" t="s">
        <v>52</v>
      </c>
      <c r="B27" s="4" t="s">
        <v>53</v>
      </c>
      <c r="C27" s="77">
        <f>IF('Avrg. BattNiMH '!C27&gt;0,'Avrg. BattNiMH '!C27,'Avrg. BattNiMH '!C$35)</f>
        <v>0.17256193531155578</v>
      </c>
      <c r="D27" s="77">
        <f>IF('Avrg. BattNiMH '!D27&gt;0,'Avrg. BattNiMH '!D27,'Avrg. BattNiMH '!D$35)</f>
        <v>0.1567559540346086</v>
      </c>
      <c r="E27" s="77">
        <f>IF('Avrg. BattNiMH '!E27&gt;0,'Avrg. BattNiMH '!E27,'Avrg. BattNiMH '!E$35)</f>
        <v>0.14225927353075568</v>
      </c>
      <c r="F27" s="77">
        <f>IF('Avrg. BattNiMH '!F27&gt;0,'Avrg. BattNiMH '!F27,'Avrg. BattNiMH '!F$35)</f>
        <v>0.12901207224464575</v>
      </c>
      <c r="G27" s="77">
        <f>IF('Avrg. BattNiMH '!G27&gt;0,'Avrg. BattNiMH '!G27,'Avrg. BattNiMH '!G$35)</f>
        <v>0.11699688874194748</v>
      </c>
      <c r="H27" s="77">
        <f>IF('Avrg. BattNiMH '!H27&gt;0,'Avrg. BattNiMH '!H27,'Avrg. BattNiMH '!H$35)</f>
        <v>0.10609890360970307</v>
      </c>
      <c r="I27" s="77">
        <f>IF('Avrg. BattNiMH '!I27&gt;0,'Avrg. BattNiMH '!I27,'Avrg. BattNiMH '!I$35)</f>
        <v>9.6207846579216993E-2</v>
      </c>
      <c r="J27" s="77">
        <f>IF('Avrg. BattNiMH '!J27&gt;0,'Avrg. BattNiMH '!J27,'Avrg. BattNiMH '!J$35)</f>
        <v>8.7215917068889079E-2</v>
      </c>
      <c r="K27" s="2">
        <f>IF('Avrg. BattNiMH '!K27&gt;0,'Avrg. BattNiMH '!K27,'Avrg. BattNiMH '!K$35)</f>
        <v>7.9085793881456867E-2</v>
      </c>
      <c r="L27" s="2">
        <f>IF('Avrg. BattNiMH '!L27&gt;0,'Avrg. BattNiMH '!L27,'Avrg. BattNiMH '!L$35)</f>
        <v>7.238521818003632E-2</v>
      </c>
      <c r="M27" s="2">
        <f>IF('Avrg. BattNiMH '!M27&gt;0,'Avrg. BattNiMH '!M27,'Avrg. BattNiMH '!M$35)</f>
        <v>5.977753222038238E-2</v>
      </c>
      <c r="N27" s="2">
        <f>IF('Avrg. BattNiMH '!N27&gt;0,'Avrg. BattNiMH '!N27,'Avrg. BattNiMH '!N$35)</f>
        <v>6.2999895383725538E-2</v>
      </c>
      <c r="O27" s="2">
        <f>IF('Avrg. BattNiMH '!O27&gt;0,'Avrg. BattNiMH '!O27,'Avrg. BattNiMH '!O$35)</f>
        <v>5.4949430698674979E-2</v>
      </c>
      <c r="P27" s="2">
        <f>IF('Avrg. BattNiMH '!P27&gt;0,'Avrg. BattNiMH '!P27,'Avrg. BattNiMH '!P$35)</f>
        <v>6.0471810232332363E-2</v>
      </c>
      <c r="Q27" s="2">
        <f>IF('Avrg. BattNiMH '!Q27&gt;0,'Avrg. BattNiMH '!Q27,'Avrg. BattNiMH '!Q$35)</f>
        <v>5.6390363037035762E-2</v>
      </c>
      <c r="R27" s="2">
        <f>IF('Avrg. BattNiMH '!R27&gt;0,'Avrg. BattNiMH '!R27,'Avrg. BattNiMH '!R$35)</f>
        <v>5.2725471816537868E-2</v>
      </c>
      <c r="S27" s="2">
        <f>IF('Avrg. BattNiMH '!S27&gt;0,'Avrg. BattNiMH '!S27,'Avrg. BattNiMH '!S$35)</f>
        <v>4.7915784118655248E-2</v>
      </c>
      <c r="T27" s="2">
        <f>IF('Avrg. BattNiMH '!T27&gt;0,'Avrg. BattNiMH '!T27,'Avrg. BattNiMH '!T$35)</f>
        <v>4.8105004840643686E-2</v>
      </c>
      <c r="U27" s="2">
        <f>IF('Avrg. BattNiMH '!U27&gt;0,'Avrg. BattNiMH '!U27,'Avrg. BattNiMH '!U$35)</f>
        <v>4.5693507160245096E-2</v>
      </c>
      <c r="V27" s="2">
        <f>IF('Avrg. BattNiMH '!V27&gt;0,'Avrg. BattNiMH '!V27,'Avrg. BattNiMH '!V$35)</f>
        <v>4.2505400264707414E-2</v>
      </c>
      <c r="W27" s="2">
        <f>IF('Avrg. BattNiMH '!W27&gt;0,'Avrg. BattNiMH '!W27,'Avrg. BattNiMH '!W$35)</f>
        <v>3.9675108901314961E-2</v>
      </c>
      <c r="X27" s="2">
        <f>IF('Avrg. BattNiMH '!X27&gt;0,'Avrg. BattNiMH '!X27,'Avrg. BattNiMH '!X$35)</f>
        <v>3.1322017735416936E-2</v>
      </c>
      <c r="Y27" s="2">
        <f>IF('Avrg. BattNiMH '!Y27&gt;0,'Avrg. BattNiMH '!Y27,'Avrg. BattNiMH '!Y$35)</f>
        <v>3.3603702336910658E-2</v>
      </c>
      <c r="Z27" s="44">
        <f>IF('Avrg. BattNiMH '!Z27&gt;0,'Avrg. BattNiMH '!Z27,'Avrg. BattNiMH '!Z$35)</f>
        <v>3.3267959999999992E-2</v>
      </c>
      <c r="AA27" s="44">
        <f>IF('Avrg. BattNiMH '!AA27&gt;0,'Avrg. BattNiMH '!AA27,'Avrg. BattNiMH '!AA$35)</f>
        <v>3.2935280399999996E-2</v>
      </c>
      <c r="AB27" s="44">
        <f>IF('Avrg. BattNiMH '!AB27&gt;0,'Avrg. BattNiMH '!AB27,'Avrg. BattNiMH '!AB$35)</f>
        <v>3.2770603997999997E-2</v>
      </c>
      <c r="AC27" s="44">
        <f>IF('Avrg. BattNiMH '!AC27&gt;0,'Avrg. BattNiMH '!AC27,'Avrg. BattNiMH '!AC$35)</f>
        <v>3.2606750978009996E-2</v>
      </c>
      <c r="AD27" s="44">
        <f>IF('Avrg. BattNiMH '!AD27&gt;0,'Avrg. BattNiMH '!AD27,'Avrg. BattNiMH '!AD$35)</f>
        <v>3.2443717223119943E-2</v>
      </c>
      <c r="AE27" s="44">
        <f>IF('Avrg. BattNiMH '!AE27&gt;0,'Avrg. BattNiMH '!AE27,'Avrg. BattNiMH '!AE$35)</f>
        <v>3.2281498637004344E-2</v>
      </c>
      <c r="AF27" s="44">
        <f>IF('Avrg. BattNiMH '!AF27&gt;0,'Avrg. BattNiMH '!AF27,'Avrg. BattNiMH '!AF$35)</f>
        <v>3.2120091143819321E-2</v>
      </c>
      <c r="AG27" s="44">
        <f>IF('Avrg. BattNiMH '!AG27&gt;0,'Avrg. BattNiMH '!AG27,'Avrg. BattNiMH '!AG$35)</f>
        <v>3.1959490688100223E-2</v>
      </c>
      <c r="AH27" s="44">
        <f>IF('Avrg. BattNiMH '!AH27&gt;0,'Avrg. BattNiMH '!AH27,'Avrg. BattNiMH '!AH$35)</f>
        <v>3.1799693234659719E-2</v>
      </c>
      <c r="AI27" s="44">
        <f>IF('Avrg. BattNiMH '!AI27&gt;0,'Avrg. BattNiMH '!AI27,'Avrg. BattNiMH '!AI$35)</f>
        <v>3.1640694768486417E-2</v>
      </c>
      <c r="AJ27" s="44">
        <f>IF('Avrg. BattNiMH '!AJ27&gt;0,'Avrg. BattNiMH '!AJ27,'Avrg. BattNiMH '!AJ$35)</f>
        <v>3.1482491294643984E-2</v>
      </c>
      <c r="AK27" s="44">
        <f>IF('Avrg. BattNiMH '!AK27&gt;0,'Avrg. BattNiMH '!AK27,'Avrg. BattNiMH '!AK$35)</f>
        <v>3.1325078838170761E-2</v>
      </c>
      <c r="AL27" s="44">
        <f>IF('Avrg. BattNiMH '!AL27&gt;0,'Avrg. BattNiMH '!AL27,'Avrg. BattNiMH '!AL$35)</f>
        <v>3.1168453443979907E-2</v>
      </c>
      <c r="AM27" s="44">
        <f>IF('Avrg. BattNiMH '!AM27&gt;0,'Avrg. BattNiMH '!AM27,'Avrg. BattNiMH '!AM$35)</f>
        <v>3.1012611176760008E-2</v>
      </c>
      <c r="AN27" s="44">
        <f>IF('Avrg. BattNiMH '!AN27&gt;0,'Avrg. BattNiMH '!AN27,'Avrg. BattNiMH '!AN$35)</f>
        <v>3.0857548120876207E-2</v>
      </c>
      <c r="AO27" s="44">
        <f>IF('Avrg. BattNiMH '!AO27&gt;0,'Avrg. BattNiMH '!AO27,'Avrg. BattNiMH '!AO$35)</f>
        <v>3.0703260380271827E-2</v>
      </c>
      <c r="AP27" s="44">
        <f>IF('Avrg. BattNiMH '!AP27&gt;0,'Avrg. BattNiMH '!AP27,'Avrg. BattNiMH '!AP$35)</f>
        <v>3.054974407837047E-2</v>
      </c>
      <c r="AQ27" s="44">
        <f>IF('Avrg. BattNiMH '!AQ27&gt;0,'Avrg. BattNiMH '!AQ27,'Avrg. BattNiMH '!AQ$35)</f>
        <v>3.0396995357978619E-2</v>
      </c>
      <c r="AR27" s="44">
        <f>IF('Avrg. BattNiMH '!AR27&gt;0,'Avrg. BattNiMH '!AR27,'Avrg. BattNiMH '!AR$35)</f>
        <v>3.0245010381188726E-2</v>
      </c>
      <c r="AS27" s="44">
        <f>IF('Avrg. BattNiMH '!AS27&gt;0,'Avrg. BattNiMH '!AS27,'Avrg. BattNiMH '!AS$35)</f>
        <v>3.0093785329282783E-2</v>
      </c>
      <c r="AT27" s="44">
        <f>IF('Avrg. BattNiMH '!AT27&gt;0,'Avrg. BattNiMH '!AT27,'Avrg. BattNiMH '!AT$35)</f>
        <v>2.994331640263637E-2</v>
      </c>
      <c r="AU27" s="44">
        <f>IF('Avrg. BattNiMH '!AU27&gt;0,'Avrg. BattNiMH '!AU27,'Avrg. BattNiMH '!AU$35)</f>
        <v>2.9793599820623188E-2</v>
      </c>
      <c r="AV27" s="44">
        <f>IF('Avrg. BattNiMH '!AV27&gt;0,'Avrg. BattNiMH '!AV27,'Avrg. BattNiMH '!AV$35)</f>
        <v>2.9644631821520072E-2</v>
      </c>
      <c r="AW27" s="44">
        <f>IF('Avrg. BattNiMH '!AW27&gt;0,'Avrg. BattNiMH '!AW27,'Avrg. BattNiMH '!AW$35)</f>
        <v>2.949640866241247E-2</v>
      </c>
      <c r="AX27" s="44">
        <f>IF('Avrg. BattNiMH '!AX27&gt;0,'Avrg. BattNiMH '!AX27,'Avrg. BattNiMH '!AX$35)</f>
        <v>2.9348926619100407E-2</v>
      </c>
      <c r="AY27" s="44">
        <f>IF('Avrg. BattNiMH '!AY27&gt;0,'Avrg. BattNiMH '!AY27,'Avrg. BattNiMH '!AY$35)</f>
        <v>2.9202181986004907E-2</v>
      </c>
      <c r="AZ27" s="44">
        <f>IF('Avrg. BattNiMH '!AZ27&gt;0,'Avrg. BattNiMH '!AZ27,'Avrg. BattNiMH '!AZ$35)</f>
        <v>2.9056171076074881E-2</v>
      </c>
      <c r="BA27" s="44">
        <f>IF('Avrg. BattNiMH '!BA27&gt;0,'Avrg. BattNiMH '!BA27,'Avrg. BattNiMH '!BA$35)</f>
        <v>2.8910890220694506E-2</v>
      </c>
    </row>
    <row r="28" spans="1:53" x14ac:dyDescent="0.35">
      <c r="A28" s="3" t="s">
        <v>54</v>
      </c>
      <c r="B28" s="4" t="s">
        <v>55</v>
      </c>
      <c r="C28" s="77">
        <f>IF('Avrg. BattNiMH '!C28&gt;0,'Avrg. BattNiMH '!C28,'Avrg. BattNiMH '!C$35)</f>
        <v>0.17256193531155578</v>
      </c>
      <c r="D28" s="77">
        <f>IF('Avrg. BattNiMH '!D28&gt;0,'Avrg. BattNiMH '!D28,'Avrg. BattNiMH '!D$35)</f>
        <v>0.1567559540346086</v>
      </c>
      <c r="E28" s="77">
        <f>IF('Avrg. BattNiMH '!E28&gt;0,'Avrg. BattNiMH '!E28,'Avrg. BattNiMH '!E$35)</f>
        <v>0.14225927353075568</v>
      </c>
      <c r="F28" s="77">
        <f>IF('Avrg. BattNiMH '!F28&gt;0,'Avrg. BattNiMH '!F28,'Avrg. BattNiMH '!F$35)</f>
        <v>0.12901207224464575</v>
      </c>
      <c r="G28" s="77">
        <f>IF('Avrg. BattNiMH '!G28&gt;0,'Avrg. BattNiMH '!G28,'Avrg. BattNiMH '!G$35)</f>
        <v>0.11699688874194748</v>
      </c>
      <c r="H28" s="77">
        <f>IF('Avrg. BattNiMH '!H28&gt;0,'Avrg. BattNiMH '!H28,'Avrg. BattNiMH '!H$35)</f>
        <v>0.10609890360970307</v>
      </c>
      <c r="I28" s="77">
        <f>IF('Avrg. BattNiMH '!I28&gt;0,'Avrg. BattNiMH '!I28,'Avrg. BattNiMH '!I$35)</f>
        <v>9.6207846579216993E-2</v>
      </c>
      <c r="J28" s="77">
        <f>IF('Avrg. BattNiMH '!J28&gt;0,'Avrg. BattNiMH '!J28,'Avrg. BattNiMH '!J$35)</f>
        <v>8.7215917068889079E-2</v>
      </c>
      <c r="K28" s="2">
        <f>IF('Avrg. BattNiMH '!K28&gt;0,'Avrg. BattNiMH '!K28,'Avrg. BattNiMH '!K$35)</f>
        <v>7.9085793881456867E-2</v>
      </c>
      <c r="L28" s="2">
        <f>IF('Avrg. BattNiMH '!L28&gt;0,'Avrg. BattNiMH '!L28,'Avrg. BattNiMH '!L$35)</f>
        <v>7.238521818003632E-2</v>
      </c>
      <c r="M28" s="2">
        <f>IF('Avrg. BattNiMH '!M28&gt;0,'Avrg. BattNiMH '!M28,'Avrg. BattNiMH '!M$35)</f>
        <v>5.977753222038238E-2</v>
      </c>
      <c r="N28" s="2">
        <f>IF('Avrg. BattNiMH '!N28&gt;0,'Avrg. BattNiMH '!N28,'Avrg. BattNiMH '!N$35)</f>
        <v>6.2999895383725538E-2</v>
      </c>
      <c r="O28" s="2">
        <f>IF('Avrg. BattNiMH '!O28&gt;0,'Avrg. BattNiMH '!O28,'Avrg. BattNiMH '!O$35)</f>
        <v>5.4949430698674979E-2</v>
      </c>
      <c r="P28" s="2">
        <f>IF('Avrg. BattNiMH '!P28&gt;0,'Avrg. BattNiMH '!P28,'Avrg. BattNiMH '!P$35)</f>
        <v>6.0471810232332363E-2</v>
      </c>
      <c r="Q28" s="2">
        <f>IF('Avrg. BattNiMH '!Q28&gt;0,'Avrg. BattNiMH '!Q28,'Avrg. BattNiMH '!Q$35)</f>
        <v>5.6390363037035762E-2</v>
      </c>
      <c r="R28" s="2">
        <f>IF('Avrg. BattNiMH '!R28&gt;0,'Avrg. BattNiMH '!R28,'Avrg. BattNiMH '!R$35)</f>
        <v>5.2725471816537868E-2</v>
      </c>
      <c r="S28" s="2">
        <f>IF('Avrg. BattNiMH '!S28&gt;0,'Avrg. BattNiMH '!S28,'Avrg. BattNiMH '!S$35)</f>
        <v>4.7915784118655248E-2</v>
      </c>
      <c r="T28" s="2">
        <f>IF('Avrg. BattNiMH '!T28&gt;0,'Avrg. BattNiMH '!T28,'Avrg. BattNiMH '!T$35)</f>
        <v>4.8105004840643686E-2</v>
      </c>
      <c r="U28" s="2">
        <f>IF('Avrg. BattNiMH '!U28&gt;0,'Avrg. BattNiMH '!U28,'Avrg. BattNiMH '!U$35)</f>
        <v>4.5693507160245096E-2</v>
      </c>
      <c r="V28" s="2">
        <f>IF('Avrg. BattNiMH '!V28&gt;0,'Avrg. BattNiMH '!V28,'Avrg. BattNiMH '!V$35)</f>
        <v>4.2505400264707414E-2</v>
      </c>
      <c r="W28" s="2">
        <f>IF('Avrg. BattNiMH '!W28&gt;0,'Avrg. BattNiMH '!W28,'Avrg. BattNiMH '!W$35)</f>
        <v>3.9675108901314961E-2</v>
      </c>
      <c r="X28" s="2">
        <f>IF('Avrg. BattNiMH '!X28&gt;0,'Avrg. BattNiMH '!X28,'Avrg. BattNiMH '!X$35)</f>
        <v>3.1322017735416936E-2</v>
      </c>
      <c r="Y28" s="2">
        <f>IF('Avrg. BattNiMH '!Y28&gt;0,'Avrg. BattNiMH '!Y28,'Avrg. BattNiMH '!Y$35)</f>
        <v>3.3603702336910658E-2</v>
      </c>
      <c r="Z28" s="44">
        <f>IF('Avrg. BattNiMH '!Z28&gt;0,'Avrg. BattNiMH '!Z28,'Avrg. BattNiMH '!Z$35)</f>
        <v>3.3267959999999992E-2</v>
      </c>
      <c r="AA28" s="44">
        <f>IF('Avrg. BattNiMH '!AA28&gt;0,'Avrg. BattNiMH '!AA28,'Avrg. BattNiMH '!AA$35)</f>
        <v>3.2935280399999996E-2</v>
      </c>
      <c r="AB28" s="44">
        <f>IF('Avrg. BattNiMH '!AB28&gt;0,'Avrg. BattNiMH '!AB28,'Avrg. BattNiMH '!AB$35)</f>
        <v>3.2770603997999997E-2</v>
      </c>
      <c r="AC28" s="44">
        <f>IF('Avrg. BattNiMH '!AC28&gt;0,'Avrg. BattNiMH '!AC28,'Avrg. BattNiMH '!AC$35)</f>
        <v>3.2606750978009996E-2</v>
      </c>
      <c r="AD28" s="44">
        <f>IF('Avrg. BattNiMH '!AD28&gt;0,'Avrg. BattNiMH '!AD28,'Avrg. BattNiMH '!AD$35)</f>
        <v>3.2443717223119943E-2</v>
      </c>
      <c r="AE28" s="44">
        <f>IF('Avrg. BattNiMH '!AE28&gt;0,'Avrg. BattNiMH '!AE28,'Avrg. BattNiMH '!AE$35)</f>
        <v>3.2281498637004344E-2</v>
      </c>
      <c r="AF28" s="44">
        <f>IF('Avrg. BattNiMH '!AF28&gt;0,'Avrg. BattNiMH '!AF28,'Avrg. BattNiMH '!AF$35)</f>
        <v>3.2120091143819321E-2</v>
      </c>
      <c r="AG28" s="44">
        <f>IF('Avrg. BattNiMH '!AG28&gt;0,'Avrg. BattNiMH '!AG28,'Avrg. BattNiMH '!AG$35)</f>
        <v>3.1959490688100223E-2</v>
      </c>
      <c r="AH28" s="44">
        <f>IF('Avrg. BattNiMH '!AH28&gt;0,'Avrg. BattNiMH '!AH28,'Avrg. BattNiMH '!AH$35)</f>
        <v>3.1799693234659719E-2</v>
      </c>
      <c r="AI28" s="44">
        <f>IF('Avrg. BattNiMH '!AI28&gt;0,'Avrg. BattNiMH '!AI28,'Avrg. BattNiMH '!AI$35)</f>
        <v>3.1640694768486417E-2</v>
      </c>
      <c r="AJ28" s="44">
        <f>IF('Avrg. BattNiMH '!AJ28&gt;0,'Avrg. BattNiMH '!AJ28,'Avrg. BattNiMH '!AJ$35)</f>
        <v>3.1482491294643984E-2</v>
      </c>
      <c r="AK28" s="44">
        <f>IF('Avrg. BattNiMH '!AK28&gt;0,'Avrg. BattNiMH '!AK28,'Avrg. BattNiMH '!AK$35)</f>
        <v>3.1325078838170761E-2</v>
      </c>
      <c r="AL28" s="44">
        <f>IF('Avrg. BattNiMH '!AL28&gt;0,'Avrg. BattNiMH '!AL28,'Avrg. BattNiMH '!AL$35)</f>
        <v>3.1168453443979907E-2</v>
      </c>
      <c r="AM28" s="44">
        <f>IF('Avrg. BattNiMH '!AM28&gt;0,'Avrg. BattNiMH '!AM28,'Avrg. BattNiMH '!AM$35)</f>
        <v>3.1012611176760008E-2</v>
      </c>
      <c r="AN28" s="44">
        <f>IF('Avrg. BattNiMH '!AN28&gt;0,'Avrg. BattNiMH '!AN28,'Avrg. BattNiMH '!AN$35)</f>
        <v>3.0857548120876207E-2</v>
      </c>
      <c r="AO28" s="44">
        <f>IF('Avrg. BattNiMH '!AO28&gt;0,'Avrg. BattNiMH '!AO28,'Avrg. BattNiMH '!AO$35)</f>
        <v>3.0703260380271827E-2</v>
      </c>
      <c r="AP28" s="44">
        <f>IF('Avrg. BattNiMH '!AP28&gt;0,'Avrg. BattNiMH '!AP28,'Avrg. BattNiMH '!AP$35)</f>
        <v>3.054974407837047E-2</v>
      </c>
      <c r="AQ28" s="44">
        <f>IF('Avrg. BattNiMH '!AQ28&gt;0,'Avrg. BattNiMH '!AQ28,'Avrg. BattNiMH '!AQ$35)</f>
        <v>3.0396995357978619E-2</v>
      </c>
      <c r="AR28" s="44">
        <f>IF('Avrg. BattNiMH '!AR28&gt;0,'Avrg. BattNiMH '!AR28,'Avrg. BattNiMH '!AR$35)</f>
        <v>3.0245010381188726E-2</v>
      </c>
      <c r="AS28" s="44">
        <f>IF('Avrg. BattNiMH '!AS28&gt;0,'Avrg. BattNiMH '!AS28,'Avrg. BattNiMH '!AS$35)</f>
        <v>3.0093785329282783E-2</v>
      </c>
      <c r="AT28" s="44">
        <f>IF('Avrg. BattNiMH '!AT28&gt;0,'Avrg. BattNiMH '!AT28,'Avrg. BattNiMH '!AT$35)</f>
        <v>2.994331640263637E-2</v>
      </c>
      <c r="AU28" s="44">
        <f>IF('Avrg. BattNiMH '!AU28&gt;0,'Avrg. BattNiMH '!AU28,'Avrg. BattNiMH '!AU$35)</f>
        <v>2.9793599820623188E-2</v>
      </c>
      <c r="AV28" s="44">
        <f>IF('Avrg. BattNiMH '!AV28&gt;0,'Avrg. BattNiMH '!AV28,'Avrg. BattNiMH '!AV$35)</f>
        <v>2.9644631821520072E-2</v>
      </c>
      <c r="AW28" s="44">
        <f>IF('Avrg. BattNiMH '!AW28&gt;0,'Avrg. BattNiMH '!AW28,'Avrg. BattNiMH '!AW$35)</f>
        <v>2.949640866241247E-2</v>
      </c>
      <c r="AX28" s="44">
        <f>IF('Avrg. BattNiMH '!AX28&gt;0,'Avrg. BattNiMH '!AX28,'Avrg. BattNiMH '!AX$35)</f>
        <v>2.9348926619100407E-2</v>
      </c>
      <c r="AY28" s="44">
        <f>IF('Avrg. BattNiMH '!AY28&gt;0,'Avrg. BattNiMH '!AY28,'Avrg. BattNiMH '!AY$35)</f>
        <v>2.9202181986004907E-2</v>
      </c>
      <c r="AZ28" s="44">
        <f>IF('Avrg. BattNiMH '!AZ28&gt;0,'Avrg. BattNiMH '!AZ28,'Avrg. BattNiMH '!AZ$35)</f>
        <v>2.9056171076074881E-2</v>
      </c>
      <c r="BA28" s="44">
        <f>IF('Avrg. BattNiMH '!BA28&gt;0,'Avrg. BattNiMH '!BA28,'Avrg. BattNiMH '!BA$35)</f>
        <v>2.8910890220694506E-2</v>
      </c>
    </row>
    <row r="29" spans="1:53" x14ac:dyDescent="0.35">
      <c r="A29" s="3" t="s">
        <v>56</v>
      </c>
      <c r="B29" s="4" t="s">
        <v>57</v>
      </c>
      <c r="C29" s="77">
        <f>IF('Avrg. BattNiMH '!C29&gt;0,'Avrg. BattNiMH '!C29,'Avrg. BattNiMH '!C$35)</f>
        <v>6.2164075489999984E-2</v>
      </c>
      <c r="D29" s="77">
        <f>IF('Avrg. BattNiMH '!D29&gt;0,'Avrg. BattNiMH '!D29,'Avrg. BattNiMH '!D$35)</f>
        <v>5.6512795899999989E-2</v>
      </c>
      <c r="E29" s="77">
        <f>IF('Avrg. BattNiMH '!E29&gt;0,'Avrg. BattNiMH '!E29,'Avrg. BattNiMH '!E$35)</f>
        <v>5.1375268999999994E-2</v>
      </c>
      <c r="F29" s="77">
        <f>IF('Avrg. BattNiMH '!F29&gt;0,'Avrg. BattNiMH '!F29,'Avrg. BattNiMH '!F$35)</f>
        <v>4.6704789999999996E-2</v>
      </c>
      <c r="G29" s="77">
        <f>IF('Avrg. BattNiMH '!G29&gt;0,'Avrg. BattNiMH '!G29,'Avrg. BattNiMH '!G$35)</f>
        <v>4.2458899999999994E-2</v>
      </c>
      <c r="H29" s="77">
        <f>IF('Avrg. BattNiMH '!H29&gt;0,'Avrg. BattNiMH '!H29,'Avrg. BattNiMH '!H$35)</f>
        <v>3.8598999999999994E-2</v>
      </c>
      <c r="I29" s="77">
        <f>IF('Avrg. BattNiMH '!I29&gt;0,'Avrg. BattNiMH '!I29,'Avrg. BattNiMH '!I$35)</f>
        <v>3.5089999999999996E-2</v>
      </c>
      <c r="J29" s="77">
        <f>IF('Avrg. BattNiMH '!J29&gt;0,'Avrg. BattNiMH '!J29,'Avrg. BattNiMH '!J$35)</f>
        <v>3.1899999999999998E-2</v>
      </c>
      <c r="K29" s="2">
        <f>IF('Avrg. BattNiMH '!K29&gt;0,'Avrg. BattNiMH '!K29,'Avrg. BattNiMH '!K$35)</f>
        <v>2.8963421598718557E-2</v>
      </c>
      <c r="L29" s="2">
        <f>IF('Avrg. BattNiMH '!L29&gt;0,'Avrg. BattNiMH '!L29,'Avrg. BattNiMH '!L$35)</f>
        <v>3.8929304881828483E-2</v>
      </c>
      <c r="M29" s="2">
        <f>IF('Avrg. BattNiMH '!M29&gt;0,'Avrg. BattNiMH '!M29,'Avrg. BattNiMH '!M$35)</f>
        <v>3.8940428979969882E-2</v>
      </c>
      <c r="N29" s="2">
        <f>IF('Avrg. BattNiMH '!N29&gt;0,'Avrg. BattNiMH '!N29,'Avrg. BattNiMH '!N$35)</f>
        <v>3.8656264167938305E-2</v>
      </c>
      <c r="O29" s="2">
        <f>IF('Avrg. BattNiMH '!O29&gt;0,'Avrg. BattNiMH '!O29,'Avrg. BattNiMH '!O$35)</f>
        <v>4.096572637042889E-2</v>
      </c>
      <c r="P29" s="2">
        <f>IF('Avrg. BattNiMH '!P29&gt;0,'Avrg. BattNiMH '!P29,'Avrg. BattNiMH '!P$35)</f>
        <v>3.4861724769697816E-2</v>
      </c>
      <c r="Q29" s="2">
        <f>IF('Avrg. BattNiMH '!Q29&gt;0,'Avrg. BattNiMH '!Q29,'Avrg. BattNiMH '!Q$35)</f>
        <v>3.6901262570015261E-2</v>
      </c>
      <c r="R29" s="2">
        <f>IF('Avrg. BattNiMH '!R29&gt;0,'Avrg. BattNiMH '!R29,'Avrg. BattNiMH '!R$35)</f>
        <v>3.2433504156328952E-2</v>
      </c>
      <c r="S29" s="2">
        <f>IF('Avrg. BattNiMH '!S29&gt;0,'Avrg. BattNiMH '!S29,'Avrg. BattNiMH '!S$35)</f>
        <v>4.13566281392964E-2</v>
      </c>
      <c r="T29" s="2">
        <f>IF('Avrg. BattNiMH '!T29&gt;0,'Avrg. BattNiMH '!T29,'Avrg. BattNiMH '!T$35)</f>
        <v>4.5173049139832611E-2</v>
      </c>
      <c r="U29" s="2">
        <f>IF('Avrg. BattNiMH '!U29&gt;0,'Avrg. BattNiMH '!U29,'Avrg. BattNiMH '!U$35)</f>
        <v>4.7478199876154779E-2</v>
      </c>
      <c r="V29" s="2">
        <f>IF('Avrg. BattNiMH '!V29&gt;0,'Avrg. BattNiMH '!V29,'Avrg. BattNiMH '!V$35)</f>
        <v>4.2566137811304902E-2</v>
      </c>
      <c r="W29" s="2">
        <f>IF('Avrg. BattNiMH '!W29&gt;0,'Avrg. BattNiMH '!W29,'Avrg. BattNiMH '!W$35)</f>
        <v>3.6408195852338544E-2</v>
      </c>
      <c r="X29" s="2">
        <f>IF('Avrg. BattNiMH '!X29&gt;0,'Avrg. BattNiMH '!X29,'Avrg. BattNiMH '!X$35)</f>
        <v>2.9668018540051355E-2</v>
      </c>
      <c r="Y29" s="2">
        <f>IF('Avrg. BattNiMH '!Y29&gt;0,'Avrg. BattNiMH '!Y29,'Avrg. BattNiMH '!Y$35)</f>
        <v>3.3603702336910658E-2</v>
      </c>
      <c r="Z29" s="44">
        <f>IF('Avrg. BattNiMH '!Z29&gt;0,'Avrg. BattNiMH '!Z29,'Avrg. BattNiMH '!Z$35)</f>
        <v>3.3267959999999992E-2</v>
      </c>
      <c r="AA29" s="44">
        <f>IF('Avrg. BattNiMH '!AA29&gt;0,'Avrg. BattNiMH '!AA29,'Avrg. BattNiMH '!AA$35)</f>
        <v>3.2935280399999996E-2</v>
      </c>
      <c r="AB29" s="44">
        <f>IF('Avrg. BattNiMH '!AB29&gt;0,'Avrg. BattNiMH '!AB29,'Avrg. BattNiMH '!AB$35)</f>
        <v>3.2770603997999997E-2</v>
      </c>
      <c r="AC29" s="44">
        <f>IF('Avrg. BattNiMH '!AC29&gt;0,'Avrg. BattNiMH '!AC29,'Avrg. BattNiMH '!AC$35)</f>
        <v>3.2606750978009996E-2</v>
      </c>
      <c r="AD29" s="44">
        <f>IF('Avrg. BattNiMH '!AD29&gt;0,'Avrg. BattNiMH '!AD29,'Avrg. BattNiMH '!AD$35)</f>
        <v>3.2443717223119943E-2</v>
      </c>
      <c r="AE29" s="44">
        <f>IF('Avrg. BattNiMH '!AE29&gt;0,'Avrg. BattNiMH '!AE29,'Avrg. BattNiMH '!AE$35)</f>
        <v>3.2281498637004344E-2</v>
      </c>
      <c r="AF29" s="44">
        <f>IF('Avrg. BattNiMH '!AF29&gt;0,'Avrg. BattNiMH '!AF29,'Avrg. BattNiMH '!AF$35)</f>
        <v>3.2120091143819321E-2</v>
      </c>
      <c r="AG29" s="44">
        <f>IF('Avrg. BattNiMH '!AG29&gt;0,'Avrg. BattNiMH '!AG29,'Avrg. BattNiMH '!AG$35)</f>
        <v>3.1959490688100223E-2</v>
      </c>
      <c r="AH29" s="44">
        <f>IF('Avrg. BattNiMH '!AH29&gt;0,'Avrg. BattNiMH '!AH29,'Avrg. BattNiMH '!AH$35)</f>
        <v>3.1799693234659719E-2</v>
      </c>
      <c r="AI29" s="44">
        <f>IF('Avrg. BattNiMH '!AI29&gt;0,'Avrg. BattNiMH '!AI29,'Avrg. BattNiMH '!AI$35)</f>
        <v>3.1640694768486417E-2</v>
      </c>
      <c r="AJ29" s="44">
        <f>IF('Avrg. BattNiMH '!AJ29&gt;0,'Avrg. BattNiMH '!AJ29,'Avrg. BattNiMH '!AJ$35)</f>
        <v>3.1482491294643984E-2</v>
      </c>
      <c r="AK29" s="44">
        <f>IF('Avrg. BattNiMH '!AK29&gt;0,'Avrg. BattNiMH '!AK29,'Avrg. BattNiMH '!AK$35)</f>
        <v>3.1325078838170761E-2</v>
      </c>
      <c r="AL29" s="44">
        <f>IF('Avrg. BattNiMH '!AL29&gt;0,'Avrg. BattNiMH '!AL29,'Avrg. BattNiMH '!AL$35)</f>
        <v>3.1168453443979907E-2</v>
      </c>
      <c r="AM29" s="44">
        <f>IF('Avrg. BattNiMH '!AM29&gt;0,'Avrg. BattNiMH '!AM29,'Avrg. BattNiMH '!AM$35)</f>
        <v>3.1012611176760008E-2</v>
      </c>
      <c r="AN29" s="44">
        <f>IF('Avrg. BattNiMH '!AN29&gt;0,'Avrg. BattNiMH '!AN29,'Avrg. BattNiMH '!AN$35)</f>
        <v>3.0857548120876207E-2</v>
      </c>
      <c r="AO29" s="44">
        <f>IF('Avrg. BattNiMH '!AO29&gt;0,'Avrg. BattNiMH '!AO29,'Avrg. BattNiMH '!AO$35)</f>
        <v>3.0703260380271827E-2</v>
      </c>
      <c r="AP29" s="44">
        <f>IF('Avrg. BattNiMH '!AP29&gt;0,'Avrg. BattNiMH '!AP29,'Avrg. BattNiMH '!AP$35)</f>
        <v>3.054974407837047E-2</v>
      </c>
      <c r="AQ29" s="44">
        <f>IF('Avrg. BattNiMH '!AQ29&gt;0,'Avrg. BattNiMH '!AQ29,'Avrg. BattNiMH '!AQ$35)</f>
        <v>3.0396995357978619E-2</v>
      </c>
      <c r="AR29" s="44">
        <f>IF('Avrg. BattNiMH '!AR29&gt;0,'Avrg. BattNiMH '!AR29,'Avrg. BattNiMH '!AR$35)</f>
        <v>3.0245010381188726E-2</v>
      </c>
      <c r="AS29" s="44">
        <f>IF('Avrg. BattNiMH '!AS29&gt;0,'Avrg. BattNiMH '!AS29,'Avrg. BattNiMH '!AS$35)</f>
        <v>3.0093785329282783E-2</v>
      </c>
      <c r="AT29" s="44">
        <f>IF('Avrg. BattNiMH '!AT29&gt;0,'Avrg. BattNiMH '!AT29,'Avrg. BattNiMH '!AT$35)</f>
        <v>2.994331640263637E-2</v>
      </c>
      <c r="AU29" s="44">
        <f>IF('Avrg. BattNiMH '!AU29&gt;0,'Avrg. BattNiMH '!AU29,'Avrg. BattNiMH '!AU$35)</f>
        <v>2.9793599820623188E-2</v>
      </c>
      <c r="AV29" s="44">
        <f>IF('Avrg. BattNiMH '!AV29&gt;0,'Avrg. BattNiMH '!AV29,'Avrg. BattNiMH '!AV$35)</f>
        <v>2.9644631821520072E-2</v>
      </c>
      <c r="AW29" s="44">
        <f>IF('Avrg. BattNiMH '!AW29&gt;0,'Avrg. BattNiMH '!AW29,'Avrg. BattNiMH '!AW$35)</f>
        <v>2.949640866241247E-2</v>
      </c>
      <c r="AX29" s="44">
        <f>IF('Avrg. BattNiMH '!AX29&gt;0,'Avrg. BattNiMH '!AX29,'Avrg. BattNiMH '!AX$35)</f>
        <v>2.9348926619100407E-2</v>
      </c>
      <c r="AY29" s="44">
        <f>IF('Avrg. BattNiMH '!AY29&gt;0,'Avrg. BattNiMH '!AY29,'Avrg. BattNiMH '!AY$35)</f>
        <v>2.9202181986004907E-2</v>
      </c>
      <c r="AZ29" s="44">
        <f>IF('Avrg. BattNiMH '!AZ29&gt;0,'Avrg. BattNiMH '!AZ29,'Avrg. BattNiMH '!AZ$35)</f>
        <v>2.9056171076074881E-2</v>
      </c>
      <c r="BA29" s="44">
        <f>IF('Avrg. BattNiMH '!BA29&gt;0,'Avrg. BattNiMH '!BA29,'Avrg. BattNiMH '!BA$35)</f>
        <v>2.8910890220694506E-2</v>
      </c>
    </row>
    <row r="30" spans="1:53" x14ac:dyDescent="0.35">
      <c r="A30" s="3" t="s">
        <v>58</v>
      </c>
      <c r="B30" s="4" t="s">
        <v>59</v>
      </c>
      <c r="C30" s="77">
        <f>IF('Avrg. BattNiMH '!C30&gt;0,'Avrg. BattNiMH '!C30,'Avrg. BattNiMH '!C$35)</f>
        <v>0.19087350763875899</v>
      </c>
      <c r="D30" s="77">
        <f>IF('Avrg. BattNiMH '!D30&gt;0,'Avrg. BattNiMH '!D30,'Avrg. BattNiMH '!D$35)</f>
        <v>0.17352137058069</v>
      </c>
      <c r="E30" s="77">
        <f>IF('Avrg. BattNiMH '!E30&gt;0,'Avrg. BattNiMH '!E30,'Avrg. BattNiMH '!E$35)</f>
        <v>0.15774670052790002</v>
      </c>
      <c r="F30" s="77">
        <f>IF('Avrg. BattNiMH '!F30&gt;0,'Avrg. BattNiMH '!F30,'Avrg. BattNiMH '!F$35)</f>
        <v>0.14340609138900001</v>
      </c>
      <c r="G30" s="77">
        <f>IF('Avrg. BattNiMH '!G30&gt;0,'Avrg. BattNiMH '!G30,'Avrg. BattNiMH '!G$35)</f>
        <v>0.13036917399000003</v>
      </c>
      <c r="H30" s="77">
        <f>IF('Avrg. BattNiMH '!H30&gt;0,'Avrg. BattNiMH '!H30,'Avrg. BattNiMH '!H$35)</f>
        <v>0.11851743090000001</v>
      </c>
      <c r="I30" s="77">
        <f>IF('Avrg. BattNiMH '!I30&gt;0,'Avrg. BattNiMH '!I30,'Avrg. BattNiMH '!I$35)</f>
        <v>0.10774311900000001</v>
      </c>
      <c r="J30" s="77">
        <f>IF('Avrg. BattNiMH '!J30&gt;0,'Avrg. BattNiMH '!J30,'Avrg. BattNiMH '!J$35)</f>
        <v>9.7948289999999993E-2</v>
      </c>
      <c r="K30" s="2">
        <f>IF('Avrg. BattNiMH '!K30&gt;0,'Avrg. BattNiMH '!K30,'Avrg. BattNiMH '!K$35)</f>
        <v>8.9043899999999995E-2</v>
      </c>
      <c r="L30" s="2">
        <f>IF('Avrg. BattNiMH '!L30&gt;0,'Avrg. BattNiMH '!L30,'Avrg. BattNiMH '!L$35)</f>
        <v>8.0948999999999993E-2</v>
      </c>
      <c r="M30" s="2">
        <f>IF('Avrg. BattNiMH '!M30&gt;0,'Avrg. BattNiMH '!M30,'Avrg. BattNiMH '!M$35)</f>
        <v>7.3590000000000003E-2</v>
      </c>
      <c r="N30" s="2">
        <f>IF('Avrg. BattNiMH '!N30&gt;0,'Avrg. BattNiMH '!N30,'Avrg. BattNiMH '!N$35)</f>
        <v>6.6853538892782061E-2</v>
      </c>
      <c r="O30" s="2">
        <f>IF('Avrg. BattNiMH '!O30&gt;0,'Avrg. BattNiMH '!O30,'Avrg. BattNiMH '!O$35)</f>
        <v>5.9867394695787834E-2</v>
      </c>
      <c r="P30" s="2">
        <f>IF('Avrg. BattNiMH '!P30&gt;0,'Avrg. BattNiMH '!P30,'Avrg. BattNiMH '!P$35)</f>
        <v>6.2379490109262296E-2</v>
      </c>
      <c r="Q30" s="2">
        <f>IF('Avrg. BattNiMH '!Q30&gt;0,'Avrg. BattNiMH '!Q30,'Avrg. BattNiMH '!Q$35)</f>
        <v>6.9534560381355928E-2</v>
      </c>
      <c r="R30" s="2">
        <f>IF('Avrg. BattNiMH '!R30&gt;0,'Avrg. BattNiMH '!R30,'Avrg. BattNiMH '!R$35)</f>
        <v>5.4577676835458278E-2</v>
      </c>
      <c r="S30" s="2">
        <f>IF('Avrg. BattNiMH '!S30&gt;0,'Avrg. BattNiMH '!S30,'Avrg. BattNiMH '!S$35)</f>
        <v>5.1847417606172459E-2</v>
      </c>
      <c r="T30" s="2">
        <f>IF('Avrg. BattNiMH '!T30&gt;0,'Avrg. BattNiMH '!T30,'Avrg. BattNiMH '!T$35)</f>
        <v>3.909327925840092E-2</v>
      </c>
      <c r="U30" s="2">
        <f>IF('Avrg. BattNiMH '!U30&gt;0,'Avrg. BattNiMH '!U30,'Avrg. BattNiMH '!U$35)</f>
        <v>4.2481890685593E-2</v>
      </c>
      <c r="V30" s="2">
        <f>IF('Avrg. BattNiMH '!V30&gt;0,'Avrg. BattNiMH '!V30,'Avrg. BattNiMH '!V$35)</f>
        <v>6.1721306769248432E-2</v>
      </c>
      <c r="W30" s="2">
        <f>IF('Avrg. BattNiMH '!W30&gt;0,'Avrg. BattNiMH '!W30,'Avrg. BattNiMH '!W$35)</f>
        <v>5.3786204797755935E-2</v>
      </c>
      <c r="X30" s="2">
        <f>IF('Avrg. BattNiMH '!X30&gt;0,'Avrg. BattNiMH '!X30,'Avrg. BattNiMH '!X$35)</f>
        <v>4.1968226937641448E-2</v>
      </c>
      <c r="Y30" s="2">
        <f>IF('Avrg. BattNiMH '!Y30&gt;0,'Avrg. BattNiMH '!Y30,'Avrg. BattNiMH '!Y$35)</f>
        <v>4.8856510284604637E-2</v>
      </c>
      <c r="Z30" s="44">
        <f>IF('Avrg. BattNiMH '!Z30&gt;0,'Avrg. BattNiMH '!Z30,'Avrg. BattNiMH '!Z$35)</f>
        <v>3.3267959999999992E-2</v>
      </c>
      <c r="AA30" s="44">
        <f>IF('Avrg. BattNiMH '!AA30&gt;0,'Avrg. BattNiMH '!AA30,'Avrg. BattNiMH '!AA$35)</f>
        <v>3.2935280399999996E-2</v>
      </c>
      <c r="AB30" s="44">
        <f>IF('Avrg. BattNiMH '!AB30&gt;0,'Avrg. BattNiMH '!AB30,'Avrg. BattNiMH '!AB$35)</f>
        <v>3.2770603997999997E-2</v>
      </c>
      <c r="AC30" s="44">
        <f>IF('Avrg. BattNiMH '!AC30&gt;0,'Avrg. BattNiMH '!AC30,'Avrg. BattNiMH '!AC$35)</f>
        <v>3.2606750978009996E-2</v>
      </c>
      <c r="AD30" s="44">
        <f>IF('Avrg. BattNiMH '!AD30&gt;0,'Avrg. BattNiMH '!AD30,'Avrg. BattNiMH '!AD$35)</f>
        <v>3.2443717223119943E-2</v>
      </c>
      <c r="AE30" s="44">
        <f>IF('Avrg. BattNiMH '!AE30&gt;0,'Avrg. BattNiMH '!AE30,'Avrg. BattNiMH '!AE$35)</f>
        <v>3.2281498637004344E-2</v>
      </c>
      <c r="AF30" s="44">
        <f>IF('Avrg. BattNiMH '!AF30&gt;0,'Avrg. BattNiMH '!AF30,'Avrg. BattNiMH '!AF$35)</f>
        <v>3.2120091143819321E-2</v>
      </c>
      <c r="AG30" s="44">
        <f>IF('Avrg. BattNiMH '!AG30&gt;0,'Avrg. BattNiMH '!AG30,'Avrg. BattNiMH '!AG$35)</f>
        <v>3.1959490688100223E-2</v>
      </c>
      <c r="AH30" s="44">
        <f>IF('Avrg. BattNiMH '!AH30&gt;0,'Avrg. BattNiMH '!AH30,'Avrg. BattNiMH '!AH$35)</f>
        <v>3.1799693234659719E-2</v>
      </c>
      <c r="AI30" s="44">
        <f>IF('Avrg. BattNiMH '!AI30&gt;0,'Avrg. BattNiMH '!AI30,'Avrg. BattNiMH '!AI$35)</f>
        <v>3.1640694768486417E-2</v>
      </c>
      <c r="AJ30" s="44">
        <f>IF('Avrg. BattNiMH '!AJ30&gt;0,'Avrg. BattNiMH '!AJ30,'Avrg. BattNiMH '!AJ$35)</f>
        <v>3.1482491294643984E-2</v>
      </c>
      <c r="AK30" s="44">
        <f>IF('Avrg. BattNiMH '!AK30&gt;0,'Avrg. BattNiMH '!AK30,'Avrg. BattNiMH '!AK$35)</f>
        <v>3.1325078838170761E-2</v>
      </c>
      <c r="AL30" s="44">
        <f>IF('Avrg. BattNiMH '!AL30&gt;0,'Avrg. BattNiMH '!AL30,'Avrg. BattNiMH '!AL$35)</f>
        <v>3.1168453443979907E-2</v>
      </c>
      <c r="AM30" s="44">
        <f>IF('Avrg. BattNiMH '!AM30&gt;0,'Avrg. BattNiMH '!AM30,'Avrg. BattNiMH '!AM$35)</f>
        <v>3.1012611176760008E-2</v>
      </c>
      <c r="AN30" s="44">
        <f>IF('Avrg. BattNiMH '!AN30&gt;0,'Avrg. BattNiMH '!AN30,'Avrg. BattNiMH '!AN$35)</f>
        <v>3.0857548120876207E-2</v>
      </c>
      <c r="AO30" s="44">
        <f>IF('Avrg. BattNiMH '!AO30&gt;0,'Avrg. BattNiMH '!AO30,'Avrg. BattNiMH '!AO$35)</f>
        <v>3.0703260380271827E-2</v>
      </c>
      <c r="AP30" s="44">
        <f>IF('Avrg. BattNiMH '!AP30&gt;0,'Avrg. BattNiMH '!AP30,'Avrg. BattNiMH '!AP$35)</f>
        <v>3.054974407837047E-2</v>
      </c>
      <c r="AQ30" s="44">
        <f>IF('Avrg. BattNiMH '!AQ30&gt;0,'Avrg. BattNiMH '!AQ30,'Avrg. BattNiMH '!AQ$35)</f>
        <v>3.0396995357978619E-2</v>
      </c>
      <c r="AR30" s="44">
        <f>IF('Avrg. BattNiMH '!AR30&gt;0,'Avrg. BattNiMH '!AR30,'Avrg. BattNiMH '!AR$35)</f>
        <v>3.0245010381188726E-2</v>
      </c>
      <c r="AS30" s="44">
        <f>IF('Avrg. BattNiMH '!AS30&gt;0,'Avrg. BattNiMH '!AS30,'Avrg. BattNiMH '!AS$35)</f>
        <v>3.0093785329282783E-2</v>
      </c>
      <c r="AT30" s="44">
        <f>IF('Avrg. BattNiMH '!AT30&gt;0,'Avrg. BattNiMH '!AT30,'Avrg. BattNiMH '!AT$35)</f>
        <v>2.994331640263637E-2</v>
      </c>
      <c r="AU30" s="44">
        <f>IF('Avrg. BattNiMH '!AU30&gt;0,'Avrg. BattNiMH '!AU30,'Avrg. BattNiMH '!AU$35)</f>
        <v>2.9793599820623188E-2</v>
      </c>
      <c r="AV30" s="44">
        <f>IF('Avrg. BattNiMH '!AV30&gt;0,'Avrg. BattNiMH '!AV30,'Avrg. BattNiMH '!AV$35)</f>
        <v>2.9644631821520072E-2</v>
      </c>
      <c r="AW30" s="44">
        <f>IF('Avrg. BattNiMH '!AW30&gt;0,'Avrg. BattNiMH '!AW30,'Avrg. BattNiMH '!AW$35)</f>
        <v>2.949640866241247E-2</v>
      </c>
      <c r="AX30" s="44">
        <f>IF('Avrg. BattNiMH '!AX30&gt;0,'Avrg. BattNiMH '!AX30,'Avrg. BattNiMH '!AX$35)</f>
        <v>2.9348926619100407E-2</v>
      </c>
      <c r="AY30" s="44">
        <f>IF('Avrg. BattNiMH '!AY30&gt;0,'Avrg. BattNiMH '!AY30,'Avrg. BattNiMH '!AY$35)</f>
        <v>2.9202181986004907E-2</v>
      </c>
      <c r="AZ30" s="44">
        <f>IF('Avrg. BattNiMH '!AZ30&gt;0,'Avrg. BattNiMH '!AZ30,'Avrg. BattNiMH '!AZ$35)</f>
        <v>2.9056171076074881E-2</v>
      </c>
      <c r="BA30" s="44">
        <f>IF('Avrg. BattNiMH '!BA30&gt;0,'Avrg. BattNiMH '!BA30,'Avrg. BattNiMH '!BA$35)</f>
        <v>2.8910890220694506E-2</v>
      </c>
    </row>
    <row r="31" spans="1:53" x14ac:dyDescent="0.35">
      <c r="A31" s="3" t="s">
        <v>60</v>
      </c>
      <c r="B31" s="4" t="s">
        <v>61</v>
      </c>
      <c r="C31" s="77">
        <f>IF('Avrg. BattNiMH '!C31&gt;0,'Avrg. BattNiMH '!C31,'Avrg. BattNiMH '!C$35)</f>
        <v>0.17256193531155578</v>
      </c>
      <c r="D31" s="77">
        <f>IF('Avrg. BattNiMH '!D31&gt;0,'Avrg. BattNiMH '!D31,'Avrg. BattNiMH '!D$35)</f>
        <v>0.1567559540346086</v>
      </c>
      <c r="E31" s="77">
        <f>IF('Avrg. BattNiMH '!E31&gt;0,'Avrg. BattNiMH '!E31,'Avrg. BattNiMH '!E$35)</f>
        <v>0.14225927353075568</v>
      </c>
      <c r="F31" s="77">
        <f>IF('Avrg. BattNiMH '!F31&gt;0,'Avrg. BattNiMH '!F31,'Avrg. BattNiMH '!F$35)</f>
        <v>0.12901207224464575</v>
      </c>
      <c r="G31" s="77">
        <f>IF('Avrg. BattNiMH '!G31&gt;0,'Avrg. BattNiMH '!G31,'Avrg. BattNiMH '!G$35)</f>
        <v>0.11699688874194748</v>
      </c>
      <c r="H31" s="77">
        <f>IF('Avrg. BattNiMH '!H31&gt;0,'Avrg. BattNiMH '!H31,'Avrg. BattNiMH '!H$35)</f>
        <v>0.10609890360970307</v>
      </c>
      <c r="I31" s="77">
        <f>IF('Avrg. BattNiMH '!I31&gt;0,'Avrg. BattNiMH '!I31,'Avrg. BattNiMH '!I$35)</f>
        <v>9.6207846579216993E-2</v>
      </c>
      <c r="J31" s="77">
        <f>IF('Avrg. BattNiMH '!J31&gt;0,'Avrg. BattNiMH '!J31,'Avrg. BattNiMH '!J$35)</f>
        <v>8.7215917068889079E-2</v>
      </c>
      <c r="K31" s="2">
        <f>IF('Avrg. BattNiMH '!K31&gt;0,'Avrg. BattNiMH '!K31,'Avrg. BattNiMH '!K$35)</f>
        <v>7.9085793881456867E-2</v>
      </c>
      <c r="L31" s="2">
        <f>IF('Avrg. BattNiMH '!L31&gt;0,'Avrg. BattNiMH '!L31,'Avrg. BattNiMH '!L$35)</f>
        <v>7.238521818003632E-2</v>
      </c>
      <c r="M31" s="2">
        <f>IF('Avrg. BattNiMH '!M31&gt;0,'Avrg. BattNiMH '!M31,'Avrg. BattNiMH '!M$35)</f>
        <v>5.977753222038238E-2</v>
      </c>
      <c r="N31" s="2">
        <f>IF('Avrg. BattNiMH '!N31&gt;0,'Avrg. BattNiMH '!N31,'Avrg. BattNiMH '!N$35)</f>
        <v>6.2999895383725538E-2</v>
      </c>
      <c r="O31" s="2">
        <f>IF('Avrg. BattNiMH '!O31&gt;0,'Avrg. BattNiMH '!O31,'Avrg. BattNiMH '!O$35)</f>
        <v>5.4949430698674979E-2</v>
      </c>
      <c r="P31" s="2">
        <f>IF('Avrg. BattNiMH '!P31&gt;0,'Avrg. BattNiMH '!P31,'Avrg. BattNiMH '!P$35)</f>
        <v>6.0471810232332363E-2</v>
      </c>
      <c r="Q31" s="2">
        <f>IF('Avrg. BattNiMH '!Q31&gt;0,'Avrg. BattNiMH '!Q31,'Avrg. BattNiMH '!Q$35)</f>
        <v>5.6390363037035762E-2</v>
      </c>
      <c r="R31" s="2">
        <f>IF('Avrg. BattNiMH '!R31&gt;0,'Avrg. BattNiMH '!R31,'Avrg. BattNiMH '!R$35)</f>
        <v>5.2725471816537868E-2</v>
      </c>
      <c r="S31" s="2">
        <f>IF('Avrg. BattNiMH '!S31&gt;0,'Avrg. BattNiMH '!S31,'Avrg. BattNiMH '!S$35)</f>
        <v>4.7915784118655248E-2</v>
      </c>
      <c r="T31" s="2">
        <f>IF('Avrg. BattNiMH '!T31&gt;0,'Avrg. BattNiMH '!T31,'Avrg. BattNiMH '!T$35)</f>
        <v>4.8105004840643686E-2</v>
      </c>
      <c r="U31" s="2">
        <f>IF('Avrg. BattNiMH '!U31&gt;0,'Avrg. BattNiMH '!U31,'Avrg. BattNiMH '!U$35)</f>
        <v>4.5693507160245096E-2</v>
      </c>
      <c r="V31" s="2">
        <f>IF('Avrg. BattNiMH '!V31&gt;0,'Avrg. BattNiMH '!V31,'Avrg. BattNiMH '!V$35)</f>
        <v>4.2505400264707414E-2</v>
      </c>
      <c r="W31" s="2">
        <f>IF('Avrg. BattNiMH '!W31&gt;0,'Avrg. BattNiMH '!W31,'Avrg. BattNiMH '!W$35)</f>
        <v>3.9675108901314961E-2</v>
      </c>
      <c r="X31" s="2">
        <f>IF('Avrg. BattNiMH '!X31&gt;0,'Avrg. BattNiMH '!X31,'Avrg. BattNiMH '!X$35)</f>
        <v>3.1322017735416936E-2</v>
      </c>
      <c r="Y31" s="2">
        <f>IF('Avrg. BattNiMH '!Y31&gt;0,'Avrg. BattNiMH '!Y31,'Avrg. BattNiMH '!Y$35)</f>
        <v>3.3603702336910658E-2</v>
      </c>
      <c r="Z31" s="44">
        <f>IF('Avrg. BattNiMH '!Z31&gt;0,'Avrg. BattNiMH '!Z31,'Avrg. BattNiMH '!Z$35)</f>
        <v>3.3267959999999992E-2</v>
      </c>
      <c r="AA31" s="44">
        <f>IF('Avrg. BattNiMH '!AA31&gt;0,'Avrg. BattNiMH '!AA31,'Avrg. BattNiMH '!AA$35)</f>
        <v>3.2935280399999996E-2</v>
      </c>
      <c r="AB31" s="44">
        <f>IF('Avrg. BattNiMH '!AB31&gt;0,'Avrg. BattNiMH '!AB31,'Avrg. BattNiMH '!AB$35)</f>
        <v>3.2770603997999997E-2</v>
      </c>
      <c r="AC31" s="44">
        <f>IF('Avrg. BattNiMH '!AC31&gt;0,'Avrg. BattNiMH '!AC31,'Avrg. BattNiMH '!AC$35)</f>
        <v>3.2606750978009996E-2</v>
      </c>
      <c r="AD31" s="44">
        <f>IF('Avrg. BattNiMH '!AD31&gt;0,'Avrg. BattNiMH '!AD31,'Avrg. BattNiMH '!AD$35)</f>
        <v>3.2443717223119943E-2</v>
      </c>
      <c r="AE31" s="44">
        <f>IF('Avrg. BattNiMH '!AE31&gt;0,'Avrg. BattNiMH '!AE31,'Avrg. BattNiMH '!AE$35)</f>
        <v>3.2281498637004344E-2</v>
      </c>
      <c r="AF31" s="44">
        <f>IF('Avrg. BattNiMH '!AF31&gt;0,'Avrg. BattNiMH '!AF31,'Avrg. BattNiMH '!AF$35)</f>
        <v>3.2120091143819321E-2</v>
      </c>
      <c r="AG31" s="44">
        <f>IF('Avrg. BattNiMH '!AG31&gt;0,'Avrg. BattNiMH '!AG31,'Avrg. BattNiMH '!AG$35)</f>
        <v>3.1959490688100223E-2</v>
      </c>
      <c r="AH31" s="44">
        <f>IF('Avrg. BattNiMH '!AH31&gt;0,'Avrg. BattNiMH '!AH31,'Avrg. BattNiMH '!AH$35)</f>
        <v>3.1799693234659719E-2</v>
      </c>
      <c r="AI31" s="44">
        <f>IF('Avrg. BattNiMH '!AI31&gt;0,'Avrg. BattNiMH '!AI31,'Avrg. BattNiMH '!AI$35)</f>
        <v>3.1640694768486417E-2</v>
      </c>
      <c r="AJ31" s="44">
        <f>IF('Avrg. BattNiMH '!AJ31&gt;0,'Avrg. BattNiMH '!AJ31,'Avrg. BattNiMH '!AJ$35)</f>
        <v>3.1482491294643984E-2</v>
      </c>
      <c r="AK31" s="44">
        <f>IF('Avrg. BattNiMH '!AK31&gt;0,'Avrg. BattNiMH '!AK31,'Avrg. BattNiMH '!AK$35)</f>
        <v>3.1325078838170761E-2</v>
      </c>
      <c r="AL31" s="44">
        <f>IF('Avrg. BattNiMH '!AL31&gt;0,'Avrg. BattNiMH '!AL31,'Avrg. BattNiMH '!AL$35)</f>
        <v>3.1168453443979907E-2</v>
      </c>
      <c r="AM31" s="44">
        <f>IF('Avrg. BattNiMH '!AM31&gt;0,'Avrg. BattNiMH '!AM31,'Avrg. BattNiMH '!AM$35)</f>
        <v>3.1012611176760008E-2</v>
      </c>
      <c r="AN31" s="44">
        <f>IF('Avrg. BattNiMH '!AN31&gt;0,'Avrg. BattNiMH '!AN31,'Avrg. BattNiMH '!AN$35)</f>
        <v>3.0857548120876207E-2</v>
      </c>
      <c r="AO31" s="44">
        <f>IF('Avrg. BattNiMH '!AO31&gt;0,'Avrg. BattNiMH '!AO31,'Avrg. BattNiMH '!AO$35)</f>
        <v>3.0703260380271827E-2</v>
      </c>
      <c r="AP31" s="44">
        <f>IF('Avrg. BattNiMH '!AP31&gt;0,'Avrg. BattNiMH '!AP31,'Avrg. BattNiMH '!AP$35)</f>
        <v>3.054974407837047E-2</v>
      </c>
      <c r="AQ31" s="44">
        <f>IF('Avrg. BattNiMH '!AQ31&gt;0,'Avrg. BattNiMH '!AQ31,'Avrg. BattNiMH '!AQ$35)</f>
        <v>3.0396995357978619E-2</v>
      </c>
      <c r="AR31" s="44">
        <f>IF('Avrg. BattNiMH '!AR31&gt;0,'Avrg. BattNiMH '!AR31,'Avrg. BattNiMH '!AR$35)</f>
        <v>3.0245010381188726E-2</v>
      </c>
      <c r="AS31" s="44">
        <f>IF('Avrg. BattNiMH '!AS31&gt;0,'Avrg. BattNiMH '!AS31,'Avrg. BattNiMH '!AS$35)</f>
        <v>3.0093785329282783E-2</v>
      </c>
      <c r="AT31" s="44">
        <f>IF('Avrg. BattNiMH '!AT31&gt;0,'Avrg. BattNiMH '!AT31,'Avrg. BattNiMH '!AT$35)</f>
        <v>2.994331640263637E-2</v>
      </c>
      <c r="AU31" s="44">
        <f>IF('Avrg. BattNiMH '!AU31&gt;0,'Avrg. BattNiMH '!AU31,'Avrg. BattNiMH '!AU$35)</f>
        <v>2.9793599820623188E-2</v>
      </c>
      <c r="AV31" s="44">
        <f>IF('Avrg. BattNiMH '!AV31&gt;0,'Avrg. BattNiMH '!AV31,'Avrg. BattNiMH '!AV$35)</f>
        <v>2.9644631821520072E-2</v>
      </c>
      <c r="AW31" s="44">
        <f>IF('Avrg. BattNiMH '!AW31&gt;0,'Avrg. BattNiMH '!AW31,'Avrg. BattNiMH '!AW$35)</f>
        <v>2.949640866241247E-2</v>
      </c>
      <c r="AX31" s="44">
        <f>IF('Avrg. BattNiMH '!AX31&gt;0,'Avrg. BattNiMH '!AX31,'Avrg. BattNiMH '!AX$35)</f>
        <v>2.9348926619100407E-2</v>
      </c>
      <c r="AY31" s="44">
        <f>IF('Avrg. BattNiMH '!AY31&gt;0,'Avrg. BattNiMH '!AY31,'Avrg. BattNiMH '!AY$35)</f>
        <v>2.9202181986004907E-2</v>
      </c>
      <c r="AZ31" s="44">
        <f>IF('Avrg. BattNiMH '!AZ31&gt;0,'Avrg. BattNiMH '!AZ31,'Avrg. BattNiMH '!AZ$35)</f>
        <v>2.9056171076074881E-2</v>
      </c>
      <c r="BA31" s="44">
        <f>IF('Avrg. BattNiMH '!BA31&gt;0,'Avrg. BattNiMH '!BA31,'Avrg. BattNiMH '!BA$35)</f>
        <v>2.8910890220694506E-2</v>
      </c>
    </row>
    <row r="32" spans="1:53" x14ac:dyDescent="0.35">
      <c r="A32" s="3" t="s">
        <v>62</v>
      </c>
      <c r="B32" s="4" t="s">
        <v>63</v>
      </c>
      <c r="C32" s="77">
        <f>IF('Avrg. BattNiMH '!C32&gt;0,'Avrg. BattNiMH '!C32,'Avrg. BattNiMH '!C$35)</f>
        <v>0.17256193531155578</v>
      </c>
      <c r="D32" s="77">
        <f>IF('Avrg. BattNiMH '!D32&gt;0,'Avrg. BattNiMH '!D32,'Avrg. BattNiMH '!D$35)</f>
        <v>0.1567559540346086</v>
      </c>
      <c r="E32" s="77">
        <f>IF('Avrg. BattNiMH '!E32&gt;0,'Avrg. BattNiMH '!E32,'Avrg. BattNiMH '!E$35)</f>
        <v>0.14225927353075568</v>
      </c>
      <c r="F32" s="77">
        <f>IF('Avrg. BattNiMH '!F32&gt;0,'Avrg. BattNiMH '!F32,'Avrg. BattNiMH '!F$35)</f>
        <v>0.12901207224464575</v>
      </c>
      <c r="G32" s="77">
        <f>IF('Avrg. BattNiMH '!G32&gt;0,'Avrg. BattNiMH '!G32,'Avrg. BattNiMH '!G$35)</f>
        <v>0.11699688874194748</v>
      </c>
      <c r="H32" s="77">
        <f>IF('Avrg. BattNiMH '!H32&gt;0,'Avrg. BattNiMH '!H32,'Avrg. BattNiMH '!H$35)</f>
        <v>0.10609890360970307</v>
      </c>
      <c r="I32" s="77">
        <f>IF('Avrg. BattNiMH '!I32&gt;0,'Avrg. BattNiMH '!I32,'Avrg. BattNiMH '!I$35)</f>
        <v>9.6207846579216993E-2</v>
      </c>
      <c r="J32" s="77">
        <f>IF('Avrg. BattNiMH '!J32&gt;0,'Avrg. BattNiMH '!J32,'Avrg. BattNiMH '!J$35)</f>
        <v>8.7215917068889079E-2</v>
      </c>
      <c r="K32" s="2">
        <f>IF('Avrg. BattNiMH '!K32&gt;0,'Avrg. BattNiMH '!K32,'Avrg. BattNiMH '!K$35)</f>
        <v>7.9085793881456867E-2</v>
      </c>
      <c r="L32" s="2">
        <f>IF('Avrg. BattNiMH '!L32&gt;0,'Avrg. BattNiMH '!L32,'Avrg. BattNiMH '!L$35)</f>
        <v>7.238521818003632E-2</v>
      </c>
      <c r="M32" s="2">
        <f>IF('Avrg. BattNiMH '!M32&gt;0,'Avrg. BattNiMH '!M32,'Avrg. BattNiMH '!M$35)</f>
        <v>5.977753222038238E-2</v>
      </c>
      <c r="N32" s="2">
        <f>IF('Avrg. BattNiMH '!N32&gt;0,'Avrg. BattNiMH '!N32,'Avrg. BattNiMH '!N$35)</f>
        <v>6.2999895383725538E-2</v>
      </c>
      <c r="O32" s="2">
        <f>IF('Avrg. BattNiMH '!O32&gt;0,'Avrg. BattNiMH '!O32,'Avrg. BattNiMH '!O$35)</f>
        <v>5.4949430698674979E-2</v>
      </c>
      <c r="P32" s="2">
        <f>IF('Avrg. BattNiMH '!P32&gt;0,'Avrg. BattNiMH '!P32,'Avrg. BattNiMH '!P$35)</f>
        <v>6.0471810232332363E-2</v>
      </c>
      <c r="Q32" s="2">
        <f>IF('Avrg. BattNiMH '!Q32&gt;0,'Avrg. BattNiMH '!Q32,'Avrg. BattNiMH '!Q$35)</f>
        <v>5.6390363037035762E-2</v>
      </c>
      <c r="R32" s="2">
        <f>IF('Avrg. BattNiMH '!R32&gt;0,'Avrg. BattNiMH '!R32,'Avrg. BattNiMH '!R$35)</f>
        <v>5.2725471816537868E-2</v>
      </c>
      <c r="S32" s="2">
        <f>IF('Avrg. BattNiMH '!S32&gt;0,'Avrg. BattNiMH '!S32,'Avrg. BattNiMH '!S$35)</f>
        <v>4.7915784118655248E-2</v>
      </c>
      <c r="T32" s="2">
        <f>IF('Avrg. BattNiMH '!T32&gt;0,'Avrg. BattNiMH '!T32,'Avrg. BattNiMH '!T$35)</f>
        <v>4.8105004840643686E-2</v>
      </c>
      <c r="U32" s="2">
        <f>IF('Avrg. BattNiMH '!U32&gt;0,'Avrg. BattNiMH '!U32,'Avrg. BattNiMH '!U$35)</f>
        <v>4.5693507160245096E-2</v>
      </c>
      <c r="V32" s="2">
        <f>IF('Avrg. BattNiMH '!V32&gt;0,'Avrg. BattNiMH '!V32,'Avrg. BattNiMH '!V$35)</f>
        <v>4.2505400264707414E-2</v>
      </c>
      <c r="W32" s="2">
        <f>IF('Avrg. BattNiMH '!W32&gt;0,'Avrg. BattNiMH '!W32,'Avrg. BattNiMH '!W$35)</f>
        <v>3.9675108901314961E-2</v>
      </c>
      <c r="X32" s="2">
        <f>IF('Avrg. BattNiMH '!X32&gt;0,'Avrg. BattNiMH '!X32,'Avrg. BattNiMH '!X$35)</f>
        <v>3.1322017735416936E-2</v>
      </c>
      <c r="Y32" s="2">
        <f>IF('Avrg. BattNiMH '!Y32&gt;0,'Avrg. BattNiMH '!Y32,'Avrg. BattNiMH '!Y$35)</f>
        <v>3.3603702336910658E-2</v>
      </c>
      <c r="Z32" s="44">
        <f>IF('Avrg. BattNiMH '!Z32&gt;0,'Avrg. BattNiMH '!Z32,'Avrg. BattNiMH '!Z$35)</f>
        <v>3.3267959999999992E-2</v>
      </c>
      <c r="AA32" s="44">
        <f>IF('Avrg. BattNiMH '!AA32&gt;0,'Avrg. BattNiMH '!AA32,'Avrg. BattNiMH '!AA$35)</f>
        <v>3.2935280399999996E-2</v>
      </c>
      <c r="AB32" s="44">
        <f>IF('Avrg. BattNiMH '!AB32&gt;0,'Avrg. BattNiMH '!AB32,'Avrg. BattNiMH '!AB$35)</f>
        <v>3.2770603997999997E-2</v>
      </c>
      <c r="AC32" s="44">
        <f>IF('Avrg. BattNiMH '!AC32&gt;0,'Avrg. BattNiMH '!AC32,'Avrg. BattNiMH '!AC$35)</f>
        <v>3.2606750978009996E-2</v>
      </c>
      <c r="AD32" s="44">
        <f>IF('Avrg. BattNiMH '!AD32&gt;0,'Avrg. BattNiMH '!AD32,'Avrg. BattNiMH '!AD$35)</f>
        <v>3.2443717223119943E-2</v>
      </c>
      <c r="AE32" s="44">
        <f>IF('Avrg. BattNiMH '!AE32&gt;0,'Avrg. BattNiMH '!AE32,'Avrg. BattNiMH '!AE$35)</f>
        <v>3.2281498637004344E-2</v>
      </c>
      <c r="AF32" s="44">
        <f>IF('Avrg. BattNiMH '!AF32&gt;0,'Avrg. BattNiMH '!AF32,'Avrg. BattNiMH '!AF$35)</f>
        <v>3.2120091143819321E-2</v>
      </c>
      <c r="AG32" s="44">
        <f>IF('Avrg. BattNiMH '!AG32&gt;0,'Avrg. BattNiMH '!AG32,'Avrg. BattNiMH '!AG$35)</f>
        <v>3.1959490688100223E-2</v>
      </c>
      <c r="AH32" s="44">
        <f>IF('Avrg. BattNiMH '!AH32&gt;0,'Avrg. BattNiMH '!AH32,'Avrg. BattNiMH '!AH$35)</f>
        <v>3.1799693234659719E-2</v>
      </c>
      <c r="AI32" s="44">
        <f>IF('Avrg. BattNiMH '!AI32&gt;0,'Avrg. BattNiMH '!AI32,'Avrg. BattNiMH '!AI$35)</f>
        <v>3.1640694768486417E-2</v>
      </c>
      <c r="AJ32" s="44">
        <f>IF('Avrg. BattNiMH '!AJ32&gt;0,'Avrg. BattNiMH '!AJ32,'Avrg. BattNiMH '!AJ$35)</f>
        <v>3.1482491294643984E-2</v>
      </c>
      <c r="AK32" s="44">
        <f>IF('Avrg. BattNiMH '!AK32&gt;0,'Avrg. BattNiMH '!AK32,'Avrg. BattNiMH '!AK$35)</f>
        <v>3.1325078838170761E-2</v>
      </c>
      <c r="AL32" s="44">
        <f>IF('Avrg. BattNiMH '!AL32&gt;0,'Avrg. BattNiMH '!AL32,'Avrg. BattNiMH '!AL$35)</f>
        <v>3.1168453443979907E-2</v>
      </c>
      <c r="AM32" s="44">
        <f>IF('Avrg. BattNiMH '!AM32&gt;0,'Avrg. BattNiMH '!AM32,'Avrg. BattNiMH '!AM$35)</f>
        <v>3.1012611176760008E-2</v>
      </c>
      <c r="AN32" s="44">
        <f>IF('Avrg. BattNiMH '!AN32&gt;0,'Avrg. BattNiMH '!AN32,'Avrg. BattNiMH '!AN$35)</f>
        <v>3.0857548120876207E-2</v>
      </c>
      <c r="AO32" s="44">
        <f>IF('Avrg. BattNiMH '!AO32&gt;0,'Avrg. BattNiMH '!AO32,'Avrg. BattNiMH '!AO$35)</f>
        <v>3.0703260380271827E-2</v>
      </c>
      <c r="AP32" s="44">
        <f>IF('Avrg. BattNiMH '!AP32&gt;0,'Avrg. BattNiMH '!AP32,'Avrg. BattNiMH '!AP$35)</f>
        <v>3.054974407837047E-2</v>
      </c>
      <c r="AQ32" s="44">
        <f>IF('Avrg. BattNiMH '!AQ32&gt;0,'Avrg. BattNiMH '!AQ32,'Avrg. BattNiMH '!AQ$35)</f>
        <v>3.0396995357978619E-2</v>
      </c>
      <c r="AR32" s="44">
        <f>IF('Avrg. BattNiMH '!AR32&gt;0,'Avrg. BattNiMH '!AR32,'Avrg. BattNiMH '!AR$35)</f>
        <v>3.0245010381188726E-2</v>
      </c>
      <c r="AS32" s="44">
        <f>IF('Avrg. BattNiMH '!AS32&gt;0,'Avrg. BattNiMH '!AS32,'Avrg. BattNiMH '!AS$35)</f>
        <v>3.0093785329282783E-2</v>
      </c>
      <c r="AT32" s="44">
        <f>IF('Avrg. BattNiMH '!AT32&gt;0,'Avrg. BattNiMH '!AT32,'Avrg. BattNiMH '!AT$35)</f>
        <v>2.994331640263637E-2</v>
      </c>
      <c r="AU32" s="44">
        <f>IF('Avrg. BattNiMH '!AU32&gt;0,'Avrg. BattNiMH '!AU32,'Avrg. BattNiMH '!AU$35)</f>
        <v>2.9793599820623188E-2</v>
      </c>
      <c r="AV32" s="44">
        <f>IF('Avrg. BattNiMH '!AV32&gt;0,'Avrg. BattNiMH '!AV32,'Avrg. BattNiMH '!AV$35)</f>
        <v>2.9644631821520072E-2</v>
      </c>
      <c r="AW32" s="44">
        <f>IF('Avrg. BattNiMH '!AW32&gt;0,'Avrg. BattNiMH '!AW32,'Avrg. BattNiMH '!AW$35)</f>
        <v>2.949640866241247E-2</v>
      </c>
      <c r="AX32" s="44">
        <f>IF('Avrg. BattNiMH '!AX32&gt;0,'Avrg. BattNiMH '!AX32,'Avrg. BattNiMH '!AX$35)</f>
        <v>2.9348926619100407E-2</v>
      </c>
      <c r="AY32" s="44">
        <f>IF('Avrg. BattNiMH '!AY32&gt;0,'Avrg. BattNiMH '!AY32,'Avrg. BattNiMH '!AY$35)</f>
        <v>2.9202181986004907E-2</v>
      </c>
      <c r="AZ32" s="44">
        <f>IF('Avrg. BattNiMH '!AZ32&gt;0,'Avrg. BattNiMH '!AZ32,'Avrg. BattNiMH '!AZ$35)</f>
        <v>2.9056171076074881E-2</v>
      </c>
      <c r="BA32" s="44">
        <f>IF('Avrg. BattNiMH '!BA32&gt;0,'Avrg. BattNiMH '!BA32,'Avrg. BattNiMH '!BA$35)</f>
        <v>2.8910890220694506E-2</v>
      </c>
    </row>
    <row r="33" spans="1:53" x14ac:dyDescent="0.35">
      <c r="A33" s="3" t="s">
        <v>64</v>
      </c>
      <c r="B33" s="4"/>
      <c r="C33" s="77">
        <f>IF('Avrg. BattNiMH '!C33&gt;0,'Avrg. BattNiMH '!C33,'Avrg. BattNiMH '!C$35)</f>
        <v>0.17256193531155578</v>
      </c>
      <c r="D33" s="77">
        <f>IF('Avrg. BattNiMH '!D33&gt;0,'Avrg. BattNiMH '!D33,'Avrg. BattNiMH '!D$35)</f>
        <v>0.1567559540346086</v>
      </c>
      <c r="E33" s="77">
        <f>IF('Avrg. BattNiMH '!E33&gt;0,'Avrg. BattNiMH '!E33,'Avrg. BattNiMH '!E$35)</f>
        <v>0.14225927353075568</v>
      </c>
      <c r="F33" s="77">
        <f>IF('Avrg. BattNiMH '!F33&gt;0,'Avrg. BattNiMH '!F33,'Avrg. BattNiMH '!F$35)</f>
        <v>0.12901207224464575</v>
      </c>
      <c r="G33" s="77">
        <f>IF('Avrg. BattNiMH '!G33&gt;0,'Avrg. BattNiMH '!G33,'Avrg. BattNiMH '!G$35)</f>
        <v>0.11699688874194748</v>
      </c>
      <c r="H33" s="77">
        <f>IF('Avrg. BattNiMH '!H33&gt;0,'Avrg. BattNiMH '!H33,'Avrg. BattNiMH '!H$35)</f>
        <v>0.10609890360970307</v>
      </c>
      <c r="I33" s="77">
        <f>IF('Avrg. BattNiMH '!I33&gt;0,'Avrg. BattNiMH '!I33,'Avrg. BattNiMH '!I$35)</f>
        <v>9.6207846579216993E-2</v>
      </c>
      <c r="J33" s="77">
        <f>IF('Avrg. BattNiMH '!J33&gt;0,'Avrg. BattNiMH '!J33,'Avrg. BattNiMH '!J$35)</f>
        <v>8.7215917068889079E-2</v>
      </c>
      <c r="K33" s="2">
        <f>IF('Avrg. BattNiMH '!K33&gt;0,'Avrg. BattNiMH '!K33,'Avrg. BattNiMH '!K$35)</f>
        <v>7.9085793881456867E-2</v>
      </c>
      <c r="L33" s="2">
        <f>IF('Avrg. BattNiMH '!L33&gt;0,'Avrg. BattNiMH '!L33,'Avrg. BattNiMH '!L$35)</f>
        <v>7.238521818003632E-2</v>
      </c>
      <c r="M33" s="2">
        <f>IF('Avrg. BattNiMH '!M33&gt;0,'Avrg. BattNiMH '!M33,'Avrg. BattNiMH '!M$35)</f>
        <v>5.977753222038238E-2</v>
      </c>
      <c r="N33" s="2">
        <f>IF('Avrg. BattNiMH '!N33&gt;0,'Avrg. BattNiMH '!N33,'Avrg. BattNiMH '!N$35)</f>
        <v>6.2999895383725538E-2</v>
      </c>
      <c r="O33" s="2">
        <f>IF('Avrg. BattNiMH '!O33&gt;0,'Avrg. BattNiMH '!O33,'Avrg. BattNiMH '!O$35)</f>
        <v>5.4949430698674979E-2</v>
      </c>
      <c r="P33" s="2">
        <f>IF('Avrg. BattNiMH '!P33&gt;0,'Avrg. BattNiMH '!P33,'Avrg. BattNiMH '!P$35)</f>
        <v>6.0471810232332363E-2</v>
      </c>
      <c r="Q33" s="2">
        <f>IF('Avrg. BattNiMH '!Q33&gt;0,'Avrg. BattNiMH '!Q33,'Avrg. BattNiMH '!Q$35)</f>
        <v>5.6390363037035762E-2</v>
      </c>
      <c r="R33" s="2">
        <f>IF('Avrg. BattNiMH '!R33&gt;0,'Avrg. BattNiMH '!R33,'Avrg. BattNiMH '!R$35)</f>
        <v>5.2725471816537868E-2</v>
      </c>
      <c r="S33" s="2">
        <f>IF('Avrg. BattNiMH '!S33&gt;0,'Avrg. BattNiMH '!S33,'Avrg. BattNiMH '!S$35)</f>
        <v>4.7915784118655248E-2</v>
      </c>
      <c r="T33" s="2">
        <f>IF('Avrg. BattNiMH '!T33&gt;0,'Avrg. BattNiMH '!T33,'Avrg. BattNiMH '!T$35)</f>
        <v>4.8105004840643686E-2</v>
      </c>
      <c r="U33" s="2">
        <f>IF('Avrg. BattNiMH '!U33&gt;0,'Avrg. BattNiMH '!U33,'Avrg. BattNiMH '!U$35)</f>
        <v>4.5693507160245096E-2</v>
      </c>
      <c r="V33" s="2">
        <f>IF('Avrg. BattNiMH '!V33&gt;0,'Avrg. BattNiMH '!V33,'Avrg. BattNiMH '!V$35)</f>
        <v>4.2505400264707414E-2</v>
      </c>
      <c r="W33" s="2">
        <f>IF('Avrg. BattNiMH '!W33&gt;0,'Avrg. BattNiMH '!W33,'Avrg. BattNiMH '!W$35)</f>
        <v>3.9675108901314961E-2</v>
      </c>
      <c r="X33" s="2">
        <f>IF('Avrg. BattNiMH '!X33&gt;0,'Avrg. BattNiMH '!X33,'Avrg. BattNiMH '!X$35)</f>
        <v>3.1322017735416936E-2</v>
      </c>
      <c r="Y33" s="2">
        <f>IF('Avrg. BattNiMH '!Y33&gt;0,'Avrg. BattNiMH '!Y33,'Avrg. BattNiMH '!Y$35)</f>
        <v>3.3603702336910658E-2</v>
      </c>
      <c r="Z33" s="44">
        <f>IF('Avrg. BattNiMH '!Z33&gt;0,'Avrg. BattNiMH '!Z33,'Avrg. BattNiMH '!Z$35)</f>
        <v>3.3267959999999992E-2</v>
      </c>
      <c r="AA33" s="44">
        <f>IF('Avrg. BattNiMH '!AA33&gt;0,'Avrg. BattNiMH '!AA33,'Avrg. BattNiMH '!AA$35)</f>
        <v>3.2935280399999996E-2</v>
      </c>
      <c r="AB33" s="44">
        <f>IF('Avrg. BattNiMH '!AB33&gt;0,'Avrg. BattNiMH '!AB33,'Avrg. BattNiMH '!AB$35)</f>
        <v>3.2770603997999997E-2</v>
      </c>
      <c r="AC33" s="44">
        <f>IF('Avrg. BattNiMH '!AC33&gt;0,'Avrg. BattNiMH '!AC33,'Avrg. BattNiMH '!AC$35)</f>
        <v>3.2606750978009996E-2</v>
      </c>
      <c r="AD33" s="44">
        <f>IF('Avrg. BattNiMH '!AD33&gt;0,'Avrg. BattNiMH '!AD33,'Avrg. BattNiMH '!AD$35)</f>
        <v>3.2443717223119943E-2</v>
      </c>
      <c r="AE33" s="44">
        <f>IF('Avrg. BattNiMH '!AE33&gt;0,'Avrg. BattNiMH '!AE33,'Avrg. BattNiMH '!AE$35)</f>
        <v>3.2281498637004344E-2</v>
      </c>
      <c r="AF33" s="44">
        <f>IF('Avrg. BattNiMH '!AF33&gt;0,'Avrg. BattNiMH '!AF33,'Avrg. BattNiMH '!AF$35)</f>
        <v>3.2120091143819321E-2</v>
      </c>
      <c r="AG33" s="44">
        <f>IF('Avrg. BattNiMH '!AG33&gt;0,'Avrg. BattNiMH '!AG33,'Avrg. BattNiMH '!AG$35)</f>
        <v>3.1959490688100223E-2</v>
      </c>
      <c r="AH33" s="44">
        <f>IF('Avrg. BattNiMH '!AH33&gt;0,'Avrg. BattNiMH '!AH33,'Avrg. BattNiMH '!AH$35)</f>
        <v>3.1799693234659719E-2</v>
      </c>
      <c r="AI33" s="44">
        <f>IF('Avrg. BattNiMH '!AI33&gt;0,'Avrg. BattNiMH '!AI33,'Avrg. BattNiMH '!AI$35)</f>
        <v>3.1640694768486417E-2</v>
      </c>
      <c r="AJ33" s="44">
        <f>IF('Avrg. BattNiMH '!AJ33&gt;0,'Avrg. BattNiMH '!AJ33,'Avrg. BattNiMH '!AJ$35)</f>
        <v>3.1482491294643984E-2</v>
      </c>
      <c r="AK33" s="44">
        <f>IF('Avrg. BattNiMH '!AK33&gt;0,'Avrg. BattNiMH '!AK33,'Avrg. BattNiMH '!AK$35)</f>
        <v>3.1325078838170761E-2</v>
      </c>
      <c r="AL33" s="44">
        <f>IF('Avrg. BattNiMH '!AL33&gt;0,'Avrg. BattNiMH '!AL33,'Avrg. BattNiMH '!AL$35)</f>
        <v>3.1168453443979907E-2</v>
      </c>
      <c r="AM33" s="44">
        <f>IF('Avrg. BattNiMH '!AM33&gt;0,'Avrg. BattNiMH '!AM33,'Avrg. BattNiMH '!AM$35)</f>
        <v>3.1012611176760008E-2</v>
      </c>
      <c r="AN33" s="44">
        <f>IF('Avrg. BattNiMH '!AN33&gt;0,'Avrg. BattNiMH '!AN33,'Avrg. BattNiMH '!AN$35)</f>
        <v>3.0857548120876207E-2</v>
      </c>
      <c r="AO33" s="44">
        <f>IF('Avrg. BattNiMH '!AO33&gt;0,'Avrg. BattNiMH '!AO33,'Avrg. BattNiMH '!AO$35)</f>
        <v>3.0703260380271827E-2</v>
      </c>
      <c r="AP33" s="44">
        <f>IF('Avrg. BattNiMH '!AP33&gt;0,'Avrg. BattNiMH '!AP33,'Avrg. BattNiMH '!AP$35)</f>
        <v>3.054974407837047E-2</v>
      </c>
      <c r="AQ33" s="44">
        <f>IF('Avrg. BattNiMH '!AQ33&gt;0,'Avrg. BattNiMH '!AQ33,'Avrg. BattNiMH '!AQ$35)</f>
        <v>3.0396995357978619E-2</v>
      </c>
      <c r="AR33" s="44">
        <f>IF('Avrg. BattNiMH '!AR33&gt;0,'Avrg. BattNiMH '!AR33,'Avrg. BattNiMH '!AR$35)</f>
        <v>3.0245010381188726E-2</v>
      </c>
      <c r="AS33" s="44">
        <f>IF('Avrg. BattNiMH '!AS33&gt;0,'Avrg. BattNiMH '!AS33,'Avrg. BattNiMH '!AS$35)</f>
        <v>3.0093785329282783E-2</v>
      </c>
      <c r="AT33" s="44">
        <f>IF('Avrg. BattNiMH '!AT33&gt;0,'Avrg. BattNiMH '!AT33,'Avrg. BattNiMH '!AT$35)</f>
        <v>2.994331640263637E-2</v>
      </c>
      <c r="AU33" s="44">
        <f>IF('Avrg. BattNiMH '!AU33&gt;0,'Avrg. BattNiMH '!AU33,'Avrg. BattNiMH '!AU$35)</f>
        <v>2.9793599820623188E-2</v>
      </c>
      <c r="AV33" s="44">
        <f>IF('Avrg. BattNiMH '!AV33&gt;0,'Avrg. BattNiMH '!AV33,'Avrg. BattNiMH '!AV$35)</f>
        <v>2.9644631821520072E-2</v>
      </c>
      <c r="AW33" s="44">
        <f>IF('Avrg. BattNiMH '!AW33&gt;0,'Avrg. BattNiMH '!AW33,'Avrg. BattNiMH '!AW$35)</f>
        <v>2.949640866241247E-2</v>
      </c>
      <c r="AX33" s="44">
        <f>IF('Avrg. BattNiMH '!AX33&gt;0,'Avrg. BattNiMH '!AX33,'Avrg. BattNiMH '!AX$35)</f>
        <v>2.9348926619100407E-2</v>
      </c>
      <c r="AY33" s="44">
        <f>IF('Avrg. BattNiMH '!AY33&gt;0,'Avrg. BattNiMH '!AY33,'Avrg. BattNiMH '!AY$35)</f>
        <v>2.9202181986004907E-2</v>
      </c>
      <c r="AZ33" s="44">
        <f>IF('Avrg. BattNiMH '!AZ33&gt;0,'Avrg. BattNiMH '!AZ33,'Avrg. BattNiMH '!AZ$35)</f>
        <v>2.9056171076074881E-2</v>
      </c>
      <c r="BA33" s="44">
        <f>IF('Avrg. BattNiMH '!BA33&gt;0,'Avrg. BattNiMH '!BA33,'Avrg. BattNiMH '!BA$35)</f>
        <v>2.8910890220694506E-2</v>
      </c>
    </row>
    <row r="35" spans="1:53" x14ac:dyDescent="0.35">
      <c r="A35" s="86" t="s">
        <v>157</v>
      </c>
      <c r="B35" s="86"/>
    </row>
    <row r="36" spans="1:53" x14ac:dyDescent="0.35">
      <c r="A36" s="87" t="s">
        <v>158</v>
      </c>
      <c r="B36" s="87"/>
    </row>
    <row r="37" spans="1:53" x14ac:dyDescent="0.35">
      <c r="A37" s="43" t="s">
        <v>153</v>
      </c>
      <c r="B37" s="4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C686-EDD3-4486-B9A3-B1FB9F38C401}">
  <sheetPr>
    <tabColor theme="9"/>
  </sheetPr>
  <dimension ref="A1:BA37"/>
  <sheetViews>
    <sheetView workbookViewId="0"/>
  </sheetViews>
  <sheetFormatPr baseColWidth="10" defaultRowHeight="14.5" x14ac:dyDescent="0.35"/>
  <cols>
    <col min="3" max="53" width="7.9062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7">
        <f>IF('Avrg. BattPb'!C2&gt;0,'Avrg. BattPb'!C2,'Avrg. BattPb'!C$35)</f>
        <v>1.8628980026666409E-2</v>
      </c>
      <c r="D2" s="77">
        <f>IF('Avrg. BattPb'!D2&gt;0,'Avrg. BattPb'!D2,'Avrg. BattPb'!D$35)</f>
        <v>1.8996273984247164E-2</v>
      </c>
      <c r="E2" s="77">
        <f>IF('Avrg. BattPb'!E2&gt;0,'Avrg. BattPb'!E2,'Avrg. BattPb'!E$35)</f>
        <v>1.9348783655050064E-2</v>
      </c>
      <c r="F2" s="77">
        <f>IF('Avrg. BattPb'!F2&gt;0,'Avrg. BattPb'!F2,'Avrg. BattPb'!F$35)</f>
        <v>1.9694370634648198E-2</v>
      </c>
      <c r="G2" s="77">
        <f>IF('Avrg. BattPb'!G2&gt;0,'Avrg. BattPb'!G2,'Avrg. BattPb'!G$35)</f>
        <v>2.0048294460976477E-2</v>
      </c>
      <c r="H2" s="77">
        <f>IF('Avrg. BattPb'!H2&gt;0,'Avrg. BattPb'!H2,'Avrg. BattPb'!H$35)</f>
        <v>2.040923450292427E-2</v>
      </c>
      <c r="I2" s="77">
        <f>IF('Avrg. BattPb'!I2&gt;0,'Avrg. BattPb'!I2,'Avrg. BattPb'!I$35)</f>
        <v>2.0779009927955793E-2</v>
      </c>
      <c r="J2" s="77">
        <f>IF('Avrg. BattPb'!J2&gt;0,'Avrg. BattPb'!J2,'Avrg. BattPb'!J$35)</f>
        <v>2.1152520950850021E-2</v>
      </c>
      <c r="K2" s="2">
        <f>IF('Avrg. BattPb'!K2&gt;0,'Avrg. BattPb'!K2,'Avrg. BattPb'!K$35)</f>
        <v>2.1541925864642892E-2</v>
      </c>
      <c r="L2" s="2">
        <f>IF('Avrg. BattPb'!L2&gt;0,'Avrg. BattPb'!L2,'Avrg. BattPb'!L$35)</f>
        <v>2.2724980156805491E-2</v>
      </c>
      <c r="M2" s="2">
        <f>IF('Avrg. BattPb'!M2&gt;0,'Avrg. BattPb'!M2,'Avrg. BattPb'!M$35)</f>
        <v>2.3132629609226515E-2</v>
      </c>
      <c r="N2" s="2">
        <f>IF('Avrg. BattPb'!N2&gt;0,'Avrg. BattPb'!N2,'Avrg. BattPb'!N$35)</f>
        <v>2.3686664146417669E-2</v>
      </c>
      <c r="O2" s="2">
        <f>IF('Avrg. BattPb'!O2&gt;0,'Avrg. BattPb'!O2,'Avrg. BattPb'!O$35)</f>
        <v>2.4226901054333335E-2</v>
      </c>
      <c r="P2" s="2">
        <f>IF('Avrg. BattPb'!P2&gt;0,'Avrg. BattPb'!P2,'Avrg. BattPb'!P$35)</f>
        <v>2.5542911384780785E-2</v>
      </c>
      <c r="Q2" s="2">
        <f>IF('Avrg. BattPb'!Q2&gt;0,'Avrg. BattPb'!Q2,'Avrg. BattPb'!Q$35)</f>
        <v>2.4230820703198992E-2</v>
      </c>
      <c r="R2" s="2">
        <f>IF('Avrg. BattPb'!R2&gt;0,'Avrg. BattPb'!R2,'Avrg. BattPb'!R$35)</f>
        <v>2.0482841501815893E-2</v>
      </c>
      <c r="S2" s="2">
        <f>IF('Avrg. BattPb'!S2&gt;0,'Avrg. BattPb'!S2,'Avrg. BattPb'!S$35)</f>
        <v>2.1307429135070576E-2</v>
      </c>
      <c r="T2" s="2">
        <f>IF('Avrg. BattPb'!T2&gt;0,'Avrg. BattPb'!T2,'Avrg. BattPb'!T$35)</f>
        <v>3.0360078473186253E-2</v>
      </c>
      <c r="U2" s="2">
        <f>IF('Avrg. BattPb'!U2&gt;0,'Avrg. BattPb'!U2,'Avrg. BattPb'!U$35)</f>
        <v>3.0255907690084884E-2</v>
      </c>
      <c r="V2" s="2">
        <f>IF('Avrg. BattPb'!V2&gt;0,'Avrg. BattPb'!V2,'Avrg. BattPb'!V$35)</f>
        <v>3.3332499676152441E-2</v>
      </c>
      <c r="W2" s="2">
        <f>IF('Avrg. BattPb'!W2&gt;0,'Avrg. BattPb'!W2,'Avrg. BattPb'!W$35)</f>
        <v>3.287225526257416E-2</v>
      </c>
      <c r="X2" s="2">
        <f>IF('Avrg. BattPb'!X2&gt;0,'Avrg. BattPb'!X2,'Avrg. BattPb'!X$35)</f>
        <v>2.7459360302633455E-2</v>
      </c>
      <c r="Y2" s="2">
        <f>IF('Avrg. BattPb'!Y2&gt;0,'Avrg. BattPb'!Y2,'Avrg. BattPb'!Y$35)</f>
        <v>4.3998909195622285E-2</v>
      </c>
      <c r="Z2" s="44">
        <f>IF('Avrg. BattPb'!Z2&gt;0,'Avrg. BattPb'!Z2,'Avrg. BattPb'!Z$35)</f>
        <v>4.3550100000000001E-2</v>
      </c>
      <c r="AA2" s="44">
        <f>IF('Avrg. BattPb'!AA2&gt;0,'Avrg. BattPb'!AA2,'Avrg. BattPb'!AA$35)</f>
        <v>4.3114599000000003E-2</v>
      </c>
      <c r="AB2" s="44">
        <f>IF('Avrg. BattPb'!AB2&gt;0,'Avrg. BattPb'!AB2,'Avrg. BattPb'!AB$35)</f>
        <v>4.2683453010000004E-2</v>
      </c>
      <c r="AC2" s="44">
        <f>IF('Avrg. BattPb'!AC2&gt;0,'Avrg. BattPb'!AC2,'Avrg. BattPb'!AC$35)</f>
        <v>4.2256618479900004E-2</v>
      </c>
      <c r="AD2" s="44">
        <f>IF('Avrg. BattPb'!AD2&gt;0,'Avrg. BattPb'!AD2,'Avrg. BattPb'!AD$35)</f>
        <v>4.1834052295101003E-2</v>
      </c>
      <c r="AE2" s="44">
        <f>IF('Avrg. BattPb'!AE2&gt;0,'Avrg. BattPb'!AE2,'Avrg. BattPb'!AE$35)</f>
        <v>4.1415711772149991E-2</v>
      </c>
      <c r="AF2" s="44">
        <f>IF('Avrg. BattPb'!AF2&gt;0,'Avrg. BattPb'!AF2,'Avrg. BattPb'!AF$35)</f>
        <v>4.1001554654428493E-2</v>
      </c>
      <c r="AG2" s="44">
        <f>IF('Avrg. BattPb'!AG2&gt;0,'Avrg. BattPb'!AG2,'Avrg. BattPb'!AG$35)</f>
        <v>4.0591539107884211E-2</v>
      </c>
      <c r="AH2" s="44">
        <f>IF('Avrg. BattPb'!AH2&gt;0,'Avrg. BattPb'!AH2,'Avrg. BattPb'!AH$35)</f>
        <v>4.0185623716805369E-2</v>
      </c>
      <c r="AI2" s="44">
        <f>IF('Avrg. BattPb'!AI2&gt;0,'Avrg. BattPb'!AI2,'Avrg. BattPb'!AI$35)</f>
        <v>3.9783767479637314E-2</v>
      </c>
      <c r="AJ2" s="44">
        <f>IF('Avrg. BattPb'!AJ2&gt;0,'Avrg. BattPb'!AJ2,'Avrg. BattPb'!AJ$35)</f>
        <v>3.9385929804840944E-2</v>
      </c>
      <c r="AK2" s="44">
        <f>IF('Avrg. BattPb'!AK2&gt;0,'Avrg. BattPb'!AK2,'Avrg. BattPb'!AK$35)</f>
        <v>3.8992070506792535E-2</v>
      </c>
      <c r="AL2" s="44">
        <f>IF('Avrg. BattPb'!AL2&gt;0,'Avrg. BattPb'!AL2,'Avrg. BattPb'!AL$35)</f>
        <v>3.8602149801724613E-2</v>
      </c>
      <c r="AM2" s="44">
        <f>IF('Avrg. BattPb'!AM2&gt;0,'Avrg. BattPb'!AM2,'Avrg. BattPb'!AM$35)</f>
        <v>3.8216128303707367E-2</v>
      </c>
      <c r="AN2" s="44">
        <f>IF('Avrg. BattPb'!AN2&gt;0,'Avrg. BattPb'!AN2,'Avrg. BattPb'!AN$35)</f>
        <v>3.7833967020670295E-2</v>
      </c>
      <c r="AO2" s="44">
        <f>IF('Avrg. BattPb'!AO2&gt;0,'Avrg. BattPb'!AO2,'Avrg. BattPb'!AO$35)</f>
        <v>3.7455627350463594E-2</v>
      </c>
      <c r="AP2" s="44">
        <f>IF('Avrg. BattPb'!AP2&gt;0,'Avrg. BattPb'!AP2,'Avrg. BattPb'!AP$35)</f>
        <v>3.708107107695896E-2</v>
      </c>
      <c r="AQ2" s="44">
        <f>IF('Avrg. BattPb'!AQ2&gt;0,'Avrg. BattPb'!AQ2,'Avrg. BattPb'!AQ$35)</f>
        <v>3.6710260366189372E-2</v>
      </c>
      <c r="AR2" s="44">
        <f>IF('Avrg. BattPb'!AR2&gt;0,'Avrg. BattPb'!AR2,'Avrg. BattPb'!AR$35)</f>
        <v>3.634315776252748E-2</v>
      </c>
      <c r="AS2" s="44">
        <f>IF('Avrg. BattPb'!AS2&gt;0,'Avrg. BattPb'!AS2,'Avrg. BattPb'!AS$35)</f>
        <v>3.5979726184902208E-2</v>
      </c>
      <c r="AT2" s="44">
        <f>IF('Avrg. BattPb'!AT2&gt;0,'Avrg. BattPb'!AT2,'Avrg. BattPb'!AT$35)</f>
        <v>3.5619928923053185E-2</v>
      </c>
      <c r="AU2" s="44">
        <f>IF('Avrg. BattPb'!AU2&gt;0,'Avrg. BattPb'!AU2,'Avrg. BattPb'!AU$35)</f>
        <v>3.5263729633822655E-2</v>
      </c>
      <c r="AV2" s="44">
        <f>IF('Avrg. BattPb'!AV2&gt;0,'Avrg. BattPb'!AV2,'Avrg. BattPb'!AV$35)</f>
        <v>3.4911092337484427E-2</v>
      </c>
      <c r="AW2" s="44">
        <f>IF('Avrg. BattPb'!AW2&gt;0,'Avrg. BattPb'!AW2,'Avrg. BattPb'!AW$35)</f>
        <v>3.4561981414109585E-2</v>
      </c>
      <c r="AX2" s="44">
        <f>IF('Avrg. BattPb'!AX2&gt;0,'Avrg. BattPb'!AX2,'Avrg. BattPb'!AX$35)</f>
        <v>3.4216361599968492E-2</v>
      </c>
      <c r="AY2" s="44">
        <f>IF('Avrg. BattPb'!AY2&gt;0,'Avrg. BattPb'!AY2,'Avrg. BattPb'!AY$35)</f>
        <v>3.3874197983968804E-2</v>
      </c>
      <c r="AZ2" s="44">
        <f>IF('Avrg. BattPb'!AZ2&gt;0,'Avrg. BattPb'!AZ2,'Avrg. BattPb'!AZ$35)</f>
        <v>3.3535456004129119E-2</v>
      </c>
      <c r="BA2" s="44">
        <f>IF('Avrg. BattPb'!BA2&gt;0,'Avrg. BattPb'!BA2,'Avrg. BattPb'!BA$35)</f>
        <v>3.3200101444087825E-2</v>
      </c>
    </row>
    <row r="3" spans="1:53" x14ac:dyDescent="0.35">
      <c r="A3" s="3" t="s">
        <v>4</v>
      </c>
      <c r="B3" s="4" t="s">
        <v>5</v>
      </c>
      <c r="C3" s="77">
        <f>IF('Avrg. BattPb'!C3&gt;0,'Avrg. BattPb'!C3,'Avrg. BattPb'!C$35)</f>
        <v>1.8628980026666409E-2</v>
      </c>
      <c r="D3" s="77">
        <f>IF('Avrg. BattPb'!D3&gt;0,'Avrg. BattPb'!D3,'Avrg. BattPb'!D$35)</f>
        <v>1.8996273984247164E-2</v>
      </c>
      <c r="E3" s="77">
        <f>IF('Avrg. BattPb'!E3&gt;0,'Avrg. BattPb'!E3,'Avrg. BattPb'!E$35)</f>
        <v>1.9348783655050064E-2</v>
      </c>
      <c r="F3" s="77">
        <f>IF('Avrg. BattPb'!F3&gt;0,'Avrg. BattPb'!F3,'Avrg. BattPb'!F$35)</f>
        <v>1.9694370634648198E-2</v>
      </c>
      <c r="G3" s="77">
        <f>IF('Avrg. BattPb'!G3&gt;0,'Avrg. BattPb'!G3,'Avrg. BattPb'!G$35)</f>
        <v>2.0048294460976477E-2</v>
      </c>
      <c r="H3" s="77">
        <f>IF('Avrg. BattPb'!H3&gt;0,'Avrg. BattPb'!H3,'Avrg. BattPb'!H$35)</f>
        <v>2.040923450292427E-2</v>
      </c>
      <c r="I3" s="77">
        <f>IF('Avrg. BattPb'!I3&gt;0,'Avrg. BattPb'!I3,'Avrg. BattPb'!I$35)</f>
        <v>2.0779009927955793E-2</v>
      </c>
      <c r="J3" s="77">
        <f>IF('Avrg. BattPb'!J3&gt;0,'Avrg. BattPb'!J3,'Avrg. BattPb'!J$35)</f>
        <v>2.1152520950850021E-2</v>
      </c>
      <c r="K3" s="2">
        <f>IF('Avrg. BattPb'!K3&gt;0,'Avrg. BattPb'!K3,'Avrg. BattPb'!K$35)</f>
        <v>2.1541925864642892E-2</v>
      </c>
      <c r="L3" s="2">
        <f>IF('Avrg. BattPb'!L3&gt;0,'Avrg. BattPb'!L3,'Avrg. BattPb'!L$35)</f>
        <v>2.2724980156805491E-2</v>
      </c>
      <c r="M3" s="2">
        <f>IF('Avrg. BattPb'!M3&gt;0,'Avrg. BattPb'!M3,'Avrg. BattPb'!M$35)</f>
        <v>2.3132629609226515E-2</v>
      </c>
      <c r="N3" s="2">
        <f>IF('Avrg. BattPb'!N3&gt;0,'Avrg. BattPb'!N3,'Avrg. BattPb'!N$35)</f>
        <v>2.3686664146417669E-2</v>
      </c>
      <c r="O3" s="2">
        <f>IF('Avrg. BattPb'!O3&gt;0,'Avrg. BattPb'!O3,'Avrg. BattPb'!O$35)</f>
        <v>2.4226901054333335E-2</v>
      </c>
      <c r="P3" s="2">
        <f>IF('Avrg. BattPb'!P3&gt;0,'Avrg. BattPb'!P3,'Avrg. BattPb'!P$35)</f>
        <v>2.5542911384780785E-2</v>
      </c>
      <c r="Q3" s="2">
        <f>IF('Avrg. BattPb'!Q3&gt;0,'Avrg. BattPb'!Q3,'Avrg. BattPb'!Q$35)</f>
        <v>2.4230820703198992E-2</v>
      </c>
      <c r="R3" s="2">
        <f>IF('Avrg. BattPb'!R3&gt;0,'Avrg. BattPb'!R3,'Avrg. BattPb'!R$35)</f>
        <v>2.0482841501815893E-2</v>
      </c>
      <c r="S3" s="2">
        <f>IF('Avrg. BattPb'!S3&gt;0,'Avrg. BattPb'!S3,'Avrg. BattPb'!S$35)</f>
        <v>2.1307429135070576E-2</v>
      </c>
      <c r="T3" s="2">
        <f>IF('Avrg. BattPb'!T3&gt;0,'Avrg. BattPb'!T3,'Avrg. BattPb'!T$35)</f>
        <v>3.0360078473186253E-2</v>
      </c>
      <c r="U3" s="2">
        <f>IF('Avrg. BattPb'!U3&gt;0,'Avrg. BattPb'!U3,'Avrg. BattPb'!U$35)</f>
        <v>3.0255907690084884E-2</v>
      </c>
      <c r="V3" s="2">
        <f>IF('Avrg. BattPb'!V3&gt;0,'Avrg. BattPb'!V3,'Avrg. BattPb'!V$35)</f>
        <v>3.3332499676152441E-2</v>
      </c>
      <c r="W3" s="2">
        <f>IF('Avrg. BattPb'!W3&gt;0,'Avrg. BattPb'!W3,'Avrg. BattPb'!W$35)</f>
        <v>3.287225526257416E-2</v>
      </c>
      <c r="X3" s="2">
        <f>IF('Avrg. BattPb'!X3&gt;0,'Avrg. BattPb'!X3,'Avrg. BattPb'!X$35)</f>
        <v>2.7459360302633455E-2</v>
      </c>
      <c r="Y3" s="2">
        <f>IF('Avrg. BattPb'!Y3&gt;0,'Avrg. BattPb'!Y3,'Avrg. BattPb'!Y$35)</f>
        <v>4.3998909195622285E-2</v>
      </c>
      <c r="Z3" s="44">
        <f>IF('Avrg. BattPb'!Z3&gt;0,'Avrg. BattPb'!Z3,'Avrg. BattPb'!Z$35)</f>
        <v>4.3550100000000001E-2</v>
      </c>
      <c r="AA3" s="44">
        <f>IF('Avrg. BattPb'!AA3&gt;0,'Avrg. BattPb'!AA3,'Avrg. BattPb'!AA$35)</f>
        <v>4.3114599000000003E-2</v>
      </c>
      <c r="AB3" s="44">
        <f>IF('Avrg. BattPb'!AB3&gt;0,'Avrg. BattPb'!AB3,'Avrg. BattPb'!AB$35)</f>
        <v>4.2683453010000004E-2</v>
      </c>
      <c r="AC3" s="44">
        <f>IF('Avrg. BattPb'!AC3&gt;0,'Avrg. BattPb'!AC3,'Avrg. BattPb'!AC$35)</f>
        <v>4.2256618479900004E-2</v>
      </c>
      <c r="AD3" s="44">
        <f>IF('Avrg. BattPb'!AD3&gt;0,'Avrg. BattPb'!AD3,'Avrg. BattPb'!AD$35)</f>
        <v>4.1834052295101003E-2</v>
      </c>
      <c r="AE3" s="44">
        <f>IF('Avrg. BattPb'!AE3&gt;0,'Avrg. BattPb'!AE3,'Avrg. BattPb'!AE$35)</f>
        <v>4.1415711772149991E-2</v>
      </c>
      <c r="AF3" s="44">
        <f>IF('Avrg. BattPb'!AF3&gt;0,'Avrg. BattPb'!AF3,'Avrg. BattPb'!AF$35)</f>
        <v>4.1001554654428493E-2</v>
      </c>
      <c r="AG3" s="44">
        <f>IF('Avrg. BattPb'!AG3&gt;0,'Avrg. BattPb'!AG3,'Avrg. BattPb'!AG$35)</f>
        <v>4.0591539107884211E-2</v>
      </c>
      <c r="AH3" s="44">
        <f>IF('Avrg. BattPb'!AH3&gt;0,'Avrg. BattPb'!AH3,'Avrg. BattPb'!AH$35)</f>
        <v>4.0185623716805369E-2</v>
      </c>
      <c r="AI3" s="44">
        <f>IF('Avrg. BattPb'!AI3&gt;0,'Avrg. BattPb'!AI3,'Avrg. BattPb'!AI$35)</f>
        <v>3.9783767479637314E-2</v>
      </c>
      <c r="AJ3" s="44">
        <f>IF('Avrg. BattPb'!AJ3&gt;0,'Avrg. BattPb'!AJ3,'Avrg. BattPb'!AJ$35)</f>
        <v>3.9385929804840944E-2</v>
      </c>
      <c r="AK3" s="44">
        <f>IF('Avrg. BattPb'!AK3&gt;0,'Avrg. BattPb'!AK3,'Avrg. BattPb'!AK$35)</f>
        <v>3.8992070506792535E-2</v>
      </c>
      <c r="AL3" s="44">
        <f>IF('Avrg. BattPb'!AL3&gt;0,'Avrg. BattPb'!AL3,'Avrg. BattPb'!AL$35)</f>
        <v>3.8602149801724613E-2</v>
      </c>
      <c r="AM3" s="44">
        <f>IF('Avrg. BattPb'!AM3&gt;0,'Avrg. BattPb'!AM3,'Avrg. BattPb'!AM$35)</f>
        <v>3.8216128303707367E-2</v>
      </c>
      <c r="AN3" s="44">
        <f>IF('Avrg. BattPb'!AN3&gt;0,'Avrg. BattPb'!AN3,'Avrg. BattPb'!AN$35)</f>
        <v>3.7833967020670295E-2</v>
      </c>
      <c r="AO3" s="44">
        <f>IF('Avrg. BattPb'!AO3&gt;0,'Avrg. BattPb'!AO3,'Avrg. BattPb'!AO$35)</f>
        <v>3.7455627350463594E-2</v>
      </c>
      <c r="AP3" s="44">
        <f>IF('Avrg. BattPb'!AP3&gt;0,'Avrg. BattPb'!AP3,'Avrg. BattPb'!AP$35)</f>
        <v>3.708107107695896E-2</v>
      </c>
      <c r="AQ3" s="44">
        <f>IF('Avrg. BattPb'!AQ3&gt;0,'Avrg. BattPb'!AQ3,'Avrg. BattPb'!AQ$35)</f>
        <v>3.6710260366189372E-2</v>
      </c>
      <c r="AR3" s="44">
        <f>IF('Avrg. BattPb'!AR3&gt;0,'Avrg. BattPb'!AR3,'Avrg. BattPb'!AR$35)</f>
        <v>3.634315776252748E-2</v>
      </c>
      <c r="AS3" s="44">
        <f>IF('Avrg. BattPb'!AS3&gt;0,'Avrg. BattPb'!AS3,'Avrg. BattPb'!AS$35)</f>
        <v>3.5979726184902208E-2</v>
      </c>
      <c r="AT3" s="44">
        <f>IF('Avrg. BattPb'!AT3&gt;0,'Avrg. BattPb'!AT3,'Avrg. BattPb'!AT$35)</f>
        <v>3.5619928923053185E-2</v>
      </c>
      <c r="AU3" s="44">
        <f>IF('Avrg. BattPb'!AU3&gt;0,'Avrg. BattPb'!AU3,'Avrg. BattPb'!AU$35)</f>
        <v>3.5263729633822655E-2</v>
      </c>
      <c r="AV3" s="44">
        <f>IF('Avrg. BattPb'!AV3&gt;0,'Avrg. BattPb'!AV3,'Avrg. BattPb'!AV$35)</f>
        <v>3.4911092337484427E-2</v>
      </c>
      <c r="AW3" s="44">
        <f>IF('Avrg. BattPb'!AW3&gt;0,'Avrg. BattPb'!AW3,'Avrg. BattPb'!AW$35)</f>
        <v>3.4561981414109585E-2</v>
      </c>
      <c r="AX3" s="44">
        <f>IF('Avrg. BattPb'!AX3&gt;0,'Avrg. BattPb'!AX3,'Avrg. BattPb'!AX$35)</f>
        <v>3.4216361599968492E-2</v>
      </c>
      <c r="AY3" s="44">
        <f>IF('Avrg. BattPb'!AY3&gt;0,'Avrg. BattPb'!AY3,'Avrg. BattPb'!AY$35)</f>
        <v>3.3874197983968804E-2</v>
      </c>
      <c r="AZ3" s="44">
        <f>IF('Avrg. BattPb'!AZ3&gt;0,'Avrg. BattPb'!AZ3,'Avrg. BattPb'!AZ$35)</f>
        <v>3.3535456004129119E-2</v>
      </c>
      <c r="BA3" s="44">
        <f>IF('Avrg. BattPb'!BA3&gt;0,'Avrg. BattPb'!BA3,'Avrg. BattPb'!BA$35)</f>
        <v>3.3200101444087825E-2</v>
      </c>
    </row>
    <row r="4" spans="1:53" x14ac:dyDescent="0.35">
      <c r="A4" s="3" t="s">
        <v>6</v>
      </c>
      <c r="B4" s="4" t="s">
        <v>7</v>
      </c>
      <c r="C4" s="77">
        <f>IF('Avrg. BattPb'!C4&gt;0,'Avrg. BattPb'!C4,'Avrg. BattPb'!C$35)</f>
        <v>1.8628980026666409E-2</v>
      </c>
      <c r="D4" s="77">
        <f>IF('Avrg. BattPb'!D4&gt;0,'Avrg. BattPb'!D4,'Avrg. BattPb'!D$35)</f>
        <v>1.8996273984247164E-2</v>
      </c>
      <c r="E4" s="77">
        <f>IF('Avrg. BattPb'!E4&gt;0,'Avrg. BattPb'!E4,'Avrg. BattPb'!E$35)</f>
        <v>1.9348783655050064E-2</v>
      </c>
      <c r="F4" s="77">
        <f>IF('Avrg. BattPb'!F4&gt;0,'Avrg. BattPb'!F4,'Avrg. BattPb'!F$35)</f>
        <v>1.9694370634648198E-2</v>
      </c>
      <c r="G4" s="77">
        <f>IF('Avrg. BattPb'!G4&gt;0,'Avrg. BattPb'!G4,'Avrg. BattPb'!G$35)</f>
        <v>2.0048294460976477E-2</v>
      </c>
      <c r="H4" s="77">
        <f>IF('Avrg. BattPb'!H4&gt;0,'Avrg. BattPb'!H4,'Avrg. BattPb'!H$35)</f>
        <v>2.040923450292427E-2</v>
      </c>
      <c r="I4" s="77">
        <f>IF('Avrg. BattPb'!I4&gt;0,'Avrg. BattPb'!I4,'Avrg. BattPb'!I$35)</f>
        <v>2.0779009927955793E-2</v>
      </c>
      <c r="J4" s="77">
        <f>IF('Avrg. BattPb'!J4&gt;0,'Avrg. BattPb'!J4,'Avrg. BattPb'!J$35)</f>
        <v>2.1152520950850021E-2</v>
      </c>
      <c r="K4" s="2">
        <f>IF('Avrg. BattPb'!K4&gt;0,'Avrg. BattPb'!K4,'Avrg. BattPb'!K$35)</f>
        <v>2.1541925864642892E-2</v>
      </c>
      <c r="L4" s="2">
        <f>IF('Avrg. BattPb'!L4&gt;0,'Avrg. BattPb'!L4,'Avrg. BattPb'!L$35)</f>
        <v>2.2724980156805491E-2</v>
      </c>
      <c r="M4" s="2">
        <f>IF('Avrg. BattPb'!M4&gt;0,'Avrg. BattPb'!M4,'Avrg. BattPb'!M$35)</f>
        <v>2.3132629609226515E-2</v>
      </c>
      <c r="N4" s="2">
        <f>IF('Avrg. BattPb'!N4&gt;0,'Avrg. BattPb'!N4,'Avrg. BattPb'!N$35)</f>
        <v>2.3686664146417669E-2</v>
      </c>
      <c r="O4" s="2">
        <f>IF('Avrg. BattPb'!O4&gt;0,'Avrg. BattPb'!O4,'Avrg. BattPb'!O$35)</f>
        <v>2.4226901054333335E-2</v>
      </c>
      <c r="P4" s="2">
        <f>IF('Avrg. BattPb'!P4&gt;0,'Avrg. BattPb'!P4,'Avrg. BattPb'!P$35)</f>
        <v>2.5542911384780785E-2</v>
      </c>
      <c r="Q4" s="2">
        <f>IF('Avrg. BattPb'!Q4&gt;0,'Avrg. BattPb'!Q4,'Avrg. BattPb'!Q$35)</f>
        <v>2.4230820703198992E-2</v>
      </c>
      <c r="R4" s="2">
        <f>IF('Avrg. BattPb'!R4&gt;0,'Avrg. BattPb'!R4,'Avrg. BattPb'!R$35)</f>
        <v>2.0482841501815893E-2</v>
      </c>
      <c r="S4" s="2">
        <f>IF('Avrg. BattPb'!S4&gt;0,'Avrg. BattPb'!S4,'Avrg. BattPb'!S$35)</f>
        <v>2.1307429135070576E-2</v>
      </c>
      <c r="T4" s="2">
        <f>IF('Avrg. BattPb'!T4&gt;0,'Avrg. BattPb'!T4,'Avrg. BattPb'!T$35)</f>
        <v>3.0360078473186253E-2</v>
      </c>
      <c r="U4" s="2">
        <f>IF('Avrg. BattPb'!U4&gt;0,'Avrg. BattPb'!U4,'Avrg. BattPb'!U$35)</f>
        <v>3.0255907690084884E-2</v>
      </c>
      <c r="V4" s="2">
        <f>IF('Avrg. BattPb'!V4&gt;0,'Avrg. BattPb'!V4,'Avrg. BattPb'!V$35)</f>
        <v>3.3332499676152441E-2</v>
      </c>
      <c r="W4" s="2">
        <f>IF('Avrg. BattPb'!W4&gt;0,'Avrg. BattPb'!W4,'Avrg. BattPb'!W$35)</f>
        <v>3.287225526257416E-2</v>
      </c>
      <c r="X4" s="2">
        <f>IF('Avrg. BattPb'!X4&gt;0,'Avrg. BattPb'!X4,'Avrg. BattPb'!X$35)</f>
        <v>2.7459360302633455E-2</v>
      </c>
      <c r="Y4" s="2">
        <f>IF('Avrg. BattPb'!Y4&gt;0,'Avrg. BattPb'!Y4,'Avrg. BattPb'!Y$35)</f>
        <v>4.3998909195622285E-2</v>
      </c>
      <c r="Z4" s="44">
        <f>IF('Avrg. BattPb'!Z4&gt;0,'Avrg. BattPb'!Z4,'Avrg. BattPb'!Z$35)</f>
        <v>4.3550100000000001E-2</v>
      </c>
      <c r="AA4" s="44">
        <f>IF('Avrg. BattPb'!AA4&gt;0,'Avrg. BattPb'!AA4,'Avrg. BattPb'!AA$35)</f>
        <v>4.3114599000000003E-2</v>
      </c>
      <c r="AB4" s="44">
        <f>IF('Avrg. BattPb'!AB4&gt;0,'Avrg. BattPb'!AB4,'Avrg. BattPb'!AB$35)</f>
        <v>4.2683453010000004E-2</v>
      </c>
      <c r="AC4" s="44">
        <f>IF('Avrg. BattPb'!AC4&gt;0,'Avrg. BattPb'!AC4,'Avrg. BattPb'!AC$35)</f>
        <v>4.2256618479900004E-2</v>
      </c>
      <c r="AD4" s="44">
        <f>IF('Avrg. BattPb'!AD4&gt;0,'Avrg. BattPb'!AD4,'Avrg. BattPb'!AD$35)</f>
        <v>4.1834052295101003E-2</v>
      </c>
      <c r="AE4" s="44">
        <f>IF('Avrg. BattPb'!AE4&gt;0,'Avrg. BattPb'!AE4,'Avrg. BattPb'!AE$35)</f>
        <v>4.1415711772149991E-2</v>
      </c>
      <c r="AF4" s="44">
        <f>IF('Avrg. BattPb'!AF4&gt;0,'Avrg. BattPb'!AF4,'Avrg. BattPb'!AF$35)</f>
        <v>4.1001554654428493E-2</v>
      </c>
      <c r="AG4" s="44">
        <f>IF('Avrg. BattPb'!AG4&gt;0,'Avrg. BattPb'!AG4,'Avrg. BattPb'!AG$35)</f>
        <v>4.0591539107884211E-2</v>
      </c>
      <c r="AH4" s="44">
        <f>IF('Avrg. BattPb'!AH4&gt;0,'Avrg. BattPb'!AH4,'Avrg. BattPb'!AH$35)</f>
        <v>4.0185623716805369E-2</v>
      </c>
      <c r="AI4" s="44">
        <f>IF('Avrg. BattPb'!AI4&gt;0,'Avrg. BattPb'!AI4,'Avrg. BattPb'!AI$35)</f>
        <v>3.9783767479637314E-2</v>
      </c>
      <c r="AJ4" s="44">
        <f>IF('Avrg. BattPb'!AJ4&gt;0,'Avrg. BattPb'!AJ4,'Avrg. BattPb'!AJ$35)</f>
        <v>3.9385929804840944E-2</v>
      </c>
      <c r="AK4" s="44">
        <f>IF('Avrg. BattPb'!AK4&gt;0,'Avrg. BattPb'!AK4,'Avrg. BattPb'!AK$35)</f>
        <v>3.8992070506792535E-2</v>
      </c>
      <c r="AL4" s="44">
        <f>IF('Avrg. BattPb'!AL4&gt;0,'Avrg. BattPb'!AL4,'Avrg. BattPb'!AL$35)</f>
        <v>3.8602149801724613E-2</v>
      </c>
      <c r="AM4" s="44">
        <f>IF('Avrg. BattPb'!AM4&gt;0,'Avrg. BattPb'!AM4,'Avrg. BattPb'!AM$35)</f>
        <v>3.8216128303707367E-2</v>
      </c>
      <c r="AN4" s="44">
        <f>IF('Avrg. BattPb'!AN4&gt;0,'Avrg. BattPb'!AN4,'Avrg. BattPb'!AN$35)</f>
        <v>3.7833967020670295E-2</v>
      </c>
      <c r="AO4" s="44">
        <f>IF('Avrg. BattPb'!AO4&gt;0,'Avrg. BattPb'!AO4,'Avrg. BattPb'!AO$35)</f>
        <v>3.7455627350463594E-2</v>
      </c>
      <c r="AP4" s="44">
        <f>IF('Avrg. BattPb'!AP4&gt;0,'Avrg. BattPb'!AP4,'Avrg. BattPb'!AP$35)</f>
        <v>3.708107107695896E-2</v>
      </c>
      <c r="AQ4" s="44">
        <f>IF('Avrg. BattPb'!AQ4&gt;0,'Avrg. BattPb'!AQ4,'Avrg. BattPb'!AQ$35)</f>
        <v>3.6710260366189372E-2</v>
      </c>
      <c r="AR4" s="44">
        <f>IF('Avrg. BattPb'!AR4&gt;0,'Avrg. BattPb'!AR4,'Avrg. BattPb'!AR$35)</f>
        <v>3.634315776252748E-2</v>
      </c>
      <c r="AS4" s="44">
        <f>IF('Avrg. BattPb'!AS4&gt;0,'Avrg. BattPb'!AS4,'Avrg. BattPb'!AS$35)</f>
        <v>3.5979726184902208E-2</v>
      </c>
      <c r="AT4" s="44">
        <f>IF('Avrg. BattPb'!AT4&gt;0,'Avrg. BattPb'!AT4,'Avrg. BattPb'!AT$35)</f>
        <v>3.5619928923053185E-2</v>
      </c>
      <c r="AU4" s="44">
        <f>IF('Avrg. BattPb'!AU4&gt;0,'Avrg. BattPb'!AU4,'Avrg. BattPb'!AU$35)</f>
        <v>3.5263729633822655E-2</v>
      </c>
      <c r="AV4" s="44">
        <f>IF('Avrg. BattPb'!AV4&gt;0,'Avrg. BattPb'!AV4,'Avrg. BattPb'!AV$35)</f>
        <v>3.4911092337484427E-2</v>
      </c>
      <c r="AW4" s="44">
        <f>IF('Avrg. BattPb'!AW4&gt;0,'Avrg. BattPb'!AW4,'Avrg. BattPb'!AW$35)</f>
        <v>3.4561981414109585E-2</v>
      </c>
      <c r="AX4" s="44">
        <f>IF('Avrg. BattPb'!AX4&gt;0,'Avrg. BattPb'!AX4,'Avrg. BattPb'!AX$35)</f>
        <v>3.4216361599968492E-2</v>
      </c>
      <c r="AY4" s="44">
        <f>IF('Avrg. BattPb'!AY4&gt;0,'Avrg. BattPb'!AY4,'Avrg. BattPb'!AY$35)</f>
        <v>3.3874197983968804E-2</v>
      </c>
      <c r="AZ4" s="44">
        <f>IF('Avrg. BattPb'!AZ4&gt;0,'Avrg. BattPb'!AZ4,'Avrg. BattPb'!AZ$35)</f>
        <v>3.3535456004129119E-2</v>
      </c>
      <c r="BA4" s="44">
        <f>IF('Avrg. BattPb'!BA4&gt;0,'Avrg. BattPb'!BA4,'Avrg. BattPb'!BA$35)</f>
        <v>3.3200101444087825E-2</v>
      </c>
    </row>
    <row r="5" spans="1:53" x14ac:dyDescent="0.35">
      <c r="A5" s="3" t="s">
        <v>8</v>
      </c>
      <c r="B5" s="4" t="s">
        <v>9</v>
      </c>
      <c r="C5" s="77">
        <f>IF('Avrg. BattPb'!C5&gt;0,'Avrg. BattPb'!C5,'Avrg. BattPb'!C$35)</f>
        <v>1.8628980026666409E-2</v>
      </c>
      <c r="D5" s="77">
        <f>IF('Avrg. BattPb'!D5&gt;0,'Avrg. BattPb'!D5,'Avrg. BattPb'!D$35)</f>
        <v>1.8996273984247164E-2</v>
      </c>
      <c r="E5" s="77">
        <f>IF('Avrg. BattPb'!E5&gt;0,'Avrg. BattPb'!E5,'Avrg. BattPb'!E$35)</f>
        <v>1.9348783655050064E-2</v>
      </c>
      <c r="F5" s="77">
        <f>IF('Avrg. BattPb'!F5&gt;0,'Avrg. BattPb'!F5,'Avrg. BattPb'!F$35)</f>
        <v>1.9694370634648198E-2</v>
      </c>
      <c r="G5" s="77">
        <f>IF('Avrg. BattPb'!G5&gt;0,'Avrg. BattPb'!G5,'Avrg. BattPb'!G$35)</f>
        <v>2.0048294460976477E-2</v>
      </c>
      <c r="H5" s="77">
        <f>IF('Avrg. BattPb'!H5&gt;0,'Avrg. BattPb'!H5,'Avrg. BattPb'!H$35)</f>
        <v>2.040923450292427E-2</v>
      </c>
      <c r="I5" s="77">
        <f>IF('Avrg. BattPb'!I5&gt;0,'Avrg. BattPb'!I5,'Avrg. BattPb'!I$35)</f>
        <v>2.0779009927955793E-2</v>
      </c>
      <c r="J5" s="77">
        <f>IF('Avrg. BattPb'!J5&gt;0,'Avrg. BattPb'!J5,'Avrg. BattPb'!J$35)</f>
        <v>2.1152520950850021E-2</v>
      </c>
      <c r="K5" s="2">
        <f>IF('Avrg. BattPb'!K5&gt;0,'Avrg. BattPb'!K5,'Avrg. BattPb'!K$35)</f>
        <v>2.1541925864642892E-2</v>
      </c>
      <c r="L5" s="2">
        <f>IF('Avrg. BattPb'!L5&gt;0,'Avrg. BattPb'!L5,'Avrg. BattPb'!L$35)</f>
        <v>2.2724980156805491E-2</v>
      </c>
      <c r="M5" s="2">
        <f>IF('Avrg. BattPb'!M5&gt;0,'Avrg. BattPb'!M5,'Avrg. BattPb'!M$35)</f>
        <v>2.3132629609226515E-2</v>
      </c>
      <c r="N5" s="2">
        <f>IF('Avrg. BattPb'!N5&gt;0,'Avrg. BattPb'!N5,'Avrg. BattPb'!N$35)</f>
        <v>2.3686664146417669E-2</v>
      </c>
      <c r="O5" s="2">
        <f>IF('Avrg. BattPb'!O5&gt;0,'Avrg. BattPb'!O5,'Avrg. BattPb'!O$35)</f>
        <v>2.4226901054333335E-2</v>
      </c>
      <c r="P5" s="2">
        <f>IF('Avrg. BattPb'!P5&gt;0,'Avrg. BattPb'!P5,'Avrg. BattPb'!P$35)</f>
        <v>2.5542911384780785E-2</v>
      </c>
      <c r="Q5" s="2">
        <f>IF('Avrg. BattPb'!Q5&gt;0,'Avrg. BattPb'!Q5,'Avrg. BattPb'!Q$35)</f>
        <v>2.4230820703198992E-2</v>
      </c>
      <c r="R5" s="2">
        <f>IF('Avrg. BattPb'!R5&gt;0,'Avrg. BattPb'!R5,'Avrg. BattPb'!R$35)</f>
        <v>2.0482841501815893E-2</v>
      </c>
      <c r="S5" s="2">
        <f>IF('Avrg. BattPb'!S5&gt;0,'Avrg. BattPb'!S5,'Avrg. BattPb'!S$35)</f>
        <v>2.1307429135070576E-2</v>
      </c>
      <c r="T5" s="2">
        <f>IF('Avrg. BattPb'!T5&gt;0,'Avrg. BattPb'!T5,'Avrg. BattPb'!T$35)</f>
        <v>3.0360078473186253E-2</v>
      </c>
      <c r="U5" s="2">
        <f>IF('Avrg. BattPb'!U5&gt;0,'Avrg. BattPb'!U5,'Avrg. BattPb'!U$35)</f>
        <v>3.0255907690084884E-2</v>
      </c>
      <c r="V5" s="2">
        <f>IF('Avrg. BattPb'!V5&gt;0,'Avrg. BattPb'!V5,'Avrg. BattPb'!V$35)</f>
        <v>3.3332499676152441E-2</v>
      </c>
      <c r="W5" s="2">
        <f>IF('Avrg. BattPb'!W5&gt;0,'Avrg. BattPb'!W5,'Avrg. BattPb'!W$35)</f>
        <v>3.287225526257416E-2</v>
      </c>
      <c r="X5" s="2">
        <f>IF('Avrg. BattPb'!X5&gt;0,'Avrg. BattPb'!X5,'Avrg. BattPb'!X$35)</f>
        <v>2.7459360302633455E-2</v>
      </c>
      <c r="Y5" s="2">
        <f>IF('Avrg. BattPb'!Y5&gt;0,'Avrg. BattPb'!Y5,'Avrg. BattPb'!Y$35)</f>
        <v>4.3998909195622285E-2</v>
      </c>
      <c r="Z5" s="44">
        <f>IF('Avrg. BattPb'!Z5&gt;0,'Avrg. BattPb'!Z5,'Avrg. BattPb'!Z$35)</f>
        <v>4.3550100000000001E-2</v>
      </c>
      <c r="AA5" s="44">
        <f>IF('Avrg. BattPb'!AA5&gt;0,'Avrg. BattPb'!AA5,'Avrg. BattPb'!AA$35)</f>
        <v>4.3114599000000003E-2</v>
      </c>
      <c r="AB5" s="44">
        <f>IF('Avrg. BattPb'!AB5&gt;0,'Avrg. BattPb'!AB5,'Avrg. BattPb'!AB$35)</f>
        <v>4.2683453010000004E-2</v>
      </c>
      <c r="AC5" s="44">
        <f>IF('Avrg. BattPb'!AC5&gt;0,'Avrg. BattPb'!AC5,'Avrg. BattPb'!AC$35)</f>
        <v>4.2256618479900004E-2</v>
      </c>
      <c r="AD5" s="44">
        <f>IF('Avrg. BattPb'!AD5&gt;0,'Avrg. BattPb'!AD5,'Avrg. BattPb'!AD$35)</f>
        <v>4.1834052295101003E-2</v>
      </c>
      <c r="AE5" s="44">
        <f>IF('Avrg. BattPb'!AE5&gt;0,'Avrg. BattPb'!AE5,'Avrg. BattPb'!AE$35)</f>
        <v>4.1415711772149991E-2</v>
      </c>
      <c r="AF5" s="44">
        <f>IF('Avrg. BattPb'!AF5&gt;0,'Avrg. BattPb'!AF5,'Avrg. BattPb'!AF$35)</f>
        <v>4.1001554654428493E-2</v>
      </c>
      <c r="AG5" s="44">
        <f>IF('Avrg. BattPb'!AG5&gt;0,'Avrg. BattPb'!AG5,'Avrg. BattPb'!AG$35)</f>
        <v>4.0591539107884211E-2</v>
      </c>
      <c r="AH5" s="44">
        <f>IF('Avrg. BattPb'!AH5&gt;0,'Avrg. BattPb'!AH5,'Avrg. BattPb'!AH$35)</f>
        <v>4.0185623716805369E-2</v>
      </c>
      <c r="AI5" s="44">
        <f>IF('Avrg. BattPb'!AI5&gt;0,'Avrg. BattPb'!AI5,'Avrg. BattPb'!AI$35)</f>
        <v>3.9783767479637314E-2</v>
      </c>
      <c r="AJ5" s="44">
        <f>IF('Avrg. BattPb'!AJ5&gt;0,'Avrg. BattPb'!AJ5,'Avrg. BattPb'!AJ$35)</f>
        <v>3.9385929804840944E-2</v>
      </c>
      <c r="AK5" s="44">
        <f>IF('Avrg. BattPb'!AK5&gt;0,'Avrg. BattPb'!AK5,'Avrg. BattPb'!AK$35)</f>
        <v>3.8992070506792535E-2</v>
      </c>
      <c r="AL5" s="44">
        <f>IF('Avrg. BattPb'!AL5&gt;0,'Avrg. BattPb'!AL5,'Avrg. BattPb'!AL$35)</f>
        <v>3.8602149801724613E-2</v>
      </c>
      <c r="AM5" s="44">
        <f>IF('Avrg. BattPb'!AM5&gt;0,'Avrg. BattPb'!AM5,'Avrg. BattPb'!AM$35)</f>
        <v>3.8216128303707367E-2</v>
      </c>
      <c r="AN5" s="44">
        <f>IF('Avrg. BattPb'!AN5&gt;0,'Avrg. BattPb'!AN5,'Avrg. BattPb'!AN$35)</f>
        <v>3.7833967020670295E-2</v>
      </c>
      <c r="AO5" s="44">
        <f>IF('Avrg. BattPb'!AO5&gt;0,'Avrg. BattPb'!AO5,'Avrg. BattPb'!AO$35)</f>
        <v>3.7455627350463594E-2</v>
      </c>
      <c r="AP5" s="44">
        <f>IF('Avrg. BattPb'!AP5&gt;0,'Avrg. BattPb'!AP5,'Avrg. BattPb'!AP$35)</f>
        <v>3.708107107695896E-2</v>
      </c>
      <c r="AQ5" s="44">
        <f>IF('Avrg. BattPb'!AQ5&gt;0,'Avrg. BattPb'!AQ5,'Avrg. BattPb'!AQ$35)</f>
        <v>3.6710260366189372E-2</v>
      </c>
      <c r="AR5" s="44">
        <f>IF('Avrg. BattPb'!AR5&gt;0,'Avrg. BattPb'!AR5,'Avrg. BattPb'!AR$35)</f>
        <v>3.634315776252748E-2</v>
      </c>
      <c r="AS5" s="44">
        <f>IF('Avrg. BattPb'!AS5&gt;0,'Avrg. BattPb'!AS5,'Avrg. BattPb'!AS$35)</f>
        <v>3.5979726184902208E-2</v>
      </c>
      <c r="AT5" s="44">
        <f>IF('Avrg. BattPb'!AT5&gt;0,'Avrg. BattPb'!AT5,'Avrg. BattPb'!AT$35)</f>
        <v>3.5619928923053185E-2</v>
      </c>
      <c r="AU5" s="44">
        <f>IF('Avrg. BattPb'!AU5&gt;0,'Avrg. BattPb'!AU5,'Avrg. BattPb'!AU$35)</f>
        <v>3.5263729633822655E-2</v>
      </c>
      <c r="AV5" s="44">
        <f>IF('Avrg. BattPb'!AV5&gt;0,'Avrg. BattPb'!AV5,'Avrg. BattPb'!AV$35)</f>
        <v>3.4911092337484427E-2</v>
      </c>
      <c r="AW5" s="44">
        <f>IF('Avrg. BattPb'!AW5&gt;0,'Avrg. BattPb'!AW5,'Avrg. BattPb'!AW$35)</f>
        <v>3.4561981414109585E-2</v>
      </c>
      <c r="AX5" s="44">
        <f>IF('Avrg. BattPb'!AX5&gt;0,'Avrg. BattPb'!AX5,'Avrg. BattPb'!AX$35)</f>
        <v>3.4216361599968492E-2</v>
      </c>
      <c r="AY5" s="44">
        <f>IF('Avrg. BattPb'!AY5&gt;0,'Avrg. BattPb'!AY5,'Avrg. BattPb'!AY$35)</f>
        <v>3.3874197983968804E-2</v>
      </c>
      <c r="AZ5" s="44">
        <f>IF('Avrg. BattPb'!AZ5&gt;0,'Avrg. BattPb'!AZ5,'Avrg. BattPb'!AZ$35)</f>
        <v>3.3535456004129119E-2</v>
      </c>
      <c r="BA5" s="44">
        <f>IF('Avrg. BattPb'!BA5&gt;0,'Avrg. BattPb'!BA5,'Avrg. BattPb'!BA$35)</f>
        <v>3.3200101444087825E-2</v>
      </c>
    </row>
    <row r="6" spans="1:53" x14ac:dyDescent="0.35">
      <c r="A6" s="3" t="s">
        <v>10</v>
      </c>
      <c r="B6" s="4" t="s">
        <v>11</v>
      </c>
      <c r="C6" s="77">
        <f>IF('Avrg. BattPb'!C6&gt;0,'Avrg. BattPb'!C6,'Avrg. BattPb'!C$35)</f>
        <v>1.8628980026666409E-2</v>
      </c>
      <c r="D6" s="77">
        <f>IF('Avrg. BattPb'!D6&gt;0,'Avrg. BattPb'!D6,'Avrg. BattPb'!D$35)</f>
        <v>1.8996273984247164E-2</v>
      </c>
      <c r="E6" s="77">
        <f>IF('Avrg. BattPb'!E6&gt;0,'Avrg. BattPb'!E6,'Avrg. BattPb'!E$35)</f>
        <v>1.9348783655050064E-2</v>
      </c>
      <c r="F6" s="77">
        <f>IF('Avrg. BattPb'!F6&gt;0,'Avrg. BattPb'!F6,'Avrg. BattPb'!F$35)</f>
        <v>1.9694370634648198E-2</v>
      </c>
      <c r="G6" s="77">
        <f>IF('Avrg. BattPb'!G6&gt;0,'Avrg. BattPb'!G6,'Avrg. BattPb'!G$35)</f>
        <v>2.0048294460976477E-2</v>
      </c>
      <c r="H6" s="77">
        <f>IF('Avrg. BattPb'!H6&gt;0,'Avrg. BattPb'!H6,'Avrg. BattPb'!H$35)</f>
        <v>2.040923450292427E-2</v>
      </c>
      <c r="I6" s="77">
        <f>IF('Avrg. BattPb'!I6&gt;0,'Avrg. BattPb'!I6,'Avrg. BattPb'!I$35)</f>
        <v>2.0779009927955793E-2</v>
      </c>
      <c r="J6" s="77">
        <f>IF('Avrg. BattPb'!J6&gt;0,'Avrg. BattPb'!J6,'Avrg. BattPb'!J$35)</f>
        <v>2.1152520950850021E-2</v>
      </c>
      <c r="K6" s="2">
        <f>IF('Avrg. BattPb'!K6&gt;0,'Avrg. BattPb'!K6,'Avrg. BattPb'!K$35)</f>
        <v>2.1541925864642892E-2</v>
      </c>
      <c r="L6" s="2">
        <f>IF('Avrg. BattPb'!L6&gt;0,'Avrg. BattPb'!L6,'Avrg. BattPb'!L$35)</f>
        <v>2.2724980156805491E-2</v>
      </c>
      <c r="M6" s="2">
        <f>IF('Avrg. BattPb'!M6&gt;0,'Avrg. BattPb'!M6,'Avrg. BattPb'!M$35)</f>
        <v>2.3132629609226515E-2</v>
      </c>
      <c r="N6" s="2">
        <f>IF('Avrg. BattPb'!N6&gt;0,'Avrg. BattPb'!N6,'Avrg. BattPb'!N$35)</f>
        <v>2.3686664146417669E-2</v>
      </c>
      <c r="O6" s="2">
        <f>IF('Avrg. BattPb'!O6&gt;0,'Avrg. BattPb'!O6,'Avrg. BattPb'!O$35)</f>
        <v>2.4226901054333335E-2</v>
      </c>
      <c r="P6" s="2">
        <f>IF('Avrg. BattPb'!P6&gt;0,'Avrg. BattPb'!P6,'Avrg. BattPb'!P$35)</f>
        <v>2.5542911384780785E-2</v>
      </c>
      <c r="Q6" s="2">
        <f>IF('Avrg. BattPb'!Q6&gt;0,'Avrg. BattPb'!Q6,'Avrg. BattPb'!Q$35)</f>
        <v>2.4230820703198992E-2</v>
      </c>
      <c r="R6" s="2">
        <f>IF('Avrg. BattPb'!R6&gt;0,'Avrg. BattPb'!R6,'Avrg. BattPb'!R$35)</f>
        <v>2.0482841501815893E-2</v>
      </c>
      <c r="S6" s="2">
        <f>IF('Avrg. BattPb'!S6&gt;0,'Avrg. BattPb'!S6,'Avrg. BattPb'!S$35)</f>
        <v>2.1307429135070576E-2</v>
      </c>
      <c r="T6" s="2">
        <f>IF('Avrg. BattPb'!T6&gt;0,'Avrg. BattPb'!T6,'Avrg. BattPb'!T$35)</f>
        <v>3.0360078473186253E-2</v>
      </c>
      <c r="U6" s="2">
        <f>IF('Avrg. BattPb'!U6&gt;0,'Avrg. BattPb'!U6,'Avrg. BattPb'!U$35)</f>
        <v>3.0255907690084884E-2</v>
      </c>
      <c r="V6" s="2">
        <f>IF('Avrg. BattPb'!V6&gt;0,'Avrg. BattPb'!V6,'Avrg. BattPb'!V$35)</f>
        <v>3.3332499676152441E-2</v>
      </c>
      <c r="W6" s="2">
        <f>IF('Avrg. BattPb'!W6&gt;0,'Avrg. BattPb'!W6,'Avrg. BattPb'!W$35)</f>
        <v>3.287225526257416E-2</v>
      </c>
      <c r="X6" s="2">
        <f>IF('Avrg. BattPb'!X6&gt;0,'Avrg. BattPb'!X6,'Avrg. BattPb'!X$35)</f>
        <v>2.7459360302633455E-2</v>
      </c>
      <c r="Y6" s="2">
        <f>IF('Avrg. BattPb'!Y6&gt;0,'Avrg. BattPb'!Y6,'Avrg. BattPb'!Y$35)</f>
        <v>4.3998909195622285E-2</v>
      </c>
      <c r="Z6" s="44">
        <f>IF('Avrg. BattPb'!Z6&gt;0,'Avrg. BattPb'!Z6,'Avrg. BattPb'!Z$35)</f>
        <v>4.3550100000000001E-2</v>
      </c>
      <c r="AA6" s="44">
        <f>IF('Avrg. BattPb'!AA6&gt;0,'Avrg. BattPb'!AA6,'Avrg. BattPb'!AA$35)</f>
        <v>4.3114599000000003E-2</v>
      </c>
      <c r="AB6" s="44">
        <f>IF('Avrg. BattPb'!AB6&gt;0,'Avrg. BattPb'!AB6,'Avrg. BattPb'!AB$35)</f>
        <v>4.2683453010000004E-2</v>
      </c>
      <c r="AC6" s="44">
        <f>IF('Avrg. BattPb'!AC6&gt;0,'Avrg. BattPb'!AC6,'Avrg. BattPb'!AC$35)</f>
        <v>4.2256618479900004E-2</v>
      </c>
      <c r="AD6" s="44">
        <f>IF('Avrg. BattPb'!AD6&gt;0,'Avrg. BattPb'!AD6,'Avrg. BattPb'!AD$35)</f>
        <v>4.1834052295101003E-2</v>
      </c>
      <c r="AE6" s="44">
        <f>IF('Avrg. BattPb'!AE6&gt;0,'Avrg. BattPb'!AE6,'Avrg. BattPb'!AE$35)</f>
        <v>4.1415711772149991E-2</v>
      </c>
      <c r="AF6" s="44">
        <f>IF('Avrg. BattPb'!AF6&gt;0,'Avrg. BattPb'!AF6,'Avrg. BattPb'!AF$35)</f>
        <v>4.1001554654428493E-2</v>
      </c>
      <c r="AG6" s="44">
        <f>IF('Avrg. BattPb'!AG6&gt;0,'Avrg. BattPb'!AG6,'Avrg. BattPb'!AG$35)</f>
        <v>4.0591539107884211E-2</v>
      </c>
      <c r="AH6" s="44">
        <f>IF('Avrg. BattPb'!AH6&gt;0,'Avrg. BattPb'!AH6,'Avrg. BattPb'!AH$35)</f>
        <v>4.0185623716805369E-2</v>
      </c>
      <c r="AI6" s="44">
        <f>IF('Avrg. BattPb'!AI6&gt;0,'Avrg. BattPb'!AI6,'Avrg. BattPb'!AI$35)</f>
        <v>3.9783767479637314E-2</v>
      </c>
      <c r="AJ6" s="44">
        <f>IF('Avrg. BattPb'!AJ6&gt;0,'Avrg. BattPb'!AJ6,'Avrg. BattPb'!AJ$35)</f>
        <v>3.9385929804840944E-2</v>
      </c>
      <c r="AK6" s="44">
        <f>IF('Avrg. BattPb'!AK6&gt;0,'Avrg. BattPb'!AK6,'Avrg. BattPb'!AK$35)</f>
        <v>3.8992070506792535E-2</v>
      </c>
      <c r="AL6" s="44">
        <f>IF('Avrg. BattPb'!AL6&gt;0,'Avrg. BattPb'!AL6,'Avrg. BattPb'!AL$35)</f>
        <v>3.8602149801724613E-2</v>
      </c>
      <c r="AM6" s="44">
        <f>IF('Avrg. BattPb'!AM6&gt;0,'Avrg. BattPb'!AM6,'Avrg. BattPb'!AM$35)</f>
        <v>3.8216128303707367E-2</v>
      </c>
      <c r="AN6" s="44">
        <f>IF('Avrg. BattPb'!AN6&gt;0,'Avrg. BattPb'!AN6,'Avrg. BattPb'!AN$35)</f>
        <v>3.7833967020670295E-2</v>
      </c>
      <c r="AO6" s="44">
        <f>IF('Avrg. BattPb'!AO6&gt;0,'Avrg. BattPb'!AO6,'Avrg. BattPb'!AO$35)</f>
        <v>3.7455627350463594E-2</v>
      </c>
      <c r="AP6" s="44">
        <f>IF('Avrg. BattPb'!AP6&gt;0,'Avrg. BattPb'!AP6,'Avrg. BattPb'!AP$35)</f>
        <v>3.708107107695896E-2</v>
      </c>
      <c r="AQ6" s="44">
        <f>IF('Avrg. BattPb'!AQ6&gt;0,'Avrg. BattPb'!AQ6,'Avrg. BattPb'!AQ$35)</f>
        <v>3.6710260366189372E-2</v>
      </c>
      <c r="AR6" s="44">
        <f>IF('Avrg. BattPb'!AR6&gt;0,'Avrg. BattPb'!AR6,'Avrg. BattPb'!AR$35)</f>
        <v>3.634315776252748E-2</v>
      </c>
      <c r="AS6" s="44">
        <f>IF('Avrg. BattPb'!AS6&gt;0,'Avrg. BattPb'!AS6,'Avrg. BattPb'!AS$35)</f>
        <v>3.5979726184902208E-2</v>
      </c>
      <c r="AT6" s="44">
        <f>IF('Avrg. BattPb'!AT6&gt;0,'Avrg. BattPb'!AT6,'Avrg. BattPb'!AT$35)</f>
        <v>3.5619928923053185E-2</v>
      </c>
      <c r="AU6" s="44">
        <f>IF('Avrg. BattPb'!AU6&gt;0,'Avrg. BattPb'!AU6,'Avrg. BattPb'!AU$35)</f>
        <v>3.5263729633822655E-2</v>
      </c>
      <c r="AV6" s="44">
        <f>IF('Avrg. BattPb'!AV6&gt;0,'Avrg. BattPb'!AV6,'Avrg. BattPb'!AV$35)</f>
        <v>3.4911092337484427E-2</v>
      </c>
      <c r="AW6" s="44">
        <f>IF('Avrg. BattPb'!AW6&gt;0,'Avrg. BattPb'!AW6,'Avrg. BattPb'!AW$35)</f>
        <v>3.4561981414109585E-2</v>
      </c>
      <c r="AX6" s="44">
        <f>IF('Avrg. BattPb'!AX6&gt;0,'Avrg. BattPb'!AX6,'Avrg. BattPb'!AX$35)</f>
        <v>3.4216361599968492E-2</v>
      </c>
      <c r="AY6" s="44">
        <f>IF('Avrg. BattPb'!AY6&gt;0,'Avrg. BattPb'!AY6,'Avrg. BattPb'!AY$35)</f>
        <v>3.3874197983968804E-2</v>
      </c>
      <c r="AZ6" s="44">
        <f>IF('Avrg. BattPb'!AZ6&gt;0,'Avrg. BattPb'!AZ6,'Avrg. BattPb'!AZ$35)</f>
        <v>3.3535456004129119E-2</v>
      </c>
      <c r="BA6" s="44">
        <f>IF('Avrg. BattPb'!BA6&gt;0,'Avrg. BattPb'!BA6,'Avrg. BattPb'!BA$35)</f>
        <v>3.3200101444087825E-2</v>
      </c>
    </row>
    <row r="7" spans="1:53" x14ac:dyDescent="0.35">
      <c r="A7" s="3" t="s">
        <v>12</v>
      </c>
      <c r="B7" s="4" t="s">
        <v>13</v>
      </c>
      <c r="C7" s="77">
        <f>IF('Avrg. BattPb'!C7&gt;0,'Avrg. BattPb'!C7,'Avrg. BattPb'!C$35)</f>
        <v>1.8628980026666409E-2</v>
      </c>
      <c r="D7" s="77">
        <f>IF('Avrg. BattPb'!D7&gt;0,'Avrg. BattPb'!D7,'Avrg. BattPb'!D$35)</f>
        <v>1.8996273984247164E-2</v>
      </c>
      <c r="E7" s="77">
        <f>IF('Avrg. BattPb'!E7&gt;0,'Avrg. BattPb'!E7,'Avrg. BattPb'!E$35)</f>
        <v>1.9348783655050064E-2</v>
      </c>
      <c r="F7" s="77">
        <f>IF('Avrg. BattPb'!F7&gt;0,'Avrg. BattPb'!F7,'Avrg. BattPb'!F$35)</f>
        <v>1.9694370634648198E-2</v>
      </c>
      <c r="G7" s="77">
        <f>IF('Avrg. BattPb'!G7&gt;0,'Avrg. BattPb'!G7,'Avrg. BattPb'!G$35)</f>
        <v>2.0048294460976477E-2</v>
      </c>
      <c r="H7" s="77">
        <f>IF('Avrg. BattPb'!H7&gt;0,'Avrg. BattPb'!H7,'Avrg. BattPb'!H$35)</f>
        <v>2.040923450292427E-2</v>
      </c>
      <c r="I7" s="77">
        <f>IF('Avrg. BattPb'!I7&gt;0,'Avrg. BattPb'!I7,'Avrg. BattPb'!I$35)</f>
        <v>2.0779009927955793E-2</v>
      </c>
      <c r="J7" s="77">
        <f>IF('Avrg. BattPb'!J7&gt;0,'Avrg. BattPb'!J7,'Avrg. BattPb'!J$35)</f>
        <v>2.1152520950850021E-2</v>
      </c>
      <c r="K7" s="2">
        <f>IF('Avrg. BattPb'!K7&gt;0,'Avrg. BattPb'!K7,'Avrg. BattPb'!K$35)</f>
        <v>2.1541925864642892E-2</v>
      </c>
      <c r="L7" s="2">
        <f>IF('Avrg. BattPb'!L7&gt;0,'Avrg. BattPb'!L7,'Avrg. BattPb'!L$35)</f>
        <v>2.2724980156805491E-2</v>
      </c>
      <c r="M7" s="2">
        <f>IF('Avrg. BattPb'!M7&gt;0,'Avrg. BattPb'!M7,'Avrg. BattPb'!M$35)</f>
        <v>2.3132629609226515E-2</v>
      </c>
      <c r="N7" s="2">
        <f>IF('Avrg. BattPb'!N7&gt;0,'Avrg. BattPb'!N7,'Avrg. BattPb'!N$35)</f>
        <v>2.3686664146417669E-2</v>
      </c>
      <c r="O7" s="2">
        <f>IF('Avrg. BattPb'!O7&gt;0,'Avrg. BattPb'!O7,'Avrg. BattPb'!O$35)</f>
        <v>2.4226901054333335E-2</v>
      </c>
      <c r="P7" s="2">
        <f>IF('Avrg. BattPb'!P7&gt;0,'Avrg. BattPb'!P7,'Avrg. BattPb'!P$35)</f>
        <v>2.5542911384780785E-2</v>
      </c>
      <c r="Q7" s="2">
        <f>IF('Avrg. BattPb'!Q7&gt;0,'Avrg. BattPb'!Q7,'Avrg. BattPb'!Q$35)</f>
        <v>2.4230820703198992E-2</v>
      </c>
      <c r="R7" s="2">
        <f>IF('Avrg. BattPb'!R7&gt;0,'Avrg. BattPb'!R7,'Avrg. BattPb'!R$35)</f>
        <v>2.0482841501815893E-2</v>
      </c>
      <c r="S7" s="2">
        <f>IF('Avrg. BattPb'!S7&gt;0,'Avrg. BattPb'!S7,'Avrg. BattPb'!S$35)</f>
        <v>2.1307429135070576E-2</v>
      </c>
      <c r="T7" s="2">
        <f>IF('Avrg. BattPb'!T7&gt;0,'Avrg. BattPb'!T7,'Avrg. BattPb'!T$35)</f>
        <v>3.0360078473186253E-2</v>
      </c>
      <c r="U7" s="2">
        <f>IF('Avrg. BattPb'!U7&gt;0,'Avrg. BattPb'!U7,'Avrg. BattPb'!U$35)</f>
        <v>3.0255907690084884E-2</v>
      </c>
      <c r="V7" s="2">
        <f>IF('Avrg. BattPb'!V7&gt;0,'Avrg. BattPb'!V7,'Avrg. BattPb'!V$35)</f>
        <v>3.3332499676152441E-2</v>
      </c>
      <c r="W7" s="2">
        <f>IF('Avrg. BattPb'!W7&gt;0,'Avrg. BattPb'!W7,'Avrg. BattPb'!W$35)</f>
        <v>3.287225526257416E-2</v>
      </c>
      <c r="X7" s="2">
        <f>IF('Avrg. BattPb'!X7&gt;0,'Avrg. BattPb'!X7,'Avrg. BattPb'!X$35)</f>
        <v>2.7459360302633455E-2</v>
      </c>
      <c r="Y7" s="2">
        <f>IF('Avrg. BattPb'!Y7&gt;0,'Avrg. BattPb'!Y7,'Avrg. BattPb'!Y$35)</f>
        <v>4.3998909195622285E-2</v>
      </c>
      <c r="Z7" s="44">
        <f>IF('Avrg. BattPb'!Z7&gt;0,'Avrg. BattPb'!Z7,'Avrg. BattPb'!Z$35)</f>
        <v>4.3550100000000001E-2</v>
      </c>
      <c r="AA7" s="44">
        <f>IF('Avrg. BattPb'!AA7&gt;0,'Avrg. BattPb'!AA7,'Avrg. BattPb'!AA$35)</f>
        <v>4.3114599000000003E-2</v>
      </c>
      <c r="AB7" s="44">
        <f>IF('Avrg. BattPb'!AB7&gt;0,'Avrg. BattPb'!AB7,'Avrg. BattPb'!AB$35)</f>
        <v>4.2683453010000004E-2</v>
      </c>
      <c r="AC7" s="44">
        <f>IF('Avrg. BattPb'!AC7&gt;0,'Avrg. BattPb'!AC7,'Avrg. BattPb'!AC$35)</f>
        <v>4.2256618479900004E-2</v>
      </c>
      <c r="AD7" s="44">
        <f>IF('Avrg. BattPb'!AD7&gt;0,'Avrg. BattPb'!AD7,'Avrg. BattPb'!AD$35)</f>
        <v>4.1834052295101003E-2</v>
      </c>
      <c r="AE7" s="44">
        <f>IF('Avrg. BattPb'!AE7&gt;0,'Avrg. BattPb'!AE7,'Avrg. BattPb'!AE$35)</f>
        <v>4.1415711772149991E-2</v>
      </c>
      <c r="AF7" s="44">
        <f>IF('Avrg. BattPb'!AF7&gt;0,'Avrg. BattPb'!AF7,'Avrg. BattPb'!AF$35)</f>
        <v>4.1001554654428493E-2</v>
      </c>
      <c r="AG7" s="44">
        <f>IF('Avrg. BattPb'!AG7&gt;0,'Avrg. BattPb'!AG7,'Avrg. BattPb'!AG$35)</f>
        <v>4.0591539107884211E-2</v>
      </c>
      <c r="AH7" s="44">
        <f>IF('Avrg. BattPb'!AH7&gt;0,'Avrg. BattPb'!AH7,'Avrg. BattPb'!AH$35)</f>
        <v>4.0185623716805369E-2</v>
      </c>
      <c r="AI7" s="44">
        <f>IF('Avrg. BattPb'!AI7&gt;0,'Avrg. BattPb'!AI7,'Avrg. BattPb'!AI$35)</f>
        <v>3.9783767479637314E-2</v>
      </c>
      <c r="AJ7" s="44">
        <f>IF('Avrg. BattPb'!AJ7&gt;0,'Avrg. BattPb'!AJ7,'Avrg. BattPb'!AJ$35)</f>
        <v>3.9385929804840944E-2</v>
      </c>
      <c r="AK7" s="44">
        <f>IF('Avrg. BattPb'!AK7&gt;0,'Avrg. BattPb'!AK7,'Avrg. BattPb'!AK$35)</f>
        <v>3.8992070506792535E-2</v>
      </c>
      <c r="AL7" s="44">
        <f>IF('Avrg. BattPb'!AL7&gt;0,'Avrg. BattPb'!AL7,'Avrg. BattPb'!AL$35)</f>
        <v>3.8602149801724613E-2</v>
      </c>
      <c r="AM7" s="44">
        <f>IF('Avrg. BattPb'!AM7&gt;0,'Avrg. BattPb'!AM7,'Avrg. BattPb'!AM$35)</f>
        <v>3.8216128303707367E-2</v>
      </c>
      <c r="AN7" s="44">
        <f>IF('Avrg. BattPb'!AN7&gt;0,'Avrg. BattPb'!AN7,'Avrg. BattPb'!AN$35)</f>
        <v>3.7833967020670295E-2</v>
      </c>
      <c r="AO7" s="44">
        <f>IF('Avrg. BattPb'!AO7&gt;0,'Avrg. BattPb'!AO7,'Avrg. BattPb'!AO$35)</f>
        <v>3.7455627350463594E-2</v>
      </c>
      <c r="AP7" s="44">
        <f>IF('Avrg. BattPb'!AP7&gt;0,'Avrg. BattPb'!AP7,'Avrg. BattPb'!AP$35)</f>
        <v>3.708107107695896E-2</v>
      </c>
      <c r="AQ7" s="44">
        <f>IF('Avrg. BattPb'!AQ7&gt;0,'Avrg. BattPb'!AQ7,'Avrg. BattPb'!AQ$35)</f>
        <v>3.6710260366189372E-2</v>
      </c>
      <c r="AR7" s="44">
        <f>IF('Avrg. BattPb'!AR7&gt;0,'Avrg. BattPb'!AR7,'Avrg. BattPb'!AR$35)</f>
        <v>3.634315776252748E-2</v>
      </c>
      <c r="AS7" s="44">
        <f>IF('Avrg. BattPb'!AS7&gt;0,'Avrg. BattPb'!AS7,'Avrg. BattPb'!AS$35)</f>
        <v>3.5979726184902208E-2</v>
      </c>
      <c r="AT7" s="44">
        <f>IF('Avrg. BattPb'!AT7&gt;0,'Avrg. BattPb'!AT7,'Avrg. BattPb'!AT$35)</f>
        <v>3.5619928923053185E-2</v>
      </c>
      <c r="AU7" s="44">
        <f>IF('Avrg. BattPb'!AU7&gt;0,'Avrg. BattPb'!AU7,'Avrg. BattPb'!AU$35)</f>
        <v>3.5263729633822655E-2</v>
      </c>
      <c r="AV7" s="44">
        <f>IF('Avrg. BattPb'!AV7&gt;0,'Avrg. BattPb'!AV7,'Avrg. BattPb'!AV$35)</f>
        <v>3.4911092337484427E-2</v>
      </c>
      <c r="AW7" s="44">
        <f>IF('Avrg. BattPb'!AW7&gt;0,'Avrg. BattPb'!AW7,'Avrg. BattPb'!AW$35)</f>
        <v>3.4561981414109585E-2</v>
      </c>
      <c r="AX7" s="44">
        <f>IF('Avrg. BattPb'!AX7&gt;0,'Avrg. BattPb'!AX7,'Avrg. BattPb'!AX$35)</f>
        <v>3.4216361599968492E-2</v>
      </c>
      <c r="AY7" s="44">
        <f>IF('Avrg. BattPb'!AY7&gt;0,'Avrg. BattPb'!AY7,'Avrg. BattPb'!AY$35)</f>
        <v>3.3874197983968804E-2</v>
      </c>
      <c r="AZ7" s="44">
        <f>IF('Avrg. BattPb'!AZ7&gt;0,'Avrg. BattPb'!AZ7,'Avrg. BattPb'!AZ$35)</f>
        <v>3.3535456004129119E-2</v>
      </c>
      <c r="BA7" s="44">
        <f>IF('Avrg. BattPb'!BA7&gt;0,'Avrg. BattPb'!BA7,'Avrg. BattPb'!BA$35)</f>
        <v>3.3200101444087825E-2</v>
      </c>
    </row>
    <row r="8" spans="1:53" x14ac:dyDescent="0.35">
      <c r="A8" s="3" t="s">
        <v>14</v>
      </c>
      <c r="B8" s="4" t="s">
        <v>15</v>
      </c>
      <c r="C8" s="77">
        <f>IF('Avrg. BattPb'!C8&gt;0,'Avrg. BattPb'!C8,'Avrg. BattPb'!C$35)</f>
        <v>1.8628980026666409E-2</v>
      </c>
      <c r="D8" s="77">
        <f>IF('Avrg. BattPb'!D8&gt;0,'Avrg. BattPb'!D8,'Avrg. BattPb'!D$35)</f>
        <v>1.8996273984247164E-2</v>
      </c>
      <c r="E8" s="77">
        <f>IF('Avrg. BattPb'!E8&gt;0,'Avrg. BattPb'!E8,'Avrg. BattPb'!E$35)</f>
        <v>1.9348783655050064E-2</v>
      </c>
      <c r="F8" s="77">
        <f>IF('Avrg. BattPb'!F8&gt;0,'Avrg. BattPb'!F8,'Avrg. BattPb'!F$35)</f>
        <v>1.9694370634648198E-2</v>
      </c>
      <c r="G8" s="77">
        <f>IF('Avrg. BattPb'!G8&gt;0,'Avrg. BattPb'!G8,'Avrg. BattPb'!G$35)</f>
        <v>2.0048294460976477E-2</v>
      </c>
      <c r="H8" s="77">
        <f>IF('Avrg. BattPb'!H8&gt;0,'Avrg. BattPb'!H8,'Avrg. BattPb'!H$35)</f>
        <v>2.040923450292427E-2</v>
      </c>
      <c r="I8" s="77">
        <f>IF('Avrg. BattPb'!I8&gt;0,'Avrg. BattPb'!I8,'Avrg. BattPb'!I$35)</f>
        <v>2.0779009927955793E-2</v>
      </c>
      <c r="J8" s="77">
        <f>IF('Avrg. BattPb'!J8&gt;0,'Avrg. BattPb'!J8,'Avrg. BattPb'!J$35)</f>
        <v>2.1152520950850021E-2</v>
      </c>
      <c r="K8" s="2">
        <f>IF('Avrg. BattPb'!K8&gt;0,'Avrg. BattPb'!K8,'Avrg. BattPb'!K$35)</f>
        <v>2.1541925864642892E-2</v>
      </c>
      <c r="L8" s="2">
        <f>IF('Avrg. BattPb'!L8&gt;0,'Avrg. BattPb'!L8,'Avrg. BattPb'!L$35)</f>
        <v>2.2724980156805491E-2</v>
      </c>
      <c r="M8" s="2">
        <f>IF('Avrg. BattPb'!M8&gt;0,'Avrg. BattPb'!M8,'Avrg. BattPb'!M$35)</f>
        <v>2.3132629609226515E-2</v>
      </c>
      <c r="N8" s="2">
        <f>IF('Avrg. BattPb'!N8&gt;0,'Avrg. BattPb'!N8,'Avrg. BattPb'!N$35)</f>
        <v>2.3686664146417669E-2</v>
      </c>
      <c r="O8" s="2">
        <f>IF('Avrg. BattPb'!O8&gt;0,'Avrg. BattPb'!O8,'Avrg. BattPb'!O$35)</f>
        <v>2.4226901054333335E-2</v>
      </c>
      <c r="P8" s="2">
        <f>IF('Avrg. BattPb'!P8&gt;0,'Avrg. BattPb'!P8,'Avrg. BattPb'!P$35)</f>
        <v>2.5542911384780785E-2</v>
      </c>
      <c r="Q8" s="2">
        <f>IF('Avrg. BattPb'!Q8&gt;0,'Avrg. BattPb'!Q8,'Avrg. BattPb'!Q$35)</f>
        <v>2.4230820703198992E-2</v>
      </c>
      <c r="R8" s="2">
        <f>IF('Avrg. BattPb'!R8&gt;0,'Avrg. BattPb'!R8,'Avrg. BattPb'!R$35)</f>
        <v>2.0482841501815893E-2</v>
      </c>
      <c r="S8" s="2">
        <f>IF('Avrg. BattPb'!S8&gt;0,'Avrg. BattPb'!S8,'Avrg. BattPb'!S$35)</f>
        <v>2.1307429135070576E-2</v>
      </c>
      <c r="T8" s="2">
        <f>IF('Avrg. BattPb'!T8&gt;0,'Avrg. BattPb'!T8,'Avrg. BattPb'!T$35)</f>
        <v>3.0360078473186253E-2</v>
      </c>
      <c r="U8" s="2">
        <f>IF('Avrg. BattPb'!U8&gt;0,'Avrg. BattPb'!U8,'Avrg. BattPb'!U$35)</f>
        <v>3.0255907690084884E-2</v>
      </c>
      <c r="V8" s="2">
        <f>IF('Avrg. BattPb'!V8&gt;0,'Avrg. BattPb'!V8,'Avrg. BattPb'!V$35)</f>
        <v>3.3332499676152441E-2</v>
      </c>
      <c r="W8" s="2">
        <f>IF('Avrg. BattPb'!W8&gt;0,'Avrg. BattPb'!W8,'Avrg. BattPb'!W$35)</f>
        <v>3.287225526257416E-2</v>
      </c>
      <c r="X8" s="2">
        <f>IF('Avrg. BattPb'!X8&gt;0,'Avrg. BattPb'!X8,'Avrg. BattPb'!X$35)</f>
        <v>2.7459360302633455E-2</v>
      </c>
      <c r="Y8" s="2">
        <f>IF('Avrg. BattPb'!Y8&gt;0,'Avrg. BattPb'!Y8,'Avrg. BattPb'!Y$35)</f>
        <v>4.3998909195622285E-2</v>
      </c>
      <c r="Z8" s="44">
        <f>IF('Avrg. BattPb'!Z8&gt;0,'Avrg. BattPb'!Z8,'Avrg. BattPb'!Z$35)</f>
        <v>4.3550100000000001E-2</v>
      </c>
      <c r="AA8" s="44">
        <f>IF('Avrg. BattPb'!AA8&gt;0,'Avrg. BattPb'!AA8,'Avrg. BattPb'!AA$35)</f>
        <v>4.3114599000000003E-2</v>
      </c>
      <c r="AB8" s="44">
        <f>IF('Avrg. BattPb'!AB8&gt;0,'Avrg. BattPb'!AB8,'Avrg. BattPb'!AB$35)</f>
        <v>4.2683453010000004E-2</v>
      </c>
      <c r="AC8" s="44">
        <f>IF('Avrg. BattPb'!AC8&gt;0,'Avrg. BattPb'!AC8,'Avrg. BattPb'!AC$35)</f>
        <v>4.2256618479900004E-2</v>
      </c>
      <c r="AD8" s="44">
        <f>IF('Avrg. BattPb'!AD8&gt;0,'Avrg. BattPb'!AD8,'Avrg. BattPb'!AD$35)</f>
        <v>4.1834052295101003E-2</v>
      </c>
      <c r="AE8" s="44">
        <f>IF('Avrg. BattPb'!AE8&gt;0,'Avrg. BattPb'!AE8,'Avrg. BattPb'!AE$35)</f>
        <v>4.1415711772149991E-2</v>
      </c>
      <c r="AF8" s="44">
        <f>IF('Avrg. BattPb'!AF8&gt;0,'Avrg. BattPb'!AF8,'Avrg. BattPb'!AF$35)</f>
        <v>4.1001554654428493E-2</v>
      </c>
      <c r="AG8" s="44">
        <f>IF('Avrg. BattPb'!AG8&gt;0,'Avrg. BattPb'!AG8,'Avrg. BattPb'!AG$35)</f>
        <v>4.0591539107884211E-2</v>
      </c>
      <c r="AH8" s="44">
        <f>IF('Avrg. BattPb'!AH8&gt;0,'Avrg. BattPb'!AH8,'Avrg. BattPb'!AH$35)</f>
        <v>4.0185623716805369E-2</v>
      </c>
      <c r="AI8" s="44">
        <f>IF('Avrg. BattPb'!AI8&gt;0,'Avrg. BattPb'!AI8,'Avrg. BattPb'!AI$35)</f>
        <v>3.9783767479637314E-2</v>
      </c>
      <c r="AJ8" s="44">
        <f>IF('Avrg. BattPb'!AJ8&gt;0,'Avrg. BattPb'!AJ8,'Avrg. BattPb'!AJ$35)</f>
        <v>3.9385929804840944E-2</v>
      </c>
      <c r="AK8" s="44">
        <f>IF('Avrg. BattPb'!AK8&gt;0,'Avrg. BattPb'!AK8,'Avrg. BattPb'!AK$35)</f>
        <v>3.8992070506792535E-2</v>
      </c>
      <c r="AL8" s="44">
        <f>IF('Avrg. BattPb'!AL8&gt;0,'Avrg. BattPb'!AL8,'Avrg. BattPb'!AL$35)</f>
        <v>3.8602149801724613E-2</v>
      </c>
      <c r="AM8" s="44">
        <f>IF('Avrg. BattPb'!AM8&gt;0,'Avrg. BattPb'!AM8,'Avrg. BattPb'!AM$35)</f>
        <v>3.8216128303707367E-2</v>
      </c>
      <c r="AN8" s="44">
        <f>IF('Avrg. BattPb'!AN8&gt;0,'Avrg. BattPb'!AN8,'Avrg. BattPb'!AN$35)</f>
        <v>3.7833967020670295E-2</v>
      </c>
      <c r="AO8" s="44">
        <f>IF('Avrg. BattPb'!AO8&gt;0,'Avrg. BattPb'!AO8,'Avrg. BattPb'!AO$35)</f>
        <v>3.7455627350463594E-2</v>
      </c>
      <c r="AP8" s="44">
        <f>IF('Avrg. BattPb'!AP8&gt;0,'Avrg. BattPb'!AP8,'Avrg. BattPb'!AP$35)</f>
        <v>3.708107107695896E-2</v>
      </c>
      <c r="AQ8" s="44">
        <f>IF('Avrg. BattPb'!AQ8&gt;0,'Avrg. BattPb'!AQ8,'Avrg. BattPb'!AQ$35)</f>
        <v>3.6710260366189372E-2</v>
      </c>
      <c r="AR8" s="44">
        <f>IF('Avrg. BattPb'!AR8&gt;0,'Avrg. BattPb'!AR8,'Avrg. BattPb'!AR$35)</f>
        <v>3.634315776252748E-2</v>
      </c>
      <c r="AS8" s="44">
        <f>IF('Avrg. BattPb'!AS8&gt;0,'Avrg. BattPb'!AS8,'Avrg. BattPb'!AS$35)</f>
        <v>3.5979726184902208E-2</v>
      </c>
      <c r="AT8" s="44">
        <f>IF('Avrg. BattPb'!AT8&gt;0,'Avrg. BattPb'!AT8,'Avrg. BattPb'!AT$35)</f>
        <v>3.5619928923053185E-2</v>
      </c>
      <c r="AU8" s="44">
        <f>IF('Avrg. BattPb'!AU8&gt;0,'Avrg. BattPb'!AU8,'Avrg. BattPb'!AU$35)</f>
        <v>3.5263729633822655E-2</v>
      </c>
      <c r="AV8" s="44">
        <f>IF('Avrg. BattPb'!AV8&gt;0,'Avrg. BattPb'!AV8,'Avrg. BattPb'!AV$35)</f>
        <v>3.4911092337484427E-2</v>
      </c>
      <c r="AW8" s="44">
        <f>IF('Avrg. BattPb'!AW8&gt;0,'Avrg. BattPb'!AW8,'Avrg. BattPb'!AW$35)</f>
        <v>3.4561981414109585E-2</v>
      </c>
      <c r="AX8" s="44">
        <f>IF('Avrg. BattPb'!AX8&gt;0,'Avrg. BattPb'!AX8,'Avrg. BattPb'!AX$35)</f>
        <v>3.4216361599968492E-2</v>
      </c>
      <c r="AY8" s="44">
        <f>IF('Avrg. BattPb'!AY8&gt;0,'Avrg. BattPb'!AY8,'Avrg. BattPb'!AY$35)</f>
        <v>3.3874197983968804E-2</v>
      </c>
      <c r="AZ8" s="44">
        <f>IF('Avrg. BattPb'!AZ8&gt;0,'Avrg. BattPb'!AZ8,'Avrg. BattPb'!AZ$35)</f>
        <v>3.3535456004129119E-2</v>
      </c>
      <c r="BA8" s="44">
        <f>IF('Avrg. BattPb'!BA8&gt;0,'Avrg. BattPb'!BA8,'Avrg. BattPb'!BA$35)</f>
        <v>3.3200101444087825E-2</v>
      </c>
    </row>
    <row r="9" spans="1:53" x14ac:dyDescent="0.35">
      <c r="A9" s="3" t="s">
        <v>16</v>
      </c>
      <c r="B9" s="4" t="s">
        <v>17</v>
      </c>
      <c r="C9" s="77">
        <f>IF('Avrg. BattPb'!C9&gt;0,'Avrg. BattPb'!C9,'Avrg. BattPb'!C$35)</f>
        <v>1.8628980026666409E-2</v>
      </c>
      <c r="D9" s="77">
        <f>IF('Avrg. BattPb'!D9&gt;0,'Avrg. BattPb'!D9,'Avrg. BattPb'!D$35)</f>
        <v>1.8996273984247164E-2</v>
      </c>
      <c r="E9" s="77">
        <f>IF('Avrg. BattPb'!E9&gt;0,'Avrg. BattPb'!E9,'Avrg. BattPb'!E$35)</f>
        <v>1.9348783655050064E-2</v>
      </c>
      <c r="F9" s="77">
        <f>IF('Avrg. BattPb'!F9&gt;0,'Avrg. BattPb'!F9,'Avrg. BattPb'!F$35)</f>
        <v>1.9694370634648198E-2</v>
      </c>
      <c r="G9" s="77">
        <f>IF('Avrg. BattPb'!G9&gt;0,'Avrg. BattPb'!G9,'Avrg. BattPb'!G$35)</f>
        <v>2.0048294460976477E-2</v>
      </c>
      <c r="H9" s="77">
        <f>IF('Avrg. BattPb'!H9&gt;0,'Avrg. BattPb'!H9,'Avrg. BattPb'!H$35)</f>
        <v>2.040923450292427E-2</v>
      </c>
      <c r="I9" s="77">
        <f>IF('Avrg. BattPb'!I9&gt;0,'Avrg. BattPb'!I9,'Avrg. BattPb'!I$35)</f>
        <v>2.0779009927955793E-2</v>
      </c>
      <c r="J9" s="77">
        <f>IF('Avrg. BattPb'!J9&gt;0,'Avrg. BattPb'!J9,'Avrg. BattPb'!J$35)</f>
        <v>2.1152520950850021E-2</v>
      </c>
      <c r="K9" s="2">
        <f>IF('Avrg. BattPb'!K9&gt;0,'Avrg. BattPb'!K9,'Avrg. BattPb'!K$35)</f>
        <v>2.1541925864642892E-2</v>
      </c>
      <c r="L9" s="2">
        <f>IF('Avrg. BattPb'!L9&gt;0,'Avrg. BattPb'!L9,'Avrg. BattPb'!L$35)</f>
        <v>2.2724980156805491E-2</v>
      </c>
      <c r="M9" s="2">
        <f>IF('Avrg. BattPb'!M9&gt;0,'Avrg. BattPb'!M9,'Avrg. BattPb'!M$35)</f>
        <v>2.3132629609226515E-2</v>
      </c>
      <c r="N9" s="2">
        <f>IF('Avrg. BattPb'!N9&gt;0,'Avrg. BattPb'!N9,'Avrg. BattPb'!N$35)</f>
        <v>2.3686664146417669E-2</v>
      </c>
      <c r="O9" s="2">
        <f>IF('Avrg. BattPb'!O9&gt;0,'Avrg. BattPb'!O9,'Avrg. BattPb'!O$35)</f>
        <v>2.4226901054333335E-2</v>
      </c>
      <c r="P9" s="2">
        <f>IF('Avrg. BattPb'!P9&gt;0,'Avrg. BattPb'!P9,'Avrg. BattPb'!P$35)</f>
        <v>2.5542911384780785E-2</v>
      </c>
      <c r="Q9" s="2">
        <f>IF('Avrg. BattPb'!Q9&gt;0,'Avrg. BattPb'!Q9,'Avrg. BattPb'!Q$35)</f>
        <v>2.4230820703198992E-2</v>
      </c>
      <c r="R9" s="2">
        <f>IF('Avrg. BattPb'!R9&gt;0,'Avrg. BattPb'!R9,'Avrg. BattPb'!R$35)</f>
        <v>2.0482841501815893E-2</v>
      </c>
      <c r="S9" s="2">
        <f>IF('Avrg. BattPb'!S9&gt;0,'Avrg. BattPb'!S9,'Avrg. BattPb'!S$35)</f>
        <v>2.1307429135070576E-2</v>
      </c>
      <c r="T9" s="2">
        <f>IF('Avrg. BattPb'!T9&gt;0,'Avrg. BattPb'!T9,'Avrg. BattPb'!T$35)</f>
        <v>3.0360078473186253E-2</v>
      </c>
      <c r="U9" s="2">
        <f>IF('Avrg. BattPb'!U9&gt;0,'Avrg. BattPb'!U9,'Avrg. BattPb'!U$35)</f>
        <v>3.0255907690084884E-2</v>
      </c>
      <c r="V9" s="2">
        <f>IF('Avrg. BattPb'!V9&gt;0,'Avrg. BattPb'!V9,'Avrg. BattPb'!V$35)</f>
        <v>3.3332499676152441E-2</v>
      </c>
      <c r="W9" s="2">
        <f>IF('Avrg. BattPb'!W9&gt;0,'Avrg. BattPb'!W9,'Avrg. BattPb'!W$35)</f>
        <v>3.287225526257416E-2</v>
      </c>
      <c r="X9" s="2">
        <f>IF('Avrg. BattPb'!X9&gt;0,'Avrg. BattPb'!X9,'Avrg. BattPb'!X$35)</f>
        <v>2.7459360302633455E-2</v>
      </c>
      <c r="Y9" s="2">
        <f>IF('Avrg. BattPb'!Y9&gt;0,'Avrg. BattPb'!Y9,'Avrg. BattPb'!Y$35)</f>
        <v>4.3998909195622285E-2</v>
      </c>
      <c r="Z9" s="44">
        <f>IF('Avrg. BattPb'!Z9&gt;0,'Avrg. BattPb'!Z9,'Avrg. BattPb'!Z$35)</f>
        <v>4.3550100000000001E-2</v>
      </c>
      <c r="AA9" s="44">
        <f>IF('Avrg. BattPb'!AA9&gt;0,'Avrg. BattPb'!AA9,'Avrg. BattPb'!AA$35)</f>
        <v>4.3114599000000003E-2</v>
      </c>
      <c r="AB9" s="44">
        <f>IF('Avrg. BattPb'!AB9&gt;0,'Avrg. BattPb'!AB9,'Avrg. BattPb'!AB$35)</f>
        <v>4.2683453010000004E-2</v>
      </c>
      <c r="AC9" s="44">
        <f>IF('Avrg. BattPb'!AC9&gt;0,'Avrg. BattPb'!AC9,'Avrg. BattPb'!AC$35)</f>
        <v>4.2256618479900004E-2</v>
      </c>
      <c r="AD9" s="44">
        <f>IF('Avrg. BattPb'!AD9&gt;0,'Avrg. BattPb'!AD9,'Avrg. BattPb'!AD$35)</f>
        <v>4.1834052295101003E-2</v>
      </c>
      <c r="AE9" s="44">
        <f>IF('Avrg. BattPb'!AE9&gt;0,'Avrg. BattPb'!AE9,'Avrg. BattPb'!AE$35)</f>
        <v>4.1415711772149991E-2</v>
      </c>
      <c r="AF9" s="44">
        <f>IF('Avrg. BattPb'!AF9&gt;0,'Avrg. BattPb'!AF9,'Avrg. BattPb'!AF$35)</f>
        <v>4.1001554654428493E-2</v>
      </c>
      <c r="AG9" s="44">
        <f>IF('Avrg. BattPb'!AG9&gt;0,'Avrg. BattPb'!AG9,'Avrg. BattPb'!AG$35)</f>
        <v>4.0591539107884211E-2</v>
      </c>
      <c r="AH9" s="44">
        <f>IF('Avrg. BattPb'!AH9&gt;0,'Avrg. BattPb'!AH9,'Avrg. BattPb'!AH$35)</f>
        <v>4.0185623716805369E-2</v>
      </c>
      <c r="AI9" s="44">
        <f>IF('Avrg. BattPb'!AI9&gt;0,'Avrg. BattPb'!AI9,'Avrg. BattPb'!AI$35)</f>
        <v>3.9783767479637314E-2</v>
      </c>
      <c r="AJ9" s="44">
        <f>IF('Avrg. BattPb'!AJ9&gt;0,'Avrg. BattPb'!AJ9,'Avrg. BattPb'!AJ$35)</f>
        <v>3.9385929804840944E-2</v>
      </c>
      <c r="AK9" s="44">
        <f>IF('Avrg. BattPb'!AK9&gt;0,'Avrg. BattPb'!AK9,'Avrg. BattPb'!AK$35)</f>
        <v>3.8992070506792535E-2</v>
      </c>
      <c r="AL9" s="44">
        <f>IF('Avrg. BattPb'!AL9&gt;0,'Avrg. BattPb'!AL9,'Avrg. BattPb'!AL$35)</f>
        <v>3.8602149801724613E-2</v>
      </c>
      <c r="AM9" s="44">
        <f>IF('Avrg. BattPb'!AM9&gt;0,'Avrg. BattPb'!AM9,'Avrg. BattPb'!AM$35)</f>
        <v>3.8216128303707367E-2</v>
      </c>
      <c r="AN9" s="44">
        <f>IF('Avrg. BattPb'!AN9&gt;0,'Avrg. BattPb'!AN9,'Avrg. BattPb'!AN$35)</f>
        <v>3.7833967020670295E-2</v>
      </c>
      <c r="AO9" s="44">
        <f>IF('Avrg. BattPb'!AO9&gt;0,'Avrg. BattPb'!AO9,'Avrg. BattPb'!AO$35)</f>
        <v>3.7455627350463594E-2</v>
      </c>
      <c r="AP9" s="44">
        <f>IF('Avrg. BattPb'!AP9&gt;0,'Avrg. BattPb'!AP9,'Avrg. BattPb'!AP$35)</f>
        <v>3.708107107695896E-2</v>
      </c>
      <c r="AQ9" s="44">
        <f>IF('Avrg. BattPb'!AQ9&gt;0,'Avrg. BattPb'!AQ9,'Avrg. BattPb'!AQ$35)</f>
        <v>3.6710260366189372E-2</v>
      </c>
      <c r="AR9" s="44">
        <f>IF('Avrg. BattPb'!AR9&gt;0,'Avrg. BattPb'!AR9,'Avrg. BattPb'!AR$35)</f>
        <v>3.634315776252748E-2</v>
      </c>
      <c r="AS9" s="44">
        <f>IF('Avrg. BattPb'!AS9&gt;0,'Avrg. BattPb'!AS9,'Avrg. BattPb'!AS$35)</f>
        <v>3.5979726184902208E-2</v>
      </c>
      <c r="AT9" s="44">
        <f>IF('Avrg. BattPb'!AT9&gt;0,'Avrg. BattPb'!AT9,'Avrg. BattPb'!AT$35)</f>
        <v>3.5619928923053185E-2</v>
      </c>
      <c r="AU9" s="44">
        <f>IF('Avrg. BattPb'!AU9&gt;0,'Avrg. BattPb'!AU9,'Avrg. BattPb'!AU$35)</f>
        <v>3.5263729633822655E-2</v>
      </c>
      <c r="AV9" s="44">
        <f>IF('Avrg. BattPb'!AV9&gt;0,'Avrg. BattPb'!AV9,'Avrg. BattPb'!AV$35)</f>
        <v>3.4911092337484427E-2</v>
      </c>
      <c r="AW9" s="44">
        <f>IF('Avrg. BattPb'!AW9&gt;0,'Avrg. BattPb'!AW9,'Avrg. BattPb'!AW$35)</f>
        <v>3.4561981414109585E-2</v>
      </c>
      <c r="AX9" s="44">
        <f>IF('Avrg. BattPb'!AX9&gt;0,'Avrg. BattPb'!AX9,'Avrg. BattPb'!AX$35)</f>
        <v>3.4216361599968492E-2</v>
      </c>
      <c r="AY9" s="44">
        <f>IF('Avrg. BattPb'!AY9&gt;0,'Avrg. BattPb'!AY9,'Avrg. BattPb'!AY$35)</f>
        <v>3.3874197983968804E-2</v>
      </c>
      <c r="AZ9" s="44">
        <f>IF('Avrg. BattPb'!AZ9&gt;0,'Avrg. BattPb'!AZ9,'Avrg. BattPb'!AZ$35)</f>
        <v>3.3535456004129119E-2</v>
      </c>
      <c r="BA9" s="44">
        <f>IF('Avrg. BattPb'!BA9&gt;0,'Avrg. BattPb'!BA9,'Avrg. BattPb'!BA$35)</f>
        <v>3.3200101444087825E-2</v>
      </c>
    </row>
    <row r="10" spans="1:53" x14ac:dyDescent="0.35">
      <c r="A10" s="3" t="s">
        <v>18</v>
      </c>
      <c r="B10" s="4" t="s">
        <v>19</v>
      </c>
      <c r="C10" s="77">
        <f>IF('Avrg. BattPb'!C10&gt;0,'Avrg. BattPb'!C10,'Avrg. BattPb'!C$35)</f>
        <v>1.8628980026666409E-2</v>
      </c>
      <c r="D10" s="77">
        <f>IF('Avrg. BattPb'!D10&gt;0,'Avrg. BattPb'!D10,'Avrg. BattPb'!D$35)</f>
        <v>1.8996273984247164E-2</v>
      </c>
      <c r="E10" s="77">
        <f>IF('Avrg. BattPb'!E10&gt;0,'Avrg. BattPb'!E10,'Avrg. BattPb'!E$35)</f>
        <v>1.9348783655050064E-2</v>
      </c>
      <c r="F10" s="77">
        <f>IF('Avrg. BattPb'!F10&gt;0,'Avrg. BattPb'!F10,'Avrg. BattPb'!F$35)</f>
        <v>1.9694370634648198E-2</v>
      </c>
      <c r="G10" s="77">
        <f>IF('Avrg. BattPb'!G10&gt;0,'Avrg. BattPb'!G10,'Avrg. BattPb'!G$35)</f>
        <v>2.0048294460976477E-2</v>
      </c>
      <c r="H10" s="77">
        <f>IF('Avrg. BattPb'!H10&gt;0,'Avrg. BattPb'!H10,'Avrg. BattPb'!H$35)</f>
        <v>2.040923450292427E-2</v>
      </c>
      <c r="I10" s="77">
        <f>IF('Avrg. BattPb'!I10&gt;0,'Avrg. BattPb'!I10,'Avrg. BattPb'!I$35)</f>
        <v>2.0779009927955793E-2</v>
      </c>
      <c r="J10" s="77">
        <f>IF('Avrg. BattPb'!J10&gt;0,'Avrg. BattPb'!J10,'Avrg. BattPb'!J$35)</f>
        <v>2.1152520950850021E-2</v>
      </c>
      <c r="K10" s="2">
        <f>IF('Avrg. BattPb'!K10&gt;0,'Avrg. BattPb'!K10,'Avrg. BattPb'!K$35)</f>
        <v>2.1541925864642892E-2</v>
      </c>
      <c r="L10" s="2">
        <f>IF('Avrg. BattPb'!L10&gt;0,'Avrg. BattPb'!L10,'Avrg. BattPb'!L$35)</f>
        <v>2.2724980156805491E-2</v>
      </c>
      <c r="M10" s="2">
        <f>IF('Avrg. BattPb'!M10&gt;0,'Avrg. BattPb'!M10,'Avrg. BattPb'!M$35)</f>
        <v>2.3132629609226515E-2</v>
      </c>
      <c r="N10" s="2">
        <f>IF('Avrg. BattPb'!N10&gt;0,'Avrg. BattPb'!N10,'Avrg. BattPb'!N$35)</f>
        <v>2.3686664146417669E-2</v>
      </c>
      <c r="O10" s="2">
        <f>IF('Avrg. BattPb'!O10&gt;0,'Avrg. BattPb'!O10,'Avrg. BattPb'!O$35)</f>
        <v>2.4226901054333335E-2</v>
      </c>
      <c r="P10" s="2">
        <f>IF('Avrg. BattPb'!P10&gt;0,'Avrg. BattPb'!P10,'Avrg. BattPb'!P$35)</f>
        <v>2.5542911384780785E-2</v>
      </c>
      <c r="Q10" s="2">
        <f>IF('Avrg. BattPb'!Q10&gt;0,'Avrg. BattPb'!Q10,'Avrg. BattPb'!Q$35)</f>
        <v>2.4230820703198992E-2</v>
      </c>
      <c r="R10" s="2">
        <f>IF('Avrg. BattPb'!R10&gt;0,'Avrg. BattPb'!R10,'Avrg. BattPb'!R$35)</f>
        <v>2.0482841501815893E-2</v>
      </c>
      <c r="S10" s="2">
        <f>IF('Avrg. BattPb'!S10&gt;0,'Avrg. BattPb'!S10,'Avrg. BattPb'!S$35)</f>
        <v>2.1307429135070576E-2</v>
      </c>
      <c r="T10" s="2">
        <f>IF('Avrg. BattPb'!T10&gt;0,'Avrg. BattPb'!T10,'Avrg. BattPb'!T$35)</f>
        <v>3.0360078473186253E-2</v>
      </c>
      <c r="U10" s="2">
        <f>IF('Avrg. BattPb'!U10&gt;0,'Avrg. BattPb'!U10,'Avrg. BattPb'!U$35)</f>
        <v>3.0255907690084884E-2</v>
      </c>
      <c r="V10" s="2">
        <f>IF('Avrg. BattPb'!V10&gt;0,'Avrg. BattPb'!V10,'Avrg. BattPb'!V$35)</f>
        <v>3.3332499676152441E-2</v>
      </c>
      <c r="W10" s="2">
        <f>IF('Avrg. BattPb'!W10&gt;0,'Avrg. BattPb'!W10,'Avrg. BattPb'!W$35)</f>
        <v>3.287225526257416E-2</v>
      </c>
      <c r="X10" s="2">
        <f>IF('Avrg. BattPb'!X10&gt;0,'Avrg. BattPb'!X10,'Avrg. BattPb'!X$35)</f>
        <v>2.7459360302633455E-2</v>
      </c>
      <c r="Y10" s="2">
        <f>IF('Avrg. BattPb'!Y10&gt;0,'Avrg. BattPb'!Y10,'Avrg. BattPb'!Y$35)</f>
        <v>4.3998909195622285E-2</v>
      </c>
      <c r="Z10" s="44">
        <f>IF('Avrg. BattPb'!Z10&gt;0,'Avrg. BattPb'!Z10,'Avrg. BattPb'!Z$35)</f>
        <v>4.3550100000000001E-2</v>
      </c>
      <c r="AA10" s="44">
        <f>IF('Avrg. BattPb'!AA10&gt;0,'Avrg. BattPb'!AA10,'Avrg. BattPb'!AA$35)</f>
        <v>4.3114599000000003E-2</v>
      </c>
      <c r="AB10" s="44">
        <f>IF('Avrg. BattPb'!AB10&gt;0,'Avrg. BattPb'!AB10,'Avrg. BattPb'!AB$35)</f>
        <v>4.2683453010000004E-2</v>
      </c>
      <c r="AC10" s="44">
        <f>IF('Avrg. BattPb'!AC10&gt;0,'Avrg. BattPb'!AC10,'Avrg. BattPb'!AC$35)</f>
        <v>4.2256618479900004E-2</v>
      </c>
      <c r="AD10" s="44">
        <f>IF('Avrg. BattPb'!AD10&gt;0,'Avrg. BattPb'!AD10,'Avrg. BattPb'!AD$35)</f>
        <v>4.1834052295101003E-2</v>
      </c>
      <c r="AE10" s="44">
        <f>IF('Avrg. BattPb'!AE10&gt;0,'Avrg. BattPb'!AE10,'Avrg. BattPb'!AE$35)</f>
        <v>4.1415711772149991E-2</v>
      </c>
      <c r="AF10" s="44">
        <f>IF('Avrg. BattPb'!AF10&gt;0,'Avrg. BattPb'!AF10,'Avrg. BattPb'!AF$35)</f>
        <v>4.1001554654428493E-2</v>
      </c>
      <c r="AG10" s="44">
        <f>IF('Avrg. BattPb'!AG10&gt;0,'Avrg. BattPb'!AG10,'Avrg. BattPb'!AG$35)</f>
        <v>4.0591539107884211E-2</v>
      </c>
      <c r="AH10" s="44">
        <f>IF('Avrg. BattPb'!AH10&gt;0,'Avrg. BattPb'!AH10,'Avrg. BattPb'!AH$35)</f>
        <v>4.0185623716805369E-2</v>
      </c>
      <c r="AI10" s="44">
        <f>IF('Avrg. BattPb'!AI10&gt;0,'Avrg. BattPb'!AI10,'Avrg. BattPb'!AI$35)</f>
        <v>3.9783767479637314E-2</v>
      </c>
      <c r="AJ10" s="44">
        <f>IF('Avrg. BattPb'!AJ10&gt;0,'Avrg. BattPb'!AJ10,'Avrg. BattPb'!AJ$35)</f>
        <v>3.9385929804840944E-2</v>
      </c>
      <c r="AK10" s="44">
        <f>IF('Avrg. BattPb'!AK10&gt;0,'Avrg. BattPb'!AK10,'Avrg. BattPb'!AK$35)</f>
        <v>3.8992070506792535E-2</v>
      </c>
      <c r="AL10" s="44">
        <f>IF('Avrg. BattPb'!AL10&gt;0,'Avrg. BattPb'!AL10,'Avrg. BattPb'!AL$35)</f>
        <v>3.8602149801724613E-2</v>
      </c>
      <c r="AM10" s="44">
        <f>IF('Avrg. BattPb'!AM10&gt;0,'Avrg. BattPb'!AM10,'Avrg. BattPb'!AM$35)</f>
        <v>3.8216128303707367E-2</v>
      </c>
      <c r="AN10" s="44">
        <f>IF('Avrg. BattPb'!AN10&gt;0,'Avrg. BattPb'!AN10,'Avrg. BattPb'!AN$35)</f>
        <v>3.7833967020670295E-2</v>
      </c>
      <c r="AO10" s="44">
        <f>IF('Avrg. BattPb'!AO10&gt;0,'Avrg. BattPb'!AO10,'Avrg. BattPb'!AO$35)</f>
        <v>3.7455627350463594E-2</v>
      </c>
      <c r="AP10" s="44">
        <f>IF('Avrg. BattPb'!AP10&gt;0,'Avrg. BattPb'!AP10,'Avrg. BattPb'!AP$35)</f>
        <v>3.708107107695896E-2</v>
      </c>
      <c r="AQ10" s="44">
        <f>IF('Avrg. BattPb'!AQ10&gt;0,'Avrg. BattPb'!AQ10,'Avrg. BattPb'!AQ$35)</f>
        <v>3.6710260366189372E-2</v>
      </c>
      <c r="AR10" s="44">
        <f>IF('Avrg. BattPb'!AR10&gt;0,'Avrg. BattPb'!AR10,'Avrg. BattPb'!AR$35)</f>
        <v>3.634315776252748E-2</v>
      </c>
      <c r="AS10" s="44">
        <f>IF('Avrg. BattPb'!AS10&gt;0,'Avrg. BattPb'!AS10,'Avrg. BattPb'!AS$35)</f>
        <v>3.5979726184902208E-2</v>
      </c>
      <c r="AT10" s="44">
        <f>IF('Avrg. BattPb'!AT10&gt;0,'Avrg. BattPb'!AT10,'Avrg. BattPb'!AT$35)</f>
        <v>3.5619928923053185E-2</v>
      </c>
      <c r="AU10" s="44">
        <f>IF('Avrg. BattPb'!AU10&gt;0,'Avrg. BattPb'!AU10,'Avrg. BattPb'!AU$35)</f>
        <v>3.5263729633822655E-2</v>
      </c>
      <c r="AV10" s="44">
        <f>IF('Avrg. BattPb'!AV10&gt;0,'Avrg. BattPb'!AV10,'Avrg. BattPb'!AV$35)</f>
        <v>3.4911092337484427E-2</v>
      </c>
      <c r="AW10" s="44">
        <f>IF('Avrg. BattPb'!AW10&gt;0,'Avrg. BattPb'!AW10,'Avrg. BattPb'!AW$35)</f>
        <v>3.4561981414109585E-2</v>
      </c>
      <c r="AX10" s="44">
        <f>IF('Avrg. BattPb'!AX10&gt;0,'Avrg. BattPb'!AX10,'Avrg. BattPb'!AX$35)</f>
        <v>3.4216361599968492E-2</v>
      </c>
      <c r="AY10" s="44">
        <f>IF('Avrg. BattPb'!AY10&gt;0,'Avrg. BattPb'!AY10,'Avrg. BattPb'!AY$35)</f>
        <v>3.3874197983968804E-2</v>
      </c>
      <c r="AZ10" s="44">
        <f>IF('Avrg. BattPb'!AZ10&gt;0,'Avrg. BattPb'!AZ10,'Avrg. BattPb'!AZ$35)</f>
        <v>3.3535456004129119E-2</v>
      </c>
      <c r="BA10" s="44">
        <f>IF('Avrg. BattPb'!BA10&gt;0,'Avrg. BattPb'!BA10,'Avrg. BattPb'!BA$35)</f>
        <v>3.3200101444087825E-2</v>
      </c>
    </row>
    <row r="11" spans="1:53" x14ac:dyDescent="0.35">
      <c r="A11" s="3" t="s">
        <v>20</v>
      </c>
      <c r="B11" s="4" t="s">
        <v>21</v>
      </c>
      <c r="C11" s="77">
        <f>IF('Avrg. BattPb'!C11&gt;0,'Avrg. BattPb'!C11,'Avrg. BattPb'!C$35)</f>
        <v>1.9537844958295022E-2</v>
      </c>
      <c r="D11" s="77">
        <f>IF('Avrg. BattPb'!D11&gt;0,'Avrg. BattPb'!D11,'Avrg. BattPb'!D$35)</f>
        <v>1.9936576488056145E-2</v>
      </c>
      <c r="E11" s="77">
        <f>IF('Avrg. BattPb'!E11&gt;0,'Avrg. BattPb'!E11,'Avrg. BattPb'!E$35)</f>
        <v>2.0343445395975657E-2</v>
      </c>
      <c r="F11" s="77">
        <f>IF('Avrg. BattPb'!F11&gt;0,'Avrg. BattPb'!F11,'Avrg. BattPb'!F$35)</f>
        <v>2.0758617750995568E-2</v>
      </c>
      <c r="G11" s="77">
        <f>IF('Avrg. BattPb'!G11&gt;0,'Avrg. BattPb'!G11,'Avrg. BattPb'!G$35)</f>
        <v>2.1182263011219966E-2</v>
      </c>
      <c r="H11" s="77">
        <f>IF('Avrg. BattPb'!H11&gt;0,'Avrg. BattPb'!H11,'Avrg. BattPb'!H$35)</f>
        <v>2.1614554093081599E-2</v>
      </c>
      <c r="I11" s="77">
        <f>IF('Avrg. BattPb'!I11&gt;0,'Avrg. BattPb'!I11,'Avrg. BattPb'!I$35)</f>
        <v>2.2055667441919998E-2</v>
      </c>
      <c r="J11" s="77">
        <f>IF('Avrg. BattPb'!J11&gt;0,'Avrg. BattPb'!J11,'Avrg. BattPb'!J$35)</f>
        <v>2.2505783103999998E-2</v>
      </c>
      <c r="K11" s="2">
        <f>IF('Avrg. BattPb'!K11&gt;0,'Avrg. BattPb'!K11,'Avrg. BattPb'!K$35)</f>
        <v>2.29650848E-2</v>
      </c>
      <c r="L11" s="2">
        <f>IF('Avrg. BattPb'!L11&gt;0,'Avrg. BattPb'!L11,'Avrg. BattPb'!L$35)</f>
        <v>2.3433760000000001E-2</v>
      </c>
      <c r="M11" s="2">
        <f>IF('Avrg. BattPb'!M11&gt;0,'Avrg. BattPb'!M11,'Avrg. BattPb'!M$35)</f>
        <v>2.3911999999999999E-2</v>
      </c>
      <c r="N11" s="2">
        <f>IF('Avrg. BattPb'!N11&gt;0,'Avrg. BattPb'!N11,'Avrg. BattPb'!N$35)</f>
        <v>2.4424514200298952E-2</v>
      </c>
      <c r="O11" s="2">
        <f>IF('Avrg. BattPb'!O11&gt;0,'Avrg. BattPb'!O11,'Avrg. BattPb'!O$35)</f>
        <v>2.5853804673457159E-2</v>
      </c>
      <c r="P11" s="2">
        <f>IF('Avrg. BattPb'!P11&gt;0,'Avrg. BattPb'!P11,'Avrg. BattPb'!P$35)</f>
        <v>2.9437516983182876E-2</v>
      </c>
      <c r="Q11" s="2">
        <f>IF('Avrg. BattPb'!Q11&gt;0,'Avrg. BattPb'!Q11,'Avrg. BattPb'!Q$35)</f>
        <v>2.8446598845552826E-2</v>
      </c>
      <c r="R11" s="2">
        <f>IF('Avrg. BattPb'!R11&gt;0,'Avrg. BattPb'!R11,'Avrg. BattPb'!R$35)</f>
        <v>2.403769620172562E-2</v>
      </c>
      <c r="S11" s="2">
        <f>IF('Avrg. BattPb'!S11&gt;0,'Avrg. BattPb'!S11,'Avrg. BattPb'!S$35)</f>
        <v>2.3550240513094602E-2</v>
      </c>
      <c r="T11" s="2">
        <f>IF('Avrg. BattPb'!T11&gt;0,'Avrg. BattPb'!T11,'Avrg. BattPb'!T$35)</f>
        <v>2.7317197128517882E-2</v>
      </c>
      <c r="U11" s="2">
        <f>IF('Avrg. BattPb'!U11&gt;0,'Avrg. BattPb'!U11,'Avrg. BattPb'!U$35)</f>
        <v>3.0357371589599079E-2</v>
      </c>
      <c r="V11" s="2">
        <f>IF('Avrg. BattPb'!V11&gt;0,'Avrg. BattPb'!V11,'Avrg. BattPb'!V$35)</f>
        <v>2.9273790666504203E-2</v>
      </c>
      <c r="W11" s="2">
        <f>IF('Avrg. BattPb'!W11&gt;0,'Avrg. BattPb'!W11,'Avrg. BattPb'!W$35)</f>
        <v>3.9236418712313891E-2</v>
      </c>
      <c r="X11" s="2">
        <f>IF('Avrg. BattPb'!X11&gt;0,'Avrg. BattPb'!X11,'Avrg. BattPb'!X$35)</f>
        <v>2.7459360302633455E-2</v>
      </c>
      <c r="Y11" s="2">
        <f>IF('Avrg. BattPb'!Y11&gt;0,'Avrg. BattPb'!Y11,'Avrg. BattPb'!Y$35)</f>
        <v>4.3998909195622285E-2</v>
      </c>
      <c r="Z11" s="44">
        <f>IF('Avrg. BattPb'!Z11&gt;0,'Avrg. BattPb'!Z11,'Avrg. BattPb'!Z$35)</f>
        <v>4.3550100000000001E-2</v>
      </c>
      <c r="AA11" s="44">
        <f>IF('Avrg. BattPb'!AA11&gt;0,'Avrg. BattPb'!AA11,'Avrg. BattPb'!AA$35)</f>
        <v>4.3114599000000003E-2</v>
      </c>
      <c r="AB11" s="44">
        <f>IF('Avrg. BattPb'!AB11&gt;0,'Avrg. BattPb'!AB11,'Avrg. BattPb'!AB$35)</f>
        <v>4.2683453010000004E-2</v>
      </c>
      <c r="AC11" s="44">
        <f>IF('Avrg. BattPb'!AC11&gt;0,'Avrg. BattPb'!AC11,'Avrg. BattPb'!AC$35)</f>
        <v>4.2256618479900004E-2</v>
      </c>
      <c r="AD11" s="44">
        <f>IF('Avrg. BattPb'!AD11&gt;0,'Avrg. BattPb'!AD11,'Avrg. BattPb'!AD$35)</f>
        <v>4.1834052295101003E-2</v>
      </c>
      <c r="AE11" s="44">
        <f>IF('Avrg. BattPb'!AE11&gt;0,'Avrg. BattPb'!AE11,'Avrg. BattPb'!AE$35)</f>
        <v>4.1415711772149991E-2</v>
      </c>
      <c r="AF11" s="44">
        <f>IF('Avrg. BattPb'!AF11&gt;0,'Avrg. BattPb'!AF11,'Avrg. BattPb'!AF$35)</f>
        <v>4.1001554654428493E-2</v>
      </c>
      <c r="AG11" s="44">
        <f>IF('Avrg. BattPb'!AG11&gt;0,'Avrg. BattPb'!AG11,'Avrg. BattPb'!AG$35)</f>
        <v>4.0591539107884211E-2</v>
      </c>
      <c r="AH11" s="44">
        <f>IF('Avrg. BattPb'!AH11&gt;0,'Avrg. BattPb'!AH11,'Avrg. BattPb'!AH$35)</f>
        <v>4.0185623716805369E-2</v>
      </c>
      <c r="AI11" s="44">
        <f>IF('Avrg. BattPb'!AI11&gt;0,'Avrg. BattPb'!AI11,'Avrg. BattPb'!AI$35)</f>
        <v>3.9783767479637314E-2</v>
      </c>
      <c r="AJ11" s="44">
        <f>IF('Avrg. BattPb'!AJ11&gt;0,'Avrg. BattPb'!AJ11,'Avrg. BattPb'!AJ$35)</f>
        <v>3.9385929804840944E-2</v>
      </c>
      <c r="AK11" s="44">
        <f>IF('Avrg. BattPb'!AK11&gt;0,'Avrg. BattPb'!AK11,'Avrg. BattPb'!AK$35)</f>
        <v>3.8992070506792535E-2</v>
      </c>
      <c r="AL11" s="44">
        <f>IF('Avrg. BattPb'!AL11&gt;0,'Avrg. BattPb'!AL11,'Avrg. BattPb'!AL$35)</f>
        <v>3.8602149801724613E-2</v>
      </c>
      <c r="AM11" s="44">
        <f>IF('Avrg. BattPb'!AM11&gt;0,'Avrg. BattPb'!AM11,'Avrg. BattPb'!AM$35)</f>
        <v>3.8216128303707367E-2</v>
      </c>
      <c r="AN11" s="44">
        <f>IF('Avrg. BattPb'!AN11&gt;0,'Avrg. BattPb'!AN11,'Avrg. BattPb'!AN$35)</f>
        <v>3.7833967020670295E-2</v>
      </c>
      <c r="AO11" s="44">
        <f>IF('Avrg. BattPb'!AO11&gt;0,'Avrg. BattPb'!AO11,'Avrg. BattPb'!AO$35)</f>
        <v>3.7455627350463594E-2</v>
      </c>
      <c r="AP11" s="44">
        <f>IF('Avrg. BattPb'!AP11&gt;0,'Avrg. BattPb'!AP11,'Avrg. BattPb'!AP$35)</f>
        <v>3.708107107695896E-2</v>
      </c>
      <c r="AQ11" s="44">
        <f>IF('Avrg. BattPb'!AQ11&gt;0,'Avrg. BattPb'!AQ11,'Avrg. BattPb'!AQ$35)</f>
        <v>3.6710260366189372E-2</v>
      </c>
      <c r="AR11" s="44">
        <f>IF('Avrg. BattPb'!AR11&gt;0,'Avrg. BattPb'!AR11,'Avrg. BattPb'!AR$35)</f>
        <v>3.634315776252748E-2</v>
      </c>
      <c r="AS11" s="44">
        <f>IF('Avrg. BattPb'!AS11&gt;0,'Avrg. BattPb'!AS11,'Avrg. BattPb'!AS$35)</f>
        <v>3.5979726184902208E-2</v>
      </c>
      <c r="AT11" s="44">
        <f>IF('Avrg. BattPb'!AT11&gt;0,'Avrg. BattPb'!AT11,'Avrg. BattPb'!AT$35)</f>
        <v>3.5619928923053185E-2</v>
      </c>
      <c r="AU11" s="44">
        <f>IF('Avrg. BattPb'!AU11&gt;0,'Avrg. BattPb'!AU11,'Avrg. BattPb'!AU$35)</f>
        <v>3.5263729633822655E-2</v>
      </c>
      <c r="AV11" s="44">
        <f>IF('Avrg. BattPb'!AV11&gt;0,'Avrg. BattPb'!AV11,'Avrg. BattPb'!AV$35)</f>
        <v>3.4911092337484427E-2</v>
      </c>
      <c r="AW11" s="44">
        <f>IF('Avrg. BattPb'!AW11&gt;0,'Avrg. BattPb'!AW11,'Avrg. BattPb'!AW$35)</f>
        <v>3.4561981414109585E-2</v>
      </c>
      <c r="AX11" s="44">
        <f>IF('Avrg. BattPb'!AX11&gt;0,'Avrg. BattPb'!AX11,'Avrg. BattPb'!AX$35)</f>
        <v>3.4216361599968492E-2</v>
      </c>
      <c r="AY11" s="44">
        <f>IF('Avrg. BattPb'!AY11&gt;0,'Avrg. BattPb'!AY11,'Avrg. BattPb'!AY$35)</f>
        <v>3.3874197983968804E-2</v>
      </c>
      <c r="AZ11" s="44">
        <f>IF('Avrg. BattPb'!AZ11&gt;0,'Avrg. BattPb'!AZ11,'Avrg. BattPb'!AZ$35)</f>
        <v>3.3535456004129119E-2</v>
      </c>
      <c r="BA11" s="44">
        <f>IF('Avrg. BattPb'!BA11&gt;0,'Avrg. BattPb'!BA11,'Avrg. BattPb'!BA$35)</f>
        <v>3.3200101444087825E-2</v>
      </c>
    </row>
    <row r="12" spans="1:53" x14ac:dyDescent="0.35">
      <c r="A12" s="3" t="s">
        <v>22</v>
      </c>
      <c r="B12" s="4" t="s">
        <v>23</v>
      </c>
      <c r="C12" s="77">
        <f>IF('Avrg. BattPb'!C12&gt;0,'Avrg. BattPb'!C12,'Avrg. BattPb'!C$35)</f>
        <v>2.0498722579194776E-2</v>
      </c>
      <c r="D12" s="77">
        <f>IF('Avrg. BattPb'!D12&gt;0,'Avrg. BattPb'!D12,'Avrg. BattPb'!D$35)</f>
        <v>2.0917063856321198E-2</v>
      </c>
      <c r="E12" s="77">
        <f>IF('Avrg. BattPb'!E12&gt;0,'Avrg. BattPb'!E12,'Avrg. BattPb'!E$35)</f>
        <v>2.1343942710531832E-2</v>
      </c>
      <c r="F12" s="77">
        <f>IF('Avrg. BattPb'!F12&gt;0,'Avrg. BattPb'!F12,'Avrg. BattPb'!F$35)</f>
        <v>2.1779533378093706E-2</v>
      </c>
      <c r="G12" s="77">
        <f>IF('Avrg. BattPb'!G12&gt;0,'Avrg. BattPb'!G12,'Avrg. BattPb'!G$35)</f>
        <v>2.2224013651116026E-2</v>
      </c>
      <c r="H12" s="77">
        <f>IF('Avrg. BattPb'!H12&gt;0,'Avrg. BattPb'!H12,'Avrg. BattPb'!H$35)</f>
        <v>2.2677564950118394E-2</v>
      </c>
      <c r="I12" s="77">
        <f>IF('Avrg. BattPb'!I12&gt;0,'Avrg. BattPb'!I12,'Avrg. BattPb'!I$35)</f>
        <v>2.3140372398079995E-2</v>
      </c>
      <c r="J12" s="77">
        <f>IF('Avrg. BattPb'!J12&gt;0,'Avrg. BattPb'!J12,'Avrg. BattPb'!J$35)</f>
        <v>2.3612624895999995E-2</v>
      </c>
      <c r="K12" s="2">
        <f>IF('Avrg. BattPb'!K12&gt;0,'Avrg. BattPb'!K12,'Avrg. BattPb'!K$35)</f>
        <v>2.4094515199999996E-2</v>
      </c>
      <c r="L12" s="2">
        <f>IF('Avrg. BattPb'!L12&gt;0,'Avrg. BattPb'!L12,'Avrg. BattPb'!L$35)</f>
        <v>2.4586239999999999E-2</v>
      </c>
      <c r="M12" s="2">
        <f>IF('Avrg. BattPb'!M12&gt;0,'Avrg. BattPb'!M12,'Avrg. BattPb'!M$35)</f>
        <v>2.5087999999999999E-2</v>
      </c>
      <c r="N12" s="2">
        <f>IF('Avrg. BattPb'!N12&gt;0,'Avrg. BattPb'!N12,'Avrg. BattPb'!N$35)</f>
        <v>2.564803010987677E-2</v>
      </c>
      <c r="O12" s="2">
        <f>IF('Avrg. BattPb'!O12&gt;0,'Avrg. BattPb'!O12,'Avrg. BattPb'!O$35)</f>
        <v>2.4533916317483452E-2</v>
      </c>
      <c r="P12" s="2">
        <f>IF('Avrg. BattPb'!P12&gt;0,'Avrg. BattPb'!P12,'Avrg. BattPb'!P$35)</f>
        <v>2.5907534774696973E-2</v>
      </c>
      <c r="Q12" s="2">
        <f>IF('Avrg. BattPb'!Q12&gt;0,'Avrg. BattPb'!Q12,'Avrg. BattPb'!Q$35)</f>
        <v>2.4802110817941952E-2</v>
      </c>
      <c r="R12" s="2">
        <f>IF('Avrg. BattPb'!R12&gt;0,'Avrg. BattPb'!R12,'Avrg. BattPb'!R$35)</f>
        <v>2.2084805653710248E-2</v>
      </c>
      <c r="S12" s="2">
        <f>IF('Avrg. BattPb'!S12&gt;0,'Avrg. BattPb'!S12,'Avrg. BattPb'!S$35)</f>
        <v>2.485193686417864E-2</v>
      </c>
      <c r="T12" s="2">
        <f>IF('Avrg. BattPb'!T12&gt;0,'Avrg. BattPb'!T12,'Avrg. BattPb'!T$35)</f>
        <v>3.6294093784409086E-2</v>
      </c>
      <c r="U12" s="2">
        <f>IF('Avrg. BattPb'!U12&gt;0,'Avrg. BattPb'!U12,'Avrg. BattPb'!U$35)</f>
        <v>3.4740686881781876E-2</v>
      </c>
      <c r="V12" s="2">
        <f>IF('Avrg. BattPb'!V12&gt;0,'Avrg. BattPb'!V12,'Avrg. BattPb'!V$35)</f>
        <v>4.4641235048819748E-2</v>
      </c>
      <c r="W12" s="2">
        <f>IF('Avrg. BattPb'!W12&gt;0,'Avrg. BattPb'!W12,'Avrg. BattPb'!W$35)</f>
        <v>4.0558918946916211E-2</v>
      </c>
      <c r="X12" s="2">
        <f>IF('Avrg. BattPb'!X12&gt;0,'Avrg. BattPb'!X12,'Avrg. BattPb'!X$35)</f>
        <v>3.8315019064011614E-2</v>
      </c>
      <c r="Y12" s="2">
        <f>IF('Avrg. BattPb'!Y12&gt;0,'Avrg. BattPb'!Y12,'Avrg. BattPb'!Y$35)</f>
        <v>4.4856855786609758E-2</v>
      </c>
      <c r="Z12" s="44">
        <f>IF('Avrg. BattPb'!Z12&gt;0,'Avrg. BattPb'!Z12,'Avrg. BattPb'!Z$35)</f>
        <v>4.3550100000000001E-2</v>
      </c>
      <c r="AA12" s="44">
        <f>IF('Avrg. BattPb'!AA12&gt;0,'Avrg. BattPb'!AA12,'Avrg. BattPb'!AA$35)</f>
        <v>4.3114599000000003E-2</v>
      </c>
      <c r="AB12" s="44">
        <f>IF('Avrg. BattPb'!AB12&gt;0,'Avrg. BattPb'!AB12,'Avrg. BattPb'!AB$35)</f>
        <v>4.2683453010000004E-2</v>
      </c>
      <c r="AC12" s="44">
        <f>IF('Avrg. BattPb'!AC12&gt;0,'Avrg. BattPb'!AC12,'Avrg. BattPb'!AC$35)</f>
        <v>4.2256618479900004E-2</v>
      </c>
      <c r="AD12" s="44">
        <f>IF('Avrg. BattPb'!AD12&gt;0,'Avrg. BattPb'!AD12,'Avrg. BattPb'!AD$35)</f>
        <v>4.1834052295101003E-2</v>
      </c>
      <c r="AE12" s="44">
        <f>IF('Avrg. BattPb'!AE12&gt;0,'Avrg. BattPb'!AE12,'Avrg. BattPb'!AE$35)</f>
        <v>4.1415711772149991E-2</v>
      </c>
      <c r="AF12" s="44">
        <f>IF('Avrg. BattPb'!AF12&gt;0,'Avrg. BattPb'!AF12,'Avrg. BattPb'!AF$35)</f>
        <v>4.1001554654428493E-2</v>
      </c>
      <c r="AG12" s="44">
        <f>IF('Avrg. BattPb'!AG12&gt;0,'Avrg. BattPb'!AG12,'Avrg. BattPb'!AG$35)</f>
        <v>4.0591539107884211E-2</v>
      </c>
      <c r="AH12" s="44">
        <f>IF('Avrg. BattPb'!AH12&gt;0,'Avrg. BattPb'!AH12,'Avrg. BattPb'!AH$35)</f>
        <v>4.0185623716805369E-2</v>
      </c>
      <c r="AI12" s="44">
        <f>IF('Avrg. BattPb'!AI12&gt;0,'Avrg. BattPb'!AI12,'Avrg. BattPb'!AI$35)</f>
        <v>3.9783767479637314E-2</v>
      </c>
      <c r="AJ12" s="44">
        <f>IF('Avrg. BattPb'!AJ12&gt;0,'Avrg. BattPb'!AJ12,'Avrg. BattPb'!AJ$35)</f>
        <v>3.9385929804840944E-2</v>
      </c>
      <c r="AK12" s="44">
        <f>IF('Avrg. BattPb'!AK12&gt;0,'Avrg. BattPb'!AK12,'Avrg. BattPb'!AK$35)</f>
        <v>3.8992070506792535E-2</v>
      </c>
      <c r="AL12" s="44">
        <f>IF('Avrg. BattPb'!AL12&gt;0,'Avrg. BattPb'!AL12,'Avrg. BattPb'!AL$35)</f>
        <v>3.8602149801724613E-2</v>
      </c>
      <c r="AM12" s="44">
        <f>IF('Avrg. BattPb'!AM12&gt;0,'Avrg. BattPb'!AM12,'Avrg. BattPb'!AM$35)</f>
        <v>3.8216128303707367E-2</v>
      </c>
      <c r="AN12" s="44">
        <f>IF('Avrg. BattPb'!AN12&gt;0,'Avrg. BattPb'!AN12,'Avrg. BattPb'!AN$35)</f>
        <v>3.7833967020670295E-2</v>
      </c>
      <c r="AO12" s="44">
        <f>IF('Avrg. BattPb'!AO12&gt;0,'Avrg. BattPb'!AO12,'Avrg. BattPb'!AO$35)</f>
        <v>3.7455627350463594E-2</v>
      </c>
      <c r="AP12" s="44">
        <f>IF('Avrg. BattPb'!AP12&gt;0,'Avrg. BattPb'!AP12,'Avrg. BattPb'!AP$35)</f>
        <v>3.708107107695896E-2</v>
      </c>
      <c r="AQ12" s="44">
        <f>IF('Avrg. BattPb'!AQ12&gt;0,'Avrg. BattPb'!AQ12,'Avrg. BattPb'!AQ$35)</f>
        <v>3.6710260366189372E-2</v>
      </c>
      <c r="AR12" s="44">
        <f>IF('Avrg. BattPb'!AR12&gt;0,'Avrg. BattPb'!AR12,'Avrg. BattPb'!AR$35)</f>
        <v>3.634315776252748E-2</v>
      </c>
      <c r="AS12" s="44">
        <f>IF('Avrg. BattPb'!AS12&gt;0,'Avrg. BattPb'!AS12,'Avrg. BattPb'!AS$35)</f>
        <v>3.5979726184902208E-2</v>
      </c>
      <c r="AT12" s="44">
        <f>IF('Avrg. BattPb'!AT12&gt;0,'Avrg. BattPb'!AT12,'Avrg. BattPb'!AT$35)</f>
        <v>3.5619928923053185E-2</v>
      </c>
      <c r="AU12" s="44">
        <f>IF('Avrg. BattPb'!AU12&gt;0,'Avrg. BattPb'!AU12,'Avrg. BattPb'!AU$35)</f>
        <v>3.5263729633822655E-2</v>
      </c>
      <c r="AV12" s="44">
        <f>IF('Avrg. BattPb'!AV12&gt;0,'Avrg. BattPb'!AV12,'Avrg. BattPb'!AV$35)</f>
        <v>3.4911092337484427E-2</v>
      </c>
      <c r="AW12" s="44">
        <f>IF('Avrg. BattPb'!AW12&gt;0,'Avrg. BattPb'!AW12,'Avrg. BattPb'!AW$35)</f>
        <v>3.4561981414109585E-2</v>
      </c>
      <c r="AX12" s="44">
        <f>IF('Avrg. BattPb'!AX12&gt;0,'Avrg. BattPb'!AX12,'Avrg. BattPb'!AX$35)</f>
        <v>3.4216361599968492E-2</v>
      </c>
      <c r="AY12" s="44">
        <f>IF('Avrg. BattPb'!AY12&gt;0,'Avrg. BattPb'!AY12,'Avrg. BattPb'!AY$35)</f>
        <v>3.3874197983968804E-2</v>
      </c>
      <c r="AZ12" s="44">
        <f>IF('Avrg. BattPb'!AZ12&gt;0,'Avrg. BattPb'!AZ12,'Avrg. BattPb'!AZ$35)</f>
        <v>3.3535456004129119E-2</v>
      </c>
      <c r="BA12" s="44">
        <f>IF('Avrg. BattPb'!BA12&gt;0,'Avrg. BattPb'!BA12,'Avrg. BattPb'!BA$35)</f>
        <v>3.3200101444087825E-2</v>
      </c>
    </row>
    <row r="13" spans="1:53" x14ac:dyDescent="0.35">
      <c r="A13" s="3" t="s">
        <v>24</v>
      </c>
      <c r="B13" s="4" t="s">
        <v>25</v>
      </c>
      <c r="C13" s="77">
        <f>IF('Avrg. BattPb'!C13&gt;0,'Avrg. BattPb'!C13,'Avrg. BattPb'!C$35)</f>
        <v>1.8628980026666409E-2</v>
      </c>
      <c r="D13" s="77">
        <f>IF('Avrg. BattPb'!D13&gt;0,'Avrg. BattPb'!D13,'Avrg. BattPb'!D$35)</f>
        <v>1.8996273984247164E-2</v>
      </c>
      <c r="E13" s="77">
        <f>IF('Avrg. BattPb'!E13&gt;0,'Avrg. BattPb'!E13,'Avrg. BattPb'!E$35)</f>
        <v>1.9348783655050064E-2</v>
      </c>
      <c r="F13" s="77">
        <f>IF('Avrg. BattPb'!F13&gt;0,'Avrg. BattPb'!F13,'Avrg. BattPb'!F$35)</f>
        <v>1.9694370634648198E-2</v>
      </c>
      <c r="G13" s="77">
        <f>IF('Avrg. BattPb'!G13&gt;0,'Avrg. BattPb'!G13,'Avrg. BattPb'!G$35)</f>
        <v>2.0048294460976477E-2</v>
      </c>
      <c r="H13" s="77">
        <f>IF('Avrg. BattPb'!H13&gt;0,'Avrg. BattPb'!H13,'Avrg. BattPb'!H$35)</f>
        <v>2.040923450292427E-2</v>
      </c>
      <c r="I13" s="77">
        <f>IF('Avrg. BattPb'!I13&gt;0,'Avrg. BattPb'!I13,'Avrg. BattPb'!I$35)</f>
        <v>2.0779009927955793E-2</v>
      </c>
      <c r="J13" s="77">
        <f>IF('Avrg. BattPb'!J13&gt;0,'Avrg. BattPb'!J13,'Avrg. BattPb'!J$35)</f>
        <v>2.1152520950850021E-2</v>
      </c>
      <c r="K13" s="2">
        <f>IF('Avrg. BattPb'!K13&gt;0,'Avrg. BattPb'!K13,'Avrg. BattPb'!K$35)</f>
        <v>2.1541925864642892E-2</v>
      </c>
      <c r="L13" s="2">
        <f>IF('Avrg. BattPb'!L13&gt;0,'Avrg. BattPb'!L13,'Avrg. BattPb'!L$35)</f>
        <v>2.2724980156805491E-2</v>
      </c>
      <c r="M13" s="2">
        <f>IF('Avrg. BattPb'!M13&gt;0,'Avrg. BattPb'!M13,'Avrg. BattPb'!M$35)</f>
        <v>2.3132629609226515E-2</v>
      </c>
      <c r="N13" s="2">
        <f>IF('Avrg. BattPb'!N13&gt;0,'Avrg. BattPb'!N13,'Avrg. BattPb'!N$35)</f>
        <v>2.3686664146417669E-2</v>
      </c>
      <c r="O13" s="2">
        <f>IF('Avrg. BattPb'!O13&gt;0,'Avrg. BattPb'!O13,'Avrg. BattPb'!O$35)</f>
        <v>2.4226901054333335E-2</v>
      </c>
      <c r="P13" s="2">
        <f>IF('Avrg. BattPb'!P13&gt;0,'Avrg. BattPb'!P13,'Avrg. BattPb'!P$35)</f>
        <v>2.5542911384780785E-2</v>
      </c>
      <c r="Q13" s="2">
        <f>IF('Avrg. BattPb'!Q13&gt;0,'Avrg. BattPb'!Q13,'Avrg. BattPb'!Q$35)</f>
        <v>2.4230820703198992E-2</v>
      </c>
      <c r="R13" s="2">
        <f>IF('Avrg. BattPb'!R13&gt;0,'Avrg. BattPb'!R13,'Avrg. BattPb'!R$35)</f>
        <v>2.0482841501815893E-2</v>
      </c>
      <c r="S13" s="2">
        <f>IF('Avrg. BattPb'!S13&gt;0,'Avrg. BattPb'!S13,'Avrg. BattPb'!S$35)</f>
        <v>2.1307429135070576E-2</v>
      </c>
      <c r="T13" s="2">
        <f>IF('Avrg. BattPb'!T13&gt;0,'Avrg. BattPb'!T13,'Avrg. BattPb'!T$35)</f>
        <v>3.0360078473186253E-2</v>
      </c>
      <c r="U13" s="2">
        <f>IF('Avrg. BattPb'!U13&gt;0,'Avrg. BattPb'!U13,'Avrg. BattPb'!U$35)</f>
        <v>3.0255907690084884E-2</v>
      </c>
      <c r="V13" s="2">
        <f>IF('Avrg. BattPb'!V13&gt;0,'Avrg. BattPb'!V13,'Avrg. BattPb'!V$35)</f>
        <v>3.3332499676152441E-2</v>
      </c>
      <c r="W13" s="2">
        <f>IF('Avrg. BattPb'!W13&gt;0,'Avrg. BattPb'!W13,'Avrg. BattPb'!W$35)</f>
        <v>3.287225526257416E-2</v>
      </c>
      <c r="X13" s="2">
        <f>IF('Avrg. BattPb'!X13&gt;0,'Avrg. BattPb'!X13,'Avrg. BattPb'!X$35)</f>
        <v>2.7459360302633455E-2</v>
      </c>
      <c r="Y13" s="2">
        <f>IF('Avrg. BattPb'!Y13&gt;0,'Avrg. BattPb'!Y13,'Avrg. BattPb'!Y$35)</f>
        <v>4.3998909195622285E-2</v>
      </c>
      <c r="Z13" s="44">
        <f>IF('Avrg. BattPb'!Z13&gt;0,'Avrg. BattPb'!Z13,'Avrg. BattPb'!Z$35)</f>
        <v>4.3550100000000001E-2</v>
      </c>
      <c r="AA13" s="44">
        <f>IF('Avrg. BattPb'!AA13&gt;0,'Avrg. BattPb'!AA13,'Avrg. BattPb'!AA$35)</f>
        <v>4.3114599000000003E-2</v>
      </c>
      <c r="AB13" s="44">
        <f>IF('Avrg. BattPb'!AB13&gt;0,'Avrg. BattPb'!AB13,'Avrg. BattPb'!AB$35)</f>
        <v>4.2683453010000004E-2</v>
      </c>
      <c r="AC13" s="44">
        <f>IF('Avrg. BattPb'!AC13&gt;0,'Avrg. BattPb'!AC13,'Avrg. BattPb'!AC$35)</f>
        <v>4.2256618479900004E-2</v>
      </c>
      <c r="AD13" s="44">
        <f>IF('Avrg. BattPb'!AD13&gt;0,'Avrg. BattPb'!AD13,'Avrg. BattPb'!AD$35)</f>
        <v>4.1834052295101003E-2</v>
      </c>
      <c r="AE13" s="44">
        <f>IF('Avrg. BattPb'!AE13&gt;0,'Avrg. BattPb'!AE13,'Avrg. BattPb'!AE$35)</f>
        <v>4.1415711772149991E-2</v>
      </c>
      <c r="AF13" s="44">
        <f>IF('Avrg. BattPb'!AF13&gt;0,'Avrg. BattPb'!AF13,'Avrg. BattPb'!AF$35)</f>
        <v>4.1001554654428493E-2</v>
      </c>
      <c r="AG13" s="44">
        <f>IF('Avrg. BattPb'!AG13&gt;0,'Avrg. BattPb'!AG13,'Avrg. BattPb'!AG$35)</f>
        <v>4.0591539107884211E-2</v>
      </c>
      <c r="AH13" s="44">
        <f>IF('Avrg. BattPb'!AH13&gt;0,'Avrg. BattPb'!AH13,'Avrg. BattPb'!AH$35)</f>
        <v>4.0185623716805369E-2</v>
      </c>
      <c r="AI13" s="44">
        <f>IF('Avrg. BattPb'!AI13&gt;0,'Avrg. BattPb'!AI13,'Avrg. BattPb'!AI$35)</f>
        <v>3.9783767479637314E-2</v>
      </c>
      <c r="AJ13" s="44">
        <f>IF('Avrg. BattPb'!AJ13&gt;0,'Avrg. BattPb'!AJ13,'Avrg. BattPb'!AJ$35)</f>
        <v>3.9385929804840944E-2</v>
      </c>
      <c r="AK13" s="44">
        <f>IF('Avrg. BattPb'!AK13&gt;0,'Avrg. BattPb'!AK13,'Avrg. BattPb'!AK$35)</f>
        <v>3.8992070506792535E-2</v>
      </c>
      <c r="AL13" s="44">
        <f>IF('Avrg. BattPb'!AL13&gt;0,'Avrg. BattPb'!AL13,'Avrg. BattPb'!AL$35)</f>
        <v>3.8602149801724613E-2</v>
      </c>
      <c r="AM13" s="44">
        <f>IF('Avrg. BattPb'!AM13&gt;0,'Avrg. BattPb'!AM13,'Avrg. BattPb'!AM$35)</f>
        <v>3.8216128303707367E-2</v>
      </c>
      <c r="AN13" s="44">
        <f>IF('Avrg. BattPb'!AN13&gt;0,'Avrg. BattPb'!AN13,'Avrg. BattPb'!AN$35)</f>
        <v>3.7833967020670295E-2</v>
      </c>
      <c r="AO13" s="44">
        <f>IF('Avrg. BattPb'!AO13&gt;0,'Avrg. BattPb'!AO13,'Avrg. BattPb'!AO$35)</f>
        <v>3.7455627350463594E-2</v>
      </c>
      <c r="AP13" s="44">
        <f>IF('Avrg. BattPb'!AP13&gt;0,'Avrg. BattPb'!AP13,'Avrg. BattPb'!AP$35)</f>
        <v>3.708107107695896E-2</v>
      </c>
      <c r="AQ13" s="44">
        <f>IF('Avrg. BattPb'!AQ13&gt;0,'Avrg. BattPb'!AQ13,'Avrg. BattPb'!AQ$35)</f>
        <v>3.6710260366189372E-2</v>
      </c>
      <c r="AR13" s="44">
        <f>IF('Avrg. BattPb'!AR13&gt;0,'Avrg. BattPb'!AR13,'Avrg. BattPb'!AR$35)</f>
        <v>3.634315776252748E-2</v>
      </c>
      <c r="AS13" s="44">
        <f>IF('Avrg. BattPb'!AS13&gt;0,'Avrg. BattPb'!AS13,'Avrg. BattPb'!AS$35)</f>
        <v>3.5979726184902208E-2</v>
      </c>
      <c r="AT13" s="44">
        <f>IF('Avrg. BattPb'!AT13&gt;0,'Avrg. BattPb'!AT13,'Avrg. BattPb'!AT$35)</f>
        <v>3.5619928923053185E-2</v>
      </c>
      <c r="AU13" s="44">
        <f>IF('Avrg. BattPb'!AU13&gt;0,'Avrg. BattPb'!AU13,'Avrg. BattPb'!AU$35)</f>
        <v>3.5263729633822655E-2</v>
      </c>
      <c r="AV13" s="44">
        <f>IF('Avrg. BattPb'!AV13&gt;0,'Avrg. BattPb'!AV13,'Avrg. BattPb'!AV$35)</f>
        <v>3.4911092337484427E-2</v>
      </c>
      <c r="AW13" s="44">
        <f>IF('Avrg. BattPb'!AW13&gt;0,'Avrg. BattPb'!AW13,'Avrg. BattPb'!AW$35)</f>
        <v>3.4561981414109585E-2</v>
      </c>
      <c r="AX13" s="44">
        <f>IF('Avrg. BattPb'!AX13&gt;0,'Avrg. BattPb'!AX13,'Avrg. BattPb'!AX$35)</f>
        <v>3.4216361599968492E-2</v>
      </c>
      <c r="AY13" s="44">
        <f>IF('Avrg. BattPb'!AY13&gt;0,'Avrg. BattPb'!AY13,'Avrg. BattPb'!AY$35)</f>
        <v>3.3874197983968804E-2</v>
      </c>
      <c r="AZ13" s="44">
        <f>IF('Avrg. BattPb'!AZ13&gt;0,'Avrg. BattPb'!AZ13,'Avrg. BattPb'!AZ$35)</f>
        <v>3.3535456004129119E-2</v>
      </c>
      <c r="BA13" s="44">
        <f>IF('Avrg. BattPb'!BA13&gt;0,'Avrg. BattPb'!BA13,'Avrg. BattPb'!BA$35)</f>
        <v>3.3200101444087825E-2</v>
      </c>
    </row>
    <row r="14" spans="1:53" x14ac:dyDescent="0.35">
      <c r="A14" s="3" t="s">
        <v>26</v>
      </c>
      <c r="B14" s="4" t="s">
        <v>27</v>
      </c>
      <c r="C14" s="77">
        <f>IF('Avrg. BattPb'!C14&gt;0,'Avrg. BattPb'!C14,'Avrg. BattPb'!C$35)</f>
        <v>1.8628980026666409E-2</v>
      </c>
      <c r="D14" s="77">
        <f>IF('Avrg. BattPb'!D14&gt;0,'Avrg. BattPb'!D14,'Avrg. BattPb'!D$35)</f>
        <v>1.8996273984247164E-2</v>
      </c>
      <c r="E14" s="77">
        <f>IF('Avrg. BattPb'!E14&gt;0,'Avrg. BattPb'!E14,'Avrg. BattPb'!E$35)</f>
        <v>1.9348783655050064E-2</v>
      </c>
      <c r="F14" s="77">
        <f>IF('Avrg. BattPb'!F14&gt;0,'Avrg. BattPb'!F14,'Avrg. BattPb'!F$35)</f>
        <v>1.9694370634648198E-2</v>
      </c>
      <c r="G14" s="77">
        <f>IF('Avrg. BattPb'!G14&gt;0,'Avrg. BattPb'!G14,'Avrg. BattPb'!G$35)</f>
        <v>2.0048294460976477E-2</v>
      </c>
      <c r="H14" s="77">
        <f>IF('Avrg. BattPb'!H14&gt;0,'Avrg. BattPb'!H14,'Avrg. BattPb'!H$35)</f>
        <v>2.040923450292427E-2</v>
      </c>
      <c r="I14" s="77">
        <f>IF('Avrg. BattPb'!I14&gt;0,'Avrg. BattPb'!I14,'Avrg. BattPb'!I$35)</f>
        <v>2.0779009927955793E-2</v>
      </c>
      <c r="J14" s="77">
        <f>IF('Avrg. BattPb'!J14&gt;0,'Avrg. BattPb'!J14,'Avrg. BattPb'!J$35)</f>
        <v>2.1152520950850021E-2</v>
      </c>
      <c r="K14" s="2">
        <f>IF('Avrg. BattPb'!K14&gt;0,'Avrg. BattPb'!K14,'Avrg. BattPb'!K$35)</f>
        <v>2.1541925864642892E-2</v>
      </c>
      <c r="L14" s="2">
        <f>IF('Avrg. BattPb'!L14&gt;0,'Avrg. BattPb'!L14,'Avrg. BattPb'!L$35)</f>
        <v>2.2724980156805491E-2</v>
      </c>
      <c r="M14" s="2">
        <f>IF('Avrg. BattPb'!M14&gt;0,'Avrg. BattPb'!M14,'Avrg. BattPb'!M$35)</f>
        <v>2.3132629609226515E-2</v>
      </c>
      <c r="N14" s="2">
        <f>IF('Avrg. BattPb'!N14&gt;0,'Avrg. BattPb'!N14,'Avrg. BattPb'!N$35)</f>
        <v>2.3686664146417669E-2</v>
      </c>
      <c r="O14" s="2">
        <f>IF('Avrg. BattPb'!O14&gt;0,'Avrg. BattPb'!O14,'Avrg. BattPb'!O$35)</f>
        <v>2.4226901054333335E-2</v>
      </c>
      <c r="P14" s="2">
        <f>IF('Avrg. BattPb'!P14&gt;0,'Avrg. BattPb'!P14,'Avrg. BattPb'!P$35)</f>
        <v>2.5542911384780785E-2</v>
      </c>
      <c r="Q14" s="2">
        <f>IF('Avrg. BattPb'!Q14&gt;0,'Avrg. BattPb'!Q14,'Avrg. BattPb'!Q$35)</f>
        <v>2.4230820703198992E-2</v>
      </c>
      <c r="R14" s="2">
        <f>IF('Avrg. BattPb'!R14&gt;0,'Avrg. BattPb'!R14,'Avrg. BattPb'!R$35)</f>
        <v>2.0482841501815893E-2</v>
      </c>
      <c r="S14" s="2">
        <f>IF('Avrg. BattPb'!S14&gt;0,'Avrg. BattPb'!S14,'Avrg. BattPb'!S$35)</f>
        <v>2.1307429135070576E-2</v>
      </c>
      <c r="T14" s="2">
        <f>IF('Avrg. BattPb'!T14&gt;0,'Avrg. BattPb'!T14,'Avrg. BattPb'!T$35)</f>
        <v>3.0360078473186253E-2</v>
      </c>
      <c r="U14" s="2">
        <f>IF('Avrg. BattPb'!U14&gt;0,'Avrg. BattPb'!U14,'Avrg. BattPb'!U$35)</f>
        <v>3.0255907690084884E-2</v>
      </c>
      <c r="V14" s="2">
        <f>IF('Avrg. BattPb'!V14&gt;0,'Avrg. BattPb'!V14,'Avrg. BattPb'!V$35)</f>
        <v>3.3332499676152441E-2</v>
      </c>
      <c r="W14" s="2">
        <f>IF('Avrg. BattPb'!W14&gt;0,'Avrg. BattPb'!W14,'Avrg. BattPb'!W$35)</f>
        <v>3.287225526257416E-2</v>
      </c>
      <c r="X14" s="2">
        <f>IF('Avrg. BattPb'!X14&gt;0,'Avrg. BattPb'!X14,'Avrg. BattPb'!X$35)</f>
        <v>2.7459360302633455E-2</v>
      </c>
      <c r="Y14" s="2">
        <f>IF('Avrg. BattPb'!Y14&gt;0,'Avrg. BattPb'!Y14,'Avrg. BattPb'!Y$35)</f>
        <v>4.3998909195622285E-2</v>
      </c>
      <c r="Z14" s="44">
        <f>IF('Avrg. BattPb'!Z14&gt;0,'Avrg. BattPb'!Z14,'Avrg. BattPb'!Z$35)</f>
        <v>4.3550100000000001E-2</v>
      </c>
      <c r="AA14" s="44">
        <f>IF('Avrg. BattPb'!AA14&gt;0,'Avrg. BattPb'!AA14,'Avrg. BattPb'!AA$35)</f>
        <v>4.3114599000000003E-2</v>
      </c>
      <c r="AB14" s="44">
        <f>IF('Avrg. BattPb'!AB14&gt;0,'Avrg. BattPb'!AB14,'Avrg. BattPb'!AB$35)</f>
        <v>4.2683453010000004E-2</v>
      </c>
      <c r="AC14" s="44">
        <f>IF('Avrg. BattPb'!AC14&gt;0,'Avrg. BattPb'!AC14,'Avrg. BattPb'!AC$35)</f>
        <v>4.2256618479900004E-2</v>
      </c>
      <c r="AD14" s="44">
        <f>IF('Avrg. BattPb'!AD14&gt;0,'Avrg. BattPb'!AD14,'Avrg. BattPb'!AD$35)</f>
        <v>4.1834052295101003E-2</v>
      </c>
      <c r="AE14" s="44">
        <f>IF('Avrg. BattPb'!AE14&gt;0,'Avrg. BattPb'!AE14,'Avrg. BattPb'!AE$35)</f>
        <v>4.1415711772149991E-2</v>
      </c>
      <c r="AF14" s="44">
        <f>IF('Avrg. BattPb'!AF14&gt;0,'Avrg. BattPb'!AF14,'Avrg. BattPb'!AF$35)</f>
        <v>4.1001554654428493E-2</v>
      </c>
      <c r="AG14" s="44">
        <f>IF('Avrg. BattPb'!AG14&gt;0,'Avrg. BattPb'!AG14,'Avrg. BattPb'!AG$35)</f>
        <v>4.0591539107884211E-2</v>
      </c>
      <c r="AH14" s="44">
        <f>IF('Avrg. BattPb'!AH14&gt;0,'Avrg. BattPb'!AH14,'Avrg. BattPb'!AH$35)</f>
        <v>4.0185623716805369E-2</v>
      </c>
      <c r="AI14" s="44">
        <f>IF('Avrg. BattPb'!AI14&gt;0,'Avrg. BattPb'!AI14,'Avrg. BattPb'!AI$35)</f>
        <v>3.9783767479637314E-2</v>
      </c>
      <c r="AJ14" s="44">
        <f>IF('Avrg. BattPb'!AJ14&gt;0,'Avrg. BattPb'!AJ14,'Avrg. BattPb'!AJ$35)</f>
        <v>3.9385929804840944E-2</v>
      </c>
      <c r="AK14" s="44">
        <f>IF('Avrg. BattPb'!AK14&gt;0,'Avrg. BattPb'!AK14,'Avrg. BattPb'!AK$35)</f>
        <v>3.8992070506792535E-2</v>
      </c>
      <c r="AL14" s="44">
        <f>IF('Avrg. BattPb'!AL14&gt;0,'Avrg. BattPb'!AL14,'Avrg. BattPb'!AL$35)</f>
        <v>3.8602149801724613E-2</v>
      </c>
      <c r="AM14" s="44">
        <f>IF('Avrg. BattPb'!AM14&gt;0,'Avrg. BattPb'!AM14,'Avrg. BattPb'!AM$35)</f>
        <v>3.8216128303707367E-2</v>
      </c>
      <c r="AN14" s="44">
        <f>IF('Avrg. BattPb'!AN14&gt;0,'Avrg. BattPb'!AN14,'Avrg. BattPb'!AN$35)</f>
        <v>3.7833967020670295E-2</v>
      </c>
      <c r="AO14" s="44">
        <f>IF('Avrg. BattPb'!AO14&gt;0,'Avrg. BattPb'!AO14,'Avrg. BattPb'!AO$35)</f>
        <v>3.7455627350463594E-2</v>
      </c>
      <c r="AP14" s="44">
        <f>IF('Avrg. BattPb'!AP14&gt;0,'Avrg. BattPb'!AP14,'Avrg. BattPb'!AP$35)</f>
        <v>3.708107107695896E-2</v>
      </c>
      <c r="AQ14" s="44">
        <f>IF('Avrg. BattPb'!AQ14&gt;0,'Avrg. BattPb'!AQ14,'Avrg. BattPb'!AQ$35)</f>
        <v>3.6710260366189372E-2</v>
      </c>
      <c r="AR14" s="44">
        <f>IF('Avrg. BattPb'!AR14&gt;0,'Avrg. BattPb'!AR14,'Avrg. BattPb'!AR$35)</f>
        <v>3.634315776252748E-2</v>
      </c>
      <c r="AS14" s="44">
        <f>IF('Avrg. BattPb'!AS14&gt;0,'Avrg. BattPb'!AS14,'Avrg. BattPb'!AS$35)</f>
        <v>3.5979726184902208E-2</v>
      </c>
      <c r="AT14" s="44">
        <f>IF('Avrg. BattPb'!AT14&gt;0,'Avrg. BattPb'!AT14,'Avrg. BattPb'!AT$35)</f>
        <v>3.5619928923053185E-2</v>
      </c>
      <c r="AU14" s="44">
        <f>IF('Avrg. BattPb'!AU14&gt;0,'Avrg. BattPb'!AU14,'Avrg. BattPb'!AU$35)</f>
        <v>3.5263729633822655E-2</v>
      </c>
      <c r="AV14" s="44">
        <f>IF('Avrg. BattPb'!AV14&gt;0,'Avrg. BattPb'!AV14,'Avrg. BattPb'!AV$35)</f>
        <v>3.4911092337484427E-2</v>
      </c>
      <c r="AW14" s="44">
        <f>IF('Avrg. BattPb'!AW14&gt;0,'Avrg. BattPb'!AW14,'Avrg. BattPb'!AW$35)</f>
        <v>3.4561981414109585E-2</v>
      </c>
      <c r="AX14" s="44">
        <f>IF('Avrg. BattPb'!AX14&gt;0,'Avrg. BattPb'!AX14,'Avrg. BattPb'!AX$35)</f>
        <v>3.4216361599968492E-2</v>
      </c>
      <c r="AY14" s="44">
        <f>IF('Avrg. BattPb'!AY14&gt;0,'Avrg. BattPb'!AY14,'Avrg. BattPb'!AY$35)</f>
        <v>3.3874197983968804E-2</v>
      </c>
      <c r="AZ14" s="44">
        <f>IF('Avrg. BattPb'!AZ14&gt;0,'Avrg. BattPb'!AZ14,'Avrg. BattPb'!AZ$35)</f>
        <v>3.3535456004129119E-2</v>
      </c>
      <c r="BA14" s="44">
        <f>IF('Avrg. BattPb'!BA14&gt;0,'Avrg. BattPb'!BA14,'Avrg. BattPb'!BA$35)</f>
        <v>3.3200101444087825E-2</v>
      </c>
    </row>
    <row r="15" spans="1:53" x14ac:dyDescent="0.35">
      <c r="A15" s="3" t="s">
        <v>28</v>
      </c>
      <c r="B15" s="4" t="s">
        <v>29</v>
      </c>
      <c r="C15" s="77">
        <f>IF('Avrg. BattPb'!C15&gt;0,'Avrg. BattPb'!C15,'Avrg. BattPb'!C$35)</f>
        <v>1.8628980026666409E-2</v>
      </c>
      <c r="D15" s="77">
        <f>IF('Avrg. BattPb'!D15&gt;0,'Avrg. BattPb'!D15,'Avrg. BattPb'!D$35)</f>
        <v>1.8996273984247164E-2</v>
      </c>
      <c r="E15" s="77">
        <f>IF('Avrg. BattPb'!E15&gt;0,'Avrg. BattPb'!E15,'Avrg. BattPb'!E$35)</f>
        <v>1.9348783655050064E-2</v>
      </c>
      <c r="F15" s="77">
        <f>IF('Avrg. BattPb'!F15&gt;0,'Avrg. BattPb'!F15,'Avrg. BattPb'!F$35)</f>
        <v>1.9694370634648198E-2</v>
      </c>
      <c r="G15" s="77">
        <f>IF('Avrg. BattPb'!G15&gt;0,'Avrg. BattPb'!G15,'Avrg. BattPb'!G$35)</f>
        <v>2.0048294460976477E-2</v>
      </c>
      <c r="H15" s="77">
        <f>IF('Avrg. BattPb'!H15&gt;0,'Avrg. BattPb'!H15,'Avrg. BattPb'!H$35)</f>
        <v>2.040923450292427E-2</v>
      </c>
      <c r="I15" s="77">
        <f>IF('Avrg. BattPb'!I15&gt;0,'Avrg. BattPb'!I15,'Avrg. BattPb'!I$35)</f>
        <v>2.0779009927955793E-2</v>
      </c>
      <c r="J15" s="77">
        <f>IF('Avrg. BattPb'!J15&gt;0,'Avrg. BattPb'!J15,'Avrg. BattPb'!J$35)</f>
        <v>2.1152520950850021E-2</v>
      </c>
      <c r="K15" s="2">
        <f>IF('Avrg. BattPb'!K15&gt;0,'Avrg. BattPb'!K15,'Avrg. BattPb'!K$35)</f>
        <v>2.1541925864642892E-2</v>
      </c>
      <c r="L15" s="2">
        <f>IF('Avrg. BattPb'!L15&gt;0,'Avrg. BattPb'!L15,'Avrg. BattPb'!L$35)</f>
        <v>2.2724980156805491E-2</v>
      </c>
      <c r="M15" s="2">
        <f>IF('Avrg. BattPb'!M15&gt;0,'Avrg. BattPb'!M15,'Avrg. BattPb'!M$35)</f>
        <v>2.3132629609226515E-2</v>
      </c>
      <c r="N15" s="2">
        <f>IF('Avrg. BattPb'!N15&gt;0,'Avrg. BattPb'!N15,'Avrg. BattPb'!N$35)</f>
        <v>2.3686664146417669E-2</v>
      </c>
      <c r="O15" s="2">
        <f>IF('Avrg. BattPb'!O15&gt;0,'Avrg. BattPb'!O15,'Avrg. BattPb'!O$35)</f>
        <v>2.4226901054333335E-2</v>
      </c>
      <c r="P15" s="2">
        <f>IF('Avrg. BattPb'!P15&gt;0,'Avrg. BattPb'!P15,'Avrg. BattPb'!P$35)</f>
        <v>2.5542911384780785E-2</v>
      </c>
      <c r="Q15" s="2">
        <f>IF('Avrg. BattPb'!Q15&gt;0,'Avrg. BattPb'!Q15,'Avrg. BattPb'!Q$35)</f>
        <v>2.4230820703198992E-2</v>
      </c>
      <c r="R15" s="2">
        <f>IF('Avrg. BattPb'!R15&gt;0,'Avrg. BattPb'!R15,'Avrg. BattPb'!R$35)</f>
        <v>2.0482841501815893E-2</v>
      </c>
      <c r="S15" s="2">
        <f>IF('Avrg. BattPb'!S15&gt;0,'Avrg. BattPb'!S15,'Avrg. BattPb'!S$35)</f>
        <v>2.1307429135070576E-2</v>
      </c>
      <c r="T15" s="2">
        <f>IF('Avrg. BattPb'!T15&gt;0,'Avrg. BattPb'!T15,'Avrg. BattPb'!T$35)</f>
        <v>3.0360078473186253E-2</v>
      </c>
      <c r="U15" s="2">
        <f>IF('Avrg. BattPb'!U15&gt;0,'Avrg. BattPb'!U15,'Avrg. BattPb'!U$35)</f>
        <v>3.0255907690084884E-2</v>
      </c>
      <c r="V15" s="2">
        <f>IF('Avrg. BattPb'!V15&gt;0,'Avrg. BattPb'!V15,'Avrg. BattPb'!V$35)</f>
        <v>3.3332499676152441E-2</v>
      </c>
      <c r="W15" s="2">
        <f>IF('Avrg. BattPb'!W15&gt;0,'Avrg. BattPb'!W15,'Avrg. BattPb'!W$35)</f>
        <v>3.287225526257416E-2</v>
      </c>
      <c r="X15" s="2">
        <f>IF('Avrg. BattPb'!X15&gt;0,'Avrg. BattPb'!X15,'Avrg. BattPb'!X$35)</f>
        <v>2.7459360302633455E-2</v>
      </c>
      <c r="Y15" s="2">
        <f>IF('Avrg. BattPb'!Y15&gt;0,'Avrg. BattPb'!Y15,'Avrg. BattPb'!Y$35)</f>
        <v>4.3998909195622285E-2</v>
      </c>
      <c r="Z15" s="44">
        <f>IF('Avrg. BattPb'!Z15&gt;0,'Avrg. BattPb'!Z15,'Avrg. BattPb'!Z$35)</f>
        <v>4.3550100000000001E-2</v>
      </c>
      <c r="AA15" s="44">
        <f>IF('Avrg. BattPb'!AA15&gt;0,'Avrg. BattPb'!AA15,'Avrg. BattPb'!AA$35)</f>
        <v>4.3114599000000003E-2</v>
      </c>
      <c r="AB15" s="44">
        <f>IF('Avrg. BattPb'!AB15&gt;0,'Avrg. BattPb'!AB15,'Avrg. BattPb'!AB$35)</f>
        <v>4.2683453010000004E-2</v>
      </c>
      <c r="AC15" s="44">
        <f>IF('Avrg. BattPb'!AC15&gt;0,'Avrg. BattPb'!AC15,'Avrg. BattPb'!AC$35)</f>
        <v>4.2256618479900004E-2</v>
      </c>
      <c r="AD15" s="44">
        <f>IF('Avrg. BattPb'!AD15&gt;0,'Avrg. BattPb'!AD15,'Avrg. BattPb'!AD$35)</f>
        <v>4.1834052295101003E-2</v>
      </c>
      <c r="AE15" s="44">
        <f>IF('Avrg. BattPb'!AE15&gt;0,'Avrg. BattPb'!AE15,'Avrg. BattPb'!AE$35)</f>
        <v>4.1415711772149991E-2</v>
      </c>
      <c r="AF15" s="44">
        <f>IF('Avrg. BattPb'!AF15&gt;0,'Avrg. BattPb'!AF15,'Avrg. BattPb'!AF$35)</f>
        <v>4.1001554654428493E-2</v>
      </c>
      <c r="AG15" s="44">
        <f>IF('Avrg. BattPb'!AG15&gt;0,'Avrg. BattPb'!AG15,'Avrg. BattPb'!AG$35)</f>
        <v>4.0591539107884211E-2</v>
      </c>
      <c r="AH15" s="44">
        <f>IF('Avrg. BattPb'!AH15&gt;0,'Avrg. BattPb'!AH15,'Avrg. BattPb'!AH$35)</f>
        <v>4.0185623716805369E-2</v>
      </c>
      <c r="AI15" s="44">
        <f>IF('Avrg. BattPb'!AI15&gt;0,'Avrg. BattPb'!AI15,'Avrg. BattPb'!AI$35)</f>
        <v>3.9783767479637314E-2</v>
      </c>
      <c r="AJ15" s="44">
        <f>IF('Avrg. BattPb'!AJ15&gt;0,'Avrg. BattPb'!AJ15,'Avrg. BattPb'!AJ$35)</f>
        <v>3.9385929804840944E-2</v>
      </c>
      <c r="AK15" s="44">
        <f>IF('Avrg. BattPb'!AK15&gt;0,'Avrg. BattPb'!AK15,'Avrg. BattPb'!AK$35)</f>
        <v>3.8992070506792535E-2</v>
      </c>
      <c r="AL15" s="44">
        <f>IF('Avrg. BattPb'!AL15&gt;0,'Avrg. BattPb'!AL15,'Avrg. BattPb'!AL$35)</f>
        <v>3.8602149801724613E-2</v>
      </c>
      <c r="AM15" s="44">
        <f>IF('Avrg. BattPb'!AM15&gt;0,'Avrg. BattPb'!AM15,'Avrg. BattPb'!AM$35)</f>
        <v>3.8216128303707367E-2</v>
      </c>
      <c r="AN15" s="44">
        <f>IF('Avrg. BattPb'!AN15&gt;0,'Avrg. BattPb'!AN15,'Avrg. BattPb'!AN$35)</f>
        <v>3.7833967020670295E-2</v>
      </c>
      <c r="AO15" s="44">
        <f>IF('Avrg. BattPb'!AO15&gt;0,'Avrg. BattPb'!AO15,'Avrg. BattPb'!AO$35)</f>
        <v>3.7455627350463594E-2</v>
      </c>
      <c r="AP15" s="44">
        <f>IF('Avrg. BattPb'!AP15&gt;0,'Avrg. BattPb'!AP15,'Avrg. BattPb'!AP$35)</f>
        <v>3.708107107695896E-2</v>
      </c>
      <c r="AQ15" s="44">
        <f>IF('Avrg. BattPb'!AQ15&gt;0,'Avrg. BattPb'!AQ15,'Avrg. BattPb'!AQ$35)</f>
        <v>3.6710260366189372E-2</v>
      </c>
      <c r="AR15" s="44">
        <f>IF('Avrg. BattPb'!AR15&gt;0,'Avrg. BattPb'!AR15,'Avrg. BattPb'!AR$35)</f>
        <v>3.634315776252748E-2</v>
      </c>
      <c r="AS15" s="44">
        <f>IF('Avrg. BattPb'!AS15&gt;0,'Avrg. BattPb'!AS15,'Avrg. BattPb'!AS$35)</f>
        <v>3.5979726184902208E-2</v>
      </c>
      <c r="AT15" s="44">
        <f>IF('Avrg. BattPb'!AT15&gt;0,'Avrg. BattPb'!AT15,'Avrg. BattPb'!AT$35)</f>
        <v>3.5619928923053185E-2</v>
      </c>
      <c r="AU15" s="44">
        <f>IF('Avrg. BattPb'!AU15&gt;0,'Avrg. BattPb'!AU15,'Avrg. BattPb'!AU$35)</f>
        <v>3.5263729633822655E-2</v>
      </c>
      <c r="AV15" s="44">
        <f>IF('Avrg. BattPb'!AV15&gt;0,'Avrg. BattPb'!AV15,'Avrg. BattPb'!AV$35)</f>
        <v>3.4911092337484427E-2</v>
      </c>
      <c r="AW15" s="44">
        <f>IF('Avrg. BattPb'!AW15&gt;0,'Avrg. BattPb'!AW15,'Avrg. BattPb'!AW$35)</f>
        <v>3.4561981414109585E-2</v>
      </c>
      <c r="AX15" s="44">
        <f>IF('Avrg. BattPb'!AX15&gt;0,'Avrg. BattPb'!AX15,'Avrg. BattPb'!AX$35)</f>
        <v>3.4216361599968492E-2</v>
      </c>
      <c r="AY15" s="44">
        <f>IF('Avrg. BattPb'!AY15&gt;0,'Avrg. BattPb'!AY15,'Avrg. BattPb'!AY$35)</f>
        <v>3.3874197983968804E-2</v>
      </c>
      <c r="AZ15" s="44">
        <f>IF('Avrg. BattPb'!AZ15&gt;0,'Avrg. BattPb'!AZ15,'Avrg. BattPb'!AZ$35)</f>
        <v>3.3535456004129119E-2</v>
      </c>
      <c r="BA15" s="44">
        <f>IF('Avrg. BattPb'!BA15&gt;0,'Avrg. BattPb'!BA15,'Avrg. BattPb'!BA$35)</f>
        <v>3.3200101444087825E-2</v>
      </c>
    </row>
    <row r="16" spans="1:53" x14ac:dyDescent="0.35">
      <c r="A16" s="3" t="s">
        <v>30</v>
      </c>
      <c r="B16" s="4" t="s">
        <v>31</v>
      </c>
      <c r="C16" s="77">
        <f>IF('Avrg. BattPb'!C16&gt;0,'Avrg. BattPb'!C16,'Avrg. BattPb'!C$35)</f>
        <v>1.8628980026666409E-2</v>
      </c>
      <c r="D16" s="77">
        <f>IF('Avrg. BattPb'!D16&gt;0,'Avrg. BattPb'!D16,'Avrg. BattPb'!D$35)</f>
        <v>1.8996273984247164E-2</v>
      </c>
      <c r="E16" s="77">
        <f>IF('Avrg. BattPb'!E16&gt;0,'Avrg. BattPb'!E16,'Avrg. BattPb'!E$35)</f>
        <v>1.9348783655050064E-2</v>
      </c>
      <c r="F16" s="77">
        <f>IF('Avrg. BattPb'!F16&gt;0,'Avrg. BattPb'!F16,'Avrg. BattPb'!F$35)</f>
        <v>1.9694370634648198E-2</v>
      </c>
      <c r="G16" s="77">
        <f>IF('Avrg. BattPb'!G16&gt;0,'Avrg. BattPb'!G16,'Avrg. BattPb'!G$35)</f>
        <v>2.0048294460976477E-2</v>
      </c>
      <c r="H16" s="77">
        <f>IF('Avrg. BattPb'!H16&gt;0,'Avrg. BattPb'!H16,'Avrg. BattPb'!H$35)</f>
        <v>2.040923450292427E-2</v>
      </c>
      <c r="I16" s="77">
        <f>IF('Avrg. BattPb'!I16&gt;0,'Avrg. BattPb'!I16,'Avrg. BattPb'!I$35)</f>
        <v>2.0779009927955793E-2</v>
      </c>
      <c r="J16" s="77">
        <f>IF('Avrg. BattPb'!J16&gt;0,'Avrg. BattPb'!J16,'Avrg. BattPb'!J$35)</f>
        <v>2.1152520950850021E-2</v>
      </c>
      <c r="K16" s="2">
        <f>IF('Avrg. BattPb'!K16&gt;0,'Avrg. BattPb'!K16,'Avrg. BattPb'!K$35)</f>
        <v>2.1541925864642892E-2</v>
      </c>
      <c r="L16" s="2">
        <f>IF('Avrg. BattPb'!L16&gt;0,'Avrg. BattPb'!L16,'Avrg. BattPb'!L$35)</f>
        <v>2.2724980156805491E-2</v>
      </c>
      <c r="M16" s="2">
        <f>IF('Avrg. BattPb'!M16&gt;0,'Avrg. BattPb'!M16,'Avrg. BattPb'!M$35)</f>
        <v>2.3132629609226515E-2</v>
      </c>
      <c r="N16" s="2">
        <f>IF('Avrg. BattPb'!N16&gt;0,'Avrg. BattPb'!N16,'Avrg. BattPb'!N$35)</f>
        <v>2.3686664146417669E-2</v>
      </c>
      <c r="O16" s="2">
        <f>IF('Avrg. BattPb'!O16&gt;0,'Avrg. BattPb'!O16,'Avrg. BattPb'!O$35)</f>
        <v>2.4226901054333335E-2</v>
      </c>
      <c r="P16" s="2">
        <f>IF('Avrg. BattPb'!P16&gt;0,'Avrg. BattPb'!P16,'Avrg. BattPb'!P$35)</f>
        <v>2.5542911384780785E-2</v>
      </c>
      <c r="Q16" s="2">
        <f>IF('Avrg. BattPb'!Q16&gt;0,'Avrg. BattPb'!Q16,'Avrg. BattPb'!Q$35)</f>
        <v>2.4230820703198992E-2</v>
      </c>
      <c r="R16" s="2">
        <f>IF('Avrg. BattPb'!R16&gt;0,'Avrg. BattPb'!R16,'Avrg. BattPb'!R$35)</f>
        <v>2.0482841501815893E-2</v>
      </c>
      <c r="S16" s="2">
        <f>IF('Avrg. BattPb'!S16&gt;0,'Avrg. BattPb'!S16,'Avrg. BattPb'!S$35)</f>
        <v>2.1307429135070576E-2</v>
      </c>
      <c r="T16" s="2">
        <f>IF('Avrg. BattPb'!T16&gt;0,'Avrg. BattPb'!T16,'Avrg. BattPb'!T$35)</f>
        <v>3.0360078473186253E-2</v>
      </c>
      <c r="U16" s="2">
        <f>IF('Avrg. BattPb'!U16&gt;0,'Avrg. BattPb'!U16,'Avrg. BattPb'!U$35)</f>
        <v>3.0255907690084884E-2</v>
      </c>
      <c r="V16" s="2">
        <f>IF('Avrg. BattPb'!V16&gt;0,'Avrg. BattPb'!V16,'Avrg. BattPb'!V$35)</f>
        <v>3.3332499676152441E-2</v>
      </c>
      <c r="W16" s="2">
        <f>IF('Avrg. BattPb'!W16&gt;0,'Avrg. BattPb'!W16,'Avrg. BattPb'!W$35)</f>
        <v>3.287225526257416E-2</v>
      </c>
      <c r="X16" s="2">
        <f>IF('Avrg. BattPb'!X16&gt;0,'Avrg. BattPb'!X16,'Avrg. BattPb'!X$35)</f>
        <v>2.7459360302633455E-2</v>
      </c>
      <c r="Y16" s="2">
        <f>IF('Avrg. BattPb'!Y16&gt;0,'Avrg. BattPb'!Y16,'Avrg. BattPb'!Y$35)</f>
        <v>4.3998909195622285E-2</v>
      </c>
      <c r="Z16" s="44">
        <f>IF('Avrg. BattPb'!Z16&gt;0,'Avrg. BattPb'!Z16,'Avrg. BattPb'!Z$35)</f>
        <v>4.3550100000000001E-2</v>
      </c>
      <c r="AA16" s="44">
        <f>IF('Avrg. BattPb'!AA16&gt;0,'Avrg. BattPb'!AA16,'Avrg. BattPb'!AA$35)</f>
        <v>4.3114599000000003E-2</v>
      </c>
      <c r="AB16" s="44">
        <f>IF('Avrg. BattPb'!AB16&gt;0,'Avrg. BattPb'!AB16,'Avrg. BattPb'!AB$35)</f>
        <v>4.2683453010000004E-2</v>
      </c>
      <c r="AC16" s="44">
        <f>IF('Avrg. BattPb'!AC16&gt;0,'Avrg. BattPb'!AC16,'Avrg. BattPb'!AC$35)</f>
        <v>4.2256618479900004E-2</v>
      </c>
      <c r="AD16" s="44">
        <f>IF('Avrg. BattPb'!AD16&gt;0,'Avrg. BattPb'!AD16,'Avrg. BattPb'!AD$35)</f>
        <v>4.1834052295101003E-2</v>
      </c>
      <c r="AE16" s="44">
        <f>IF('Avrg. BattPb'!AE16&gt;0,'Avrg. BattPb'!AE16,'Avrg. BattPb'!AE$35)</f>
        <v>4.1415711772149991E-2</v>
      </c>
      <c r="AF16" s="44">
        <f>IF('Avrg. BattPb'!AF16&gt;0,'Avrg. BattPb'!AF16,'Avrg. BattPb'!AF$35)</f>
        <v>4.1001554654428493E-2</v>
      </c>
      <c r="AG16" s="44">
        <f>IF('Avrg. BattPb'!AG16&gt;0,'Avrg. BattPb'!AG16,'Avrg. BattPb'!AG$35)</f>
        <v>4.0591539107884211E-2</v>
      </c>
      <c r="AH16" s="44">
        <f>IF('Avrg. BattPb'!AH16&gt;0,'Avrg. BattPb'!AH16,'Avrg. BattPb'!AH$35)</f>
        <v>4.0185623716805369E-2</v>
      </c>
      <c r="AI16" s="44">
        <f>IF('Avrg. BattPb'!AI16&gt;0,'Avrg. BattPb'!AI16,'Avrg. BattPb'!AI$35)</f>
        <v>3.9783767479637314E-2</v>
      </c>
      <c r="AJ16" s="44">
        <f>IF('Avrg. BattPb'!AJ16&gt;0,'Avrg. BattPb'!AJ16,'Avrg. BattPb'!AJ$35)</f>
        <v>3.9385929804840944E-2</v>
      </c>
      <c r="AK16" s="44">
        <f>IF('Avrg. BattPb'!AK16&gt;0,'Avrg. BattPb'!AK16,'Avrg. BattPb'!AK$35)</f>
        <v>3.8992070506792535E-2</v>
      </c>
      <c r="AL16" s="44">
        <f>IF('Avrg. BattPb'!AL16&gt;0,'Avrg. BattPb'!AL16,'Avrg. BattPb'!AL$35)</f>
        <v>3.8602149801724613E-2</v>
      </c>
      <c r="AM16" s="44">
        <f>IF('Avrg. BattPb'!AM16&gt;0,'Avrg. BattPb'!AM16,'Avrg. BattPb'!AM$35)</f>
        <v>3.8216128303707367E-2</v>
      </c>
      <c r="AN16" s="44">
        <f>IF('Avrg. BattPb'!AN16&gt;0,'Avrg. BattPb'!AN16,'Avrg. BattPb'!AN$35)</f>
        <v>3.7833967020670295E-2</v>
      </c>
      <c r="AO16" s="44">
        <f>IF('Avrg. BattPb'!AO16&gt;0,'Avrg. BattPb'!AO16,'Avrg. BattPb'!AO$35)</f>
        <v>3.7455627350463594E-2</v>
      </c>
      <c r="AP16" s="44">
        <f>IF('Avrg. BattPb'!AP16&gt;0,'Avrg. BattPb'!AP16,'Avrg. BattPb'!AP$35)</f>
        <v>3.708107107695896E-2</v>
      </c>
      <c r="AQ16" s="44">
        <f>IF('Avrg. BattPb'!AQ16&gt;0,'Avrg. BattPb'!AQ16,'Avrg. BattPb'!AQ$35)</f>
        <v>3.6710260366189372E-2</v>
      </c>
      <c r="AR16" s="44">
        <f>IF('Avrg. BattPb'!AR16&gt;0,'Avrg. BattPb'!AR16,'Avrg. BattPb'!AR$35)</f>
        <v>3.634315776252748E-2</v>
      </c>
      <c r="AS16" s="44">
        <f>IF('Avrg. BattPb'!AS16&gt;0,'Avrg. BattPb'!AS16,'Avrg. BattPb'!AS$35)</f>
        <v>3.5979726184902208E-2</v>
      </c>
      <c r="AT16" s="44">
        <f>IF('Avrg. BattPb'!AT16&gt;0,'Avrg. BattPb'!AT16,'Avrg. BattPb'!AT$35)</f>
        <v>3.5619928923053185E-2</v>
      </c>
      <c r="AU16" s="44">
        <f>IF('Avrg. BattPb'!AU16&gt;0,'Avrg. BattPb'!AU16,'Avrg. BattPb'!AU$35)</f>
        <v>3.5263729633822655E-2</v>
      </c>
      <c r="AV16" s="44">
        <f>IF('Avrg. BattPb'!AV16&gt;0,'Avrg. BattPb'!AV16,'Avrg. BattPb'!AV$35)</f>
        <v>3.4911092337484427E-2</v>
      </c>
      <c r="AW16" s="44">
        <f>IF('Avrg. BattPb'!AW16&gt;0,'Avrg. BattPb'!AW16,'Avrg. BattPb'!AW$35)</f>
        <v>3.4561981414109585E-2</v>
      </c>
      <c r="AX16" s="44">
        <f>IF('Avrg. BattPb'!AX16&gt;0,'Avrg. BattPb'!AX16,'Avrg. BattPb'!AX$35)</f>
        <v>3.4216361599968492E-2</v>
      </c>
      <c r="AY16" s="44">
        <f>IF('Avrg. BattPb'!AY16&gt;0,'Avrg. BattPb'!AY16,'Avrg. BattPb'!AY$35)</f>
        <v>3.3874197983968804E-2</v>
      </c>
      <c r="AZ16" s="44">
        <f>IF('Avrg. BattPb'!AZ16&gt;0,'Avrg. BattPb'!AZ16,'Avrg. BattPb'!AZ$35)</f>
        <v>3.3535456004129119E-2</v>
      </c>
      <c r="BA16" s="44">
        <f>IF('Avrg. BattPb'!BA16&gt;0,'Avrg. BattPb'!BA16,'Avrg. BattPb'!BA$35)</f>
        <v>3.3200101444087825E-2</v>
      </c>
    </row>
    <row r="17" spans="1:53" x14ac:dyDescent="0.35">
      <c r="A17" s="3" t="s">
        <v>32</v>
      </c>
      <c r="B17" s="4" t="s">
        <v>33</v>
      </c>
      <c r="C17" s="77">
        <f>IF('Avrg. BattPb'!C17&gt;0,'Avrg. BattPb'!C17,'Avrg. BattPb'!C$35)</f>
        <v>1.8628980026666409E-2</v>
      </c>
      <c r="D17" s="77">
        <f>IF('Avrg. BattPb'!D17&gt;0,'Avrg. BattPb'!D17,'Avrg. BattPb'!D$35)</f>
        <v>1.8996273984247164E-2</v>
      </c>
      <c r="E17" s="77">
        <f>IF('Avrg. BattPb'!E17&gt;0,'Avrg. BattPb'!E17,'Avrg. BattPb'!E$35)</f>
        <v>1.9348783655050064E-2</v>
      </c>
      <c r="F17" s="77">
        <f>IF('Avrg. BattPb'!F17&gt;0,'Avrg. BattPb'!F17,'Avrg. BattPb'!F$35)</f>
        <v>1.9694370634648198E-2</v>
      </c>
      <c r="G17" s="77">
        <f>IF('Avrg. BattPb'!G17&gt;0,'Avrg. BattPb'!G17,'Avrg. BattPb'!G$35)</f>
        <v>2.0048294460976477E-2</v>
      </c>
      <c r="H17" s="77">
        <f>IF('Avrg. BattPb'!H17&gt;0,'Avrg. BattPb'!H17,'Avrg. BattPb'!H$35)</f>
        <v>2.040923450292427E-2</v>
      </c>
      <c r="I17" s="77">
        <f>IF('Avrg. BattPb'!I17&gt;0,'Avrg. BattPb'!I17,'Avrg. BattPb'!I$35)</f>
        <v>2.0779009927955793E-2</v>
      </c>
      <c r="J17" s="77">
        <f>IF('Avrg. BattPb'!J17&gt;0,'Avrg. BattPb'!J17,'Avrg. BattPb'!J$35)</f>
        <v>2.1152520950850021E-2</v>
      </c>
      <c r="K17" s="2">
        <f>IF('Avrg. BattPb'!K17&gt;0,'Avrg. BattPb'!K17,'Avrg. BattPb'!K$35)</f>
        <v>2.1541925864642892E-2</v>
      </c>
      <c r="L17" s="2">
        <f>IF('Avrg. BattPb'!L17&gt;0,'Avrg. BattPb'!L17,'Avrg. BattPb'!L$35)</f>
        <v>2.2724980156805491E-2</v>
      </c>
      <c r="M17" s="2">
        <f>IF('Avrg. BattPb'!M17&gt;0,'Avrg. BattPb'!M17,'Avrg. BattPb'!M$35)</f>
        <v>2.3132629609226515E-2</v>
      </c>
      <c r="N17" s="2">
        <f>IF('Avrg. BattPb'!N17&gt;0,'Avrg. BattPb'!N17,'Avrg. BattPb'!N$35)</f>
        <v>2.3686664146417669E-2</v>
      </c>
      <c r="O17" s="2">
        <f>IF('Avrg. BattPb'!O17&gt;0,'Avrg. BattPb'!O17,'Avrg. BattPb'!O$35)</f>
        <v>2.4226901054333335E-2</v>
      </c>
      <c r="P17" s="2">
        <f>IF('Avrg. BattPb'!P17&gt;0,'Avrg. BattPb'!P17,'Avrg. BattPb'!P$35)</f>
        <v>2.5542911384780785E-2</v>
      </c>
      <c r="Q17" s="2">
        <f>IF('Avrg. BattPb'!Q17&gt;0,'Avrg. BattPb'!Q17,'Avrg. BattPb'!Q$35)</f>
        <v>2.4230820703198992E-2</v>
      </c>
      <c r="R17" s="2">
        <f>IF('Avrg. BattPb'!R17&gt;0,'Avrg. BattPb'!R17,'Avrg. BattPb'!R$35)</f>
        <v>2.0482841501815893E-2</v>
      </c>
      <c r="S17" s="2">
        <f>IF('Avrg. BattPb'!S17&gt;0,'Avrg. BattPb'!S17,'Avrg. BattPb'!S$35)</f>
        <v>2.1307429135070576E-2</v>
      </c>
      <c r="T17" s="2">
        <f>IF('Avrg. BattPb'!T17&gt;0,'Avrg. BattPb'!T17,'Avrg. BattPb'!T$35)</f>
        <v>3.0360078473186253E-2</v>
      </c>
      <c r="U17" s="2">
        <f>IF('Avrg. BattPb'!U17&gt;0,'Avrg. BattPb'!U17,'Avrg. BattPb'!U$35)</f>
        <v>3.0255907690084884E-2</v>
      </c>
      <c r="V17" s="2">
        <f>IF('Avrg. BattPb'!V17&gt;0,'Avrg. BattPb'!V17,'Avrg. BattPb'!V$35)</f>
        <v>3.3332499676152441E-2</v>
      </c>
      <c r="W17" s="2">
        <f>IF('Avrg. BattPb'!W17&gt;0,'Avrg. BattPb'!W17,'Avrg. BattPb'!W$35)</f>
        <v>3.287225526257416E-2</v>
      </c>
      <c r="X17" s="2">
        <f>IF('Avrg. BattPb'!X17&gt;0,'Avrg. BattPb'!X17,'Avrg. BattPb'!X$35)</f>
        <v>2.7459360302633455E-2</v>
      </c>
      <c r="Y17" s="2">
        <f>IF('Avrg. BattPb'!Y17&gt;0,'Avrg. BattPb'!Y17,'Avrg. BattPb'!Y$35)</f>
        <v>4.3998909195622285E-2</v>
      </c>
      <c r="Z17" s="44">
        <f>IF('Avrg. BattPb'!Z17&gt;0,'Avrg. BattPb'!Z17,'Avrg. BattPb'!Z$35)</f>
        <v>4.3550100000000001E-2</v>
      </c>
      <c r="AA17" s="44">
        <f>IF('Avrg. BattPb'!AA17&gt;0,'Avrg. BattPb'!AA17,'Avrg. BattPb'!AA$35)</f>
        <v>4.3114599000000003E-2</v>
      </c>
      <c r="AB17" s="44">
        <f>IF('Avrg. BattPb'!AB17&gt;0,'Avrg. BattPb'!AB17,'Avrg. BattPb'!AB$35)</f>
        <v>4.2683453010000004E-2</v>
      </c>
      <c r="AC17" s="44">
        <f>IF('Avrg. BattPb'!AC17&gt;0,'Avrg. BattPb'!AC17,'Avrg. BattPb'!AC$35)</f>
        <v>4.2256618479900004E-2</v>
      </c>
      <c r="AD17" s="44">
        <f>IF('Avrg. BattPb'!AD17&gt;0,'Avrg. BattPb'!AD17,'Avrg. BattPb'!AD$35)</f>
        <v>4.1834052295101003E-2</v>
      </c>
      <c r="AE17" s="44">
        <f>IF('Avrg. BattPb'!AE17&gt;0,'Avrg. BattPb'!AE17,'Avrg. BattPb'!AE$35)</f>
        <v>4.1415711772149991E-2</v>
      </c>
      <c r="AF17" s="44">
        <f>IF('Avrg. BattPb'!AF17&gt;0,'Avrg. BattPb'!AF17,'Avrg. BattPb'!AF$35)</f>
        <v>4.1001554654428493E-2</v>
      </c>
      <c r="AG17" s="44">
        <f>IF('Avrg. BattPb'!AG17&gt;0,'Avrg. BattPb'!AG17,'Avrg. BattPb'!AG$35)</f>
        <v>4.0591539107884211E-2</v>
      </c>
      <c r="AH17" s="44">
        <f>IF('Avrg. BattPb'!AH17&gt;0,'Avrg. BattPb'!AH17,'Avrg. BattPb'!AH$35)</f>
        <v>4.0185623716805369E-2</v>
      </c>
      <c r="AI17" s="44">
        <f>IF('Avrg. BattPb'!AI17&gt;0,'Avrg. BattPb'!AI17,'Avrg. BattPb'!AI$35)</f>
        <v>3.9783767479637314E-2</v>
      </c>
      <c r="AJ17" s="44">
        <f>IF('Avrg. BattPb'!AJ17&gt;0,'Avrg. BattPb'!AJ17,'Avrg. BattPb'!AJ$35)</f>
        <v>3.9385929804840944E-2</v>
      </c>
      <c r="AK17" s="44">
        <f>IF('Avrg. BattPb'!AK17&gt;0,'Avrg. BattPb'!AK17,'Avrg. BattPb'!AK$35)</f>
        <v>3.8992070506792535E-2</v>
      </c>
      <c r="AL17" s="44">
        <f>IF('Avrg. BattPb'!AL17&gt;0,'Avrg. BattPb'!AL17,'Avrg. BattPb'!AL$35)</f>
        <v>3.8602149801724613E-2</v>
      </c>
      <c r="AM17" s="44">
        <f>IF('Avrg. BattPb'!AM17&gt;0,'Avrg. BattPb'!AM17,'Avrg. BattPb'!AM$35)</f>
        <v>3.8216128303707367E-2</v>
      </c>
      <c r="AN17" s="44">
        <f>IF('Avrg. BattPb'!AN17&gt;0,'Avrg. BattPb'!AN17,'Avrg. BattPb'!AN$35)</f>
        <v>3.7833967020670295E-2</v>
      </c>
      <c r="AO17" s="44">
        <f>IF('Avrg. BattPb'!AO17&gt;0,'Avrg. BattPb'!AO17,'Avrg. BattPb'!AO$35)</f>
        <v>3.7455627350463594E-2</v>
      </c>
      <c r="AP17" s="44">
        <f>IF('Avrg. BattPb'!AP17&gt;0,'Avrg. BattPb'!AP17,'Avrg. BattPb'!AP$35)</f>
        <v>3.708107107695896E-2</v>
      </c>
      <c r="AQ17" s="44">
        <f>IF('Avrg. BattPb'!AQ17&gt;0,'Avrg. BattPb'!AQ17,'Avrg. BattPb'!AQ$35)</f>
        <v>3.6710260366189372E-2</v>
      </c>
      <c r="AR17" s="44">
        <f>IF('Avrg. BattPb'!AR17&gt;0,'Avrg. BattPb'!AR17,'Avrg. BattPb'!AR$35)</f>
        <v>3.634315776252748E-2</v>
      </c>
      <c r="AS17" s="44">
        <f>IF('Avrg. BattPb'!AS17&gt;0,'Avrg. BattPb'!AS17,'Avrg. BattPb'!AS$35)</f>
        <v>3.5979726184902208E-2</v>
      </c>
      <c r="AT17" s="44">
        <f>IF('Avrg. BattPb'!AT17&gt;0,'Avrg. BattPb'!AT17,'Avrg. BattPb'!AT$35)</f>
        <v>3.5619928923053185E-2</v>
      </c>
      <c r="AU17" s="44">
        <f>IF('Avrg. BattPb'!AU17&gt;0,'Avrg. BattPb'!AU17,'Avrg. BattPb'!AU$35)</f>
        <v>3.5263729633822655E-2</v>
      </c>
      <c r="AV17" s="44">
        <f>IF('Avrg. BattPb'!AV17&gt;0,'Avrg. BattPb'!AV17,'Avrg. BattPb'!AV$35)</f>
        <v>3.4911092337484427E-2</v>
      </c>
      <c r="AW17" s="44">
        <f>IF('Avrg. BattPb'!AW17&gt;0,'Avrg. BattPb'!AW17,'Avrg. BattPb'!AW$35)</f>
        <v>3.4561981414109585E-2</v>
      </c>
      <c r="AX17" s="44">
        <f>IF('Avrg. BattPb'!AX17&gt;0,'Avrg. BattPb'!AX17,'Avrg. BattPb'!AX$35)</f>
        <v>3.4216361599968492E-2</v>
      </c>
      <c r="AY17" s="44">
        <f>IF('Avrg. BattPb'!AY17&gt;0,'Avrg. BattPb'!AY17,'Avrg. BattPb'!AY$35)</f>
        <v>3.3874197983968804E-2</v>
      </c>
      <c r="AZ17" s="44">
        <f>IF('Avrg. BattPb'!AZ17&gt;0,'Avrg. BattPb'!AZ17,'Avrg. BattPb'!AZ$35)</f>
        <v>3.3535456004129119E-2</v>
      </c>
      <c r="BA17" s="44">
        <f>IF('Avrg. BattPb'!BA17&gt;0,'Avrg. BattPb'!BA17,'Avrg. BattPb'!BA$35)</f>
        <v>3.3200101444087825E-2</v>
      </c>
    </row>
    <row r="18" spans="1:53" x14ac:dyDescent="0.35">
      <c r="A18" s="3" t="s">
        <v>34</v>
      </c>
      <c r="B18" s="4" t="s">
        <v>35</v>
      </c>
      <c r="C18" s="77">
        <f>IF('Avrg. BattPb'!C18&gt;0,'Avrg. BattPb'!C18,'Avrg. BattPb'!C$35)</f>
        <v>1.8628980026666409E-2</v>
      </c>
      <c r="D18" s="77">
        <f>IF('Avrg. BattPb'!D18&gt;0,'Avrg. BattPb'!D18,'Avrg. BattPb'!D$35)</f>
        <v>1.8996273984247164E-2</v>
      </c>
      <c r="E18" s="77">
        <f>IF('Avrg. BattPb'!E18&gt;0,'Avrg. BattPb'!E18,'Avrg. BattPb'!E$35)</f>
        <v>1.9348783655050064E-2</v>
      </c>
      <c r="F18" s="77">
        <f>IF('Avrg. BattPb'!F18&gt;0,'Avrg. BattPb'!F18,'Avrg. BattPb'!F$35)</f>
        <v>1.9694370634648198E-2</v>
      </c>
      <c r="G18" s="77">
        <f>IF('Avrg. BattPb'!G18&gt;0,'Avrg. BattPb'!G18,'Avrg. BattPb'!G$35)</f>
        <v>2.0048294460976477E-2</v>
      </c>
      <c r="H18" s="77">
        <f>IF('Avrg. BattPb'!H18&gt;0,'Avrg. BattPb'!H18,'Avrg. BattPb'!H$35)</f>
        <v>2.040923450292427E-2</v>
      </c>
      <c r="I18" s="77">
        <f>IF('Avrg. BattPb'!I18&gt;0,'Avrg. BattPb'!I18,'Avrg. BattPb'!I$35)</f>
        <v>2.0779009927955793E-2</v>
      </c>
      <c r="J18" s="77">
        <f>IF('Avrg. BattPb'!J18&gt;0,'Avrg. BattPb'!J18,'Avrg. BattPb'!J$35)</f>
        <v>2.1152520950850021E-2</v>
      </c>
      <c r="K18" s="2">
        <f>IF('Avrg. BattPb'!K18&gt;0,'Avrg. BattPb'!K18,'Avrg. BattPb'!K$35)</f>
        <v>2.1541925864642892E-2</v>
      </c>
      <c r="L18" s="2">
        <f>IF('Avrg. BattPb'!L18&gt;0,'Avrg. BattPb'!L18,'Avrg. BattPb'!L$35)</f>
        <v>2.2724980156805491E-2</v>
      </c>
      <c r="M18" s="2">
        <f>IF('Avrg. BattPb'!M18&gt;0,'Avrg. BattPb'!M18,'Avrg. BattPb'!M$35)</f>
        <v>2.3132629609226515E-2</v>
      </c>
      <c r="N18" s="2">
        <f>IF('Avrg. BattPb'!N18&gt;0,'Avrg. BattPb'!N18,'Avrg. BattPb'!N$35)</f>
        <v>2.3686664146417669E-2</v>
      </c>
      <c r="O18" s="2">
        <f>IF('Avrg. BattPb'!O18&gt;0,'Avrg. BattPb'!O18,'Avrg. BattPb'!O$35)</f>
        <v>2.4226901054333335E-2</v>
      </c>
      <c r="P18" s="2">
        <f>IF('Avrg. BattPb'!P18&gt;0,'Avrg. BattPb'!P18,'Avrg. BattPb'!P$35)</f>
        <v>2.5542911384780785E-2</v>
      </c>
      <c r="Q18" s="2">
        <f>IF('Avrg. BattPb'!Q18&gt;0,'Avrg. BattPb'!Q18,'Avrg. BattPb'!Q$35)</f>
        <v>2.4230820703198992E-2</v>
      </c>
      <c r="R18" s="2">
        <f>IF('Avrg. BattPb'!R18&gt;0,'Avrg. BattPb'!R18,'Avrg. BattPb'!R$35)</f>
        <v>2.0482841501815893E-2</v>
      </c>
      <c r="S18" s="2">
        <f>IF('Avrg. BattPb'!S18&gt;0,'Avrg. BattPb'!S18,'Avrg. BattPb'!S$35)</f>
        <v>2.1307429135070576E-2</v>
      </c>
      <c r="T18" s="2">
        <f>IF('Avrg. BattPb'!T18&gt;0,'Avrg. BattPb'!T18,'Avrg. BattPb'!T$35)</f>
        <v>3.0360078473186253E-2</v>
      </c>
      <c r="U18" s="2">
        <f>IF('Avrg. BattPb'!U18&gt;0,'Avrg. BattPb'!U18,'Avrg. BattPb'!U$35)</f>
        <v>3.0255907690084884E-2</v>
      </c>
      <c r="V18" s="2">
        <f>IF('Avrg. BattPb'!V18&gt;0,'Avrg. BattPb'!V18,'Avrg. BattPb'!V$35)</f>
        <v>3.3332499676152441E-2</v>
      </c>
      <c r="W18" s="2">
        <f>IF('Avrg. BattPb'!W18&gt;0,'Avrg. BattPb'!W18,'Avrg. BattPb'!W$35)</f>
        <v>3.287225526257416E-2</v>
      </c>
      <c r="X18" s="2">
        <f>IF('Avrg. BattPb'!X18&gt;0,'Avrg. BattPb'!X18,'Avrg. BattPb'!X$35)</f>
        <v>2.7459360302633455E-2</v>
      </c>
      <c r="Y18" s="2">
        <f>IF('Avrg. BattPb'!Y18&gt;0,'Avrg. BattPb'!Y18,'Avrg. BattPb'!Y$35)</f>
        <v>4.3998909195622285E-2</v>
      </c>
      <c r="Z18" s="44">
        <f>IF('Avrg. BattPb'!Z18&gt;0,'Avrg. BattPb'!Z18,'Avrg. BattPb'!Z$35)</f>
        <v>4.3550100000000001E-2</v>
      </c>
      <c r="AA18" s="44">
        <f>IF('Avrg. BattPb'!AA18&gt;0,'Avrg. BattPb'!AA18,'Avrg. BattPb'!AA$35)</f>
        <v>4.3114599000000003E-2</v>
      </c>
      <c r="AB18" s="44">
        <f>IF('Avrg. BattPb'!AB18&gt;0,'Avrg. BattPb'!AB18,'Avrg. BattPb'!AB$35)</f>
        <v>4.2683453010000004E-2</v>
      </c>
      <c r="AC18" s="44">
        <f>IF('Avrg. BattPb'!AC18&gt;0,'Avrg. BattPb'!AC18,'Avrg. BattPb'!AC$35)</f>
        <v>4.2256618479900004E-2</v>
      </c>
      <c r="AD18" s="44">
        <f>IF('Avrg. BattPb'!AD18&gt;0,'Avrg. BattPb'!AD18,'Avrg. BattPb'!AD$35)</f>
        <v>4.1834052295101003E-2</v>
      </c>
      <c r="AE18" s="44">
        <f>IF('Avrg. BattPb'!AE18&gt;0,'Avrg. BattPb'!AE18,'Avrg. BattPb'!AE$35)</f>
        <v>4.1415711772149991E-2</v>
      </c>
      <c r="AF18" s="44">
        <f>IF('Avrg. BattPb'!AF18&gt;0,'Avrg. BattPb'!AF18,'Avrg. BattPb'!AF$35)</f>
        <v>4.1001554654428493E-2</v>
      </c>
      <c r="AG18" s="44">
        <f>IF('Avrg. BattPb'!AG18&gt;0,'Avrg. BattPb'!AG18,'Avrg. BattPb'!AG$35)</f>
        <v>4.0591539107884211E-2</v>
      </c>
      <c r="AH18" s="44">
        <f>IF('Avrg. BattPb'!AH18&gt;0,'Avrg. BattPb'!AH18,'Avrg. BattPb'!AH$35)</f>
        <v>4.0185623716805369E-2</v>
      </c>
      <c r="AI18" s="44">
        <f>IF('Avrg. BattPb'!AI18&gt;0,'Avrg. BattPb'!AI18,'Avrg. BattPb'!AI$35)</f>
        <v>3.9783767479637314E-2</v>
      </c>
      <c r="AJ18" s="44">
        <f>IF('Avrg. BattPb'!AJ18&gt;0,'Avrg. BattPb'!AJ18,'Avrg. BattPb'!AJ$35)</f>
        <v>3.9385929804840944E-2</v>
      </c>
      <c r="AK18" s="44">
        <f>IF('Avrg. BattPb'!AK18&gt;0,'Avrg. BattPb'!AK18,'Avrg. BattPb'!AK$35)</f>
        <v>3.8992070506792535E-2</v>
      </c>
      <c r="AL18" s="44">
        <f>IF('Avrg. BattPb'!AL18&gt;0,'Avrg. BattPb'!AL18,'Avrg. BattPb'!AL$35)</f>
        <v>3.8602149801724613E-2</v>
      </c>
      <c r="AM18" s="44">
        <f>IF('Avrg. BattPb'!AM18&gt;0,'Avrg. BattPb'!AM18,'Avrg. BattPb'!AM$35)</f>
        <v>3.8216128303707367E-2</v>
      </c>
      <c r="AN18" s="44">
        <f>IF('Avrg. BattPb'!AN18&gt;0,'Avrg. BattPb'!AN18,'Avrg. BattPb'!AN$35)</f>
        <v>3.7833967020670295E-2</v>
      </c>
      <c r="AO18" s="44">
        <f>IF('Avrg. BattPb'!AO18&gt;0,'Avrg. BattPb'!AO18,'Avrg. BattPb'!AO$35)</f>
        <v>3.7455627350463594E-2</v>
      </c>
      <c r="AP18" s="44">
        <f>IF('Avrg. BattPb'!AP18&gt;0,'Avrg. BattPb'!AP18,'Avrg. BattPb'!AP$35)</f>
        <v>3.708107107695896E-2</v>
      </c>
      <c r="AQ18" s="44">
        <f>IF('Avrg. BattPb'!AQ18&gt;0,'Avrg. BattPb'!AQ18,'Avrg. BattPb'!AQ$35)</f>
        <v>3.6710260366189372E-2</v>
      </c>
      <c r="AR18" s="44">
        <f>IF('Avrg. BattPb'!AR18&gt;0,'Avrg. BattPb'!AR18,'Avrg. BattPb'!AR$35)</f>
        <v>3.634315776252748E-2</v>
      </c>
      <c r="AS18" s="44">
        <f>IF('Avrg. BattPb'!AS18&gt;0,'Avrg. BattPb'!AS18,'Avrg. BattPb'!AS$35)</f>
        <v>3.5979726184902208E-2</v>
      </c>
      <c r="AT18" s="44">
        <f>IF('Avrg. BattPb'!AT18&gt;0,'Avrg. BattPb'!AT18,'Avrg. BattPb'!AT$35)</f>
        <v>3.5619928923053185E-2</v>
      </c>
      <c r="AU18" s="44">
        <f>IF('Avrg. BattPb'!AU18&gt;0,'Avrg. BattPb'!AU18,'Avrg. BattPb'!AU$35)</f>
        <v>3.5263729633822655E-2</v>
      </c>
      <c r="AV18" s="44">
        <f>IF('Avrg. BattPb'!AV18&gt;0,'Avrg. BattPb'!AV18,'Avrg. BattPb'!AV$35)</f>
        <v>3.4911092337484427E-2</v>
      </c>
      <c r="AW18" s="44">
        <f>IF('Avrg. BattPb'!AW18&gt;0,'Avrg. BattPb'!AW18,'Avrg. BattPb'!AW$35)</f>
        <v>3.4561981414109585E-2</v>
      </c>
      <c r="AX18" s="44">
        <f>IF('Avrg. BattPb'!AX18&gt;0,'Avrg. BattPb'!AX18,'Avrg. BattPb'!AX$35)</f>
        <v>3.4216361599968492E-2</v>
      </c>
      <c r="AY18" s="44">
        <f>IF('Avrg. BattPb'!AY18&gt;0,'Avrg. BattPb'!AY18,'Avrg. BattPb'!AY$35)</f>
        <v>3.3874197983968804E-2</v>
      </c>
      <c r="AZ18" s="44">
        <f>IF('Avrg. BattPb'!AZ18&gt;0,'Avrg. BattPb'!AZ18,'Avrg. BattPb'!AZ$35)</f>
        <v>3.3535456004129119E-2</v>
      </c>
      <c r="BA18" s="44">
        <f>IF('Avrg. BattPb'!BA18&gt;0,'Avrg. BattPb'!BA18,'Avrg. BattPb'!BA$35)</f>
        <v>3.3200101444087825E-2</v>
      </c>
    </row>
    <row r="19" spans="1:53" x14ac:dyDescent="0.35">
      <c r="A19" s="3" t="s">
        <v>36</v>
      </c>
      <c r="B19" s="4" t="s">
        <v>37</v>
      </c>
      <c r="C19" s="77">
        <f>IF('Avrg. BattPb'!C19&gt;0,'Avrg. BattPb'!C19,'Avrg. BattPb'!C$35)</f>
        <v>1.8628980026666409E-2</v>
      </c>
      <c r="D19" s="77">
        <f>IF('Avrg. BattPb'!D19&gt;0,'Avrg. BattPb'!D19,'Avrg. BattPb'!D$35)</f>
        <v>1.8996273984247164E-2</v>
      </c>
      <c r="E19" s="77">
        <f>IF('Avrg. BattPb'!E19&gt;0,'Avrg. BattPb'!E19,'Avrg. BattPb'!E$35)</f>
        <v>1.9348783655050064E-2</v>
      </c>
      <c r="F19" s="77">
        <f>IF('Avrg. BattPb'!F19&gt;0,'Avrg. BattPb'!F19,'Avrg. BattPb'!F$35)</f>
        <v>1.9694370634648198E-2</v>
      </c>
      <c r="G19" s="77">
        <f>IF('Avrg. BattPb'!G19&gt;0,'Avrg. BattPb'!G19,'Avrg. BattPb'!G$35)</f>
        <v>2.0048294460976477E-2</v>
      </c>
      <c r="H19" s="77">
        <f>IF('Avrg. BattPb'!H19&gt;0,'Avrg. BattPb'!H19,'Avrg. BattPb'!H$35)</f>
        <v>2.040923450292427E-2</v>
      </c>
      <c r="I19" s="77">
        <f>IF('Avrg. BattPb'!I19&gt;0,'Avrg. BattPb'!I19,'Avrg. BattPb'!I$35)</f>
        <v>2.0779009927955793E-2</v>
      </c>
      <c r="J19" s="77">
        <f>IF('Avrg. BattPb'!J19&gt;0,'Avrg. BattPb'!J19,'Avrg. BattPb'!J$35)</f>
        <v>2.1152520950850021E-2</v>
      </c>
      <c r="K19" s="2">
        <f>IF('Avrg. BattPb'!K19&gt;0,'Avrg. BattPb'!K19,'Avrg. BattPb'!K$35)</f>
        <v>2.1541925864642892E-2</v>
      </c>
      <c r="L19" s="2">
        <f>IF('Avrg. BattPb'!L19&gt;0,'Avrg. BattPb'!L19,'Avrg. BattPb'!L$35)</f>
        <v>2.2724980156805491E-2</v>
      </c>
      <c r="M19" s="2">
        <f>IF('Avrg. BattPb'!M19&gt;0,'Avrg. BattPb'!M19,'Avrg. BattPb'!M$35)</f>
        <v>2.3132629609226515E-2</v>
      </c>
      <c r="N19" s="2">
        <f>IF('Avrg. BattPb'!N19&gt;0,'Avrg. BattPb'!N19,'Avrg. BattPb'!N$35)</f>
        <v>2.3686664146417669E-2</v>
      </c>
      <c r="O19" s="2">
        <f>IF('Avrg. BattPb'!O19&gt;0,'Avrg. BattPb'!O19,'Avrg. BattPb'!O$35)</f>
        <v>2.4226901054333335E-2</v>
      </c>
      <c r="P19" s="2">
        <f>IF('Avrg. BattPb'!P19&gt;0,'Avrg. BattPb'!P19,'Avrg. BattPb'!P$35)</f>
        <v>2.5542911384780785E-2</v>
      </c>
      <c r="Q19" s="2">
        <f>IF('Avrg. BattPb'!Q19&gt;0,'Avrg. BattPb'!Q19,'Avrg. BattPb'!Q$35)</f>
        <v>2.4230820703198992E-2</v>
      </c>
      <c r="R19" s="2">
        <f>IF('Avrg. BattPb'!R19&gt;0,'Avrg. BattPb'!R19,'Avrg. BattPb'!R$35)</f>
        <v>2.0482841501815893E-2</v>
      </c>
      <c r="S19" s="2">
        <f>IF('Avrg. BattPb'!S19&gt;0,'Avrg. BattPb'!S19,'Avrg. BattPb'!S$35)</f>
        <v>2.1307429135070576E-2</v>
      </c>
      <c r="T19" s="2">
        <f>IF('Avrg. BattPb'!T19&gt;0,'Avrg. BattPb'!T19,'Avrg. BattPb'!T$35)</f>
        <v>3.0360078473186253E-2</v>
      </c>
      <c r="U19" s="2">
        <f>IF('Avrg. BattPb'!U19&gt;0,'Avrg. BattPb'!U19,'Avrg. BattPb'!U$35)</f>
        <v>3.0255907690084884E-2</v>
      </c>
      <c r="V19" s="2">
        <f>IF('Avrg. BattPb'!V19&gt;0,'Avrg. BattPb'!V19,'Avrg. BattPb'!V$35)</f>
        <v>3.3332499676152441E-2</v>
      </c>
      <c r="W19" s="2">
        <f>IF('Avrg. BattPb'!W19&gt;0,'Avrg. BattPb'!W19,'Avrg. BattPb'!W$35)</f>
        <v>3.287225526257416E-2</v>
      </c>
      <c r="X19" s="2">
        <f>IF('Avrg. BattPb'!X19&gt;0,'Avrg. BattPb'!X19,'Avrg. BattPb'!X$35)</f>
        <v>2.7459360302633455E-2</v>
      </c>
      <c r="Y19" s="2">
        <f>IF('Avrg. BattPb'!Y19&gt;0,'Avrg. BattPb'!Y19,'Avrg. BattPb'!Y$35)</f>
        <v>4.3998909195622285E-2</v>
      </c>
      <c r="Z19" s="44">
        <f>IF('Avrg. BattPb'!Z19&gt;0,'Avrg. BattPb'!Z19,'Avrg. BattPb'!Z$35)</f>
        <v>4.3550100000000001E-2</v>
      </c>
      <c r="AA19" s="44">
        <f>IF('Avrg. BattPb'!AA19&gt;0,'Avrg. BattPb'!AA19,'Avrg. BattPb'!AA$35)</f>
        <v>4.3114599000000003E-2</v>
      </c>
      <c r="AB19" s="44">
        <f>IF('Avrg. BattPb'!AB19&gt;0,'Avrg. BattPb'!AB19,'Avrg. BattPb'!AB$35)</f>
        <v>4.2683453010000004E-2</v>
      </c>
      <c r="AC19" s="44">
        <f>IF('Avrg. BattPb'!AC19&gt;0,'Avrg. BattPb'!AC19,'Avrg. BattPb'!AC$35)</f>
        <v>4.2256618479900004E-2</v>
      </c>
      <c r="AD19" s="44">
        <f>IF('Avrg. BattPb'!AD19&gt;0,'Avrg. BattPb'!AD19,'Avrg. BattPb'!AD$35)</f>
        <v>4.1834052295101003E-2</v>
      </c>
      <c r="AE19" s="44">
        <f>IF('Avrg. BattPb'!AE19&gt;0,'Avrg. BattPb'!AE19,'Avrg. BattPb'!AE$35)</f>
        <v>4.1415711772149991E-2</v>
      </c>
      <c r="AF19" s="44">
        <f>IF('Avrg. BattPb'!AF19&gt;0,'Avrg. BattPb'!AF19,'Avrg. BattPb'!AF$35)</f>
        <v>4.1001554654428493E-2</v>
      </c>
      <c r="AG19" s="44">
        <f>IF('Avrg. BattPb'!AG19&gt;0,'Avrg. BattPb'!AG19,'Avrg. BattPb'!AG$35)</f>
        <v>4.0591539107884211E-2</v>
      </c>
      <c r="AH19" s="44">
        <f>IF('Avrg. BattPb'!AH19&gt;0,'Avrg. BattPb'!AH19,'Avrg. BattPb'!AH$35)</f>
        <v>4.0185623716805369E-2</v>
      </c>
      <c r="AI19" s="44">
        <f>IF('Avrg. BattPb'!AI19&gt;0,'Avrg. BattPb'!AI19,'Avrg. BattPb'!AI$35)</f>
        <v>3.9783767479637314E-2</v>
      </c>
      <c r="AJ19" s="44">
        <f>IF('Avrg. BattPb'!AJ19&gt;0,'Avrg. BattPb'!AJ19,'Avrg. BattPb'!AJ$35)</f>
        <v>3.9385929804840944E-2</v>
      </c>
      <c r="AK19" s="44">
        <f>IF('Avrg. BattPb'!AK19&gt;0,'Avrg. BattPb'!AK19,'Avrg. BattPb'!AK$35)</f>
        <v>3.8992070506792535E-2</v>
      </c>
      <c r="AL19" s="44">
        <f>IF('Avrg. BattPb'!AL19&gt;0,'Avrg. BattPb'!AL19,'Avrg. BattPb'!AL$35)</f>
        <v>3.8602149801724613E-2</v>
      </c>
      <c r="AM19" s="44">
        <f>IF('Avrg. BattPb'!AM19&gt;0,'Avrg. BattPb'!AM19,'Avrg. BattPb'!AM$35)</f>
        <v>3.8216128303707367E-2</v>
      </c>
      <c r="AN19" s="44">
        <f>IF('Avrg. BattPb'!AN19&gt;0,'Avrg. BattPb'!AN19,'Avrg. BattPb'!AN$35)</f>
        <v>3.7833967020670295E-2</v>
      </c>
      <c r="AO19" s="44">
        <f>IF('Avrg. BattPb'!AO19&gt;0,'Avrg. BattPb'!AO19,'Avrg. BattPb'!AO$35)</f>
        <v>3.7455627350463594E-2</v>
      </c>
      <c r="AP19" s="44">
        <f>IF('Avrg. BattPb'!AP19&gt;0,'Avrg. BattPb'!AP19,'Avrg. BattPb'!AP$35)</f>
        <v>3.708107107695896E-2</v>
      </c>
      <c r="AQ19" s="44">
        <f>IF('Avrg. BattPb'!AQ19&gt;0,'Avrg. BattPb'!AQ19,'Avrg. BattPb'!AQ$35)</f>
        <v>3.6710260366189372E-2</v>
      </c>
      <c r="AR19" s="44">
        <f>IF('Avrg. BattPb'!AR19&gt;0,'Avrg. BattPb'!AR19,'Avrg. BattPb'!AR$35)</f>
        <v>3.634315776252748E-2</v>
      </c>
      <c r="AS19" s="44">
        <f>IF('Avrg. BattPb'!AS19&gt;0,'Avrg. BattPb'!AS19,'Avrg. BattPb'!AS$35)</f>
        <v>3.5979726184902208E-2</v>
      </c>
      <c r="AT19" s="44">
        <f>IF('Avrg. BattPb'!AT19&gt;0,'Avrg. BattPb'!AT19,'Avrg. BattPb'!AT$35)</f>
        <v>3.5619928923053185E-2</v>
      </c>
      <c r="AU19" s="44">
        <f>IF('Avrg. BattPb'!AU19&gt;0,'Avrg. BattPb'!AU19,'Avrg. BattPb'!AU$35)</f>
        <v>3.5263729633822655E-2</v>
      </c>
      <c r="AV19" s="44">
        <f>IF('Avrg. BattPb'!AV19&gt;0,'Avrg. BattPb'!AV19,'Avrg. BattPb'!AV$35)</f>
        <v>3.4911092337484427E-2</v>
      </c>
      <c r="AW19" s="44">
        <f>IF('Avrg. BattPb'!AW19&gt;0,'Avrg. BattPb'!AW19,'Avrg. BattPb'!AW$35)</f>
        <v>3.4561981414109585E-2</v>
      </c>
      <c r="AX19" s="44">
        <f>IF('Avrg. BattPb'!AX19&gt;0,'Avrg. BattPb'!AX19,'Avrg. BattPb'!AX$35)</f>
        <v>3.4216361599968492E-2</v>
      </c>
      <c r="AY19" s="44">
        <f>IF('Avrg. BattPb'!AY19&gt;0,'Avrg. BattPb'!AY19,'Avrg. BattPb'!AY$35)</f>
        <v>3.3874197983968804E-2</v>
      </c>
      <c r="AZ19" s="44">
        <f>IF('Avrg. BattPb'!AZ19&gt;0,'Avrg. BattPb'!AZ19,'Avrg. BattPb'!AZ$35)</f>
        <v>3.3535456004129119E-2</v>
      </c>
      <c r="BA19" s="44">
        <f>IF('Avrg. BattPb'!BA19&gt;0,'Avrg. BattPb'!BA19,'Avrg. BattPb'!BA$35)</f>
        <v>3.3200101444087825E-2</v>
      </c>
    </row>
    <row r="20" spans="1:53" x14ac:dyDescent="0.35">
      <c r="A20" s="3" t="s">
        <v>38</v>
      </c>
      <c r="B20" s="4" t="s">
        <v>39</v>
      </c>
      <c r="C20" s="77">
        <f>IF('Avrg. BattPb'!C20&gt;0,'Avrg. BattPb'!C20,'Avrg. BattPb'!C$35)</f>
        <v>1.8628980026666409E-2</v>
      </c>
      <c r="D20" s="77">
        <f>IF('Avrg. BattPb'!D20&gt;0,'Avrg. BattPb'!D20,'Avrg. BattPb'!D$35)</f>
        <v>1.8996273984247164E-2</v>
      </c>
      <c r="E20" s="77">
        <f>IF('Avrg. BattPb'!E20&gt;0,'Avrg. BattPb'!E20,'Avrg. BattPb'!E$35)</f>
        <v>1.9348783655050064E-2</v>
      </c>
      <c r="F20" s="77">
        <f>IF('Avrg. BattPb'!F20&gt;0,'Avrg. BattPb'!F20,'Avrg. BattPb'!F$35)</f>
        <v>1.9694370634648198E-2</v>
      </c>
      <c r="G20" s="77">
        <f>IF('Avrg. BattPb'!G20&gt;0,'Avrg. BattPb'!G20,'Avrg. BattPb'!G$35)</f>
        <v>2.0048294460976477E-2</v>
      </c>
      <c r="H20" s="77">
        <f>IF('Avrg. BattPb'!H20&gt;0,'Avrg. BattPb'!H20,'Avrg. BattPb'!H$35)</f>
        <v>2.040923450292427E-2</v>
      </c>
      <c r="I20" s="77">
        <f>IF('Avrg. BattPb'!I20&gt;0,'Avrg. BattPb'!I20,'Avrg. BattPb'!I$35)</f>
        <v>2.0779009927955793E-2</v>
      </c>
      <c r="J20" s="77">
        <f>IF('Avrg. BattPb'!J20&gt;0,'Avrg. BattPb'!J20,'Avrg. BattPb'!J$35)</f>
        <v>2.1152520950850021E-2</v>
      </c>
      <c r="K20" s="2">
        <f>IF('Avrg. BattPb'!K20&gt;0,'Avrg. BattPb'!K20,'Avrg. BattPb'!K$35)</f>
        <v>2.1541925864642892E-2</v>
      </c>
      <c r="L20" s="2">
        <f>IF('Avrg. BattPb'!L20&gt;0,'Avrg. BattPb'!L20,'Avrg. BattPb'!L$35)</f>
        <v>2.2724980156805491E-2</v>
      </c>
      <c r="M20" s="2">
        <f>IF('Avrg. BattPb'!M20&gt;0,'Avrg. BattPb'!M20,'Avrg. BattPb'!M$35)</f>
        <v>2.3132629609226515E-2</v>
      </c>
      <c r="N20" s="2">
        <f>IF('Avrg. BattPb'!N20&gt;0,'Avrg. BattPb'!N20,'Avrg. BattPb'!N$35)</f>
        <v>2.3686664146417669E-2</v>
      </c>
      <c r="O20" s="2">
        <f>IF('Avrg. BattPb'!O20&gt;0,'Avrg. BattPb'!O20,'Avrg. BattPb'!O$35)</f>
        <v>2.4226901054333335E-2</v>
      </c>
      <c r="P20" s="2">
        <f>IF('Avrg. BattPb'!P20&gt;0,'Avrg. BattPb'!P20,'Avrg. BattPb'!P$35)</f>
        <v>2.5542911384780785E-2</v>
      </c>
      <c r="Q20" s="2">
        <f>IF('Avrg. BattPb'!Q20&gt;0,'Avrg. BattPb'!Q20,'Avrg. BattPb'!Q$35)</f>
        <v>2.4230820703198992E-2</v>
      </c>
      <c r="R20" s="2">
        <f>IF('Avrg. BattPb'!R20&gt;0,'Avrg. BattPb'!R20,'Avrg. BattPb'!R$35)</f>
        <v>2.0482841501815893E-2</v>
      </c>
      <c r="S20" s="2">
        <f>IF('Avrg. BattPb'!S20&gt;0,'Avrg. BattPb'!S20,'Avrg. BattPb'!S$35)</f>
        <v>2.1307429135070576E-2</v>
      </c>
      <c r="T20" s="2">
        <f>IF('Avrg. BattPb'!T20&gt;0,'Avrg. BattPb'!T20,'Avrg. BattPb'!T$35)</f>
        <v>3.0360078473186253E-2</v>
      </c>
      <c r="U20" s="2">
        <f>IF('Avrg. BattPb'!U20&gt;0,'Avrg. BattPb'!U20,'Avrg. BattPb'!U$35)</f>
        <v>3.0255907690084884E-2</v>
      </c>
      <c r="V20" s="2">
        <f>IF('Avrg. BattPb'!V20&gt;0,'Avrg. BattPb'!V20,'Avrg. BattPb'!V$35)</f>
        <v>3.3332499676152441E-2</v>
      </c>
      <c r="W20" s="2">
        <f>IF('Avrg. BattPb'!W20&gt;0,'Avrg. BattPb'!W20,'Avrg. BattPb'!W$35)</f>
        <v>3.287225526257416E-2</v>
      </c>
      <c r="X20" s="2">
        <f>IF('Avrg. BattPb'!X20&gt;0,'Avrg. BattPb'!X20,'Avrg. BattPb'!X$35)</f>
        <v>2.7459360302633455E-2</v>
      </c>
      <c r="Y20" s="2">
        <f>IF('Avrg. BattPb'!Y20&gt;0,'Avrg. BattPb'!Y20,'Avrg. BattPb'!Y$35)</f>
        <v>4.3998909195622285E-2</v>
      </c>
      <c r="Z20" s="44">
        <f>IF('Avrg. BattPb'!Z20&gt;0,'Avrg. BattPb'!Z20,'Avrg. BattPb'!Z$35)</f>
        <v>4.3550100000000001E-2</v>
      </c>
      <c r="AA20" s="44">
        <f>IF('Avrg. BattPb'!AA20&gt;0,'Avrg. BattPb'!AA20,'Avrg. BattPb'!AA$35)</f>
        <v>4.3114599000000003E-2</v>
      </c>
      <c r="AB20" s="44">
        <f>IF('Avrg. BattPb'!AB20&gt;0,'Avrg. BattPb'!AB20,'Avrg. BattPb'!AB$35)</f>
        <v>4.2683453010000004E-2</v>
      </c>
      <c r="AC20" s="44">
        <f>IF('Avrg. BattPb'!AC20&gt;0,'Avrg. BattPb'!AC20,'Avrg. BattPb'!AC$35)</f>
        <v>4.2256618479900004E-2</v>
      </c>
      <c r="AD20" s="44">
        <f>IF('Avrg. BattPb'!AD20&gt;0,'Avrg. BattPb'!AD20,'Avrg. BattPb'!AD$35)</f>
        <v>4.1834052295101003E-2</v>
      </c>
      <c r="AE20" s="44">
        <f>IF('Avrg. BattPb'!AE20&gt;0,'Avrg. BattPb'!AE20,'Avrg. BattPb'!AE$35)</f>
        <v>4.1415711772149991E-2</v>
      </c>
      <c r="AF20" s="44">
        <f>IF('Avrg. BattPb'!AF20&gt;0,'Avrg. BattPb'!AF20,'Avrg. BattPb'!AF$35)</f>
        <v>4.1001554654428493E-2</v>
      </c>
      <c r="AG20" s="44">
        <f>IF('Avrg. BattPb'!AG20&gt;0,'Avrg. BattPb'!AG20,'Avrg. BattPb'!AG$35)</f>
        <v>4.0591539107884211E-2</v>
      </c>
      <c r="AH20" s="44">
        <f>IF('Avrg. BattPb'!AH20&gt;0,'Avrg. BattPb'!AH20,'Avrg. BattPb'!AH$35)</f>
        <v>4.0185623716805369E-2</v>
      </c>
      <c r="AI20" s="44">
        <f>IF('Avrg. BattPb'!AI20&gt;0,'Avrg. BattPb'!AI20,'Avrg. BattPb'!AI$35)</f>
        <v>3.9783767479637314E-2</v>
      </c>
      <c r="AJ20" s="44">
        <f>IF('Avrg. BattPb'!AJ20&gt;0,'Avrg. BattPb'!AJ20,'Avrg. BattPb'!AJ$35)</f>
        <v>3.9385929804840944E-2</v>
      </c>
      <c r="AK20" s="44">
        <f>IF('Avrg. BattPb'!AK20&gt;0,'Avrg. BattPb'!AK20,'Avrg. BattPb'!AK$35)</f>
        <v>3.8992070506792535E-2</v>
      </c>
      <c r="AL20" s="44">
        <f>IF('Avrg. BattPb'!AL20&gt;0,'Avrg. BattPb'!AL20,'Avrg. BattPb'!AL$35)</f>
        <v>3.8602149801724613E-2</v>
      </c>
      <c r="AM20" s="44">
        <f>IF('Avrg. BattPb'!AM20&gt;0,'Avrg. BattPb'!AM20,'Avrg. BattPb'!AM$35)</f>
        <v>3.8216128303707367E-2</v>
      </c>
      <c r="AN20" s="44">
        <f>IF('Avrg. BattPb'!AN20&gt;0,'Avrg. BattPb'!AN20,'Avrg. BattPb'!AN$35)</f>
        <v>3.7833967020670295E-2</v>
      </c>
      <c r="AO20" s="44">
        <f>IF('Avrg. BattPb'!AO20&gt;0,'Avrg. BattPb'!AO20,'Avrg. BattPb'!AO$35)</f>
        <v>3.7455627350463594E-2</v>
      </c>
      <c r="AP20" s="44">
        <f>IF('Avrg. BattPb'!AP20&gt;0,'Avrg. BattPb'!AP20,'Avrg. BattPb'!AP$35)</f>
        <v>3.708107107695896E-2</v>
      </c>
      <c r="AQ20" s="44">
        <f>IF('Avrg. BattPb'!AQ20&gt;0,'Avrg. BattPb'!AQ20,'Avrg. BattPb'!AQ$35)</f>
        <v>3.6710260366189372E-2</v>
      </c>
      <c r="AR20" s="44">
        <f>IF('Avrg. BattPb'!AR20&gt;0,'Avrg. BattPb'!AR20,'Avrg. BattPb'!AR$35)</f>
        <v>3.634315776252748E-2</v>
      </c>
      <c r="AS20" s="44">
        <f>IF('Avrg. BattPb'!AS20&gt;0,'Avrg. BattPb'!AS20,'Avrg. BattPb'!AS$35)</f>
        <v>3.5979726184902208E-2</v>
      </c>
      <c r="AT20" s="44">
        <f>IF('Avrg. BattPb'!AT20&gt;0,'Avrg. BattPb'!AT20,'Avrg. BattPb'!AT$35)</f>
        <v>3.5619928923053185E-2</v>
      </c>
      <c r="AU20" s="44">
        <f>IF('Avrg. BattPb'!AU20&gt;0,'Avrg. BattPb'!AU20,'Avrg. BattPb'!AU$35)</f>
        <v>3.5263729633822655E-2</v>
      </c>
      <c r="AV20" s="44">
        <f>IF('Avrg. BattPb'!AV20&gt;0,'Avrg. BattPb'!AV20,'Avrg. BattPb'!AV$35)</f>
        <v>3.4911092337484427E-2</v>
      </c>
      <c r="AW20" s="44">
        <f>IF('Avrg. BattPb'!AW20&gt;0,'Avrg. BattPb'!AW20,'Avrg. BattPb'!AW$35)</f>
        <v>3.4561981414109585E-2</v>
      </c>
      <c r="AX20" s="44">
        <f>IF('Avrg. BattPb'!AX20&gt;0,'Avrg. BattPb'!AX20,'Avrg. BattPb'!AX$35)</f>
        <v>3.4216361599968492E-2</v>
      </c>
      <c r="AY20" s="44">
        <f>IF('Avrg. BattPb'!AY20&gt;0,'Avrg. BattPb'!AY20,'Avrg. BattPb'!AY$35)</f>
        <v>3.3874197983968804E-2</v>
      </c>
      <c r="AZ20" s="44">
        <f>IF('Avrg. BattPb'!AZ20&gt;0,'Avrg. BattPb'!AZ20,'Avrg. BattPb'!AZ$35)</f>
        <v>3.3535456004129119E-2</v>
      </c>
      <c r="BA20" s="44">
        <f>IF('Avrg. BattPb'!BA20&gt;0,'Avrg. BattPb'!BA20,'Avrg. BattPb'!BA$35)</f>
        <v>3.3200101444087825E-2</v>
      </c>
    </row>
    <row r="21" spans="1:53" x14ac:dyDescent="0.35">
      <c r="A21" s="3" t="s">
        <v>40</v>
      </c>
      <c r="B21" s="4" t="s">
        <v>41</v>
      </c>
      <c r="C21" s="77">
        <f>IF('Avrg. BattPb'!C21&gt;0,'Avrg. BattPb'!C21,'Avrg. BattPb'!C$35)</f>
        <v>1.8628980026666409E-2</v>
      </c>
      <c r="D21" s="77">
        <f>IF('Avrg. BattPb'!D21&gt;0,'Avrg. BattPb'!D21,'Avrg. BattPb'!D$35)</f>
        <v>1.8996273984247164E-2</v>
      </c>
      <c r="E21" s="77">
        <f>IF('Avrg. BattPb'!E21&gt;0,'Avrg. BattPb'!E21,'Avrg. BattPb'!E$35)</f>
        <v>1.9348783655050064E-2</v>
      </c>
      <c r="F21" s="77">
        <f>IF('Avrg. BattPb'!F21&gt;0,'Avrg. BattPb'!F21,'Avrg. BattPb'!F$35)</f>
        <v>1.9694370634648198E-2</v>
      </c>
      <c r="G21" s="77">
        <f>IF('Avrg. BattPb'!G21&gt;0,'Avrg. BattPb'!G21,'Avrg. BattPb'!G$35)</f>
        <v>2.0048294460976477E-2</v>
      </c>
      <c r="H21" s="77">
        <f>IF('Avrg. BattPb'!H21&gt;0,'Avrg. BattPb'!H21,'Avrg. BattPb'!H$35)</f>
        <v>2.040923450292427E-2</v>
      </c>
      <c r="I21" s="77">
        <f>IF('Avrg. BattPb'!I21&gt;0,'Avrg. BattPb'!I21,'Avrg. BattPb'!I$35)</f>
        <v>2.0779009927955793E-2</v>
      </c>
      <c r="J21" s="77">
        <f>IF('Avrg. BattPb'!J21&gt;0,'Avrg. BattPb'!J21,'Avrg. BattPb'!J$35)</f>
        <v>2.1152520950850021E-2</v>
      </c>
      <c r="K21" s="2">
        <f>IF('Avrg. BattPb'!K21&gt;0,'Avrg. BattPb'!K21,'Avrg. BattPb'!K$35)</f>
        <v>2.1541925864642892E-2</v>
      </c>
      <c r="L21" s="2">
        <f>IF('Avrg. BattPb'!L21&gt;0,'Avrg. BattPb'!L21,'Avrg. BattPb'!L$35)</f>
        <v>2.2724980156805491E-2</v>
      </c>
      <c r="M21" s="2">
        <f>IF('Avrg. BattPb'!M21&gt;0,'Avrg. BattPb'!M21,'Avrg. BattPb'!M$35)</f>
        <v>2.3132629609226515E-2</v>
      </c>
      <c r="N21" s="2">
        <f>IF('Avrg. BattPb'!N21&gt;0,'Avrg. BattPb'!N21,'Avrg. BattPb'!N$35)</f>
        <v>2.3686664146417669E-2</v>
      </c>
      <c r="O21" s="2">
        <f>IF('Avrg. BattPb'!O21&gt;0,'Avrg. BattPb'!O21,'Avrg. BattPb'!O$35)</f>
        <v>2.4226901054333335E-2</v>
      </c>
      <c r="P21" s="2">
        <f>IF('Avrg. BattPb'!P21&gt;0,'Avrg. BattPb'!P21,'Avrg. BattPb'!P$35)</f>
        <v>2.5542911384780785E-2</v>
      </c>
      <c r="Q21" s="2">
        <f>IF('Avrg. BattPb'!Q21&gt;0,'Avrg. BattPb'!Q21,'Avrg. BattPb'!Q$35)</f>
        <v>2.4230820703198992E-2</v>
      </c>
      <c r="R21" s="2">
        <f>IF('Avrg. BattPb'!R21&gt;0,'Avrg. BattPb'!R21,'Avrg. BattPb'!R$35)</f>
        <v>2.0482841501815893E-2</v>
      </c>
      <c r="S21" s="2">
        <f>IF('Avrg. BattPb'!S21&gt;0,'Avrg. BattPb'!S21,'Avrg. BattPb'!S$35)</f>
        <v>2.1307429135070576E-2</v>
      </c>
      <c r="T21" s="2">
        <f>IF('Avrg. BattPb'!T21&gt;0,'Avrg. BattPb'!T21,'Avrg. BattPb'!T$35)</f>
        <v>3.0360078473186253E-2</v>
      </c>
      <c r="U21" s="2">
        <f>IF('Avrg. BattPb'!U21&gt;0,'Avrg. BattPb'!U21,'Avrg. BattPb'!U$35)</f>
        <v>3.0255907690084884E-2</v>
      </c>
      <c r="V21" s="2">
        <f>IF('Avrg. BattPb'!V21&gt;0,'Avrg. BattPb'!V21,'Avrg. BattPb'!V$35)</f>
        <v>3.3332499676152441E-2</v>
      </c>
      <c r="W21" s="2">
        <f>IF('Avrg. BattPb'!W21&gt;0,'Avrg. BattPb'!W21,'Avrg. BattPb'!W$35)</f>
        <v>3.287225526257416E-2</v>
      </c>
      <c r="X21" s="2">
        <f>IF('Avrg. BattPb'!X21&gt;0,'Avrg. BattPb'!X21,'Avrg. BattPb'!X$35)</f>
        <v>2.7459360302633455E-2</v>
      </c>
      <c r="Y21" s="2">
        <f>IF('Avrg. BattPb'!Y21&gt;0,'Avrg. BattPb'!Y21,'Avrg. BattPb'!Y$35)</f>
        <v>4.3998909195622285E-2</v>
      </c>
      <c r="Z21" s="44">
        <f>IF('Avrg. BattPb'!Z21&gt;0,'Avrg. BattPb'!Z21,'Avrg. BattPb'!Z$35)</f>
        <v>4.3550100000000001E-2</v>
      </c>
      <c r="AA21" s="44">
        <f>IF('Avrg. BattPb'!AA21&gt;0,'Avrg. BattPb'!AA21,'Avrg. BattPb'!AA$35)</f>
        <v>4.3114599000000003E-2</v>
      </c>
      <c r="AB21" s="44">
        <f>IF('Avrg. BattPb'!AB21&gt;0,'Avrg. BattPb'!AB21,'Avrg. BattPb'!AB$35)</f>
        <v>4.2683453010000004E-2</v>
      </c>
      <c r="AC21" s="44">
        <f>IF('Avrg. BattPb'!AC21&gt;0,'Avrg. BattPb'!AC21,'Avrg. BattPb'!AC$35)</f>
        <v>4.2256618479900004E-2</v>
      </c>
      <c r="AD21" s="44">
        <f>IF('Avrg. BattPb'!AD21&gt;0,'Avrg. BattPb'!AD21,'Avrg. BattPb'!AD$35)</f>
        <v>4.1834052295101003E-2</v>
      </c>
      <c r="AE21" s="44">
        <f>IF('Avrg. BattPb'!AE21&gt;0,'Avrg. BattPb'!AE21,'Avrg. BattPb'!AE$35)</f>
        <v>4.1415711772149991E-2</v>
      </c>
      <c r="AF21" s="44">
        <f>IF('Avrg. BattPb'!AF21&gt;0,'Avrg. BattPb'!AF21,'Avrg. BattPb'!AF$35)</f>
        <v>4.1001554654428493E-2</v>
      </c>
      <c r="AG21" s="44">
        <f>IF('Avrg. BattPb'!AG21&gt;0,'Avrg. BattPb'!AG21,'Avrg. BattPb'!AG$35)</f>
        <v>4.0591539107884211E-2</v>
      </c>
      <c r="AH21" s="44">
        <f>IF('Avrg. BattPb'!AH21&gt;0,'Avrg. BattPb'!AH21,'Avrg. BattPb'!AH$35)</f>
        <v>4.0185623716805369E-2</v>
      </c>
      <c r="AI21" s="44">
        <f>IF('Avrg. BattPb'!AI21&gt;0,'Avrg. BattPb'!AI21,'Avrg. BattPb'!AI$35)</f>
        <v>3.9783767479637314E-2</v>
      </c>
      <c r="AJ21" s="44">
        <f>IF('Avrg. BattPb'!AJ21&gt;0,'Avrg. BattPb'!AJ21,'Avrg. BattPb'!AJ$35)</f>
        <v>3.9385929804840944E-2</v>
      </c>
      <c r="AK21" s="44">
        <f>IF('Avrg. BattPb'!AK21&gt;0,'Avrg. BattPb'!AK21,'Avrg. BattPb'!AK$35)</f>
        <v>3.8992070506792535E-2</v>
      </c>
      <c r="AL21" s="44">
        <f>IF('Avrg. BattPb'!AL21&gt;0,'Avrg. BattPb'!AL21,'Avrg. BattPb'!AL$35)</f>
        <v>3.8602149801724613E-2</v>
      </c>
      <c r="AM21" s="44">
        <f>IF('Avrg. BattPb'!AM21&gt;0,'Avrg. BattPb'!AM21,'Avrg. BattPb'!AM$35)</f>
        <v>3.8216128303707367E-2</v>
      </c>
      <c r="AN21" s="44">
        <f>IF('Avrg. BattPb'!AN21&gt;0,'Avrg. BattPb'!AN21,'Avrg. BattPb'!AN$35)</f>
        <v>3.7833967020670295E-2</v>
      </c>
      <c r="AO21" s="44">
        <f>IF('Avrg. BattPb'!AO21&gt;0,'Avrg. BattPb'!AO21,'Avrg. BattPb'!AO$35)</f>
        <v>3.7455627350463594E-2</v>
      </c>
      <c r="AP21" s="44">
        <f>IF('Avrg. BattPb'!AP21&gt;0,'Avrg. BattPb'!AP21,'Avrg. BattPb'!AP$35)</f>
        <v>3.708107107695896E-2</v>
      </c>
      <c r="AQ21" s="44">
        <f>IF('Avrg. BattPb'!AQ21&gt;0,'Avrg. BattPb'!AQ21,'Avrg. BattPb'!AQ$35)</f>
        <v>3.6710260366189372E-2</v>
      </c>
      <c r="AR21" s="44">
        <f>IF('Avrg. BattPb'!AR21&gt;0,'Avrg. BattPb'!AR21,'Avrg. BattPb'!AR$35)</f>
        <v>3.634315776252748E-2</v>
      </c>
      <c r="AS21" s="44">
        <f>IF('Avrg. BattPb'!AS21&gt;0,'Avrg. BattPb'!AS21,'Avrg. BattPb'!AS$35)</f>
        <v>3.5979726184902208E-2</v>
      </c>
      <c r="AT21" s="44">
        <f>IF('Avrg. BattPb'!AT21&gt;0,'Avrg. BattPb'!AT21,'Avrg. BattPb'!AT$35)</f>
        <v>3.5619928923053185E-2</v>
      </c>
      <c r="AU21" s="44">
        <f>IF('Avrg. BattPb'!AU21&gt;0,'Avrg. BattPb'!AU21,'Avrg. BattPb'!AU$35)</f>
        <v>3.5263729633822655E-2</v>
      </c>
      <c r="AV21" s="44">
        <f>IF('Avrg. BattPb'!AV21&gt;0,'Avrg. BattPb'!AV21,'Avrg. BattPb'!AV$35)</f>
        <v>3.4911092337484427E-2</v>
      </c>
      <c r="AW21" s="44">
        <f>IF('Avrg. BattPb'!AW21&gt;0,'Avrg. BattPb'!AW21,'Avrg. BattPb'!AW$35)</f>
        <v>3.4561981414109585E-2</v>
      </c>
      <c r="AX21" s="44">
        <f>IF('Avrg. BattPb'!AX21&gt;0,'Avrg. BattPb'!AX21,'Avrg. BattPb'!AX$35)</f>
        <v>3.4216361599968492E-2</v>
      </c>
      <c r="AY21" s="44">
        <f>IF('Avrg. BattPb'!AY21&gt;0,'Avrg. BattPb'!AY21,'Avrg. BattPb'!AY$35)</f>
        <v>3.3874197983968804E-2</v>
      </c>
      <c r="AZ21" s="44">
        <f>IF('Avrg. BattPb'!AZ21&gt;0,'Avrg. BattPb'!AZ21,'Avrg. BattPb'!AZ$35)</f>
        <v>3.3535456004129119E-2</v>
      </c>
      <c r="BA21" s="44">
        <f>IF('Avrg. BattPb'!BA21&gt;0,'Avrg. BattPb'!BA21,'Avrg. BattPb'!BA$35)</f>
        <v>3.3200101444087825E-2</v>
      </c>
    </row>
    <row r="22" spans="1:53" x14ac:dyDescent="0.35">
      <c r="A22" s="3" t="s">
        <v>42</v>
      </c>
      <c r="B22" s="4" t="s">
        <v>43</v>
      </c>
      <c r="C22" s="77">
        <f>IF('Avrg. BattPb'!C22&gt;0,'Avrg. BattPb'!C22,'Avrg. BattPb'!C$35)</f>
        <v>1.8628980026666409E-2</v>
      </c>
      <c r="D22" s="77">
        <f>IF('Avrg. BattPb'!D22&gt;0,'Avrg. BattPb'!D22,'Avrg. BattPb'!D$35)</f>
        <v>1.8996273984247164E-2</v>
      </c>
      <c r="E22" s="77">
        <f>IF('Avrg. BattPb'!E22&gt;0,'Avrg. BattPb'!E22,'Avrg. BattPb'!E$35)</f>
        <v>1.9348783655050064E-2</v>
      </c>
      <c r="F22" s="77">
        <f>IF('Avrg. BattPb'!F22&gt;0,'Avrg. BattPb'!F22,'Avrg. BattPb'!F$35)</f>
        <v>1.9694370634648198E-2</v>
      </c>
      <c r="G22" s="77">
        <f>IF('Avrg. BattPb'!G22&gt;0,'Avrg. BattPb'!G22,'Avrg. BattPb'!G$35)</f>
        <v>2.0048294460976477E-2</v>
      </c>
      <c r="H22" s="77">
        <f>IF('Avrg. BattPb'!H22&gt;0,'Avrg. BattPb'!H22,'Avrg. BattPb'!H$35)</f>
        <v>2.040923450292427E-2</v>
      </c>
      <c r="I22" s="77">
        <f>IF('Avrg. BattPb'!I22&gt;0,'Avrg. BattPb'!I22,'Avrg. BattPb'!I$35)</f>
        <v>2.0779009927955793E-2</v>
      </c>
      <c r="J22" s="77">
        <f>IF('Avrg. BattPb'!J22&gt;0,'Avrg. BattPb'!J22,'Avrg. BattPb'!J$35)</f>
        <v>2.1152520950850021E-2</v>
      </c>
      <c r="K22" s="2">
        <f>IF('Avrg. BattPb'!K22&gt;0,'Avrg. BattPb'!K22,'Avrg. BattPb'!K$35)</f>
        <v>2.1541925864642892E-2</v>
      </c>
      <c r="L22" s="2">
        <f>IF('Avrg. BattPb'!L22&gt;0,'Avrg. BattPb'!L22,'Avrg. BattPb'!L$35)</f>
        <v>2.2724980156805491E-2</v>
      </c>
      <c r="M22" s="2">
        <f>IF('Avrg. BattPb'!M22&gt;0,'Avrg. BattPb'!M22,'Avrg. BattPb'!M$35)</f>
        <v>2.3132629609226515E-2</v>
      </c>
      <c r="N22" s="2">
        <f>IF('Avrg. BattPb'!N22&gt;0,'Avrg. BattPb'!N22,'Avrg. BattPb'!N$35)</f>
        <v>2.3686664146417669E-2</v>
      </c>
      <c r="O22" s="2">
        <f>IF('Avrg. BattPb'!O22&gt;0,'Avrg. BattPb'!O22,'Avrg. BattPb'!O$35)</f>
        <v>2.4226901054333335E-2</v>
      </c>
      <c r="P22" s="2">
        <f>IF('Avrg. BattPb'!P22&gt;0,'Avrg. BattPb'!P22,'Avrg. BattPb'!P$35)</f>
        <v>2.5542911384780785E-2</v>
      </c>
      <c r="Q22" s="2">
        <f>IF('Avrg. BattPb'!Q22&gt;0,'Avrg. BattPb'!Q22,'Avrg. BattPb'!Q$35)</f>
        <v>2.4230820703198992E-2</v>
      </c>
      <c r="R22" s="2">
        <f>IF('Avrg. BattPb'!R22&gt;0,'Avrg. BattPb'!R22,'Avrg. BattPb'!R$35)</f>
        <v>2.0482841501815893E-2</v>
      </c>
      <c r="S22" s="2">
        <f>IF('Avrg. BattPb'!S22&gt;0,'Avrg. BattPb'!S22,'Avrg. BattPb'!S$35)</f>
        <v>2.1307429135070576E-2</v>
      </c>
      <c r="T22" s="2">
        <f>IF('Avrg. BattPb'!T22&gt;0,'Avrg. BattPb'!T22,'Avrg. BattPb'!T$35)</f>
        <v>3.0360078473186253E-2</v>
      </c>
      <c r="U22" s="2">
        <f>IF('Avrg. BattPb'!U22&gt;0,'Avrg. BattPb'!U22,'Avrg. BattPb'!U$35)</f>
        <v>3.0255907690084884E-2</v>
      </c>
      <c r="V22" s="2">
        <f>IF('Avrg. BattPb'!V22&gt;0,'Avrg. BattPb'!V22,'Avrg. BattPb'!V$35)</f>
        <v>3.3332499676152441E-2</v>
      </c>
      <c r="W22" s="2">
        <f>IF('Avrg. BattPb'!W22&gt;0,'Avrg. BattPb'!W22,'Avrg. BattPb'!W$35)</f>
        <v>3.287225526257416E-2</v>
      </c>
      <c r="X22" s="2">
        <f>IF('Avrg. BattPb'!X22&gt;0,'Avrg. BattPb'!X22,'Avrg. BattPb'!X$35)</f>
        <v>2.7459360302633455E-2</v>
      </c>
      <c r="Y22" s="2">
        <f>IF('Avrg. BattPb'!Y22&gt;0,'Avrg. BattPb'!Y22,'Avrg. BattPb'!Y$35)</f>
        <v>4.3998909195622285E-2</v>
      </c>
      <c r="Z22" s="44">
        <f>IF('Avrg. BattPb'!Z22&gt;0,'Avrg. BattPb'!Z22,'Avrg. BattPb'!Z$35)</f>
        <v>4.3550100000000001E-2</v>
      </c>
      <c r="AA22" s="44">
        <f>IF('Avrg. BattPb'!AA22&gt;0,'Avrg. BattPb'!AA22,'Avrg. BattPb'!AA$35)</f>
        <v>4.3114599000000003E-2</v>
      </c>
      <c r="AB22" s="44">
        <f>IF('Avrg. BattPb'!AB22&gt;0,'Avrg. BattPb'!AB22,'Avrg. BattPb'!AB$35)</f>
        <v>4.2683453010000004E-2</v>
      </c>
      <c r="AC22" s="44">
        <f>IF('Avrg. BattPb'!AC22&gt;0,'Avrg. BattPb'!AC22,'Avrg. BattPb'!AC$35)</f>
        <v>4.2256618479900004E-2</v>
      </c>
      <c r="AD22" s="44">
        <f>IF('Avrg. BattPb'!AD22&gt;0,'Avrg. BattPb'!AD22,'Avrg. BattPb'!AD$35)</f>
        <v>4.1834052295101003E-2</v>
      </c>
      <c r="AE22" s="44">
        <f>IF('Avrg. BattPb'!AE22&gt;0,'Avrg. BattPb'!AE22,'Avrg. BattPb'!AE$35)</f>
        <v>4.1415711772149991E-2</v>
      </c>
      <c r="AF22" s="44">
        <f>IF('Avrg. BattPb'!AF22&gt;0,'Avrg. BattPb'!AF22,'Avrg. BattPb'!AF$35)</f>
        <v>4.1001554654428493E-2</v>
      </c>
      <c r="AG22" s="44">
        <f>IF('Avrg. BattPb'!AG22&gt;0,'Avrg. BattPb'!AG22,'Avrg. BattPb'!AG$35)</f>
        <v>4.0591539107884211E-2</v>
      </c>
      <c r="AH22" s="44">
        <f>IF('Avrg. BattPb'!AH22&gt;0,'Avrg. BattPb'!AH22,'Avrg. BattPb'!AH$35)</f>
        <v>4.0185623716805369E-2</v>
      </c>
      <c r="AI22" s="44">
        <f>IF('Avrg. BattPb'!AI22&gt;0,'Avrg. BattPb'!AI22,'Avrg. BattPb'!AI$35)</f>
        <v>3.9783767479637314E-2</v>
      </c>
      <c r="AJ22" s="44">
        <f>IF('Avrg. BattPb'!AJ22&gt;0,'Avrg. BattPb'!AJ22,'Avrg. BattPb'!AJ$35)</f>
        <v>3.9385929804840944E-2</v>
      </c>
      <c r="AK22" s="44">
        <f>IF('Avrg. BattPb'!AK22&gt;0,'Avrg. BattPb'!AK22,'Avrg. BattPb'!AK$35)</f>
        <v>3.8992070506792535E-2</v>
      </c>
      <c r="AL22" s="44">
        <f>IF('Avrg. BattPb'!AL22&gt;0,'Avrg. BattPb'!AL22,'Avrg. BattPb'!AL$35)</f>
        <v>3.8602149801724613E-2</v>
      </c>
      <c r="AM22" s="44">
        <f>IF('Avrg. BattPb'!AM22&gt;0,'Avrg. BattPb'!AM22,'Avrg. BattPb'!AM$35)</f>
        <v>3.8216128303707367E-2</v>
      </c>
      <c r="AN22" s="44">
        <f>IF('Avrg. BattPb'!AN22&gt;0,'Avrg. BattPb'!AN22,'Avrg. BattPb'!AN$35)</f>
        <v>3.7833967020670295E-2</v>
      </c>
      <c r="AO22" s="44">
        <f>IF('Avrg. BattPb'!AO22&gt;0,'Avrg. BattPb'!AO22,'Avrg. BattPb'!AO$35)</f>
        <v>3.7455627350463594E-2</v>
      </c>
      <c r="AP22" s="44">
        <f>IF('Avrg. BattPb'!AP22&gt;0,'Avrg. BattPb'!AP22,'Avrg. BattPb'!AP$35)</f>
        <v>3.708107107695896E-2</v>
      </c>
      <c r="AQ22" s="44">
        <f>IF('Avrg. BattPb'!AQ22&gt;0,'Avrg. BattPb'!AQ22,'Avrg. BattPb'!AQ$35)</f>
        <v>3.6710260366189372E-2</v>
      </c>
      <c r="AR22" s="44">
        <f>IF('Avrg. BattPb'!AR22&gt;0,'Avrg. BattPb'!AR22,'Avrg. BattPb'!AR$35)</f>
        <v>3.634315776252748E-2</v>
      </c>
      <c r="AS22" s="44">
        <f>IF('Avrg. BattPb'!AS22&gt;0,'Avrg. BattPb'!AS22,'Avrg. BattPb'!AS$35)</f>
        <v>3.5979726184902208E-2</v>
      </c>
      <c r="AT22" s="44">
        <f>IF('Avrg. BattPb'!AT22&gt;0,'Avrg. BattPb'!AT22,'Avrg. BattPb'!AT$35)</f>
        <v>3.5619928923053185E-2</v>
      </c>
      <c r="AU22" s="44">
        <f>IF('Avrg. BattPb'!AU22&gt;0,'Avrg. BattPb'!AU22,'Avrg. BattPb'!AU$35)</f>
        <v>3.5263729633822655E-2</v>
      </c>
      <c r="AV22" s="44">
        <f>IF('Avrg. BattPb'!AV22&gt;0,'Avrg. BattPb'!AV22,'Avrg. BattPb'!AV$35)</f>
        <v>3.4911092337484427E-2</v>
      </c>
      <c r="AW22" s="44">
        <f>IF('Avrg. BattPb'!AW22&gt;0,'Avrg. BattPb'!AW22,'Avrg. BattPb'!AW$35)</f>
        <v>3.4561981414109585E-2</v>
      </c>
      <c r="AX22" s="44">
        <f>IF('Avrg. BattPb'!AX22&gt;0,'Avrg. BattPb'!AX22,'Avrg. BattPb'!AX$35)</f>
        <v>3.4216361599968492E-2</v>
      </c>
      <c r="AY22" s="44">
        <f>IF('Avrg. BattPb'!AY22&gt;0,'Avrg. BattPb'!AY22,'Avrg. BattPb'!AY$35)</f>
        <v>3.3874197983968804E-2</v>
      </c>
      <c r="AZ22" s="44">
        <f>IF('Avrg. BattPb'!AZ22&gt;0,'Avrg. BattPb'!AZ22,'Avrg. BattPb'!AZ$35)</f>
        <v>3.3535456004129119E-2</v>
      </c>
      <c r="BA22" s="44">
        <f>IF('Avrg. BattPb'!BA22&gt;0,'Avrg. BattPb'!BA22,'Avrg. BattPb'!BA$35)</f>
        <v>3.3200101444087825E-2</v>
      </c>
    </row>
    <row r="23" spans="1:53" x14ac:dyDescent="0.35">
      <c r="A23" s="3" t="s">
        <v>44</v>
      </c>
      <c r="B23" s="4" t="s">
        <v>45</v>
      </c>
      <c r="C23" s="77">
        <f>IF('Avrg. BattPb'!C23&gt;0,'Avrg. BattPb'!C23,'Avrg. BattPb'!C$35)</f>
        <v>1.8628980026666409E-2</v>
      </c>
      <c r="D23" s="77">
        <f>IF('Avrg. BattPb'!D23&gt;0,'Avrg. BattPb'!D23,'Avrg. BattPb'!D$35)</f>
        <v>1.8996273984247164E-2</v>
      </c>
      <c r="E23" s="77">
        <f>IF('Avrg. BattPb'!E23&gt;0,'Avrg. BattPb'!E23,'Avrg. BattPb'!E$35)</f>
        <v>1.9348783655050064E-2</v>
      </c>
      <c r="F23" s="77">
        <f>IF('Avrg. BattPb'!F23&gt;0,'Avrg. BattPb'!F23,'Avrg. BattPb'!F$35)</f>
        <v>1.9694370634648198E-2</v>
      </c>
      <c r="G23" s="77">
        <f>IF('Avrg. BattPb'!G23&gt;0,'Avrg. BattPb'!G23,'Avrg. BattPb'!G$35)</f>
        <v>2.0048294460976477E-2</v>
      </c>
      <c r="H23" s="77">
        <f>IF('Avrg. BattPb'!H23&gt;0,'Avrg. BattPb'!H23,'Avrg. BattPb'!H$35)</f>
        <v>2.040923450292427E-2</v>
      </c>
      <c r="I23" s="77">
        <f>IF('Avrg. BattPb'!I23&gt;0,'Avrg. BattPb'!I23,'Avrg. BattPb'!I$35)</f>
        <v>2.0779009927955793E-2</v>
      </c>
      <c r="J23" s="77">
        <f>IF('Avrg. BattPb'!J23&gt;0,'Avrg. BattPb'!J23,'Avrg. BattPb'!J$35)</f>
        <v>2.1152520950850021E-2</v>
      </c>
      <c r="K23" s="2">
        <f>IF('Avrg. BattPb'!K23&gt;0,'Avrg. BattPb'!K23,'Avrg. BattPb'!K$35)</f>
        <v>2.1541925864642892E-2</v>
      </c>
      <c r="L23" s="2">
        <f>IF('Avrg. BattPb'!L23&gt;0,'Avrg. BattPb'!L23,'Avrg. BattPb'!L$35)</f>
        <v>2.2724980156805491E-2</v>
      </c>
      <c r="M23" s="2">
        <f>IF('Avrg. BattPb'!M23&gt;0,'Avrg. BattPb'!M23,'Avrg. BattPb'!M$35)</f>
        <v>2.3132629609226515E-2</v>
      </c>
      <c r="N23" s="2">
        <f>IF('Avrg. BattPb'!N23&gt;0,'Avrg. BattPb'!N23,'Avrg. BattPb'!N$35)</f>
        <v>2.3686664146417669E-2</v>
      </c>
      <c r="O23" s="2">
        <f>IF('Avrg. BattPb'!O23&gt;0,'Avrg. BattPb'!O23,'Avrg. BattPb'!O$35)</f>
        <v>2.4226901054333335E-2</v>
      </c>
      <c r="P23" s="2">
        <f>IF('Avrg. BattPb'!P23&gt;0,'Avrg. BattPb'!P23,'Avrg. BattPb'!P$35)</f>
        <v>2.5542911384780785E-2</v>
      </c>
      <c r="Q23" s="2">
        <f>IF('Avrg. BattPb'!Q23&gt;0,'Avrg. BattPb'!Q23,'Avrg. BattPb'!Q$35)</f>
        <v>2.4230820703198992E-2</v>
      </c>
      <c r="R23" s="2">
        <f>IF('Avrg. BattPb'!R23&gt;0,'Avrg. BattPb'!R23,'Avrg. BattPb'!R$35)</f>
        <v>2.0482841501815893E-2</v>
      </c>
      <c r="S23" s="2">
        <f>IF('Avrg. BattPb'!S23&gt;0,'Avrg. BattPb'!S23,'Avrg. BattPb'!S$35)</f>
        <v>2.1307429135070576E-2</v>
      </c>
      <c r="T23" s="2">
        <f>IF('Avrg. BattPb'!T23&gt;0,'Avrg. BattPb'!T23,'Avrg. BattPb'!T$35)</f>
        <v>3.0360078473186253E-2</v>
      </c>
      <c r="U23" s="2">
        <f>IF('Avrg. BattPb'!U23&gt;0,'Avrg. BattPb'!U23,'Avrg. BattPb'!U$35)</f>
        <v>3.0255907690084884E-2</v>
      </c>
      <c r="V23" s="2">
        <f>IF('Avrg. BattPb'!V23&gt;0,'Avrg. BattPb'!V23,'Avrg. BattPb'!V$35)</f>
        <v>3.3332499676152441E-2</v>
      </c>
      <c r="W23" s="2">
        <f>IF('Avrg. BattPb'!W23&gt;0,'Avrg. BattPb'!W23,'Avrg. BattPb'!W$35)</f>
        <v>3.287225526257416E-2</v>
      </c>
      <c r="X23" s="2">
        <f>IF('Avrg. BattPb'!X23&gt;0,'Avrg. BattPb'!X23,'Avrg. BattPb'!X$35)</f>
        <v>2.7459360302633455E-2</v>
      </c>
      <c r="Y23" s="2">
        <f>IF('Avrg. BattPb'!Y23&gt;0,'Avrg. BattPb'!Y23,'Avrg. BattPb'!Y$35)</f>
        <v>4.3998909195622285E-2</v>
      </c>
      <c r="Z23" s="44">
        <f>IF('Avrg. BattPb'!Z23&gt;0,'Avrg. BattPb'!Z23,'Avrg. BattPb'!Z$35)</f>
        <v>4.3550100000000001E-2</v>
      </c>
      <c r="AA23" s="44">
        <f>IF('Avrg. BattPb'!AA23&gt;0,'Avrg. BattPb'!AA23,'Avrg. BattPb'!AA$35)</f>
        <v>4.3114599000000003E-2</v>
      </c>
      <c r="AB23" s="44">
        <f>IF('Avrg. BattPb'!AB23&gt;0,'Avrg. BattPb'!AB23,'Avrg. BattPb'!AB$35)</f>
        <v>4.2683453010000004E-2</v>
      </c>
      <c r="AC23" s="44">
        <f>IF('Avrg. BattPb'!AC23&gt;0,'Avrg. BattPb'!AC23,'Avrg. BattPb'!AC$35)</f>
        <v>4.2256618479900004E-2</v>
      </c>
      <c r="AD23" s="44">
        <f>IF('Avrg. BattPb'!AD23&gt;0,'Avrg. BattPb'!AD23,'Avrg. BattPb'!AD$35)</f>
        <v>4.1834052295101003E-2</v>
      </c>
      <c r="AE23" s="44">
        <f>IF('Avrg. BattPb'!AE23&gt;0,'Avrg. BattPb'!AE23,'Avrg. BattPb'!AE$35)</f>
        <v>4.1415711772149991E-2</v>
      </c>
      <c r="AF23" s="44">
        <f>IF('Avrg. BattPb'!AF23&gt;0,'Avrg. BattPb'!AF23,'Avrg. BattPb'!AF$35)</f>
        <v>4.1001554654428493E-2</v>
      </c>
      <c r="AG23" s="44">
        <f>IF('Avrg. BattPb'!AG23&gt;0,'Avrg. BattPb'!AG23,'Avrg. BattPb'!AG$35)</f>
        <v>4.0591539107884211E-2</v>
      </c>
      <c r="AH23" s="44">
        <f>IF('Avrg. BattPb'!AH23&gt;0,'Avrg. BattPb'!AH23,'Avrg. BattPb'!AH$35)</f>
        <v>4.0185623716805369E-2</v>
      </c>
      <c r="AI23" s="44">
        <f>IF('Avrg. BattPb'!AI23&gt;0,'Avrg. BattPb'!AI23,'Avrg. BattPb'!AI$35)</f>
        <v>3.9783767479637314E-2</v>
      </c>
      <c r="AJ23" s="44">
        <f>IF('Avrg. BattPb'!AJ23&gt;0,'Avrg. BattPb'!AJ23,'Avrg. BattPb'!AJ$35)</f>
        <v>3.9385929804840944E-2</v>
      </c>
      <c r="AK23" s="44">
        <f>IF('Avrg. BattPb'!AK23&gt;0,'Avrg. BattPb'!AK23,'Avrg. BattPb'!AK$35)</f>
        <v>3.8992070506792535E-2</v>
      </c>
      <c r="AL23" s="44">
        <f>IF('Avrg. BattPb'!AL23&gt;0,'Avrg. BattPb'!AL23,'Avrg. BattPb'!AL$35)</f>
        <v>3.8602149801724613E-2</v>
      </c>
      <c r="AM23" s="44">
        <f>IF('Avrg. BattPb'!AM23&gt;0,'Avrg. BattPb'!AM23,'Avrg. BattPb'!AM$35)</f>
        <v>3.8216128303707367E-2</v>
      </c>
      <c r="AN23" s="44">
        <f>IF('Avrg. BattPb'!AN23&gt;0,'Avrg. BattPb'!AN23,'Avrg. BattPb'!AN$35)</f>
        <v>3.7833967020670295E-2</v>
      </c>
      <c r="AO23" s="44">
        <f>IF('Avrg. BattPb'!AO23&gt;0,'Avrg. BattPb'!AO23,'Avrg. BattPb'!AO$35)</f>
        <v>3.7455627350463594E-2</v>
      </c>
      <c r="AP23" s="44">
        <f>IF('Avrg. BattPb'!AP23&gt;0,'Avrg. BattPb'!AP23,'Avrg. BattPb'!AP$35)</f>
        <v>3.708107107695896E-2</v>
      </c>
      <c r="AQ23" s="44">
        <f>IF('Avrg. BattPb'!AQ23&gt;0,'Avrg. BattPb'!AQ23,'Avrg. BattPb'!AQ$35)</f>
        <v>3.6710260366189372E-2</v>
      </c>
      <c r="AR23" s="44">
        <f>IF('Avrg. BattPb'!AR23&gt;0,'Avrg. BattPb'!AR23,'Avrg. BattPb'!AR$35)</f>
        <v>3.634315776252748E-2</v>
      </c>
      <c r="AS23" s="44">
        <f>IF('Avrg. BattPb'!AS23&gt;0,'Avrg. BattPb'!AS23,'Avrg. BattPb'!AS$35)</f>
        <v>3.5979726184902208E-2</v>
      </c>
      <c r="AT23" s="44">
        <f>IF('Avrg. BattPb'!AT23&gt;0,'Avrg. BattPb'!AT23,'Avrg. BattPb'!AT$35)</f>
        <v>3.5619928923053185E-2</v>
      </c>
      <c r="AU23" s="44">
        <f>IF('Avrg. BattPb'!AU23&gt;0,'Avrg. BattPb'!AU23,'Avrg. BattPb'!AU$35)</f>
        <v>3.5263729633822655E-2</v>
      </c>
      <c r="AV23" s="44">
        <f>IF('Avrg. BattPb'!AV23&gt;0,'Avrg. BattPb'!AV23,'Avrg. BattPb'!AV$35)</f>
        <v>3.4911092337484427E-2</v>
      </c>
      <c r="AW23" s="44">
        <f>IF('Avrg. BattPb'!AW23&gt;0,'Avrg. BattPb'!AW23,'Avrg. BattPb'!AW$35)</f>
        <v>3.4561981414109585E-2</v>
      </c>
      <c r="AX23" s="44">
        <f>IF('Avrg. BattPb'!AX23&gt;0,'Avrg. BattPb'!AX23,'Avrg. BattPb'!AX$35)</f>
        <v>3.4216361599968492E-2</v>
      </c>
      <c r="AY23" s="44">
        <f>IF('Avrg. BattPb'!AY23&gt;0,'Avrg. BattPb'!AY23,'Avrg. BattPb'!AY$35)</f>
        <v>3.3874197983968804E-2</v>
      </c>
      <c r="AZ23" s="44">
        <f>IF('Avrg. BattPb'!AZ23&gt;0,'Avrg. BattPb'!AZ23,'Avrg. BattPb'!AZ$35)</f>
        <v>3.3535456004129119E-2</v>
      </c>
      <c r="BA23" s="44">
        <f>IF('Avrg. BattPb'!BA23&gt;0,'Avrg. BattPb'!BA23,'Avrg. BattPb'!BA$35)</f>
        <v>3.3200101444087825E-2</v>
      </c>
    </row>
    <row r="24" spans="1:53" x14ac:dyDescent="0.35">
      <c r="A24" s="3" t="s">
        <v>46</v>
      </c>
      <c r="B24" s="4" t="s">
        <v>47</v>
      </c>
      <c r="C24" s="77">
        <f>IF('Avrg. BattPb'!C24&gt;0,'Avrg. BattPb'!C24,'Avrg. BattPb'!C$35)</f>
        <v>1.8628980026666409E-2</v>
      </c>
      <c r="D24" s="77">
        <f>IF('Avrg. BattPb'!D24&gt;0,'Avrg. BattPb'!D24,'Avrg. BattPb'!D$35)</f>
        <v>1.8996273984247164E-2</v>
      </c>
      <c r="E24" s="77">
        <f>IF('Avrg. BattPb'!E24&gt;0,'Avrg. BattPb'!E24,'Avrg. BattPb'!E$35)</f>
        <v>1.9348783655050064E-2</v>
      </c>
      <c r="F24" s="77">
        <f>IF('Avrg. BattPb'!F24&gt;0,'Avrg. BattPb'!F24,'Avrg. BattPb'!F$35)</f>
        <v>1.9694370634648198E-2</v>
      </c>
      <c r="G24" s="77">
        <f>IF('Avrg. BattPb'!G24&gt;0,'Avrg. BattPb'!G24,'Avrg. BattPb'!G$35)</f>
        <v>2.0048294460976477E-2</v>
      </c>
      <c r="H24" s="77">
        <f>IF('Avrg. BattPb'!H24&gt;0,'Avrg. BattPb'!H24,'Avrg. BattPb'!H$35)</f>
        <v>2.040923450292427E-2</v>
      </c>
      <c r="I24" s="77">
        <f>IF('Avrg. BattPb'!I24&gt;0,'Avrg. BattPb'!I24,'Avrg. BattPb'!I$35)</f>
        <v>2.0779009927955793E-2</v>
      </c>
      <c r="J24" s="77">
        <f>IF('Avrg. BattPb'!J24&gt;0,'Avrg. BattPb'!J24,'Avrg. BattPb'!J$35)</f>
        <v>2.1152520950850021E-2</v>
      </c>
      <c r="K24" s="2">
        <f>IF('Avrg. BattPb'!K24&gt;0,'Avrg. BattPb'!K24,'Avrg. BattPb'!K$35)</f>
        <v>2.1541925864642892E-2</v>
      </c>
      <c r="L24" s="2">
        <f>IF('Avrg. BattPb'!L24&gt;0,'Avrg. BattPb'!L24,'Avrg. BattPb'!L$35)</f>
        <v>2.2724980156805491E-2</v>
      </c>
      <c r="M24" s="2">
        <f>IF('Avrg. BattPb'!M24&gt;0,'Avrg. BattPb'!M24,'Avrg. BattPb'!M$35)</f>
        <v>2.3132629609226515E-2</v>
      </c>
      <c r="N24" s="2">
        <f>IF('Avrg. BattPb'!N24&gt;0,'Avrg. BattPb'!N24,'Avrg. BattPb'!N$35)</f>
        <v>2.3686664146417669E-2</v>
      </c>
      <c r="O24" s="2">
        <f>IF('Avrg. BattPb'!O24&gt;0,'Avrg. BattPb'!O24,'Avrg. BattPb'!O$35)</f>
        <v>2.4226901054333335E-2</v>
      </c>
      <c r="P24" s="2">
        <f>IF('Avrg. BattPb'!P24&gt;0,'Avrg. BattPb'!P24,'Avrg. BattPb'!P$35)</f>
        <v>2.5542911384780785E-2</v>
      </c>
      <c r="Q24" s="2">
        <f>IF('Avrg. BattPb'!Q24&gt;0,'Avrg. BattPb'!Q24,'Avrg. BattPb'!Q$35)</f>
        <v>2.4230820703198992E-2</v>
      </c>
      <c r="R24" s="2">
        <f>IF('Avrg. BattPb'!R24&gt;0,'Avrg. BattPb'!R24,'Avrg. BattPb'!R$35)</f>
        <v>2.0482841501815893E-2</v>
      </c>
      <c r="S24" s="2">
        <f>IF('Avrg. BattPb'!S24&gt;0,'Avrg. BattPb'!S24,'Avrg. BattPb'!S$35)</f>
        <v>2.1307429135070576E-2</v>
      </c>
      <c r="T24" s="2">
        <f>IF('Avrg. BattPb'!T24&gt;0,'Avrg. BattPb'!T24,'Avrg. BattPb'!T$35)</f>
        <v>3.0360078473186253E-2</v>
      </c>
      <c r="U24" s="2">
        <f>IF('Avrg. BattPb'!U24&gt;0,'Avrg. BattPb'!U24,'Avrg. BattPb'!U$35)</f>
        <v>3.0255907690084884E-2</v>
      </c>
      <c r="V24" s="2">
        <f>IF('Avrg. BattPb'!V24&gt;0,'Avrg. BattPb'!V24,'Avrg. BattPb'!V$35)</f>
        <v>3.3332499676152441E-2</v>
      </c>
      <c r="W24" s="2">
        <f>IF('Avrg. BattPb'!W24&gt;0,'Avrg. BattPb'!W24,'Avrg. BattPb'!W$35)</f>
        <v>3.287225526257416E-2</v>
      </c>
      <c r="X24" s="2">
        <f>IF('Avrg. BattPb'!X24&gt;0,'Avrg. BattPb'!X24,'Avrg. BattPb'!X$35)</f>
        <v>2.7459360302633455E-2</v>
      </c>
      <c r="Y24" s="2">
        <f>IF('Avrg. BattPb'!Y24&gt;0,'Avrg. BattPb'!Y24,'Avrg. BattPb'!Y$35)</f>
        <v>4.3998909195622285E-2</v>
      </c>
      <c r="Z24" s="44">
        <f>IF('Avrg. BattPb'!Z24&gt;0,'Avrg. BattPb'!Z24,'Avrg. BattPb'!Z$35)</f>
        <v>4.3550100000000001E-2</v>
      </c>
      <c r="AA24" s="44">
        <f>IF('Avrg. BattPb'!AA24&gt;0,'Avrg. BattPb'!AA24,'Avrg. BattPb'!AA$35)</f>
        <v>4.3114599000000003E-2</v>
      </c>
      <c r="AB24" s="44">
        <f>IF('Avrg. BattPb'!AB24&gt;0,'Avrg. BattPb'!AB24,'Avrg. BattPb'!AB$35)</f>
        <v>4.2683453010000004E-2</v>
      </c>
      <c r="AC24" s="44">
        <f>IF('Avrg. BattPb'!AC24&gt;0,'Avrg. BattPb'!AC24,'Avrg. BattPb'!AC$35)</f>
        <v>4.2256618479900004E-2</v>
      </c>
      <c r="AD24" s="44">
        <f>IF('Avrg. BattPb'!AD24&gt;0,'Avrg. BattPb'!AD24,'Avrg. BattPb'!AD$35)</f>
        <v>4.1834052295101003E-2</v>
      </c>
      <c r="AE24" s="44">
        <f>IF('Avrg. BattPb'!AE24&gt;0,'Avrg. BattPb'!AE24,'Avrg. BattPb'!AE$35)</f>
        <v>4.1415711772149991E-2</v>
      </c>
      <c r="AF24" s="44">
        <f>IF('Avrg. BattPb'!AF24&gt;0,'Avrg. BattPb'!AF24,'Avrg. BattPb'!AF$35)</f>
        <v>4.1001554654428493E-2</v>
      </c>
      <c r="AG24" s="44">
        <f>IF('Avrg. BattPb'!AG24&gt;0,'Avrg. BattPb'!AG24,'Avrg. BattPb'!AG$35)</f>
        <v>4.0591539107884211E-2</v>
      </c>
      <c r="AH24" s="44">
        <f>IF('Avrg. BattPb'!AH24&gt;0,'Avrg. BattPb'!AH24,'Avrg. BattPb'!AH$35)</f>
        <v>4.0185623716805369E-2</v>
      </c>
      <c r="AI24" s="44">
        <f>IF('Avrg. BattPb'!AI24&gt;0,'Avrg. BattPb'!AI24,'Avrg. BattPb'!AI$35)</f>
        <v>3.9783767479637314E-2</v>
      </c>
      <c r="AJ24" s="44">
        <f>IF('Avrg. BattPb'!AJ24&gt;0,'Avrg. BattPb'!AJ24,'Avrg. BattPb'!AJ$35)</f>
        <v>3.9385929804840944E-2</v>
      </c>
      <c r="AK24" s="44">
        <f>IF('Avrg. BattPb'!AK24&gt;0,'Avrg. BattPb'!AK24,'Avrg. BattPb'!AK$35)</f>
        <v>3.8992070506792535E-2</v>
      </c>
      <c r="AL24" s="44">
        <f>IF('Avrg. BattPb'!AL24&gt;0,'Avrg. BattPb'!AL24,'Avrg. BattPb'!AL$35)</f>
        <v>3.8602149801724613E-2</v>
      </c>
      <c r="AM24" s="44">
        <f>IF('Avrg. BattPb'!AM24&gt;0,'Avrg. BattPb'!AM24,'Avrg. BattPb'!AM$35)</f>
        <v>3.8216128303707367E-2</v>
      </c>
      <c r="AN24" s="44">
        <f>IF('Avrg. BattPb'!AN24&gt;0,'Avrg. BattPb'!AN24,'Avrg. BattPb'!AN$35)</f>
        <v>3.7833967020670295E-2</v>
      </c>
      <c r="AO24" s="44">
        <f>IF('Avrg. BattPb'!AO24&gt;0,'Avrg. BattPb'!AO24,'Avrg. BattPb'!AO$35)</f>
        <v>3.7455627350463594E-2</v>
      </c>
      <c r="AP24" s="44">
        <f>IF('Avrg. BattPb'!AP24&gt;0,'Avrg. BattPb'!AP24,'Avrg. BattPb'!AP$35)</f>
        <v>3.708107107695896E-2</v>
      </c>
      <c r="AQ24" s="44">
        <f>IF('Avrg. BattPb'!AQ24&gt;0,'Avrg. BattPb'!AQ24,'Avrg. BattPb'!AQ$35)</f>
        <v>3.6710260366189372E-2</v>
      </c>
      <c r="AR24" s="44">
        <f>IF('Avrg. BattPb'!AR24&gt;0,'Avrg. BattPb'!AR24,'Avrg. BattPb'!AR$35)</f>
        <v>3.634315776252748E-2</v>
      </c>
      <c r="AS24" s="44">
        <f>IF('Avrg. BattPb'!AS24&gt;0,'Avrg. BattPb'!AS24,'Avrg. BattPb'!AS$35)</f>
        <v>3.5979726184902208E-2</v>
      </c>
      <c r="AT24" s="44">
        <f>IF('Avrg. BattPb'!AT24&gt;0,'Avrg. BattPb'!AT24,'Avrg. BattPb'!AT$35)</f>
        <v>3.5619928923053185E-2</v>
      </c>
      <c r="AU24" s="44">
        <f>IF('Avrg. BattPb'!AU24&gt;0,'Avrg. BattPb'!AU24,'Avrg. BattPb'!AU$35)</f>
        <v>3.5263729633822655E-2</v>
      </c>
      <c r="AV24" s="44">
        <f>IF('Avrg. BattPb'!AV24&gt;0,'Avrg. BattPb'!AV24,'Avrg. BattPb'!AV$35)</f>
        <v>3.4911092337484427E-2</v>
      </c>
      <c r="AW24" s="44">
        <f>IF('Avrg. BattPb'!AW24&gt;0,'Avrg. BattPb'!AW24,'Avrg. BattPb'!AW$35)</f>
        <v>3.4561981414109585E-2</v>
      </c>
      <c r="AX24" s="44">
        <f>IF('Avrg. BattPb'!AX24&gt;0,'Avrg. BattPb'!AX24,'Avrg. BattPb'!AX$35)</f>
        <v>3.4216361599968492E-2</v>
      </c>
      <c r="AY24" s="44">
        <f>IF('Avrg. BattPb'!AY24&gt;0,'Avrg. BattPb'!AY24,'Avrg. BattPb'!AY$35)</f>
        <v>3.3874197983968804E-2</v>
      </c>
      <c r="AZ24" s="44">
        <f>IF('Avrg. BattPb'!AZ24&gt;0,'Avrg. BattPb'!AZ24,'Avrg. BattPb'!AZ$35)</f>
        <v>3.3535456004129119E-2</v>
      </c>
      <c r="BA24" s="44">
        <f>IF('Avrg. BattPb'!BA24&gt;0,'Avrg. BattPb'!BA24,'Avrg. BattPb'!BA$35)</f>
        <v>3.3200101444087825E-2</v>
      </c>
    </row>
    <row r="25" spans="1:53" x14ac:dyDescent="0.35">
      <c r="A25" s="3" t="s">
        <v>48</v>
      </c>
      <c r="B25" s="4" t="s">
        <v>49</v>
      </c>
      <c r="C25" s="77">
        <f>IF('Avrg. BattPb'!C25&gt;0,'Avrg. BattPb'!C25,'Avrg. BattPb'!C$35)</f>
        <v>1.8628980026666409E-2</v>
      </c>
      <c r="D25" s="77">
        <f>IF('Avrg. BattPb'!D25&gt;0,'Avrg. BattPb'!D25,'Avrg. BattPb'!D$35)</f>
        <v>1.8996273984247164E-2</v>
      </c>
      <c r="E25" s="77">
        <f>IF('Avrg. BattPb'!E25&gt;0,'Avrg. BattPb'!E25,'Avrg. BattPb'!E$35)</f>
        <v>1.9348783655050064E-2</v>
      </c>
      <c r="F25" s="77">
        <f>IF('Avrg. BattPb'!F25&gt;0,'Avrg. BattPb'!F25,'Avrg. BattPb'!F$35)</f>
        <v>1.9694370634648198E-2</v>
      </c>
      <c r="G25" s="77">
        <f>IF('Avrg. BattPb'!G25&gt;0,'Avrg. BattPb'!G25,'Avrg. BattPb'!G$35)</f>
        <v>2.0048294460976477E-2</v>
      </c>
      <c r="H25" s="77">
        <f>IF('Avrg. BattPb'!H25&gt;0,'Avrg. BattPb'!H25,'Avrg. BattPb'!H$35)</f>
        <v>2.040923450292427E-2</v>
      </c>
      <c r="I25" s="77">
        <f>IF('Avrg. BattPb'!I25&gt;0,'Avrg. BattPb'!I25,'Avrg. BattPb'!I$35)</f>
        <v>2.0779009927955793E-2</v>
      </c>
      <c r="J25" s="77">
        <f>IF('Avrg. BattPb'!J25&gt;0,'Avrg. BattPb'!J25,'Avrg. BattPb'!J$35)</f>
        <v>2.1152520950850021E-2</v>
      </c>
      <c r="K25" s="2">
        <f>IF('Avrg. BattPb'!K25&gt;0,'Avrg. BattPb'!K25,'Avrg. BattPb'!K$35)</f>
        <v>2.1541925864642892E-2</v>
      </c>
      <c r="L25" s="2">
        <f>IF('Avrg. BattPb'!L25&gt;0,'Avrg. BattPb'!L25,'Avrg. BattPb'!L$35)</f>
        <v>2.2724980156805491E-2</v>
      </c>
      <c r="M25" s="2">
        <f>IF('Avrg. BattPb'!M25&gt;0,'Avrg. BattPb'!M25,'Avrg. BattPb'!M$35)</f>
        <v>2.3132629609226515E-2</v>
      </c>
      <c r="N25" s="2">
        <f>IF('Avrg. BattPb'!N25&gt;0,'Avrg. BattPb'!N25,'Avrg. BattPb'!N$35)</f>
        <v>2.3686664146417669E-2</v>
      </c>
      <c r="O25" s="2">
        <f>IF('Avrg. BattPb'!O25&gt;0,'Avrg. BattPb'!O25,'Avrg. BattPb'!O$35)</f>
        <v>2.4226901054333335E-2</v>
      </c>
      <c r="P25" s="2">
        <f>IF('Avrg. BattPb'!P25&gt;0,'Avrg. BattPb'!P25,'Avrg. BattPb'!P$35)</f>
        <v>2.5542911384780785E-2</v>
      </c>
      <c r="Q25" s="2">
        <f>IF('Avrg. BattPb'!Q25&gt;0,'Avrg. BattPb'!Q25,'Avrg. BattPb'!Q$35)</f>
        <v>2.4230820703198992E-2</v>
      </c>
      <c r="R25" s="2">
        <f>IF('Avrg. BattPb'!R25&gt;0,'Avrg. BattPb'!R25,'Avrg. BattPb'!R$35)</f>
        <v>2.0482841501815893E-2</v>
      </c>
      <c r="S25" s="2">
        <f>IF('Avrg. BattPb'!S25&gt;0,'Avrg. BattPb'!S25,'Avrg. BattPb'!S$35)</f>
        <v>2.1307429135070576E-2</v>
      </c>
      <c r="T25" s="2">
        <f>IF('Avrg. BattPb'!T25&gt;0,'Avrg. BattPb'!T25,'Avrg. BattPb'!T$35)</f>
        <v>3.0360078473186253E-2</v>
      </c>
      <c r="U25" s="2">
        <f>IF('Avrg. BattPb'!U25&gt;0,'Avrg. BattPb'!U25,'Avrg. BattPb'!U$35)</f>
        <v>3.0255907690084884E-2</v>
      </c>
      <c r="V25" s="2">
        <f>IF('Avrg. BattPb'!V25&gt;0,'Avrg. BattPb'!V25,'Avrg. BattPb'!V$35)</f>
        <v>3.3332499676152441E-2</v>
      </c>
      <c r="W25" s="2">
        <f>IF('Avrg. BattPb'!W25&gt;0,'Avrg. BattPb'!W25,'Avrg. BattPb'!W$35)</f>
        <v>3.287225526257416E-2</v>
      </c>
      <c r="X25" s="2">
        <f>IF('Avrg. BattPb'!X25&gt;0,'Avrg. BattPb'!X25,'Avrg. BattPb'!X$35)</f>
        <v>2.7459360302633455E-2</v>
      </c>
      <c r="Y25" s="2">
        <f>IF('Avrg. BattPb'!Y25&gt;0,'Avrg. BattPb'!Y25,'Avrg. BattPb'!Y$35)</f>
        <v>4.3998909195622285E-2</v>
      </c>
      <c r="Z25" s="44">
        <f>IF('Avrg. BattPb'!Z25&gt;0,'Avrg. BattPb'!Z25,'Avrg. BattPb'!Z$35)</f>
        <v>4.3550100000000001E-2</v>
      </c>
      <c r="AA25" s="44">
        <f>IF('Avrg. BattPb'!AA25&gt;0,'Avrg. BattPb'!AA25,'Avrg. BattPb'!AA$35)</f>
        <v>4.3114599000000003E-2</v>
      </c>
      <c r="AB25" s="44">
        <f>IF('Avrg. BattPb'!AB25&gt;0,'Avrg. BattPb'!AB25,'Avrg. BattPb'!AB$35)</f>
        <v>4.2683453010000004E-2</v>
      </c>
      <c r="AC25" s="44">
        <f>IF('Avrg. BattPb'!AC25&gt;0,'Avrg. BattPb'!AC25,'Avrg. BattPb'!AC$35)</f>
        <v>4.2256618479900004E-2</v>
      </c>
      <c r="AD25" s="44">
        <f>IF('Avrg. BattPb'!AD25&gt;0,'Avrg. BattPb'!AD25,'Avrg. BattPb'!AD$35)</f>
        <v>4.1834052295101003E-2</v>
      </c>
      <c r="AE25" s="44">
        <f>IF('Avrg. BattPb'!AE25&gt;0,'Avrg. BattPb'!AE25,'Avrg. BattPb'!AE$35)</f>
        <v>4.1415711772149991E-2</v>
      </c>
      <c r="AF25" s="44">
        <f>IF('Avrg. BattPb'!AF25&gt;0,'Avrg. BattPb'!AF25,'Avrg. BattPb'!AF$35)</f>
        <v>4.1001554654428493E-2</v>
      </c>
      <c r="AG25" s="44">
        <f>IF('Avrg. BattPb'!AG25&gt;0,'Avrg. BattPb'!AG25,'Avrg. BattPb'!AG$35)</f>
        <v>4.0591539107884211E-2</v>
      </c>
      <c r="AH25" s="44">
        <f>IF('Avrg. BattPb'!AH25&gt;0,'Avrg. BattPb'!AH25,'Avrg. BattPb'!AH$35)</f>
        <v>4.0185623716805369E-2</v>
      </c>
      <c r="AI25" s="44">
        <f>IF('Avrg. BattPb'!AI25&gt;0,'Avrg. BattPb'!AI25,'Avrg. BattPb'!AI$35)</f>
        <v>3.9783767479637314E-2</v>
      </c>
      <c r="AJ25" s="44">
        <f>IF('Avrg. BattPb'!AJ25&gt;0,'Avrg. BattPb'!AJ25,'Avrg. BattPb'!AJ$35)</f>
        <v>3.9385929804840944E-2</v>
      </c>
      <c r="AK25" s="44">
        <f>IF('Avrg. BattPb'!AK25&gt;0,'Avrg. BattPb'!AK25,'Avrg. BattPb'!AK$35)</f>
        <v>3.8992070506792535E-2</v>
      </c>
      <c r="AL25" s="44">
        <f>IF('Avrg. BattPb'!AL25&gt;0,'Avrg. BattPb'!AL25,'Avrg. BattPb'!AL$35)</f>
        <v>3.8602149801724613E-2</v>
      </c>
      <c r="AM25" s="44">
        <f>IF('Avrg. BattPb'!AM25&gt;0,'Avrg. BattPb'!AM25,'Avrg. BattPb'!AM$35)</f>
        <v>3.8216128303707367E-2</v>
      </c>
      <c r="AN25" s="44">
        <f>IF('Avrg. BattPb'!AN25&gt;0,'Avrg. BattPb'!AN25,'Avrg. BattPb'!AN$35)</f>
        <v>3.7833967020670295E-2</v>
      </c>
      <c r="AO25" s="44">
        <f>IF('Avrg. BattPb'!AO25&gt;0,'Avrg. BattPb'!AO25,'Avrg. BattPb'!AO$35)</f>
        <v>3.7455627350463594E-2</v>
      </c>
      <c r="AP25" s="44">
        <f>IF('Avrg. BattPb'!AP25&gt;0,'Avrg. BattPb'!AP25,'Avrg. BattPb'!AP$35)</f>
        <v>3.708107107695896E-2</v>
      </c>
      <c r="AQ25" s="44">
        <f>IF('Avrg. BattPb'!AQ25&gt;0,'Avrg. BattPb'!AQ25,'Avrg. BattPb'!AQ$35)</f>
        <v>3.6710260366189372E-2</v>
      </c>
      <c r="AR25" s="44">
        <f>IF('Avrg. BattPb'!AR25&gt;0,'Avrg. BattPb'!AR25,'Avrg. BattPb'!AR$35)</f>
        <v>3.634315776252748E-2</v>
      </c>
      <c r="AS25" s="44">
        <f>IF('Avrg. BattPb'!AS25&gt;0,'Avrg. BattPb'!AS25,'Avrg. BattPb'!AS$35)</f>
        <v>3.5979726184902208E-2</v>
      </c>
      <c r="AT25" s="44">
        <f>IF('Avrg. BattPb'!AT25&gt;0,'Avrg. BattPb'!AT25,'Avrg. BattPb'!AT$35)</f>
        <v>3.5619928923053185E-2</v>
      </c>
      <c r="AU25" s="44">
        <f>IF('Avrg. BattPb'!AU25&gt;0,'Avrg. BattPb'!AU25,'Avrg. BattPb'!AU$35)</f>
        <v>3.5263729633822655E-2</v>
      </c>
      <c r="AV25" s="44">
        <f>IF('Avrg. BattPb'!AV25&gt;0,'Avrg. BattPb'!AV25,'Avrg. BattPb'!AV$35)</f>
        <v>3.4911092337484427E-2</v>
      </c>
      <c r="AW25" s="44">
        <f>IF('Avrg. BattPb'!AW25&gt;0,'Avrg. BattPb'!AW25,'Avrg. BattPb'!AW$35)</f>
        <v>3.4561981414109585E-2</v>
      </c>
      <c r="AX25" s="44">
        <f>IF('Avrg. BattPb'!AX25&gt;0,'Avrg. BattPb'!AX25,'Avrg. BattPb'!AX$35)</f>
        <v>3.4216361599968492E-2</v>
      </c>
      <c r="AY25" s="44">
        <f>IF('Avrg. BattPb'!AY25&gt;0,'Avrg. BattPb'!AY25,'Avrg. BattPb'!AY$35)</f>
        <v>3.3874197983968804E-2</v>
      </c>
      <c r="AZ25" s="44">
        <f>IF('Avrg. BattPb'!AZ25&gt;0,'Avrg. BattPb'!AZ25,'Avrg. BattPb'!AZ$35)</f>
        <v>3.3535456004129119E-2</v>
      </c>
      <c r="BA25" s="44">
        <f>IF('Avrg. BattPb'!BA25&gt;0,'Avrg. BattPb'!BA25,'Avrg. BattPb'!BA$35)</f>
        <v>3.3200101444087825E-2</v>
      </c>
    </row>
    <row r="26" spans="1:53" x14ac:dyDescent="0.35">
      <c r="A26" s="3" t="s">
        <v>50</v>
      </c>
      <c r="B26" s="4" t="s">
        <v>51</v>
      </c>
      <c r="C26" s="77">
        <f>IF('Avrg. BattPb'!C26&gt;0,'Avrg. BattPb'!C26,'Avrg. BattPb'!C$35)</f>
        <v>1.8628980026666409E-2</v>
      </c>
      <c r="D26" s="77">
        <f>IF('Avrg. BattPb'!D26&gt;0,'Avrg. BattPb'!D26,'Avrg. BattPb'!D$35)</f>
        <v>1.8996273984247164E-2</v>
      </c>
      <c r="E26" s="77">
        <f>IF('Avrg. BattPb'!E26&gt;0,'Avrg. BattPb'!E26,'Avrg. BattPb'!E$35)</f>
        <v>1.9348783655050064E-2</v>
      </c>
      <c r="F26" s="77">
        <f>IF('Avrg. BattPb'!F26&gt;0,'Avrg. BattPb'!F26,'Avrg. BattPb'!F$35)</f>
        <v>1.9694370634648198E-2</v>
      </c>
      <c r="G26" s="77">
        <f>IF('Avrg. BattPb'!G26&gt;0,'Avrg. BattPb'!G26,'Avrg. BattPb'!G$35)</f>
        <v>2.0048294460976477E-2</v>
      </c>
      <c r="H26" s="77">
        <f>IF('Avrg. BattPb'!H26&gt;0,'Avrg. BattPb'!H26,'Avrg. BattPb'!H$35)</f>
        <v>2.040923450292427E-2</v>
      </c>
      <c r="I26" s="77">
        <f>IF('Avrg. BattPb'!I26&gt;0,'Avrg. BattPb'!I26,'Avrg. BattPb'!I$35)</f>
        <v>2.0779009927955793E-2</v>
      </c>
      <c r="J26" s="77">
        <f>IF('Avrg. BattPb'!J26&gt;0,'Avrg. BattPb'!J26,'Avrg. BattPb'!J$35)</f>
        <v>2.1152520950850021E-2</v>
      </c>
      <c r="K26" s="2">
        <f>IF('Avrg. BattPb'!K26&gt;0,'Avrg. BattPb'!K26,'Avrg. BattPb'!K$35)</f>
        <v>2.1541925864642892E-2</v>
      </c>
      <c r="L26" s="2">
        <f>IF('Avrg. BattPb'!L26&gt;0,'Avrg. BattPb'!L26,'Avrg. BattPb'!L$35)</f>
        <v>2.2724980156805491E-2</v>
      </c>
      <c r="M26" s="2">
        <f>IF('Avrg. BattPb'!M26&gt;0,'Avrg. BattPb'!M26,'Avrg. BattPb'!M$35)</f>
        <v>2.3132629609226515E-2</v>
      </c>
      <c r="N26" s="2">
        <f>IF('Avrg. BattPb'!N26&gt;0,'Avrg. BattPb'!N26,'Avrg. BattPb'!N$35)</f>
        <v>2.3686664146417669E-2</v>
      </c>
      <c r="O26" s="2">
        <f>IF('Avrg. BattPb'!O26&gt;0,'Avrg. BattPb'!O26,'Avrg. BattPb'!O$35)</f>
        <v>2.4226901054333335E-2</v>
      </c>
      <c r="P26" s="2">
        <f>IF('Avrg. BattPb'!P26&gt;0,'Avrg. BattPb'!P26,'Avrg. BattPb'!P$35)</f>
        <v>2.5542911384780785E-2</v>
      </c>
      <c r="Q26" s="2">
        <f>IF('Avrg. BattPb'!Q26&gt;0,'Avrg. BattPb'!Q26,'Avrg. BattPb'!Q$35)</f>
        <v>2.4230820703198992E-2</v>
      </c>
      <c r="R26" s="2">
        <f>IF('Avrg. BattPb'!R26&gt;0,'Avrg. BattPb'!R26,'Avrg. BattPb'!R$35)</f>
        <v>2.0482841501815893E-2</v>
      </c>
      <c r="S26" s="2">
        <f>IF('Avrg. BattPb'!S26&gt;0,'Avrg. BattPb'!S26,'Avrg. BattPb'!S$35)</f>
        <v>2.1307429135070576E-2</v>
      </c>
      <c r="T26" s="2">
        <f>IF('Avrg. BattPb'!T26&gt;0,'Avrg. BattPb'!T26,'Avrg. BattPb'!T$35)</f>
        <v>3.0360078473186253E-2</v>
      </c>
      <c r="U26" s="2">
        <f>IF('Avrg. BattPb'!U26&gt;0,'Avrg. BattPb'!U26,'Avrg. BattPb'!U$35)</f>
        <v>3.0255907690084884E-2</v>
      </c>
      <c r="V26" s="2">
        <f>IF('Avrg. BattPb'!V26&gt;0,'Avrg. BattPb'!V26,'Avrg. BattPb'!V$35)</f>
        <v>3.3332499676152441E-2</v>
      </c>
      <c r="W26" s="2">
        <f>IF('Avrg. BattPb'!W26&gt;0,'Avrg. BattPb'!W26,'Avrg. BattPb'!W$35)</f>
        <v>3.287225526257416E-2</v>
      </c>
      <c r="X26" s="2">
        <f>IF('Avrg. BattPb'!X26&gt;0,'Avrg. BattPb'!X26,'Avrg. BattPb'!X$35)</f>
        <v>2.7459360302633455E-2</v>
      </c>
      <c r="Y26" s="2">
        <f>IF('Avrg. BattPb'!Y26&gt;0,'Avrg. BattPb'!Y26,'Avrg. BattPb'!Y$35)</f>
        <v>4.3998909195622285E-2</v>
      </c>
      <c r="Z26" s="44">
        <f>IF('Avrg. BattPb'!Z26&gt;0,'Avrg. BattPb'!Z26,'Avrg. BattPb'!Z$35)</f>
        <v>4.3550100000000001E-2</v>
      </c>
      <c r="AA26" s="44">
        <f>IF('Avrg. BattPb'!AA26&gt;0,'Avrg. BattPb'!AA26,'Avrg. BattPb'!AA$35)</f>
        <v>4.3114599000000003E-2</v>
      </c>
      <c r="AB26" s="44">
        <f>IF('Avrg. BattPb'!AB26&gt;0,'Avrg. BattPb'!AB26,'Avrg. BattPb'!AB$35)</f>
        <v>4.2683453010000004E-2</v>
      </c>
      <c r="AC26" s="44">
        <f>IF('Avrg. BattPb'!AC26&gt;0,'Avrg. BattPb'!AC26,'Avrg. BattPb'!AC$35)</f>
        <v>4.2256618479900004E-2</v>
      </c>
      <c r="AD26" s="44">
        <f>IF('Avrg. BattPb'!AD26&gt;0,'Avrg. BattPb'!AD26,'Avrg. BattPb'!AD$35)</f>
        <v>4.1834052295101003E-2</v>
      </c>
      <c r="AE26" s="44">
        <f>IF('Avrg. BattPb'!AE26&gt;0,'Avrg. BattPb'!AE26,'Avrg. BattPb'!AE$35)</f>
        <v>4.1415711772149991E-2</v>
      </c>
      <c r="AF26" s="44">
        <f>IF('Avrg. BattPb'!AF26&gt;0,'Avrg. BattPb'!AF26,'Avrg. BattPb'!AF$35)</f>
        <v>4.1001554654428493E-2</v>
      </c>
      <c r="AG26" s="44">
        <f>IF('Avrg. BattPb'!AG26&gt;0,'Avrg. BattPb'!AG26,'Avrg. BattPb'!AG$35)</f>
        <v>4.0591539107884211E-2</v>
      </c>
      <c r="AH26" s="44">
        <f>IF('Avrg. BattPb'!AH26&gt;0,'Avrg. BattPb'!AH26,'Avrg. BattPb'!AH$35)</f>
        <v>4.0185623716805369E-2</v>
      </c>
      <c r="AI26" s="44">
        <f>IF('Avrg. BattPb'!AI26&gt;0,'Avrg. BattPb'!AI26,'Avrg. BattPb'!AI$35)</f>
        <v>3.9783767479637314E-2</v>
      </c>
      <c r="AJ26" s="44">
        <f>IF('Avrg. BattPb'!AJ26&gt;0,'Avrg. BattPb'!AJ26,'Avrg. BattPb'!AJ$35)</f>
        <v>3.9385929804840944E-2</v>
      </c>
      <c r="AK26" s="44">
        <f>IF('Avrg. BattPb'!AK26&gt;0,'Avrg. BattPb'!AK26,'Avrg. BattPb'!AK$35)</f>
        <v>3.8992070506792535E-2</v>
      </c>
      <c r="AL26" s="44">
        <f>IF('Avrg. BattPb'!AL26&gt;0,'Avrg. BattPb'!AL26,'Avrg. BattPb'!AL$35)</f>
        <v>3.8602149801724613E-2</v>
      </c>
      <c r="AM26" s="44">
        <f>IF('Avrg. BattPb'!AM26&gt;0,'Avrg. BattPb'!AM26,'Avrg. BattPb'!AM$35)</f>
        <v>3.8216128303707367E-2</v>
      </c>
      <c r="AN26" s="44">
        <f>IF('Avrg. BattPb'!AN26&gt;0,'Avrg. BattPb'!AN26,'Avrg. BattPb'!AN$35)</f>
        <v>3.7833967020670295E-2</v>
      </c>
      <c r="AO26" s="44">
        <f>IF('Avrg. BattPb'!AO26&gt;0,'Avrg. BattPb'!AO26,'Avrg. BattPb'!AO$35)</f>
        <v>3.7455627350463594E-2</v>
      </c>
      <c r="AP26" s="44">
        <f>IF('Avrg. BattPb'!AP26&gt;0,'Avrg. BattPb'!AP26,'Avrg. BattPb'!AP$35)</f>
        <v>3.708107107695896E-2</v>
      </c>
      <c r="AQ26" s="44">
        <f>IF('Avrg. BattPb'!AQ26&gt;0,'Avrg. BattPb'!AQ26,'Avrg. BattPb'!AQ$35)</f>
        <v>3.6710260366189372E-2</v>
      </c>
      <c r="AR26" s="44">
        <f>IF('Avrg. BattPb'!AR26&gt;0,'Avrg. BattPb'!AR26,'Avrg. BattPb'!AR$35)</f>
        <v>3.634315776252748E-2</v>
      </c>
      <c r="AS26" s="44">
        <f>IF('Avrg. BattPb'!AS26&gt;0,'Avrg. BattPb'!AS26,'Avrg. BattPb'!AS$35)</f>
        <v>3.5979726184902208E-2</v>
      </c>
      <c r="AT26" s="44">
        <f>IF('Avrg. BattPb'!AT26&gt;0,'Avrg. BattPb'!AT26,'Avrg. BattPb'!AT$35)</f>
        <v>3.5619928923053185E-2</v>
      </c>
      <c r="AU26" s="44">
        <f>IF('Avrg. BattPb'!AU26&gt;0,'Avrg. BattPb'!AU26,'Avrg. BattPb'!AU$35)</f>
        <v>3.5263729633822655E-2</v>
      </c>
      <c r="AV26" s="44">
        <f>IF('Avrg. BattPb'!AV26&gt;0,'Avrg. BattPb'!AV26,'Avrg. BattPb'!AV$35)</f>
        <v>3.4911092337484427E-2</v>
      </c>
      <c r="AW26" s="44">
        <f>IF('Avrg. BattPb'!AW26&gt;0,'Avrg. BattPb'!AW26,'Avrg. BattPb'!AW$35)</f>
        <v>3.4561981414109585E-2</v>
      </c>
      <c r="AX26" s="44">
        <f>IF('Avrg. BattPb'!AX26&gt;0,'Avrg. BattPb'!AX26,'Avrg. BattPb'!AX$35)</f>
        <v>3.4216361599968492E-2</v>
      </c>
      <c r="AY26" s="44">
        <f>IF('Avrg. BattPb'!AY26&gt;0,'Avrg. BattPb'!AY26,'Avrg. BattPb'!AY$35)</f>
        <v>3.3874197983968804E-2</v>
      </c>
      <c r="AZ26" s="44">
        <f>IF('Avrg. BattPb'!AZ26&gt;0,'Avrg. BattPb'!AZ26,'Avrg. BattPb'!AZ$35)</f>
        <v>3.3535456004129119E-2</v>
      </c>
      <c r="BA26" s="44">
        <f>IF('Avrg. BattPb'!BA26&gt;0,'Avrg. BattPb'!BA26,'Avrg. BattPb'!BA$35)</f>
        <v>3.3200101444087825E-2</v>
      </c>
    </row>
    <row r="27" spans="1:53" x14ac:dyDescent="0.35">
      <c r="A27" s="3" t="s">
        <v>52</v>
      </c>
      <c r="B27" s="4" t="s">
        <v>53</v>
      </c>
      <c r="C27" s="77">
        <f>IF('Avrg. BattPb'!C27&gt;0,'Avrg. BattPb'!C27,'Avrg. BattPb'!C$35)</f>
        <v>1.8628980026666409E-2</v>
      </c>
      <c r="D27" s="77">
        <f>IF('Avrg. BattPb'!D27&gt;0,'Avrg. BattPb'!D27,'Avrg. BattPb'!D$35)</f>
        <v>1.8996273984247164E-2</v>
      </c>
      <c r="E27" s="77">
        <f>IF('Avrg. BattPb'!E27&gt;0,'Avrg. BattPb'!E27,'Avrg. BattPb'!E$35)</f>
        <v>1.9348783655050064E-2</v>
      </c>
      <c r="F27" s="77">
        <f>IF('Avrg. BattPb'!F27&gt;0,'Avrg. BattPb'!F27,'Avrg. BattPb'!F$35)</f>
        <v>1.9694370634648198E-2</v>
      </c>
      <c r="G27" s="77">
        <f>IF('Avrg. BattPb'!G27&gt;0,'Avrg. BattPb'!G27,'Avrg. BattPb'!G$35)</f>
        <v>2.0048294460976477E-2</v>
      </c>
      <c r="H27" s="77">
        <f>IF('Avrg. BattPb'!H27&gt;0,'Avrg. BattPb'!H27,'Avrg. BattPb'!H$35)</f>
        <v>2.040923450292427E-2</v>
      </c>
      <c r="I27" s="77">
        <f>IF('Avrg. BattPb'!I27&gt;0,'Avrg. BattPb'!I27,'Avrg. BattPb'!I$35)</f>
        <v>2.0779009927955793E-2</v>
      </c>
      <c r="J27" s="77">
        <f>IF('Avrg. BattPb'!J27&gt;0,'Avrg. BattPb'!J27,'Avrg. BattPb'!J$35)</f>
        <v>2.1152520950850021E-2</v>
      </c>
      <c r="K27" s="2">
        <f>IF('Avrg. BattPb'!K27&gt;0,'Avrg. BattPb'!K27,'Avrg. BattPb'!K$35)</f>
        <v>2.1541925864642892E-2</v>
      </c>
      <c r="L27" s="2">
        <f>IF('Avrg. BattPb'!L27&gt;0,'Avrg. BattPb'!L27,'Avrg. BattPb'!L$35)</f>
        <v>2.2724980156805491E-2</v>
      </c>
      <c r="M27" s="2">
        <f>IF('Avrg. BattPb'!M27&gt;0,'Avrg. BattPb'!M27,'Avrg. BattPb'!M$35)</f>
        <v>2.3132629609226515E-2</v>
      </c>
      <c r="N27" s="2">
        <f>IF('Avrg. BattPb'!N27&gt;0,'Avrg. BattPb'!N27,'Avrg. BattPb'!N$35)</f>
        <v>2.3686664146417669E-2</v>
      </c>
      <c r="O27" s="2">
        <f>IF('Avrg. BattPb'!O27&gt;0,'Avrg. BattPb'!O27,'Avrg. BattPb'!O$35)</f>
        <v>2.4226901054333335E-2</v>
      </c>
      <c r="P27" s="2">
        <f>IF('Avrg. BattPb'!P27&gt;0,'Avrg. BattPb'!P27,'Avrg. BattPb'!P$35)</f>
        <v>2.5542911384780785E-2</v>
      </c>
      <c r="Q27" s="2">
        <f>IF('Avrg. BattPb'!Q27&gt;0,'Avrg. BattPb'!Q27,'Avrg. BattPb'!Q$35)</f>
        <v>2.4230820703198992E-2</v>
      </c>
      <c r="R27" s="2">
        <f>IF('Avrg. BattPb'!R27&gt;0,'Avrg. BattPb'!R27,'Avrg. BattPb'!R$35)</f>
        <v>2.0482841501815893E-2</v>
      </c>
      <c r="S27" s="2">
        <f>IF('Avrg. BattPb'!S27&gt;0,'Avrg. BattPb'!S27,'Avrg. BattPb'!S$35)</f>
        <v>2.1307429135070576E-2</v>
      </c>
      <c r="T27" s="2">
        <f>IF('Avrg. BattPb'!T27&gt;0,'Avrg. BattPb'!T27,'Avrg. BattPb'!T$35)</f>
        <v>3.0360078473186253E-2</v>
      </c>
      <c r="U27" s="2">
        <f>IF('Avrg. BattPb'!U27&gt;0,'Avrg. BattPb'!U27,'Avrg. BattPb'!U$35)</f>
        <v>3.0255907690084884E-2</v>
      </c>
      <c r="V27" s="2">
        <f>IF('Avrg. BattPb'!V27&gt;0,'Avrg. BattPb'!V27,'Avrg. BattPb'!V$35)</f>
        <v>3.3332499676152441E-2</v>
      </c>
      <c r="W27" s="2">
        <f>IF('Avrg. BattPb'!W27&gt;0,'Avrg. BattPb'!W27,'Avrg. BattPb'!W$35)</f>
        <v>3.287225526257416E-2</v>
      </c>
      <c r="X27" s="2">
        <f>IF('Avrg. BattPb'!X27&gt;0,'Avrg. BattPb'!X27,'Avrg. BattPb'!X$35)</f>
        <v>2.7459360302633455E-2</v>
      </c>
      <c r="Y27" s="2">
        <f>IF('Avrg. BattPb'!Y27&gt;0,'Avrg. BattPb'!Y27,'Avrg. BattPb'!Y$35)</f>
        <v>4.3998909195622285E-2</v>
      </c>
      <c r="Z27" s="44">
        <f>IF('Avrg. BattPb'!Z27&gt;0,'Avrg. BattPb'!Z27,'Avrg. BattPb'!Z$35)</f>
        <v>4.3550100000000001E-2</v>
      </c>
      <c r="AA27" s="44">
        <f>IF('Avrg. BattPb'!AA27&gt;0,'Avrg. BattPb'!AA27,'Avrg. BattPb'!AA$35)</f>
        <v>4.3114599000000003E-2</v>
      </c>
      <c r="AB27" s="44">
        <f>IF('Avrg. BattPb'!AB27&gt;0,'Avrg. BattPb'!AB27,'Avrg. BattPb'!AB$35)</f>
        <v>4.2683453010000004E-2</v>
      </c>
      <c r="AC27" s="44">
        <f>IF('Avrg. BattPb'!AC27&gt;0,'Avrg. BattPb'!AC27,'Avrg. BattPb'!AC$35)</f>
        <v>4.2256618479900004E-2</v>
      </c>
      <c r="AD27" s="44">
        <f>IF('Avrg. BattPb'!AD27&gt;0,'Avrg. BattPb'!AD27,'Avrg. BattPb'!AD$35)</f>
        <v>4.1834052295101003E-2</v>
      </c>
      <c r="AE27" s="44">
        <f>IF('Avrg. BattPb'!AE27&gt;0,'Avrg. BattPb'!AE27,'Avrg. BattPb'!AE$35)</f>
        <v>4.1415711772149991E-2</v>
      </c>
      <c r="AF27" s="44">
        <f>IF('Avrg. BattPb'!AF27&gt;0,'Avrg. BattPb'!AF27,'Avrg. BattPb'!AF$35)</f>
        <v>4.1001554654428493E-2</v>
      </c>
      <c r="AG27" s="44">
        <f>IF('Avrg. BattPb'!AG27&gt;0,'Avrg. BattPb'!AG27,'Avrg. BattPb'!AG$35)</f>
        <v>4.0591539107884211E-2</v>
      </c>
      <c r="AH27" s="44">
        <f>IF('Avrg. BattPb'!AH27&gt;0,'Avrg. BattPb'!AH27,'Avrg. BattPb'!AH$35)</f>
        <v>4.0185623716805369E-2</v>
      </c>
      <c r="AI27" s="44">
        <f>IF('Avrg. BattPb'!AI27&gt;0,'Avrg. BattPb'!AI27,'Avrg. BattPb'!AI$35)</f>
        <v>3.9783767479637314E-2</v>
      </c>
      <c r="AJ27" s="44">
        <f>IF('Avrg. BattPb'!AJ27&gt;0,'Avrg. BattPb'!AJ27,'Avrg. BattPb'!AJ$35)</f>
        <v>3.9385929804840944E-2</v>
      </c>
      <c r="AK27" s="44">
        <f>IF('Avrg. BattPb'!AK27&gt;0,'Avrg. BattPb'!AK27,'Avrg. BattPb'!AK$35)</f>
        <v>3.8992070506792535E-2</v>
      </c>
      <c r="AL27" s="44">
        <f>IF('Avrg. BattPb'!AL27&gt;0,'Avrg. BattPb'!AL27,'Avrg. BattPb'!AL$35)</f>
        <v>3.8602149801724613E-2</v>
      </c>
      <c r="AM27" s="44">
        <f>IF('Avrg. BattPb'!AM27&gt;0,'Avrg. BattPb'!AM27,'Avrg. BattPb'!AM$35)</f>
        <v>3.8216128303707367E-2</v>
      </c>
      <c r="AN27" s="44">
        <f>IF('Avrg. BattPb'!AN27&gt;0,'Avrg. BattPb'!AN27,'Avrg. BattPb'!AN$35)</f>
        <v>3.7833967020670295E-2</v>
      </c>
      <c r="AO27" s="44">
        <f>IF('Avrg. BattPb'!AO27&gt;0,'Avrg. BattPb'!AO27,'Avrg. BattPb'!AO$35)</f>
        <v>3.7455627350463594E-2</v>
      </c>
      <c r="AP27" s="44">
        <f>IF('Avrg. BattPb'!AP27&gt;0,'Avrg. BattPb'!AP27,'Avrg. BattPb'!AP$35)</f>
        <v>3.708107107695896E-2</v>
      </c>
      <c r="AQ27" s="44">
        <f>IF('Avrg. BattPb'!AQ27&gt;0,'Avrg. BattPb'!AQ27,'Avrg. BattPb'!AQ$35)</f>
        <v>3.6710260366189372E-2</v>
      </c>
      <c r="AR27" s="44">
        <f>IF('Avrg. BattPb'!AR27&gt;0,'Avrg. BattPb'!AR27,'Avrg. BattPb'!AR$35)</f>
        <v>3.634315776252748E-2</v>
      </c>
      <c r="AS27" s="44">
        <f>IF('Avrg. BattPb'!AS27&gt;0,'Avrg. BattPb'!AS27,'Avrg. BattPb'!AS$35)</f>
        <v>3.5979726184902208E-2</v>
      </c>
      <c r="AT27" s="44">
        <f>IF('Avrg. BattPb'!AT27&gt;0,'Avrg. BattPb'!AT27,'Avrg. BattPb'!AT$35)</f>
        <v>3.5619928923053185E-2</v>
      </c>
      <c r="AU27" s="44">
        <f>IF('Avrg. BattPb'!AU27&gt;0,'Avrg. BattPb'!AU27,'Avrg. BattPb'!AU$35)</f>
        <v>3.5263729633822655E-2</v>
      </c>
      <c r="AV27" s="44">
        <f>IF('Avrg. BattPb'!AV27&gt;0,'Avrg. BattPb'!AV27,'Avrg. BattPb'!AV$35)</f>
        <v>3.4911092337484427E-2</v>
      </c>
      <c r="AW27" s="44">
        <f>IF('Avrg. BattPb'!AW27&gt;0,'Avrg. BattPb'!AW27,'Avrg. BattPb'!AW$35)</f>
        <v>3.4561981414109585E-2</v>
      </c>
      <c r="AX27" s="44">
        <f>IF('Avrg. BattPb'!AX27&gt;0,'Avrg. BattPb'!AX27,'Avrg. BattPb'!AX$35)</f>
        <v>3.4216361599968492E-2</v>
      </c>
      <c r="AY27" s="44">
        <f>IF('Avrg. BattPb'!AY27&gt;0,'Avrg. BattPb'!AY27,'Avrg. BattPb'!AY$35)</f>
        <v>3.3874197983968804E-2</v>
      </c>
      <c r="AZ27" s="44">
        <f>IF('Avrg. BattPb'!AZ27&gt;0,'Avrg. BattPb'!AZ27,'Avrg. BattPb'!AZ$35)</f>
        <v>3.3535456004129119E-2</v>
      </c>
      <c r="BA27" s="44">
        <f>IF('Avrg. BattPb'!BA27&gt;0,'Avrg. BattPb'!BA27,'Avrg. BattPb'!BA$35)</f>
        <v>3.3200101444087825E-2</v>
      </c>
    </row>
    <row r="28" spans="1:53" x14ac:dyDescent="0.35">
      <c r="A28" s="3" t="s">
        <v>54</v>
      </c>
      <c r="B28" s="4" t="s">
        <v>55</v>
      </c>
      <c r="C28" s="77">
        <f>IF('Avrg. BattPb'!C28&gt;0,'Avrg. BattPb'!C28,'Avrg. BattPb'!C$35)</f>
        <v>1.8628980026666409E-2</v>
      </c>
      <c r="D28" s="77">
        <f>IF('Avrg. BattPb'!D28&gt;0,'Avrg. BattPb'!D28,'Avrg. BattPb'!D$35)</f>
        <v>1.8996273984247164E-2</v>
      </c>
      <c r="E28" s="77">
        <f>IF('Avrg. BattPb'!E28&gt;0,'Avrg. BattPb'!E28,'Avrg. BattPb'!E$35)</f>
        <v>1.9348783655050064E-2</v>
      </c>
      <c r="F28" s="77">
        <f>IF('Avrg. BattPb'!F28&gt;0,'Avrg. BattPb'!F28,'Avrg. BattPb'!F$35)</f>
        <v>1.9694370634648198E-2</v>
      </c>
      <c r="G28" s="77">
        <f>IF('Avrg. BattPb'!G28&gt;0,'Avrg. BattPb'!G28,'Avrg. BattPb'!G$35)</f>
        <v>2.0048294460976477E-2</v>
      </c>
      <c r="H28" s="77">
        <f>IF('Avrg. BattPb'!H28&gt;0,'Avrg. BattPb'!H28,'Avrg. BattPb'!H$35)</f>
        <v>2.040923450292427E-2</v>
      </c>
      <c r="I28" s="77">
        <f>IF('Avrg. BattPb'!I28&gt;0,'Avrg. BattPb'!I28,'Avrg. BattPb'!I$35)</f>
        <v>2.0779009927955793E-2</v>
      </c>
      <c r="J28" s="77">
        <f>IF('Avrg. BattPb'!J28&gt;0,'Avrg. BattPb'!J28,'Avrg. BattPb'!J$35)</f>
        <v>2.1152520950850021E-2</v>
      </c>
      <c r="K28" s="2">
        <f>IF('Avrg. BattPb'!K28&gt;0,'Avrg. BattPb'!K28,'Avrg. BattPb'!K$35)</f>
        <v>2.1541925864642892E-2</v>
      </c>
      <c r="L28" s="2">
        <f>IF('Avrg. BattPb'!L28&gt;0,'Avrg. BattPb'!L28,'Avrg. BattPb'!L$35)</f>
        <v>2.2724980156805491E-2</v>
      </c>
      <c r="M28" s="2">
        <f>IF('Avrg. BattPb'!M28&gt;0,'Avrg. BattPb'!M28,'Avrg. BattPb'!M$35)</f>
        <v>2.3132629609226515E-2</v>
      </c>
      <c r="N28" s="2">
        <f>IF('Avrg. BattPb'!N28&gt;0,'Avrg. BattPb'!N28,'Avrg. BattPb'!N$35)</f>
        <v>2.3686664146417669E-2</v>
      </c>
      <c r="O28" s="2">
        <f>IF('Avrg. BattPb'!O28&gt;0,'Avrg. BattPb'!O28,'Avrg. BattPb'!O$35)</f>
        <v>2.4226901054333335E-2</v>
      </c>
      <c r="P28" s="2">
        <f>IF('Avrg. BattPb'!P28&gt;0,'Avrg. BattPb'!P28,'Avrg. BattPb'!P$35)</f>
        <v>2.5542911384780785E-2</v>
      </c>
      <c r="Q28" s="2">
        <f>IF('Avrg. BattPb'!Q28&gt;0,'Avrg. BattPb'!Q28,'Avrg. BattPb'!Q$35)</f>
        <v>2.4230820703198992E-2</v>
      </c>
      <c r="R28" s="2">
        <f>IF('Avrg. BattPb'!R28&gt;0,'Avrg. BattPb'!R28,'Avrg. BattPb'!R$35)</f>
        <v>2.0482841501815893E-2</v>
      </c>
      <c r="S28" s="2">
        <f>IF('Avrg. BattPb'!S28&gt;0,'Avrg. BattPb'!S28,'Avrg. BattPb'!S$35)</f>
        <v>2.1307429135070576E-2</v>
      </c>
      <c r="T28" s="2">
        <f>IF('Avrg. BattPb'!T28&gt;0,'Avrg. BattPb'!T28,'Avrg. BattPb'!T$35)</f>
        <v>3.0360078473186253E-2</v>
      </c>
      <c r="U28" s="2">
        <f>IF('Avrg. BattPb'!U28&gt;0,'Avrg. BattPb'!U28,'Avrg. BattPb'!U$35)</f>
        <v>3.0255907690084884E-2</v>
      </c>
      <c r="V28" s="2">
        <f>IF('Avrg. BattPb'!V28&gt;0,'Avrg. BattPb'!V28,'Avrg. BattPb'!V$35)</f>
        <v>3.3332499676152441E-2</v>
      </c>
      <c r="W28" s="2">
        <f>IF('Avrg. BattPb'!W28&gt;0,'Avrg. BattPb'!W28,'Avrg. BattPb'!W$35)</f>
        <v>3.287225526257416E-2</v>
      </c>
      <c r="X28" s="2">
        <f>IF('Avrg. BattPb'!X28&gt;0,'Avrg. BattPb'!X28,'Avrg. BattPb'!X$35)</f>
        <v>2.7459360302633455E-2</v>
      </c>
      <c r="Y28" s="2">
        <f>IF('Avrg. BattPb'!Y28&gt;0,'Avrg. BattPb'!Y28,'Avrg. BattPb'!Y$35)</f>
        <v>4.3998909195622285E-2</v>
      </c>
      <c r="Z28" s="44">
        <f>IF('Avrg. BattPb'!Z28&gt;0,'Avrg. BattPb'!Z28,'Avrg. BattPb'!Z$35)</f>
        <v>4.3550100000000001E-2</v>
      </c>
      <c r="AA28" s="44">
        <f>IF('Avrg. BattPb'!AA28&gt;0,'Avrg. BattPb'!AA28,'Avrg. BattPb'!AA$35)</f>
        <v>4.3114599000000003E-2</v>
      </c>
      <c r="AB28" s="44">
        <f>IF('Avrg. BattPb'!AB28&gt;0,'Avrg. BattPb'!AB28,'Avrg. BattPb'!AB$35)</f>
        <v>4.2683453010000004E-2</v>
      </c>
      <c r="AC28" s="44">
        <f>IF('Avrg. BattPb'!AC28&gt;0,'Avrg. BattPb'!AC28,'Avrg. BattPb'!AC$35)</f>
        <v>4.2256618479900004E-2</v>
      </c>
      <c r="AD28" s="44">
        <f>IF('Avrg. BattPb'!AD28&gt;0,'Avrg. BattPb'!AD28,'Avrg. BattPb'!AD$35)</f>
        <v>4.1834052295101003E-2</v>
      </c>
      <c r="AE28" s="44">
        <f>IF('Avrg. BattPb'!AE28&gt;0,'Avrg. BattPb'!AE28,'Avrg. BattPb'!AE$35)</f>
        <v>4.1415711772149991E-2</v>
      </c>
      <c r="AF28" s="44">
        <f>IF('Avrg. BattPb'!AF28&gt;0,'Avrg. BattPb'!AF28,'Avrg. BattPb'!AF$35)</f>
        <v>4.1001554654428493E-2</v>
      </c>
      <c r="AG28" s="44">
        <f>IF('Avrg. BattPb'!AG28&gt;0,'Avrg. BattPb'!AG28,'Avrg. BattPb'!AG$35)</f>
        <v>4.0591539107884211E-2</v>
      </c>
      <c r="AH28" s="44">
        <f>IF('Avrg. BattPb'!AH28&gt;0,'Avrg. BattPb'!AH28,'Avrg. BattPb'!AH$35)</f>
        <v>4.0185623716805369E-2</v>
      </c>
      <c r="AI28" s="44">
        <f>IF('Avrg. BattPb'!AI28&gt;0,'Avrg. BattPb'!AI28,'Avrg. BattPb'!AI$35)</f>
        <v>3.9783767479637314E-2</v>
      </c>
      <c r="AJ28" s="44">
        <f>IF('Avrg. BattPb'!AJ28&gt;0,'Avrg. BattPb'!AJ28,'Avrg. BattPb'!AJ$35)</f>
        <v>3.9385929804840944E-2</v>
      </c>
      <c r="AK28" s="44">
        <f>IF('Avrg. BattPb'!AK28&gt;0,'Avrg. BattPb'!AK28,'Avrg. BattPb'!AK$35)</f>
        <v>3.8992070506792535E-2</v>
      </c>
      <c r="AL28" s="44">
        <f>IF('Avrg. BattPb'!AL28&gt;0,'Avrg. BattPb'!AL28,'Avrg. BattPb'!AL$35)</f>
        <v>3.8602149801724613E-2</v>
      </c>
      <c r="AM28" s="44">
        <f>IF('Avrg. BattPb'!AM28&gt;0,'Avrg. BattPb'!AM28,'Avrg. BattPb'!AM$35)</f>
        <v>3.8216128303707367E-2</v>
      </c>
      <c r="AN28" s="44">
        <f>IF('Avrg. BattPb'!AN28&gt;0,'Avrg. BattPb'!AN28,'Avrg. BattPb'!AN$35)</f>
        <v>3.7833967020670295E-2</v>
      </c>
      <c r="AO28" s="44">
        <f>IF('Avrg. BattPb'!AO28&gt;0,'Avrg. BattPb'!AO28,'Avrg. BattPb'!AO$35)</f>
        <v>3.7455627350463594E-2</v>
      </c>
      <c r="AP28" s="44">
        <f>IF('Avrg. BattPb'!AP28&gt;0,'Avrg. BattPb'!AP28,'Avrg. BattPb'!AP$35)</f>
        <v>3.708107107695896E-2</v>
      </c>
      <c r="AQ28" s="44">
        <f>IF('Avrg. BattPb'!AQ28&gt;0,'Avrg. BattPb'!AQ28,'Avrg. BattPb'!AQ$35)</f>
        <v>3.6710260366189372E-2</v>
      </c>
      <c r="AR28" s="44">
        <f>IF('Avrg. BattPb'!AR28&gt;0,'Avrg. BattPb'!AR28,'Avrg. BattPb'!AR$35)</f>
        <v>3.634315776252748E-2</v>
      </c>
      <c r="AS28" s="44">
        <f>IF('Avrg. BattPb'!AS28&gt;0,'Avrg. BattPb'!AS28,'Avrg. BattPb'!AS$35)</f>
        <v>3.5979726184902208E-2</v>
      </c>
      <c r="AT28" s="44">
        <f>IF('Avrg. BattPb'!AT28&gt;0,'Avrg. BattPb'!AT28,'Avrg. BattPb'!AT$35)</f>
        <v>3.5619928923053185E-2</v>
      </c>
      <c r="AU28" s="44">
        <f>IF('Avrg. BattPb'!AU28&gt;0,'Avrg. BattPb'!AU28,'Avrg. BattPb'!AU$35)</f>
        <v>3.5263729633822655E-2</v>
      </c>
      <c r="AV28" s="44">
        <f>IF('Avrg. BattPb'!AV28&gt;0,'Avrg. BattPb'!AV28,'Avrg. BattPb'!AV$35)</f>
        <v>3.4911092337484427E-2</v>
      </c>
      <c r="AW28" s="44">
        <f>IF('Avrg. BattPb'!AW28&gt;0,'Avrg. BattPb'!AW28,'Avrg. BattPb'!AW$35)</f>
        <v>3.4561981414109585E-2</v>
      </c>
      <c r="AX28" s="44">
        <f>IF('Avrg. BattPb'!AX28&gt;0,'Avrg. BattPb'!AX28,'Avrg. BattPb'!AX$35)</f>
        <v>3.4216361599968492E-2</v>
      </c>
      <c r="AY28" s="44">
        <f>IF('Avrg. BattPb'!AY28&gt;0,'Avrg. BattPb'!AY28,'Avrg. BattPb'!AY$35)</f>
        <v>3.3874197983968804E-2</v>
      </c>
      <c r="AZ28" s="44">
        <f>IF('Avrg. BattPb'!AZ28&gt;0,'Avrg. BattPb'!AZ28,'Avrg. BattPb'!AZ$35)</f>
        <v>3.3535456004129119E-2</v>
      </c>
      <c r="BA28" s="44">
        <f>IF('Avrg. BattPb'!BA28&gt;0,'Avrg. BattPb'!BA28,'Avrg. BattPb'!BA$35)</f>
        <v>3.3200101444087825E-2</v>
      </c>
    </row>
    <row r="29" spans="1:53" x14ac:dyDescent="0.35">
      <c r="A29" s="3" t="s">
        <v>56</v>
      </c>
      <c r="B29" s="4" t="s">
        <v>57</v>
      </c>
      <c r="C29" s="77">
        <f>IF('Avrg. BattPb'!C29&gt;0,'Avrg. BattPb'!C29,'Avrg. BattPb'!C$35)</f>
        <v>3.998586206134391E-3</v>
      </c>
      <c r="D29" s="77">
        <f>IF('Avrg. BattPb'!D29&gt;0,'Avrg. BattPb'!D29,'Avrg. BattPb'!D$35)</f>
        <v>4.0801900062595832E-3</v>
      </c>
      <c r="E29" s="77">
        <f>IF('Avrg. BattPb'!E29&gt;0,'Avrg. BattPb'!E29,'Avrg. BattPb'!E$35)</f>
        <v>4.1634591900607991E-3</v>
      </c>
      <c r="F29" s="77">
        <f>IF('Avrg. BattPb'!F29&gt;0,'Avrg. BattPb'!F29,'Avrg. BattPb'!F$35)</f>
        <v>4.248427744959999E-3</v>
      </c>
      <c r="G29" s="77">
        <f>IF('Avrg. BattPb'!G29&gt;0,'Avrg. BattPb'!G29,'Avrg. BattPb'!G$35)</f>
        <v>4.3351303519999999E-3</v>
      </c>
      <c r="H29" s="77">
        <f>IF('Avrg. BattPb'!H29&gt;0,'Avrg. BattPb'!H29,'Avrg. BattPb'!H$35)</f>
        <v>4.4236023999999997E-3</v>
      </c>
      <c r="I29" s="77">
        <f>IF('Avrg. BattPb'!I29&gt;0,'Avrg. BattPb'!I29,'Avrg. BattPb'!I$35)</f>
        <v>4.5138799999999996E-3</v>
      </c>
      <c r="J29" s="77">
        <f>IF('Avrg. BattPb'!J29&gt;0,'Avrg. BattPb'!J29,'Avrg. BattPb'!J$35)</f>
        <v>4.6059999999999999E-3</v>
      </c>
      <c r="K29" s="2">
        <f>IF('Avrg. BattPb'!K29&gt;0,'Avrg. BattPb'!K29,'Avrg. BattPb'!K$35)</f>
        <v>4.6756683409646844E-3</v>
      </c>
      <c r="L29" s="2">
        <f>IF('Avrg. BattPb'!L29&gt;0,'Avrg. BattPb'!L29,'Avrg. BattPb'!L$35)</f>
        <v>8.0641623208617189E-3</v>
      </c>
      <c r="M29" s="2">
        <f>IF('Avrg. BattPb'!M29&gt;0,'Avrg. BattPb'!M29,'Avrg. BattPb'!M$35)</f>
        <v>8.0038547840706534E-3</v>
      </c>
      <c r="N29" s="2">
        <f>IF('Avrg. BattPb'!N29&gt;0,'Avrg. BattPb'!N29,'Avrg. BattPb'!N$35)</f>
        <v>8.4247212829414095E-3</v>
      </c>
      <c r="O29" s="2">
        <f>IF('Avrg. BattPb'!O29&gt;0,'Avrg. BattPb'!O29,'Avrg. BattPb'!O$35)</f>
        <v>8.5767271118822527E-3</v>
      </c>
      <c r="P29" s="2">
        <f>IF('Avrg. BattPb'!P29&gt;0,'Avrg. BattPb'!P29,'Avrg. BattPb'!P$35)</f>
        <v>9.9827118980592745E-3</v>
      </c>
      <c r="Q29" s="2">
        <f>IF('Avrg. BattPb'!Q29&gt;0,'Avrg. BattPb'!Q29,'Avrg. BattPb'!Q$35)</f>
        <v>9.1274221079522284E-3</v>
      </c>
      <c r="R29" s="2">
        <f>IF('Avrg. BattPb'!R29&gt;0,'Avrg. BattPb'!R29,'Avrg. BattPb'!R$35)</f>
        <v>4.7175502569386405E-3</v>
      </c>
      <c r="S29" s="2">
        <f>IF('Avrg. BattPb'!S29&gt;0,'Avrg. BattPb'!S29,'Avrg. BattPb'!S$35)</f>
        <v>5.6443089220734322E-3</v>
      </c>
      <c r="T29" s="2">
        <f>IF('Avrg. BattPb'!T29&gt;0,'Avrg. BattPb'!T29,'Avrg. BattPb'!T$35)</f>
        <v>8.50160554537489E-3</v>
      </c>
      <c r="U29" s="2">
        <f>IF('Avrg. BattPb'!U29&gt;0,'Avrg. BattPb'!U29,'Avrg. BattPb'!U$35)</f>
        <v>6.2227914335435779E-3</v>
      </c>
      <c r="V29" s="2">
        <f>IF('Avrg. BattPb'!V29&gt;0,'Avrg. BattPb'!V29,'Avrg. BattPb'!V$35)</f>
        <v>6.9295652388807541E-3</v>
      </c>
      <c r="W29" s="2">
        <f>IF('Avrg. BattPb'!W29&gt;0,'Avrg. BattPb'!W29,'Avrg. BattPb'!W$35)</f>
        <v>9.0637415112705712E-3</v>
      </c>
      <c r="X29" s="2">
        <f>IF('Avrg. BattPb'!X29&gt;0,'Avrg. BattPb'!X29,'Avrg. BattPb'!X$35)</f>
        <v>6.5685301010836982E-3</v>
      </c>
      <c r="Y29" s="2">
        <f>IF('Avrg. BattPb'!Y29&gt;0,'Avrg. BattPb'!Y29,'Avrg. BattPb'!Y$35)</f>
        <v>4.3998909195622285E-2</v>
      </c>
      <c r="Z29" s="44">
        <f>IF('Avrg. BattPb'!Z29&gt;0,'Avrg. BattPb'!Z29,'Avrg. BattPb'!Z$35)</f>
        <v>4.3550100000000001E-2</v>
      </c>
      <c r="AA29" s="44">
        <f>IF('Avrg. BattPb'!AA29&gt;0,'Avrg. BattPb'!AA29,'Avrg. BattPb'!AA$35)</f>
        <v>4.3114599000000003E-2</v>
      </c>
      <c r="AB29" s="44">
        <f>IF('Avrg. BattPb'!AB29&gt;0,'Avrg. BattPb'!AB29,'Avrg. BattPb'!AB$35)</f>
        <v>4.2683453010000004E-2</v>
      </c>
      <c r="AC29" s="44">
        <f>IF('Avrg. BattPb'!AC29&gt;0,'Avrg. BattPb'!AC29,'Avrg. BattPb'!AC$35)</f>
        <v>4.2256618479900004E-2</v>
      </c>
      <c r="AD29" s="44">
        <f>IF('Avrg. BattPb'!AD29&gt;0,'Avrg. BattPb'!AD29,'Avrg. BattPb'!AD$35)</f>
        <v>4.1834052295101003E-2</v>
      </c>
      <c r="AE29" s="44">
        <f>IF('Avrg. BattPb'!AE29&gt;0,'Avrg. BattPb'!AE29,'Avrg. BattPb'!AE$35)</f>
        <v>4.1415711772149991E-2</v>
      </c>
      <c r="AF29" s="44">
        <f>IF('Avrg. BattPb'!AF29&gt;0,'Avrg. BattPb'!AF29,'Avrg. BattPb'!AF$35)</f>
        <v>4.1001554654428493E-2</v>
      </c>
      <c r="AG29" s="44">
        <f>IF('Avrg. BattPb'!AG29&gt;0,'Avrg. BattPb'!AG29,'Avrg. BattPb'!AG$35)</f>
        <v>4.0591539107884211E-2</v>
      </c>
      <c r="AH29" s="44">
        <f>IF('Avrg. BattPb'!AH29&gt;0,'Avrg. BattPb'!AH29,'Avrg. BattPb'!AH$35)</f>
        <v>4.0185623716805369E-2</v>
      </c>
      <c r="AI29" s="44">
        <f>IF('Avrg. BattPb'!AI29&gt;0,'Avrg. BattPb'!AI29,'Avrg. BattPb'!AI$35)</f>
        <v>3.9783767479637314E-2</v>
      </c>
      <c r="AJ29" s="44">
        <f>IF('Avrg. BattPb'!AJ29&gt;0,'Avrg. BattPb'!AJ29,'Avrg. BattPb'!AJ$35)</f>
        <v>3.9385929804840944E-2</v>
      </c>
      <c r="AK29" s="44">
        <f>IF('Avrg. BattPb'!AK29&gt;0,'Avrg. BattPb'!AK29,'Avrg. BattPb'!AK$35)</f>
        <v>3.8992070506792535E-2</v>
      </c>
      <c r="AL29" s="44">
        <f>IF('Avrg. BattPb'!AL29&gt;0,'Avrg. BattPb'!AL29,'Avrg. BattPb'!AL$35)</f>
        <v>3.8602149801724613E-2</v>
      </c>
      <c r="AM29" s="44">
        <f>IF('Avrg. BattPb'!AM29&gt;0,'Avrg. BattPb'!AM29,'Avrg. BattPb'!AM$35)</f>
        <v>3.8216128303707367E-2</v>
      </c>
      <c r="AN29" s="44">
        <f>IF('Avrg. BattPb'!AN29&gt;0,'Avrg. BattPb'!AN29,'Avrg. BattPb'!AN$35)</f>
        <v>3.7833967020670295E-2</v>
      </c>
      <c r="AO29" s="44">
        <f>IF('Avrg. BattPb'!AO29&gt;0,'Avrg. BattPb'!AO29,'Avrg. BattPb'!AO$35)</f>
        <v>3.7455627350463594E-2</v>
      </c>
      <c r="AP29" s="44">
        <f>IF('Avrg. BattPb'!AP29&gt;0,'Avrg. BattPb'!AP29,'Avrg. BattPb'!AP$35)</f>
        <v>3.708107107695896E-2</v>
      </c>
      <c r="AQ29" s="44">
        <f>IF('Avrg. BattPb'!AQ29&gt;0,'Avrg. BattPb'!AQ29,'Avrg. BattPb'!AQ$35)</f>
        <v>3.6710260366189372E-2</v>
      </c>
      <c r="AR29" s="44">
        <f>IF('Avrg. BattPb'!AR29&gt;0,'Avrg. BattPb'!AR29,'Avrg. BattPb'!AR$35)</f>
        <v>3.634315776252748E-2</v>
      </c>
      <c r="AS29" s="44">
        <f>IF('Avrg. BattPb'!AS29&gt;0,'Avrg. BattPb'!AS29,'Avrg. BattPb'!AS$35)</f>
        <v>3.5979726184902208E-2</v>
      </c>
      <c r="AT29" s="44">
        <f>IF('Avrg. BattPb'!AT29&gt;0,'Avrg. BattPb'!AT29,'Avrg. BattPb'!AT$35)</f>
        <v>3.5619928923053185E-2</v>
      </c>
      <c r="AU29" s="44">
        <f>IF('Avrg. BattPb'!AU29&gt;0,'Avrg. BattPb'!AU29,'Avrg. BattPb'!AU$35)</f>
        <v>3.5263729633822655E-2</v>
      </c>
      <c r="AV29" s="44">
        <f>IF('Avrg. BattPb'!AV29&gt;0,'Avrg. BattPb'!AV29,'Avrg. BattPb'!AV$35)</f>
        <v>3.4911092337484427E-2</v>
      </c>
      <c r="AW29" s="44">
        <f>IF('Avrg. BattPb'!AW29&gt;0,'Avrg. BattPb'!AW29,'Avrg. BattPb'!AW$35)</f>
        <v>3.4561981414109585E-2</v>
      </c>
      <c r="AX29" s="44">
        <f>IF('Avrg. BattPb'!AX29&gt;0,'Avrg. BattPb'!AX29,'Avrg. BattPb'!AX$35)</f>
        <v>3.4216361599968492E-2</v>
      </c>
      <c r="AY29" s="44">
        <f>IF('Avrg. BattPb'!AY29&gt;0,'Avrg. BattPb'!AY29,'Avrg. BattPb'!AY$35)</f>
        <v>3.3874197983968804E-2</v>
      </c>
      <c r="AZ29" s="44">
        <f>IF('Avrg. BattPb'!AZ29&gt;0,'Avrg. BattPb'!AZ29,'Avrg. BattPb'!AZ$35)</f>
        <v>3.3535456004129119E-2</v>
      </c>
      <c r="BA29" s="44">
        <f>IF('Avrg. BattPb'!BA29&gt;0,'Avrg. BattPb'!BA29,'Avrg. BattPb'!BA$35)</f>
        <v>3.3200101444087825E-2</v>
      </c>
    </row>
    <row r="30" spans="1:53" x14ac:dyDescent="0.35">
      <c r="A30" s="3" t="s">
        <v>58</v>
      </c>
      <c r="B30" s="4" t="s">
        <v>59</v>
      </c>
      <c r="C30" s="77">
        <f>IF('Avrg. BattPb'!C30&gt;0,'Avrg. BattPb'!C30,'Avrg. BattPb'!C$35)</f>
        <v>6.1976606548034205E-2</v>
      </c>
      <c r="D30" s="77">
        <f>IF('Avrg. BattPb'!D30&gt;0,'Avrg. BattPb'!D30,'Avrg. BattPb'!D$35)</f>
        <v>6.3241435253096126E-2</v>
      </c>
      <c r="E30" s="77">
        <f>IF('Avrg. BattPb'!E30&gt;0,'Avrg. BattPb'!E30,'Avrg. BattPb'!E$35)</f>
        <v>6.4532076788873599E-2</v>
      </c>
      <c r="F30" s="77">
        <f>IF('Avrg. BattPb'!F30&gt;0,'Avrg. BattPb'!F30,'Avrg. BattPb'!F$35)</f>
        <v>6.5849057947830206E-2</v>
      </c>
      <c r="G30" s="77">
        <f>IF('Avrg. BattPb'!G30&gt;0,'Avrg. BattPb'!G30,'Avrg. BattPb'!G$35)</f>
        <v>6.7192916273296127E-2</v>
      </c>
      <c r="H30" s="77">
        <f>IF('Avrg. BattPb'!H30&gt;0,'Avrg. BattPb'!H30,'Avrg. BattPb'!H$35)</f>
        <v>6.856420027887361E-2</v>
      </c>
      <c r="I30" s="77">
        <f>IF('Avrg. BattPb'!I30&gt;0,'Avrg. BattPb'!I30,'Avrg. BattPb'!I$35)</f>
        <v>6.9963469672320006E-2</v>
      </c>
      <c r="J30" s="77">
        <f>IF('Avrg. BattPb'!J30&gt;0,'Avrg. BattPb'!J30,'Avrg. BattPb'!J$35)</f>
        <v>7.1391295584000009E-2</v>
      </c>
      <c r="K30" s="2">
        <f>IF('Avrg. BattPb'!K30&gt;0,'Avrg. BattPb'!K30,'Avrg. BattPb'!K$35)</f>
        <v>7.2848260800000009E-2</v>
      </c>
      <c r="L30" s="2">
        <f>IF('Avrg. BattPb'!L30&gt;0,'Avrg. BattPb'!L30,'Avrg. BattPb'!L$35)</f>
        <v>7.4334960000000005E-2</v>
      </c>
      <c r="M30" s="2">
        <f>IF('Avrg. BattPb'!M30&gt;0,'Avrg. BattPb'!M30,'Avrg. BattPb'!M$35)</f>
        <v>7.5852000000000003E-2</v>
      </c>
      <c r="N30" s="2">
        <f>IF('Avrg. BattPb'!N30&gt;0,'Avrg. BattPb'!N30,'Avrg. BattPb'!N$35)</f>
        <v>7.7435178696566229E-2</v>
      </c>
      <c r="O30" s="2">
        <f>IF('Avrg. BattPb'!O30&gt;0,'Avrg. BattPb'!O30,'Avrg. BattPb'!O$35)</f>
        <v>8.7345766557935051E-2</v>
      </c>
      <c r="P30" s="2">
        <f>IF('Avrg. BattPb'!P30&gt;0,'Avrg. BattPb'!P30,'Avrg. BattPb'!P$35)</f>
        <v>7.1359708633864177E-2</v>
      </c>
      <c r="Q30" s="2">
        <f>IF('Avrg. BattPb'!Q30&gt;0,'Avrg. BattPb'!Q30,'Avrg. BattPb'!Q$35)</f>
        <v>6.3029661016949151E-2</v>
      </c>
      <c r="R30" s="2">
        <f>IF('Avrg. BattPb'!R30&gt;0,'Avrg. BattPb'!R30,'Avrg. BattPb'!R$35)</f>
        <v>5.7709182883394404E-2</v>
      </c>
      <c r="S30" s="2">
        <f>IF('Avrg. BattPb'!S30&gt;0,'Avrg. BattPb'!S30,'Avrg. BattPb'!S$35)</f>
        <v>5.0184575476404265E-2</v>
      </c>
      <c r="T30" s="2">
        <f>IF('Avrg. BattPb'!T30&gt;0,'Avrg. BattPb'!T30,'Avrg. BattPb'!T$35)</f>
        <v>0.10309965237543453</v>
      </c>
      <c r="U30" s="2">
        <f>IF('Avrg. BattPb'!U30&gt;0,'Avrg. BattPb'!U30,'Avrg. BattPb'!U$35)</f>
        <v>0.103577961513134</v>
      </c>
      <c r="V30" s="2">
        <f>IF('Avrg. BattPb'!V30&gt;0,'Avrg. BattPb'!V30,'Avrg. BattPb'!V$35)</f>
        <v>8.9596371361313668E-2</v>
      </c>
      <c r="W30" s="2">
        <f>IF('Avrg. BattPb'!W30&gt;0,'Avrg. BattPb'!W30,'Avrg. BattPb'!W$35)</f>
        <v>3.851700914299324E-2</v>
      </c>
      <c r="X30" s="2">
        <f>IF('Avrg. BattPb'!X30&gt;0,'Avrg. BattPb'!X30,'Avrg. BattPb'!X$35)</f>
        <v>3.5851128190190235E-2</v>
      </c>
      <c r="Y30" s="2">
        <f>IF('Avrg. BattPb'!Y30&gt;0,'Avrg. BattPb'!Y30,'Avrg. BattPb'!Y$35)</f>
        <v>3.7143316553080438E-2</v>
      </c>
      <c r="Z30" s="44">
        <f>IF('Avrg. BattPb'!Z30&gt;0,'Avrg. BattPb'!Z30,'Avrg. BattPb'!Z$35)</f>
        <v>4.3550100000000001E-2</v>
      </c>
      <c r="AA30" s="44">
        <f>IF('Avrg. BattPb'!AA30&gt;0,'Avrg. BattPb'!AA30,'Avrg. BattPb'!AA$35)</f>
        <v>4.3114599000000003E-2</v>
      </c>
      <c r="AB30" s="44">
        <f>IF('Avrg. BattPb'!AB30&gt;0,'Avrg. BattPb'!AB30,'Avrg. BattPb'!AB$35)</f>
        <v>4.2683453010000004E-2</v>
      </c>
      <c r="AC30" s="44">
        <f>IF('Avrg. BattPb'!AC30&gt;0,'Avrg. BattPb'!AC30,'Avrg. BattPb'!AC$35)</f>
        <v>4.2256618479900004E-2</v>
      </c>
      <c r="AD30" s="44">
        <f>IF('Avrg. BattPb'!AD30&gt;0,'Avrg. BattPb'!AD30,'Avrg. BattPb'!AD$35)</f>
        <v>4.1834052295101003E-2</v>
      </c>
      <c r="AE30" s="44">
        <f>IF('Avrg. BattPb'!AE30&gt;0,'Avrg. BattPb'!AE30,'Avrg. BattPb'!AE$35)</f>
        <v>4.1415711772149991E-2</v>
      </c>
      <c r="AF30" s="44">
        <f>IF('Avrg. BattPb'!AF30&gt;0,'Avrg. BattPb'!AF30,'Avrg. BattPb'!AF$35)</f>
        <v>4.1001554654428493E-2</v>
      </c>
      <c r="AG30" s="44">
        <f>IF('Avrg. BattPb'!AG30&gt;0,'Avrg. BattPb'!AG30,'Avrg. BattPb'!AG$35)</f>
        <v>4.0591539107884211E-2</v>
      </c>
      <c r="AH30" s="44">
        <f>IF('Avrg. BattPb'!AH30&gt;0,'Avrg. BattPb'!AH30,'Avrg. BattPb'!AH$35)</f>
        <v>4.0185623716805369E-2</v>
      </c>
      <c r="AI30" s="44">
        <f>IF('Avrg. BattPb'!AI30&gt;0,'Avrg. BattPb'!AI30,'Avrg. BattPb'!AI$35)</f>
        <v>3.9783767479637314E-2</v>
      </c>
      <c r="AJ30" s="44">
        <f>IF('Avrg. BattPb'!AJ30&gt;0,'Avrg. BattPb'!AJ30,'Avrg. BattPb'!AJ$35)</f>
        <v>3.9385929804840944E-2</v>
      </c>
      <c r="AK30" s="44">
        <f>IF('Avrg. BattPb'!AK30&gt;0,'Avrg. BattPb'!AK30,'Avrg. BattPb'!AK$35)</f>
        <v>3.8992070506792535E-2</v>
      </c>
      <c r="AL30" s="44">
        <f>IF('Avrg. BattPb'!AL30&gt;0,'Avrg. BattPb'!AL30,'Avrg. BattPb'!AL$35)</f>
        <v>3.8602149801724613E-2</v>
      </c>
      <c r="AM30" s="44">
        <f>IF('Avrg. BattPb'!AM30&gt;0,'Avrg. BattPb'!AM30,'Avrg. BattPb'!AM$35)</f>
        <v>3.8216128303707367E-2</v>
      </c>
      <c r="AN30" s="44">
        <f>IF('Avrg. BattPb'!AN30&gt;0,'Avrg. BattPb'!AN30,'Avrg. BattPb'!AN$35)</f>
        <v>3.7833967020670295E-2</v>
      </c>
      <c r="AO30" s="44">
        <f>IF('Avrg. BattPb'!AO30&gt;0,'Avrg. BattPb'!AO30,'Avrg. BattPb'!AO$35)</f>
        <v>3.7455627350463594E-2</v>
      </c>
      <c r="AP30" s="44">
        <f>IF('Avrg. BattPb'!AP30&gt;0,'Avrg. BattPb'!AP30,'Avrg. BattPb'!AP$35)</f>
        <v>3.708107107695896E-2</v>
      </c>
      <c r="AQ30" s="44">
        <f>IF('Avrg. BattPb'!AQ30&gt;0,'Avrg. BattPb'!AQ30,'Avrg. BattPb'!AQ$35)</f>
        <v>3.6710260366189372E-2</v>
      </c>
      <c r="AR30" s="44">
        <f>IF('Avrg. BattPb'!AR30&gt;0,'Avrg. BattPb'!AR30,'Avrg. BattPb'!AR$35)</f>
        <v>3.634315776252748E-2</v>
      </c>
      <c r="AS30" s="44">
        <f>IF('Avrg. BattPb'!AS30&gt;0,'Avrg. BattPb'!AS30,'Avrg. BattPb'!AS$35)</f>
        <v>3.5979726184902208E-2</v>
      </c>
      <c r="AT30" s="44">
        <f>IF('Avrg. BattPb'!AT30&gt;0,'Avrg. BattPb'!AT30,'Avrg. BattPb'!AT$35)</f>
        <v>3.5619928923053185E-2</v>
      </c>
      <c r="AU30" s="44">
        <f>IF('Avrg. BattPb'!AU30&gt;0,'Avrg. BattPb'!AU30,'Avrg. BattPb'!AU$35)</f>
        <v>3.5263729633822655E-2</v>
      </c>
      <c r="AV30" s="44">
        <f>IF('Avrg. BattPb'!AV30&gt;0,'Avrg. BattPb'!AV30,'Avrg. BattPb'!AV$35)</f>
        <v>3.4911092337484427E-2</v>
      </c>
      <c r="AW30" s="44">
        <f>IF('Avrg. BattPb'!AW30&gt;0,'Avrg. BattPb'!AW30,'Avrg. BattPb'!AW$35)</f>
        <v>3.4561981414109585E-2</v>
      </c>
      <c r="AX30" s="44">
        <f>IF('Avrg. BattPb'!AX30&gt;0,'Avrg. BattPb'!AX30,'Avrg. BattPb'!AX$35)</f>
        <v>3.4216361599968492E-2</v>
      </c>
      <c r="AY30" s="44">
        <f>IF('Avrg. BattPb'!AY30&gt;0,'Avrg. BattPb'!AY30,'Avrg. BattPb'!AY$35)</f>
        <v>3.3874197983968804E-2</v>
      </c>
      <c r="AZ30" s="44">
        <f>IF('Avrg. BattPb'!AZ30&gt;0,'Avrg. BattPb'!AZ30,'Avrg. BattPb'!AZ$35)</f>
        <v>3.3535456004129119E-2</v>
      </c>
      <c r="BA30" s="44">
        <f>IF('Avrg. BattPb'!BA30&gt;0,'Avrg. BattPb'!BA30,'Avrg. BattPb'!BA$35)</f>
        <v>3.3200101444087825E-2</v>
      </c>
    </row>
    <row r="31" spans="1:53" x14ac:dyDescent="0.35">
      <c r="A31" s="3" t="s">
        <v>60</v>
      </c>
      <c r="B31" s="4" t="s">
        <v>61</v>
      </c>
      <c r="C31" s="77">
        <f>IF('Avrg. BattPb'!C31&gt;0,'Avrg. BattPb'!C31,'Avrg. BattPb'!C$35)</f>
        <v>1.8628980026666409E-2</v>
      </c>
      <c r="D31" s="77">
        <f>IF('Avrg. BattPb'!D31&gt;0,'Avrg. BattPb'!D31,'Avrg. BattPb'!D$35)</f>
        <v>1.8996273984247164E-2</v>
      </c>
      <c r="E31" s="77">
        <f>IF('Avrg. BattPb'!E31&gt;0,'Avrg. BattPb'!E31,'Avrg. BattPb'!E$35)</f>
        <v>1.9348783655050064E-2</v>
      </c>
      <c r="F31" s="77">
        <f>IF('Avrg. BattPb'!F31&gt;0,'Avrg. BattPb'!F31,'Avrg. BattPb'!F$35)</f>
        <v>1.9694370634648198E-2</v>
      </c>
      <c r="G31" s="77">
        <f>IF('Avrg. BattPb'!G31&gt;0,'Avrg. BattPb'!G31,'Avrg. BattPb'!G$35)</f>
        <v>2.0048294460976477E-2</v>
      </c>
      <c r="H31" s="77">
        <f>IF('Avrg. BattPb'!H31&gt;0,'Avrg. BattPb'!H31,'Avrg. BattPb'!H$35)</f>
        <v>2.040923450292427E-2</v>
      </c>
      <c r="I31" s="77">
        <f>IF('Avrg. BattPb'!I31&gt;0,'Avrg. BattPb'!I31,'Avrg. BattPb'!I$35)</f>
        <v>2.0779009927955793E-2</v>
      </c>
      <c r="J31" s="77">
        <f>IF('Avrg. BattPb'!J31&gt;0,'Avrg. BattPb'!J31,'Avrg. BattPb'!J$35)</f>
        <v>2.1152520950850021E-2</v>
      </c>
      <c r="K31" s="2">
        <f>IF('Avrg. BattPb'!K31&gt;0,'Avrg. BattPb'!K31,'Avrg. BattPb'!K$35)</f>
        <v>2.1541925864642892E-2</v>
      </c>
      <c r="L31" s="2">
        <f>IF('Avrg. BattPb'!L31&gt;0,'Avrg. BattPb'!L31,'Avrg. BattPb'!L$35)</f>
        <v>2.2724980156805491E-2</v>
      </c>
      <c r="M31" s="2">
        <f>IF('Avrg. BattPb'!M31&gt;0,'Avrg. BattPb'!M31,'Avrg. BattPb'!M$35)</f>
        <v>2.3132629609226515E-2</v>
      </c>
      <c r="N31" s="2">
        <f>IF('Avrg. BattPb'!N31&gt;0,'Avrg. BattPb'!N31,'Avrg. BattPb'!N$35)</f>
        <v>2.3686664146417669E-2</v>
      </c>
      <c r="O31" s="2">
        <f>IF('Avrg. BattPb'!O31&gt;0,'Avrg. BattPb'!O31,'Avrg. BattPb'!O$35)</f>
        <v>2.4226901054333335E-2</v>
      </c>
      <c r="P31" s="2">
        <f>IF('Avrg. BattPb'!P31&gt;0,'Avrg. BattPb'!P31,'Avrg. BattPb'!P$35)</f>
        <v>2.5542911384780785E-2</v>
      </c>
      <c r="Q31" s="2">
        <f>IF('Avrg. BattPb'!Q31&gt;0,'Avrg. BattPb'!Q31,'Avrg. BattPb'!Q$35)</f>
        <v>2.4230820703198992E-2</v>
      </c>
      <c r="R31" s="2">
        <f>IF('Avrg. BattPb'!R31&gt;0,'Avrg. BattPb'!R31,'Avrg. BattPb'!R$35)</f>
        <v>2.0482841501815893E-2</v>
      </c>
      <c r="S31" s="2">
        <f>IF('Avrg. BattPb'!S31&gt;0,'Avrg. BattPb'!S31,'Avrg. BattPb'!S$35)</f>
        <v>2.1307429135070576E-2</v>
      </c>
      <c r="T31" s="2">
        <f>IF('Avrg. BattPb'!T31&gt;0,'Avrg. BattPb'!T31,'Avrg. BattPb'!T$35)</f>
        <v>3.0360078473186253E-2</v>
      </c>
      <c r="U31" s="2">
        <f>IF('Avrg. BattPb'!U31&gt;0,'Avrg. BattPb'!U31,'Avrg. BattPb'!U$35)</f>
        <v>3.0255907690084884E-2</v>
      </c>
      <c r="V31" s="2">
        <f>IF('Avrg. BattPb'!V31&gt;0,'Avrg. BattPb'!V31,'Avrg. BattPb'!V$35)</f>
        <v>3.3332499676152441E-2</v>
      </c>
      <c r="W31" s="2">
        <f>IF('Avrg. BattPb'!W31&gt;0,'Avrg. BattPb'!W31,'Avrg. BattPb'!W$35)</f>
        <v>3.287225526257416E-2</v>
      </c>
      <c r="X31" s="2">
        <f>IF('Avrg. BattPb'!X31&gt;0,'Avrg. BattPb'!X31,'Avrg. BattPb'!X$35)</f>
        <v>2.7459360302633455E-2</v>
      </c>
      <c r="Y31" s="2">
        <f>IF('Avrg. BattPb'!Y31&gt;0,'Avrg. BattPb'!Y31,'Avrg. BattPb'!Y$35)</f>
        <v>4.3998909195622285E-2</v>
      </c>
      <c r="Z31" s="44">
        <f>IF('Avrg. BattPb'!Z31&gt;0,'Avrg. BattPb'!Z31,'Avrg. BattPb'!Z$35)</f>
        <v>4.3550100000000001E-2</v>
      </c>
      <c r="AA31" s="44">
        <f>IF('Avrg. BattPb'!AA31&gt;0,'Avrg. BattPb'!AA31,'Avrg. BattPb'!AA$35)</f>
        <v>4.3114599000000003E-2</v>
      </c>
      <c r="AB31" s="44">
        <f>IF('Avrg. BattPb'!AB31&gt;0,'Avrg. BattPb'!AB31,'Avrg. BattPb'!AB$35)</f>
        <v>4.2683453010000004E-2</v>
      </c>
      <c r="AC31" s="44">
        <f>IF('Avrg. BattPb'!AC31&gt;0,'Avrg. BattPb'!AC31,'Avrg. BattPb'!AC$35)</f>
        <v>4.2256618479900004E-2</v>
      </c>
      <c r="AD31" s="44">
        <f>IF('Avrg. BattPb'!AD31&gt;0,'Avrg. BattPb'!AD31,'Avrg. BattPb'!AD$35)</f>
        <v>4.1834052295101003E-2</v>
      </c>
      <c r="AE31" s="44">
        <f>IF('Avrg. BattPb'!AE31&gt;0,'Avrg. BattPb'!AE31,'Avrg. BattPb'!AE$35)</f>
        <v>4.1415711772149991E-2</v>
      </c>
      <c r="AF31" s="44">
        <f>IF('Avrg. BattPb'!AF31&gt;0,'Avrg. BattPb'!AF31,'Avrg. BattPb'!AF$35)</f>
        <v>4.1001554654428493E-2</v>
      </c>
      <c r="AG31" s="44">
        <f>IF('Avrg. BattPb'!AG31&gt;0,'Avrg. BattPb'!AG31,'Avrg. BattPb'!AG$35)</f>
        <v>4.0591539107884211E-2</v>
      </c>
      <c r="AH31" s="44">
        <f>IF('Avrg. BattPb'!AH31&gt;0,'Avrg. BattPb'!AH31,'Avrg. BattPb'!AH$35)</f>
        <v>4.0185623716805369E-2</v>
      </c>
      <c r="AI31" s="44">
        <f>IF('Avrg. BattPb'!AI31&gt;0,'Avrg. BattPb'!AI31,'Avrg. BattPb'!AI$35)</f>
        <v>3.9783767479637314E-2</v>
      </c>
      <c r="AJ31" s="44">
        <f>IF('Avrg. BattPb'!AJ31&gt;0,'Avrg. BattPb'!AJ31,'Avrg. BattPb'!AJ$35)</f>
        <v>3.9385929804840944E-2</v>
      </c>
      <c r="AK31" s="44">
        <f>IF('Avrg. BattPb'!AK31&gt;0,'Avrg. BattPb'!AK31,'Avrg. BattPb'!AK$35)</f>
        <v>3.8992070506792535E-2</v>
      </c>
      <c r="AL31" s="44">
        <f>IF('Avrg. BattPb'!AL31&gt;0,'Avrg. BattPb'!AL31,'Avrg. BattPb'!AL$35)</f>
        <v>3.8602149801724613E-2</v>
      </c>
      <c r="AM31" s="44">
        <f>IF('Avrg. BattPb'!AM31&gt;0,'Avrg. BattPb'!AM31,'Avrg. BattPb'!AM$35)</f>
        <v>3.8216128303707367E-2</v>
      </c>
      <c r="AN31" s="44">
        <f>IF('Avrg. BattPb'!AN31&gt;0,'Avrg. BattPb'!AN31,'Avrg. BattPb'!AN$35)</f>
        <v>3.7833967020670295E-2</v>
      </c>
      <c r="AO31" s="44">
        <f>IF('Avrg. BattPb'!AO31&gt;0,'Avrg. BattPb'!AO31,'Avrg. BattPb'!AO$35)</f>
        <v>3.7455627350463594E-2</v>
      </c>
      <c r="AP31" s="44">
        <f>IF('Avrg. BattPb'!AP31&gt;0,'Avrg. BattPb'!AP31,'Avrg. BattPb'!AP$35)</f>
        <v>3.708107107695896E-2</v>
      </c>
      <c r="AQ31" s="44">
        <f>IF('Avrg. BattPb'!AQ31&gt;0,'Avrg. BattPb'!AQ31,'Avrg. BattPb'!AQ$35)</f>
        <v>3.6710260366189372E-2</v>
      </c>
      <c r="AR31" s="44">
        <f>IF('Avrg. BattPb'!AR31&gt;0,'Avrg. BattPb'!AR31,'Avrg. BattPb'!AR$35)</f>
        <v>3.634315776252748E-2</v>
      </c>
      <c r="AS31" s="44">
        <f>IF('Avrg. BattPb'!AS31&gt;0,'Avrg. BattPb'!AS31,'Avrg. BattPb'!AS$35)</f>
        <v>3.5979726184902208E-2</v>
      </c>
      <c r="AT31" s="44">
        <f>IF('Avrg. BattPb'!AT31&gt;0,'Avrg. BattPb'!AT31,'Avrg. BattPb'!AT$35)</f>
        <v>3.5619928923053185E-2</v>
      </c>
      <c r="AU31" s="44">
        <f>IF('Avrg. BattPb'!AU31&gt;0,'Avrg. BattPb'!AU31,'Avrg. BattPb'!AU$35)</f>
        <v>3.5263729633822655E-2</v>
      </c>
      <c r="AV31" s="44">
        <f>IF('Avrg. BattPb'!AV31&gt;0,'Avrg. BattPb'!AV31,'Avrg. BattPb'!AV$35)</f>
        <v>3.4911092337484427E-2</v>
      </c>
      <c r="AW31" s="44">
        <f>IF('Avrg. BattPb'!AW31&gt;0,'Avrg. BattPb'!AW31,'Avrg. BattPb'!AW$35)</f>
        <v>3.4561981414109585E-2</v>
      </c>
      <c r="AX31" s="44">
        <f>IF('Avrg. BattPb'!AX31&gt;0,'Avrg. BattPb'!AX31,'Avrg. BattPb'!AX$35)</f>
        <v>3.4216361599968492E-2</v>
      </c>
      <c r="AY31" s="44">
        <f>IF('Avrg. BattPb'!AY31&gt;0,'Avrg. BattPb'!AY31,'Avrg. BattPb'!AY$35)</f>
        <v>3.3874197983968804E-2</v>
      </c>
      <c r="AZ31" s="44">
        <f>IF('Avrg. BattPb'!AZ31&gt;0,'Avrg. BattPb'!AZ31,'Avrg. BattPb'!AZ$35)</f>
        <v>3.3535456004129119E-2</v>
      </c>
      <c r="BA31" s="44">
        <f>IF('Avrg. BattPb'!BA31&gt;0,'Avrg. BattPb'!BA31,'Avrg. BattPb'!BA$35)</f>
        <v>3.3200101444087825E-2</v>
      </c>
    </row>
    <row r="32" spans="1:53" x14ac:dyDescent="0.35">
      <c r="A32" s="3" t="s">
        <v>62</v>
      </c>
      <c r="B32" s="4" t="s">
        <v>63</v>
      </c>
      <c r="C32" s="77">
        <f>IF('Avrg. BattPb'!C32&gt;0,'Avrg. BattPb'!C32,'Avrg. BattPb'!C$35)</f>
        <v>1.8628980026666409E-2</v>
      </c>
      <c r="D32" s="77">
        <f>IF('Avrg. BattPb'!D32&gt;0,'Avrg. BattPb'!D32,'Avrg. BattPb'!D$35)</f>
        <v>1.8996273984247164E-2</v>
      </c>
      <c r="E32" s="77">
        <f>IF('Avrg. BattPb'!E32&gt;0,'Avrg. BattPb'!E32,'Avrg. BattPb'!E$35)</f>
        <v>1.9348783655050064E-2</v>
      </c>
      <c r="F32" s="77">
        <f>IF('Avrg. BattPb'!F32&gt;0,'Avrg. BattPb'!F32,'Avrg. BattPb'!F$35)</f>
        <v>1.9694370634648198E-2</v>
      </c>
      <c r="G32" s="77">
        <f>IF('Avrg. BattPb'!G32&gt;0,'Avrg. BattPb'!G32,'Avrg. BattPb'!G$35)</f>
        <v>2.0048294460976477E-2</v>
      </c>
      <c r="H32" s="77">
        <f>IF('Avrg. BattPb'!H32&gt;0,'Avrg. BattPb'!H32,'Avrg. BattPb'!H$35)</f>
        <v>2.040923450292427E-2</v>
      </c>
      <c r="I32" s="77">
        <f>IF('Avrg. BattPb'!I32&gt;0,'Avrg. BattPb'!I32,'Avrg. BattPb'!I$35)</f>
        <v>2.0779009927955793E-2</v>
      </c>
      <c r="J32" s="77">
        <f>IF('Avrg. BattPb'!J32&gt;0,'Avrg. BattPb'!J32,'Avrg. BattPb'!J$35)</f>
        <v>2.1152520950850021E-2</v>
      </c>
      <c r="K32" s="2">
        <f>IF('Avrg. BattPb'!K32&gt;0,'Avrg. BattPb'!K32,'Avrg. BattPb'!K$35)</f>
        <v>2.1541925864642892E-2</v>
      </c>
      <c r="L32" s="2">
        <f>IF('Avrg. BattPb'!L32&gt;0,'Avrg. BattPb'!L32,'Avrg. BattPb'!L$35)</f>
        <v>2.2724980156805491E-2</v>
      </c>
      <c r="M32" s="2">
        <f>IF('Avrg. BattPb'!M32&gt;0,'Avrg. BattPb'!M32,'Avrg. BattPb'!M$35)</f>
        <v>2.3132629609226515E-2</v>
      </c>
      <c r="N32" s="2">
        <f>IF('Avrg. BattPb'!N32&gt;0,'Avrg. BattPb'!N32,'Avrg. BattPb'!N$35)</f>
        <v>2.3686664146417669E-2</v>
      </c>
      <c r="O32" s="2">
        <f>IF('Avrg. BattPb'!O32&gt;0,'Avrg. BattPb'!O32,'Avrg. BattPb'!O$35)</f>
        <v>2.4226901054333335E-2</v>
      </c>
      <c r="P32" s="2">
        <f>IF('Avrg. BattPb'!P32&gt;0,'Avrg. BattPb'!P32,'Avrg. BattPb'!P$35)</f>
        <v>2.5542911384780785E-2</v>
      </c>
      <c r="Q32" s="2">
        <f>IF('Avrg. BattPb'!Q32&gt;0,'Avrg. BattPb'!Q32,'Avrg. BattPb'!Q$35)</f>
        <v>2.4230820703198992E-2</v>
      </c>
      <c r="R32" s="2">
        <f>IF('Avrg. BattPb'!R32&gt;0,'Avrg. BattPb'!R32,'Avrg. BattPb'!R$35)</f>
        <v>2.0482841501815893E-2</v>
      </c>
      <c r="S32" s="2">
        <f>IF('Avrg. BattPb'!S32&gt;0,'Avrg. BattPb'!S32,'Avrg. BattPb'!S$35)</f>
        <v>2.1307429135070576E-2</v>
      </c>
      <c r="T32" s="2">
        <f>IF('Avrg. BattPb'!T32&gt;0,'Avrg. BattPb'!T32,'Avrg. BattPb'!T$35)</f>
        <v>3.0360078473186253E-2</v>
      </c>
      <c r="U32" s="2">
        <f>IF('Avrg. BattPb'!U32&gt;0,'Avrg. BattPb'!U32,'Avrg. BattPb'!U$35)</f>
        <v>3.0255907690084884E-2</v>
      </c>
      <c r="V32" s="2">
        <f>IF('Avrg. BattPb'!V32&gt;0,'Avrg. BattPb'!V32,'Avrg. BattPb'!V$35)</f>
        <v>3.3332499676152441E-2</v>
      </c>
      <c r="W32" s="2">
        <f>IF('Avrg. BattPb'!W32&gt;0,'Avrg. BattPb'!W32,'Avrg. BattPb'!W$35)</f>
        <v>3.287225526257416E-2</v>
      </c>
      <c r="X32" s="2">
        <f>IF('Avrg. BattPb'!X32&gt;0,'Avrg. BattPb'!X32,'Avrg. BattPb'!X$35)</f>
        <v>2.7459360302633455E-2</v>
      </c>
      <c r="Y32" s="2">
        <f>IF('Avrg. BattPb'!Y32&gt;0,'Avrg. BattPb'!Y32,'Avrg. BattPb'!Y$35)</f>
        <v>4.3998909195622285E-2</v>
      </c>
      <c r="Z32" s="44">
        <f>IF('Avrg. BattPb'!Z32&gt;0,'Avrg. BattPb'!Z32,'Avrg. BattPb'!Z$35)</f>
        <v>4.3550100000000001E-2</v>
      </c>
      <c r="AA32" s="44">
        <f>IF('Avrg. BattPb'!AA32&gt;0,'Avrg. BattPb'!AA32,'Avrg. BattPb'!AA$35)</f>
        <v>4.3114599000000003E-2</v>
      </c>
      <c r="AB32" s="44">
        <f>IF('Avrg. BattPb'!AB32&gt;0,'Avrg. BattPb'!AB32,'Avrg. BattPb'!AB$35)</f>
        <v>4.2683453010000004E-2</v>
      </c>
      <c r="AC32" s="44">
        <f>IF('Avrg. BattPb'!AC32&gt;0,'Avrg. BattPb'!AC32,'Avrg. BattPb'!AC$35)</f>
        <v>4.2256618479900004E-2</v>
      </c>
      <c r="AD32" s="44">
        <f>IF('Avrg. BattPb'!AD32&gt;0,'Avrg. BattPb'!AD32,'Avrg. BattPb'!AD$35)</f>
        <v>4.1834052295101003E-2</v>
      </c>
      <c r="AE32" s="44">
        <f>IF('Avrg. BattPb'!AE32&gt;0,'Avrg. BattPb'!AE32,'Avrg. BattPb'!AE$35)</f>
        <v>4.1415711772149991E-2</v>
      </c>
      <c r="AF32" s="44">
        <f>IF('Avrg. BattPb'!AF32&gt;0,'Avrg. BattPb'!AF32,'Avrg. BattPb'!AF$35)</f>
        <v>4.1001554654428493E-2</v>
      </c>
      <c r="AG32" s="44">
        <f>IF('Avrg. BattPb'!AG32&gt;0,'Avrg. BattPb'!AG32,'Avrg. BattPb'!AG$35)</f>
        <v>4.0591539107884211E-2</v>
      </c>
      <c r="AH32" s="44">
        <f>IF('Avrg. BattPb'!AH32&gt;0,'Avrg. BattPb'!AH32,'Avrg. BattPb'!AH$35)</f>
        <v>4.0185623716805369E-2</v>
      </c>
      <c r="AI32" s="44">
        <f>IF('Avrg. BattPb'!AI32&gt;0,'Avrg. BattPb'!AI32,'Avrg. BattPb'!AI$35)</f>
        <v>3.9783767479637314E-2</v>
      </c>
      <c r="AJ32" s="44">
        <f>IF('Avrg. BattPb'!AJ32&gt;0,'Avrg. BattPb'!AJ32,'Avrg. BattPb'!AJ$35)</f>
        <v>3.9385929804840944E-2</v>
      </c>
      <c r="AK32" s="44">
        <f>IF('Avrg. BattPb'!AK32&gt;0,'Avrg. BattPb'!AK32,'Avrg. BattPb'!AK$35)</f>
        <v>3.8992070506792535E-2</v>
      </c>
      <c r="AL32" s="44">
        <f>IF('Avrg. BattPb'!AL32&gt;0,'Avrg. BattPb'!AL32,'Avrg. BattPb'!AL$35)</f>
        <v>3.8602149801724613E-2</v>
      </c>
      <c r="AM32" s="44">
        <f>IF('Avrg. BattPb'!AM32&gt;0,'Avrg. BattPb'!AM32,'Avrg. BattPb'!AM$35)</f>
        <v>3.8216128303707367E-2</v>
      </c>
      <c r="AN32" s="44">
        <f>IF('Avrg. BattPb'!AN32&gt;0,'Avrg. BattPb'!AN32,'Avrg. BattPb'!AN$35)</f>
        <v>3.7833967020670295E-2</v>
      </c>
      <c r="AO32" s="44">
        <f>IF('Avrg. BattPb'!AO32&gt;0,'Avrg. BattPb'!AO32,'Avrg. BattPb'!AO$35)</f>
        <v>3.7455627350463594E-2</v>
      </c>
      <c r="AP32" s="44">
        <f>IF('Avrg. BattPb'!AP32&gt;0,'Avrg. BattPb'!AP32,'Avrg. BattPb'!AP$35)</f>
        <v>3.708107107695896E-2</v>
      </c>
      <c r="AQ32" s="44">
        <f>IF('Avrg. BattPb'!AQ32&gt;0,'Avrg. BattPb'!AQ32,'Avrg. BattPb'!AQ$35)</f>
        <v>3.6710260366189372E-2</v>
      </c>
      <c r="AR32" s="44">
        <f>IF('Avrg. BattPb'!AR32&gt;0,'Avrg. BattPb'!AR32,'Avrg. BattPb'!AR$35)</f>
        <v>3.634315776252748E-2</v>
      </c>
      <c r="AS32" s="44">
        <f>IF('Avrg. BattPb'!AS32&gt;0,'Avrg. BattPb'!AS32,'Avrg. BattPb'!AS$35)</f>
        <v>3.5979726184902208E-2</v>
      </c>
      <c r="AT32" s="44">
        <f>IF('Avrg. BattPb'!AT32&gt;0,'Avrg. BattPb'!AT32,'Avrg. BattPb'!AT$35)</f>
        <v>3.5619928923053185E-2</v>
      </c>
      <c r="AU32" s="44">
        <f>IF('Avrg. BattPb'!AU32&gt;0,'Avrg. BattPb'!AU32,'Avrg. BattPb'!AU$35)</f>
        <v>3.5263729633822655E-2</v>
      </c>
      <c r="AV32" s="44">
        <f>IF('Avrg. BattPb'!AV32&gt;0,'Avrg. BattPb'!AV32,'Avrg. BattPb'!AV$35)</f>
        <v>3.4911092337484427E-2</v>
      </c>
      <c r="AW32" s="44">
        <f>IF('Avrg. BattPb'!AW32&gt;0,'Avrg. BattPb'!AW32,'Avrg. BattPb'!AW$35)</f>
        <v>3.4561981414109585E-2</v>
      </c>
      <c r="AX32" s="44">
        <f>IF('Avrg. BattPb'!AX32&gt;0,'Avrg. BattPb'!AX32,'Avrg. BattPb'!AX$35)</f>
        <v>3.4216361599968492E-2</v>
      </c>
      <c r="AY32" s="44">
        <f>IF('Avrg. BattPb'!AY32&gt;0,'Avrg. BattPb'!AY32,'Avrg. BattPb'!AY$35)</f>
        <v>3.3874197983968804E-2</v>
      </c>
      <c r="AZ32" s="44">
        <f>IF('Avrg. BattPb'!AZ32&gt;0,'Avrg. BattPb'!AZ32,'Avrg. BattPb'!AZ$35)</f>
        <v>3.3535456004129119E-2</v>
      </c>
      <c r="BA32" s="44">
        <f>IF('Avrg. BattPb'!BA32&gt;0,'Avrg. BattPb'!BA32,'Avrg. BattPb'!BA$35)</f>
        <v>3.3200101444087825E-2</v>
      </c>
    </row>
    <row r="33" spans="1:53" x14ac:dyDescent="0.35">
      <c r="A33" s="3" t="s">
        <v>64</v>
      </c>
      <c r="B33" s="4"/>
      <c r="C33" s="77">
        <f>IF('Avrg. BattPb'!C33&gt;0,'Avrg. BattPb'!C33,'Avrg. BattPb'!C$35)</f>
        <v>1.8628980026666409E-2</v>
      </c>
      <c r="D33" s="77">
        <f>IF('Avrg. BattPb'!D33&gt;0,'Avrg. BattPb'!D33,'Avrg. BattPb'!D$35)</f>
        <v>1.8996273984247164E-2</v>
      </c>
      <c r="E33" s="77">
        <f>IF('Avrg. BattPb'!E33&gt;0,'Avrg. BattPb'!E33,'Avrg. BattPb'!E$35)</f>
        <v>1.9348783655050064E-2</v>
      </c>
      <c r="F33" s="77">
        <f>IF('Avrg. BattPb'!F33&gt;0,'Avrg. BattPb'!F33,'Avrg. BattPb'!F$35)</f>
        <v>1.9694370634648198E-2</v>
      </c>
      <c r="G33" s="77">
        <f>IF('Avrg. BattPb'!G33&gt;0,'Avrg. BattPb'!G33,'Avrg. BattPb'!G$35)</f>
        <v>2.0048294460976477E-2</v>
      </c>
      <c r="H33" s="77">
        <f>IF('Avrg. BattPb'!H33&gt;0,'Avrg. BattPb'!H33,'Avrg. BattPb'!H$35)</f>
        <v>2.040923450292427E-2</v>
      </c>
      <c r="I33" s="77">
        <f>IF('Avrg. BattPb'!I33&gt;0,'Avrg. BattPb'!I33,'Avrg. BattPb'!I$35)</f>
        <v>2.0779009927955793E-2</v>
      </c>
      <c r="J33" s="77">
        <f>IF('Avrg. BattPb'!J33&gt;0,'Avrg. BattPb'!J33,'Avrg. BattPb'!J$35)</f>
        <v>2.1152520950850021E-2</v>
      </c>
      <c r="K33" s="2">
        <f>IF('Avrg. BattPb'!K33&gt;0,'Avrg. BattPb'!K33,'Avrg. BattPb'!K$35)</f>
        <v>2.1541925864642892E-2</v>
      </c>
      <c r="L33" s="2">
        <f>IF('Avrg. BattPb'!L33&gt;0,'Avrg. BattPb'!L33,'Avrg. BattPb'!L$35)</f>
        <v>2.2724980156805491E-2</v>
      </c>
      <c r="M33" s="2">
        <f>IF('Avrg. BattPb'!M33&gt;0,'Avrg. BattPb'!M33,'Avrg. BattPb'!M$35)</f>
        <v>2.3132629609226515E-2</v>
      </c>
      <c r="N33" s="2">
        <f>IF('Avrg. BattPb'!N33&gt;0,'Avrg. BattPb'!N33,'Avrg. BattPb'!N$35)</f>
        <v>2.3686664146417669E-2</v>
      </c>
      <c r="O33" s="2">
        <f>IF('Avrg. BattPb'!O33&gt;0,'Avrg. BattPb'!O33,'Avrg. BattPb'!O$35)</f>
        <v>2.4226901054333335E-2</v>
      </c>
      <c r="P33" s="2">
        <f>IF('Avrg. BattPb'!P33&gt;0,'Avrg. BattPb'!P33,'Avrg. BattPb'!P$35)</f>
        <v>2.5542911384780785E-2</v>
      </c>
      <c r="Q33" s="2">
        <f>IF('Avrg. BattPb'!Q33&gt;0,'Avrg. BattPb'!Q33,'Avrg. BattPb'!Q$35)</f>
        <v>2.4230820703198992E-2</v>
      </c>
      <c r="R33" s="2">
        <f>IF('Avrg. BattPb'!R33&gt;0,'Avrg. BattPb'!R33,'Avrg. BattPb'!R$35)</f>
        <v>2.0482841501815893E-2</v>
      </c>
      <c r="S33" s="2">
        <f>IF('Avrg. BattPb'!S33&gt;0,'Avrg. BattPb'!S33,'Avrg. BattPb'!S$35)</f>
        <v>2.1307429135070576E-2</v>
      </c>
      <c r="T33" s="2">
        <f>IF('Avrg. BattPb'!T33&gt;0,'Avrg. BattPb'!T33,'Avrg. BattPb'!T$35)</f>
        <v>3.0360078473186253E-2</v>
      </c>
      <c r="U33" s="2">
        <f>IF('Avrg. BattPb'!U33&gt;0,'Avrg. BattPb'!U33,'Avrg. BattPb'!U$35)</f>
        <v>3.0255907690084884E-2</v>
      </c>
      <c r="V33" s="2">
        <f>IF('Avrg. BattPb'!V33&gt;0,'Avrg. BattPb'!V33,'Avrg. BattPb'!V$35)</f>
        <v>3.3332499676152441E-2</v>
      </c>
      <c r="W33" s="2">
        <f>IF('Avrg. BattPb'!W33&gt;0,'Avrg. BattPb'!W33,'Avrg. BattPb'!W$35)</f>
        <v>3.287225526257416E-2</v>
      </c>
      <c r="X33" s="2">
        <f>IF('Avrg. BattPb'!X33&gt;0,'Avrg. BattPb'!X33,'Avrg. BattPb'!X$35)</f>
        <v>2.7459360302633455E-2</v>
      </c>
      <c r="Y33" s="2">
        <f>IF('Avrg. BattPb'!Y33&gt;0,'Avrg. BattPb'!Y33,'Avrg. BattPb'!Y$35)</f>
        <v>4.3998909195622285E-2</v>
      </c>
      <c r="Z33" s="44">
        <f>IF('Avrg. BattPb'!Z33&gt;0,'Avrg. BattPb'!Z33,'Avrg. BattPb'!Z$35)</f>
        <v>4.3550100000000001E-2</v>
      </c>
      <c r="AA33" s="44">
        <f>IF('Avrg. BattPb'!AA33&gt;0,'Avrg. BattPb'!AA33,'Avrg. BattPb'!AA$35)</f>
        <v>4.3114599000000003E-2</v>
      </c>
      <c r="AB33" s="44">
        <f>IF('Avrg. BattPb'!AB33&gt;0,'Avrg. BattPb'!AB33,'Avrg. BattPb'!AB$35)</f>
        <v>4.2683453010000004E-2</v>
      </c>
      <c r="AC33" s="44">
        <f>IF('Avrg. BattPb'!AC33&gt;0,'Avrg. BattPb'!AC33,'Avrg. BattPb'!AC$35)</f>
        <v>4.2256618479900004E-2</v>
      </c>
      <c r="AD33" s="44">
        <f>IF('Avrg. BattPb'!AD33&gt;0,'Avrg. BattPb'!AD33,'Avrg. BattPb'!AD$35)</f>
        <v>4.1834052295101003E-2</v>
      </c>
      <c r="AE33" s="44">
        <f>IF('Avrg. BattPb'!AE33&gt;0,'Avrg. BattPb'!AE33,'Avrg. BattPb'!AE$35)</f>
        <v>4.1415711772149991E-2</v>
      </c>
      <c r="AF33" s="44">
        <f>IF('Avrg. BattPb'!AF33&gt;0,'Avrg. BattPb'!AF33,'Avrg. BattPb'!AF$35)</f>
        <v>4.1001554654428493E-2</v>
      </c>
      <c r="AG33" s="44">
        <f>IF('Avrg. BattPb'!AG33&gt;0,'Avrg. BattPb'!AG33,'Avrg. BattPb'!AG$35)</f>
        <v>4.0591539107884211E-2</v>
      </c>
      <c r="AH33" s="44">
        <f>IF('Avrg. BattPb'!AH33&gt;0,'Avrg. BattPb'!AH33,'Avrg. BattPb'!AH$35)</f>
        <v>4.0185623716805369E-2</v>
      </c>
      <c r="AI33" s="44">
        <f>IF('Avrg. BattPb'!AI33&gt;0,'Avrg. BattPb'!AI33,'Avrg. BattPb'!AI$35)</f>
        <v>3.9783767479637314E-2</v>
      </c>
      <c r="AJ33" s="44">
        <f>IF('Avrg. BattPb'!AJ33&gt;0,'Avrg. BattPb'!AJ33,'Avrg. BattPb'!AJ$35)</f>
        <v>3.9385929804840944E-2</v>
      </c>
      <c r="AK33" s="44">
        <f>IF('Avrg. BattPb'!AK33&gt;0,'Avrg. BattPb'!AK33,'Avrg. BattPb'!AK$35)</f>
        <v>3.8992070506792535E-2</v>
      </c>
      <c r="AL33" s="44">
        <f>IF('Avrg. BattPb'!AL33&gt;0,'Avrg. BattPb'!AL33,'Avrg. BattPb'!AL$35)</f>
        <v>3.8602149801724613E-2</v>
      </c>
      <c r="AM33" s="44">
        <f>IF('Avrg. BattPb'!AM33&gt;0,'Avrg. BattPb'!AM33,'Avrg. BattPb'!AM$35)</f>
        <v>3.8216128303707367E-2</v>
      </c>
      <c r="AN33" s="44">
        <f>IF('Avrg. BattPb'!AN33&gt;0,'Avrg. BattPb'!AN33,'Avrg. BattPb'!AN$35)</f>
        <v>3.7833967020670295E-2</v>
      </c>
      <c r="AO33" s="44">
        <f>IF('Avrg. BattPb'!AO33&gt;0,'Avrg. BattPb'!AO33,'Avrg. BattPb'!AO$35)</f>
        <v>3.7455627350463594E-2</v>
      </c>
      <c r="AP33" s="44">
        <f>IF('Avrg. BattPb'!AP33&gt;0,'Avrg. BattPb'!AP33,'Avrg. BattPb'!AP$35)</f>
        <v>3.708107107695896E-2</v>
      </c>
      <c r="AQ33" s="44">
        <f>IF('Avrg. BattPb'!AQ33&gt;0,'Avrg. BattPb'!AQ33,'Avrg. BattPb'!AQ$35)</f>
        <v>3.6710260366189372E-2</v>
      </c>
      <c r="AR33" s="44">
        <f>IF('Avrg. BattPb'!AR33&gt;0,'Avrg. BattPb'!AR33,'Avrg. BattPb'!AR$35)</f>
        <v>3.634315776252748E-2</v>
      </c>
      <c r="AS33" s="44">
        <f>IF('Avrg. BattPb'!AS33&gt;0,'Avrg. BattPb'!AS33,'Avrg. BattPb'!AS$35)</f>
        <v>3.5979726184902208E-2</v>
      </c>
      <c r="AT33" s="44">
        <f>IF('Avrg. BattPb'!AT33&gt;0,'Avrg. BattPb'!AT33,'Avrg. BattPb'!AT$35)</f>
        <v>3.5619928923053185E-2</v>
      </c>
      <c r="AU33" s="44">
        <f>IF('Avrg. BattPb'!AU33&gt;0,'Avrg. BattPb'!AU33,'Avrg. BattPb'!AU$35)</f>
        <v>3.5263729633822655E-2</v>
      </c>
      <c r="AV33" s="44">
        <f>IF('Avrg. BattPb'!AV33&gt;0,'Avrg. BattPb'!AV33,'Avrg. BattPb'!AV$35)</f>
        <v>3.4911092337484427E-2</v>
      </c>
      <c r="AW33" s="44">
        <f>IF('Avrg. BattPb'!AW33&gt;0,'Avrg. BattPb'!AW33,'Avrg. BattPb'!AW$35)</f>
        <v>3.4561981414109585E-2</v>
      </c>
      <c r="AX33" s="44">
        <f>IF('Avrg. BattPb'!AX33&gt;0,'Avrg. BattPb'!AX33,'Avrg. BattPb'!AX$35)</f>
        <v>3.4216361599968492E-2</v>
      </c>
      <c r="AY33" s="44">
        <f>IF('Avrg. BattPb'!AY33&gt;0,'Avrg. BattPb'!AY33,'Avrg. BattPb'!AY$35)</f>
        <v>3.3874197983968804E-2</v>
      </c>
      <c r="AZ33" s="44">
        <f>IF('Avrg. BattPb'!AZ33&gt;0,'Avrg. BattPb'!AZ33,'Avrg. BattPb'!AZ$35)</f>
        <v>3.3535456004129119E-2</v>
      </c>
      <c r="BA33" s="44">
        <f>IF('Avrg. BattPb'!BA33&gt;0,'Avrg. BattPb'!BA33,'Avrg. BattPb'!BA$35)</f>
        <v>3.3200101444087825E-2</v>
      </c>
    </row>
    <row r="35" spans="1:53" x14ac:dyDescent="0.35">
      <c r="A35" s="86" t="s">
        <v>157</v>
      </c>
      <c r="B35" s="86"/>
    </row>
    <row r="36" spans="1:53" x14ac:dyDescent="0.35">
      <c r="A36" s="87" t="s">
        <v>158</v>
      </c>
      <c r="B36" s="87"/>
    </row>
    <row r="37" spans="1:53" x14ac:dyDescent="0.35">
      <c r="A37" s="43" t="s">
        <v>153</v>
      </c>
      <c r="B37" s="4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D791-3792-42EE-A517-48CC420EB25D}">
  <sheetPr>
    <tabColor theme="9"/>
  </sheetPr>
  <dimension ref="A1:BA37"/>
  <sheetViews>
    <sheetView workbookViewId="0"/>
  </sheetViews>
  <sheetFormatPr baseColWidth="10" defaultRowHeight="14.5" x14ac:dyDescent="0.35"/>
  <cols>
    <col min="3" max="53" width="8.2695312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7">
        <f>IF('Avrg. BattNiCd'!C2&gt;0,'Avrg. BattNiCd'!C2,'Avrg. BattNiCd'!C$35)</f>
        <v>8.3891486992667186E-2</v>
      </c>
      <c r="D2" s="77">
        <f>IF('Avrg. BattNiCd'!D2&gt;0,'Avrg. BattNiCd'!D2,'Avrg. BattNiCd'!D$35)</f>
        <v>7.6270339091614126E-2</v>
      </c>
      <c r="E2" s="77">
        <f>IF('Avrg. BattNiCd'!E2&gt;0,'Avrg. BattNiCd'!E2,'Avrg. BattNiCd'!E$35)</f>
        <v>6.9329012052740335E-2</v>
      </c>
      <c r="F2" s="77">
        <f>IF('Avrg. BattNiCd'!F2&gt;0,'Avrg. BattNiCd'!F2,'Avrg. BattNiCd'!F$35)</f>
        <v>6.3010607561914442E-2</v>
      </c>
      <c r="G2" s="77">
        <f>IF('Avrg. BattNiCd'!G2&gt;0,'Avrg. BattNiCd'!G2,'Avrg. BattNiCd'!G$35)</f>
        <v>5.7268164661555543E-2</v>
      </c>
      <c r="H2" s="77">
        <f>IF('Avrg. BattNiCd'!H2&gt;0,'Avrg. BattNiCd'!H2,'Avrg. BattNiCd'!H$35)</f>
        <v>5.2049215052336756E-2</v>
      </c>
      <c r="I2" s="77">
        <f>IF('Avrg. BattNiCd'!I2&gt;0,'Avrg. BattNiCd'!I2,'Avrg. BattNiCd'!I$35)</f>
        <v>4.7300996968212682E-2</v>
      </c>
      <c r="J2" s="77">
        <f>IF('Avrg. BattNiCd'!J2&gt;0,'Avrg. BattNiCd'!J2,'Avrg. BattNiCd'!J$35)</f>
        <v>4.2979563058546652E-2</v>
      </c>
      <c r="K2" s="2">
        <f>IF('Avrg. BattNiCd'!K2&gt;0,'Avrg. BattNiCd'!K2,'Avrg. BattNiCd'!K$35)</f>
        <v>3.905308145964647E-2</v>
      </c>
      <c r="L2" s="2">
        <f>IF('Avrg. BattNiCd'!L2&gt;0,'Avrg. BattNiCd'!L2,'Avrg. BattNiCd'!L$35)</f>
        <v>4.2645369793167312E-2</v>
      </c>
      <c r="M2" s="2">
        <f>IF('Avrg. BattNiCd'!M2&gt;0,'Avrg. BattNiCd'!M2,'Avrg. BattNiCd'!M$35)</f>
        <v>3.7931401826807425E-2</v>
      </c>
      <c r="N2" s="2">
        <f>IF('Avrg. BattNiCd'!N2&gt;0,'Avrg. BattNiCd'!N2,'Avrg. BattNiCd'!N$35)</f>
        <v>3.5792102634509514E-2</v>
      </c>
      <c r="O2" s="2">
        <f>IF('Avrg. BattNiCd'!O2&gt;0,'Avrg. BattNiCd'!O2,'Avrg. BattNiCd'!O$35)</f>
        <v>3.0174052183002911E-2</v>
      </c>
      <c r="P2" s="2">
        <f>IF('Avrg. BattNiCd'!P2&gt;0,'Avrg. BattNiCd'!P2,'Avrg. BattNiCd'!P$35)</f>
        <v>2.3498352693401853E-2</v>
      </c>
      <c r="Q2" s="2">
        <f>IF('Avrg. BattNiCd'!Q2&gt;0,'Avrg. BattNiCd'!Q2,'Avrg. BattNiCd'!Q$35)</f>
        <v>1.955085168107892E-2</v>
      </c>
      <c r="R2" s="2">
        <f>IF('Avrg. BattNiCd'!R2&gt;0,'Avrg. BattNiCd'!R2,'Avrg. BattNiCd'!R$35)</f>
        <v>1.5743394136200115E-2</v>
      </c>
      <c r="S2" s="2">
        <f>IF('Avrg. BattNiCd'!S2&gt;0,'Avrg. BattNiCd'!S2,'Avrg. BattNiCd'!S$35)</f>
        <v>1.2882699083529663E-2</v>
      </c>
      <c r="T2" s="2">
        <f>IF('Avrg. BattNiCd'!T2&gt;0,'Avrg. BattNiCd'!T2,'Avrg. BattNiCd'!T$35)</f>
        <v>8.6271143385469023E-3</v>
      </c>
      <c r="U2" s="2">
        <f>IF('Avrg. BattNiCd'!U2&gt;0,'Avrg. BattNiCd'!U2,'Avrg. BattNiCd'!U$35)</f>
        <v>7.5798559267997402E-3</v>
      </c>
      <c r="V2" s="2">
        <f>IF('Avrg. BattNiCd'!V2&gt;0,'Avrg. BattNiCd'!V2,'Avrg. BattNiCd'!V$35)</f>
        <v>6.8819638569766698E-3</v>
      </c>
      <c r="W2" s="2">
        <f>IF('Avrg. BattNiCd'!W2&gt;0,'Avrg. BattNiCd'!W2,'Avrg. BattNiCd'!W$35)</f>
        <v>5.2864855158491712E-3</v>
      </c>
      <c r="X2" s="2">
        <f>IF('Avrg. BattNiCd'!X2&gt;0,'Avrg. BattNiCd'!X2,'Avrg. BattNiCd'!X$35)</f>
        <v>7.7457652723221136E-3</v>
      </c>
      <c r="Y2" s="2">
        <f>IF('Avrg. BattNiCd'!Y2&gt;0,'Avrg. BattNiCd'!Y2,'Avrg. BattNiCd'!Y$35)</f>
        <v>1.9116590292164752E-3</v>
      </c>
      <c r="Z2" s="88">
        <f>IF('Avrg. BattNiCd'!Z2&gt;0,'Avrg. BattNiCd'!Z2,'Avrg. BattNiCd'!Z$35)</f>
        <v>0</v>
      </c>
      <c r="AA2" s="88">
        <f>IF('Avrg. BattNiCd'!AA2&gt;0,'Avrg. BattNiCd'!AA2,'Avrg. BattNiCd'!AA$35)</f>
        <v>0</v>
      </c>
      <c r="AB2" s="88">
        <f>IF('Avrg. BattNiCd'!AB2&gt;0,'Avrg. BattNiCd'!AB2,'Avrg. BattNiCd'!AB$35)</f>
        <v>0</v>
      </c>
      <c r="AC2" s="88">
        <f>IF('Avrg. BattNiCd'!AC2&gt;0,'Avrg. BattNiCd'!AC2,'Avrg. BattNiCd'!AC$35)</f>
        <v>0</v>
      </c>
      <c r="AD2" s="88">
        <f>IF('Avrg. BattNiCd'!AD2&gt;0,'Avrg. BattNiCd'!AD2,'Avrg. BattNiCd'!AD$35)</f>
        <v>0</v>
      </c>
      <c r="AE2" s="88">
        <f>IF('Avrg. BattNiCd'!AE2&gt;0,'Avrg. BattNiCd'!AE2,'Avrg. BattNiCd'!AE$35)</f>
        <v>0</v>
      </c>
      <c r="AF2" s="88">
        <f>IF('Avrg. BattNiCd'!AF2&gt;0,'Avrg. BattNiCd'!AF2,'Avrg. BattNiCd'!AF$35)</f>
        <v>0</v>
      </c>
      <c r="AG2" s="88">
        <f>IF('Avrg. BattNiCd'!AG2&gt;0,'Avrg. BattNiCd'!AG2,'Avrg. BattNiCd'!AG$35)</f>
        <v>0</v>
      </c>
      <c r="AH2" s="88">
        <f>IF('Avrg. BattNiCd'!AH2&gt;0,'Avrg. BattNiCd'!AH2,'Avrg. BattNiCd'!AH$35)</f>
        <v>0</v>
      </c>
      <c r="AI2" s="88">
        <f>IF('Avrg. BattNiCd'!AI2&gt;0,'Avrg. BattNiCd'!AI2,'Avrg. BattNiCd'!AI$35)</f>
        <v>0</v>
      </c>
      <c r="AJ2" s="88">
        <f>IF('Avrg. BattNiCd'!AJ2&gt;0,'Avrg. BattNiCd'!AJ2,'Avrg. BattNiCd'!AJ$35)</f>
        <v>0</v>
      </c>
      <c r="AK2" s="88">
        <f>IF('Avrg. BattNiCd'!AK2&gt;0,'Avrg. BattNiCd'!AK2,'Avrg. BattNiCd'!AK$35)</f>
        <v>0</v>
      </c>
      <c r="AL2" s="88">
        <f>IF('Avrg. BattNiCd'!AL2&gt;0,'Avrg. BattNiCd'!AL2,'Avrg. BattNiCd'!AL$35)</f>
        <v>0</v>
      </c>
      <c r="AM2" s="88">
        <f>IF('Avrg. BattNiCd'!AM2&gt;0,'Avrg. BattNiCd'!AM2,'Avrg. BattNiCd'!AM$35)</f>
        <v>0</v>
      </c>
      <c r="AN2" s="88">
        <f>IF('Avrg. BattNiCd'!AN2&gt;0,'Avrg. BattNiCd'!AN2,'Avrg. BattNiCd'!AN$35)</f>
        <v>0</v>
      </c>
      <c r="AO2" s="88">
        <f>IF('Avrg. BattNiCd'!AO2&gt;0,'Avrg. BattNiCd'!AO2,'Avrg. BattNiCd'!AO$35)</f>
        <v>0</v>
      </c>
      <c r="AP2" s="88">
        <f>IF('Avrg. BattNiCd'!AP2&gt;0,'Avrg. BattNiCd'!AP2,'Avrg. BattNiCd'!AP$35)</f>
        <v>0</v>
      </c>
      <c r="AQ2" s="88">
        <f>IF('Avrg. BattNiCd'!AQ2&gt;0,'Avrg. BattNiCd'!AQ2,'Avrg. BattNiCd'!AQ$35)</f>
        <v>0</v>
      </c>
      <c r="AR2" s="88">
        <f>IF('Avrg. BattNiCd'!AR2&gt;0,'Avrg. BattNiCd'!AR2,'Avrg. BattNiCd'!AR$35)</f>
        <v>0</v>
      </c>
      <c r="AS2" s="88">
        <f>IF('Avrg. BattNiCd'!AS2&gt;0,'Avrg. BattNiCd'!AS2,'Avrg. BattNiCd'!AS$35)</f>
        <v>0</v>
      </c>
      <c r="AT2" s="88">
        <f>IF('Avrg. BattNiCd'!AT2&gt;0,'Avrg. BattNiCd'!AT2,'Avrg. BattNiCd'!AT$35)</f>
        <v>0</v>
      </c>
      <c r="AU2" s="88">
        <f>IF('Avrg. BattNiCd'!AU2&gt;0,'Avrg. BattNiCd'!AU2,'Avrg. BattNiCd'!AU$35)</f>
        <v>0</v>
      </c>
      <c r="AV2" s="88">
        <f>IF('Avrg. BattNiCd'!AV2&gt;0,'Avrg. BattNiCd'!AV2,'Avrg. BattNiCd'!AV$35)</f>
        <v>0</v>
      </c>
      <c r="AW2" s="88">
        <f>IF('Avrg. BattNiCd'!AW2&gt;0,'Avrg. BattNiCd'!AW2,'Avrg. BattNiCd'!AW$35)</f>
        <v>0</v>
      </c>
      <c r="AX2" s="88">
        <f>IF('Avrg. BattNiCd'!AX2&gt;0,'Avrg. BattNiCd'!AX2,'Avrg. BattNiCd'!AX$35)</f>
        <v>0</v>
      </c>
      <c r="AY2" s="88">
        <f>IF('Avrg. BattNiCd'!AY2&gt;0,'Avrg. BattNiCd'!AY2,'Avrg. BattNiCd'!AY$35)</f>
        <v>0</v>
      </c>
      <c r="AZ2" s="88">
        <f>IF('Avrg. BattNiCd'!AZ2&gt;0,'Avrg. BattNiCd'!AZ2,'Avrg. BattNiCd'!AZ$35)</f>
        <v>0</v>
      </c>
      <c r="BA2" s="88">
        <f>IF('Avrg. BattNiCd'!BA2&gt;0,'Avrg. BattNiCd'!BA2,'Avrg. BattNiCd'!BA$35)</f>
        <v>0</v>
      </c>
    </row>
    <row r="3" spans="1:53" x14ac:dyDescent="0.35">
      <c r="A3" s="3" t="s">
        <v>4</v>
      </c>
      <c r="B3" s="4" t="s">
        <v>5</v>
      </c>
      <c r="C3" s="77">
        <f>IF('Avrg. BattNiCd'!C3&gt;0,'Avrg. BattNiCd'!C3,'Avrg. BattNiCd'!C$35)</f>
        <v>8.3891486992667186E-2</v>
      </c>
      <c r="D3" s="77">
        <f>IF('Avrg. BattNiCd'!D3&gt;0,'Avrg. BattNiCd'!D3,'Avrg. BattNiCd'!D$35)</f>
        <v>7.6270339091614126E-2</v>
      </c>
      <c r="E3" s="77">
        <f>IF('Avrg. BattNiCd'!E3&gt;0,'Avrg. BattNiCd'!E3,'Avrg. BattNiCd'!E$35)</f>
        <v>6.9329012052740335E-2</v>
      </c>
      <c r="F3" s="77">
        <f>IF('Avrg. BattNiCd'!F3&gt;0,'Avrg. BattNiCd'!F3,'Avrg. BattNiCd'!F$35)</f>
        <v>6.3010607561914442E-2</v>
      </c>
      <c r="G3" s="77">
        <f>IF('Avrg. BattNiCd'!G3&gt;0,'Avrg. BattNiCd'!G3,'Avrg. BattNiCd'!G$35)</f>
        <v>5.7268164661555543E-2</v>
      </c>
      <c r="H3" s="77">
        <f>IF('Avrg. BattNiCd'!H3&gt;0,'Avrg. BattNiCd'!H3,'Avrg. BattNiCd'!H$35)</f>
        <v>5.2049215052336756E-2</v>
      </c>
      <c r="I3" s="77">
        <f>IF('Avrg. BattNiCd'!I3&gt;0,'Avrg. BattNiCd'!I3,'Avrg. BattNiCd'!I$35)</f>
        <v>4.7300996968212682E-2</v>
      </c>
      <c r="J3" s="77">
        <f>IF('Avrg. BattNiCd'!J3&gt;0,'Avrg. BattNiCd'!J3,'Avrg. BattNiCd'!J$35)</f>
        <v>4.2979563058546652E-2</v>
      </c>
      <c r="K3" s="2">
        <f>IF('Avrg. BattNiCd'!K3&gt;0,'Avrg. BattNiCd'!K3,'Avrg. BattNiCd'!K$35)</f>
        <v>3.905308145964647E-2</v>
      </c>
      <c r="L3" s="2">
        <f>IF('Avrg. BattNiCd'!L3&gt;0,'Avrg. BattNiCd'!L3,'Avrg. BattNiCd'!L$35)</f>
        <v>4.2645369793167312E-2</v>
      </c>
      <c r="M3" s="2">
        <f>IF('Avrg. BattNiCd'!M3&gt;0,'Avrg. BattNiCd'!M3,'Avrg. BattNiCd'!M$35)</f>
        <v>3.7931401826807425E-2</v>
      </c>
      <c r="N3" s="2">
        <f>IF('Avrg. BattNiCd'!N3&gt;0,'Avrg. BattNiCd'!N3,'Avrg. BattNiCd'!N$35)</f>
        <v>3.5792102634509514E-2</v>
      </c>
      <c r="O3" s="2">
        <f>IF('Avrg. BattNiCd'!O3&gt;0,'Avrg. BattNiCd'!O3,'Avrg. BattNiCd'!O$35)</f>
        <v>3.0174052183002911E-2</v>
      </c>
      <c r="P3" s="2">
        <f>IF('Avrg. BattNiCd'!P3&gt;0,'Avrg. BattNiCd'!P3,'Avrg. BattNiCd'!P$35)</f>
        <v>2.3498352693401853E-2</v>
      </c>
      <c r="Q3" s="2">
        <f>IF('Avrg. BattNiCd'!Q3&gt;0,'Avrg. BattNiCd'!Q3,'Avrg. BattNiCd'!Q$35)</f>
        <v>1.955085168107892E-2</v>
      </c>
      <c r="R3" s="2">
        <f>IF('Avrg. BattNiCd'!R3&gt;0,'Avrg. BattNiCd'!R3,'Avrg. BattNiCd'!R$35)</f>
        <v>1.5743394136200115E-2</v>
      </c>
      <c r="S3" s="2">
        <f>IF('Avrg. BattNiCd'!S3&gt;0,'Avrg. BattNiCd'!S3,'Avrg. BattNiCd'!S$35)</f>
        <v>1.2882699083529663E-2</v>
      </c>
      <c r="T3" s="2">
        <f>IF('Avrg. BattNiCd'!T3&gt;0,'Avrg. BattNiCd'!T3,'Avrg. BattNiCd'!T$35)</f>
        <v>8.6271143385469023E-3</v>
      </c>
      <c r="U3" s="2">
        <f>IF('Avrg. BattNiCd'!U3&gt;0,'Avrg. BattNiCd'!U3,'Avrg. BattNiCd'!U$35)</f>
        <v>7.5798559267997402E-3</v>
      </c>
      <c r="V3" s="2">
        <f>IF('Avrg. BattNiCd'!V3&gt;0,'Avrg. BattNiCd'!V3,'Avrg. BattNiCd'!V$35)</f>
        <v>6.8819638569766698E-3</v>
      </c>
      <c r="W3" s="2">
        <f>IF('Avrg. BattNiCd'!W3&gt;0,'Avrg. BattNiCd'!W3,'Avrg. BattNiCd'!W$35)</f>
        <v>5.2864855158491712E-3</v>
      </c>
      <c r="X3" s="2">
        <f>IF('Avrg. BattNiCd'!X3&gt;0,'Avrg. BattNiCd'!X3,'Avrg. BattNiCd'!X$35)</f>
        <v>7.7457652723221136E-3</v>
      </c>
      <c r="Y3" s="2">
        <f>IF('Avrg. BattNiCd'!Y3&gt;0,'Avrg. BattNiCd'!Y3,'Avrg. BattNiCd'!Y$35)</f>
        <v>1.9116590292164752E-3</v>
      </c>
      <c r="Z3" s="88">
        <f>IF('Avrg. BattNiCd'!Z3&gt;0,'Avrg. BattNiCd'!Z3,'Avrg. BattNiCd'!Z$35)</f>
        <v>0</v>
      </c>
      <c r="AA3" s="88">
        <f>IF('Avrg. BattNiCd'!AA3&gt;0,'Avrg. BattNiCd'!AA3,'Avrg. BattNiCd'!AA$35)</f>
        <v>0</v>
      </c>
      <c r="AB3" s="88">
        <f>IF('Avrg. BattNiCd'!AB3&gt;0,'Avrg. BattNiCd'!AB3,'Avrg. BattNiCd'!AB$35)</f>
        <v>0</v>
      </c>
      <c r="AC3" s="88">
        <f>IF('Avrg. BattNiCd'!AC3&gt;0,'Avrg. BattNiCd'!AC3,'Avrg. BattNiCd'!AC$35)</f>
        <v>0</v>
      </c>
      <c r="AD3" s="88">
        <f>IF('Avrg. BattNiCd'!AD3&gt;0,'Avrg. BattNiCd'!AD3,'Avrg. BattNiCd'!AD$35)</f>
        <v>0</v>
      </c>
      <c r="AE3" s="88">
        <f>IF('Avrg. BattNiCd'!AE3&gt;0,'Avrg. BattNiCd'!AE3,'Avrg. BattNiCd'!AE$35)</f>
        <v>0</v>
      </c>
      <c r="AF3" s="88">
        <f>IF('Avrg. BattNiCd'!AF3&gt;0,'Avrg. BattNiCd'!AF3,'Avrg. BattNiCd'!AF$35)</f>
        <v>0</v>
      </c>
      <c r="AG3" s="88">
        <f>IF('Avrg. BattNiCd'!AG3&gt;0,'Avrg. BattNiCd'!AG3,'Avrg. BattNiCd'!AG$35)</f>
        <v>0</v>
      </c>
      <c r="AH3" s="88">
        <f>IF('Avrg. BattNiCd'!AH3&gt;0,'Avrg. BattNiCd'!AH3,'Avrg. BattNiCd'!AH$35)</f>
        <v>0</v>
      </c>
      <c r="AI3" s="88">
        <f>IF('Avrg. BattNiCd'!AI3&gt;0,'Avrg. BattNiCd'!AI3,'Avrg. BattNiCd'!AI$35)</f>
        <v>0</v>
      </c>
      <c r="AJ3" s="88">
        <f>IF('Avrg. BattNiCd'!AJ3&gt;0,'Avrg. BattNiCd'!AJ3,'Avrg. BattNiCd'!AJ$35)</f>
        <v>0</v>
      </c>
      <c r="AK3" s="88">
        <f>IF('Avrg. BattNiCd'!AK3&gt;0,'Avrg. BattNiCd'!AK3,'Avrg. BattNiCd'!AK$35)</f>
        <v>0</v>
      </c>
      <c r="AL3" s="88">
        <f>IF('Avrg. BattNiCd'!AL3&gt;0,'Avrg. BattNiCd'!AL3,'Avrg. BattNiCd'!AL$35)</f>
        <v>0</v>
      </c>
      <c r="AM3" s="88">
        <f>IF('Avrg. BattNiCd'!AM3&gt;0,'Avrg. BattNiCd'!AM3,'Avrg. BattNiCd'!AM$35)</f>
        <v>0</v>
      </c>
      <c r="AN3" s="88">
        <f>IF('Avrg. BattNiCd'!AN3&gt;0,'Avrg. BattNiCd'!AN3,'Avrg. BattNiCd'!AN$35)</f>
        <v>0</v>
      </c>
      <c r="AO3" s="88">
        <f>IF('Avrg. BattNiCd'!AO3&gt;0,'Avrg. BattNiCd'!AO3,'Avrg. BattNiCd'!AO$35)</f>
        <v>0</v>
      </c>
      <c r="AP3" s="88">
        <f>IF('Avrg. BattNiCd'!AP3&gt;0,'Avrg. BattNiCd'!AP3,'Avrg. BattNiCd'!AP$35)</f>
        <v>0</v>
      </c>
      <c r="AQ3" s="88">
        <f>IF('Avrg. BattNiCd'!AQ3&gt;0,'Avrg. BattNiCd'!AQ3,'Avrg. BattNiCd'!AQ$35)</f>
        <v>0</v>
      </c>
      <c r="AR3" s="88">
        <f>IF('Avrg. BattNiCd'!AR3&gt;0,'Avrg. BattNiCd'!AR3,'Avrg. BattNiCd'!AR$35)</f>
        <v>0</v>
      </c>
      <c r="AS3" s="88">
        <f>IF('Avrg. BattNiCd'!AS3&gt;0,'Avrg. BattNiCd'!AS3,'Avrg. BattNiCd'!AS$35)</f>
        <v>0</v>
      </c>
      <c r="AT3" s="88">
        <f>IF('Avrg. BattNiCd'!AT3&gt;0,'Avrg. BattNiCd'!AT3,'Avrg. BattNiCd'!AT$35)</f>
        <v>0</v>
      </c>
      <c r="AU3" s="88">
        <f>IF('Avrg. BattNiCd'!AU3&gt;0,'Avrg. BattNiCd'!AU3,'Avrg. BattNiCd'!AU$35)</f>
        <v>0</v>
      </c>
      <c r="AV3" s="88">
        <f>IF('Avrg. BattNiCd'!AV3&gt;0,'Avrg. BattNiCd'!AV3,'Avrg. BattNiCd'!AV$35)</f>
        <v>0</v>
      </c>
      <c r="AW3" s="88">
        <f>IF('Avrg. BattNiCd'!AW3&gt;0,'Avrg. BattNiCd'!AW3,'Avrg. BattNiCd'!AW$35)</f>
        <v>0</v>
      </c>
      <c r="AX3" s="88">
        <f>IF('Avrg. BattNiCd'!AX3&gt;0,'Avrg. BattNiCd'!AX3,'Avrg. BattNiCd'!AX$35)</f>
        <v>0</v>
      </c>
      <c r="AY3" s="88">
        <f>IF('Avrg. BattNiCd'!AY3&gt;0,'Avrg. BattNiCd'!AY3,'Avrg. BattNiCd'!AY$35)</f>
        <v>0</v>
      </c>
      <c r="AZ3" s="88">
        <f>IF('Avrg. BattNiCd'!AZ3&gt;0,'Avrg. BattNiCd'!AZ3,'Avrg. BattNiCd'!AZ$35)</f>
        <v>0</v>
      </c>
      <c r="BA3" s="88">
        <f>IF('Avrg. BattNiCd'!BA3&gt;0,'Avrg. BattNiCd'!BA3,'Avrg. BattNiCd'!BA$35)</f>
        <v>0</v>
      </c>
    </row>
    <row r="4" spans="1:53" x14ac:dyDescent="0.35">
      <c r="A4" s="3" t="s">
        <v>6</v>
      </c>
      <c r="B4" s="4" t="s">
        <v>7</v>
      </c>
      <c r="C4" s="77">
        <f>IF('Avrg. BattNiCd'!C4&gt;0,'Avrg. BattNiCd'!C4,'Avrg. BattNiCd'!C$35)</f>
        <v>8.3891486992667186E-2</v>
      </c>
      <c r="D4" s="77">
        <f>IF('Avrg. BattNiCd'!D4&gt;0,'Avrg. BattNiCd'!D4,'Avrg. BattNiCd'!D$35)</f>
        <v>7.6270339091614126E-2</v>
      </c>
      <c r="E4" s="77">
        <f>IF('Avrg. BattNiCd'!E4&gt;0,'Avrg. BattNiCd'!E4,'Avrg. BattNiCd'!E$35)</f>
        <v>6.9329012052740335E-2</v>
      </c>
      <c r="F4" s="77">
        <f>IF('Avrg. BattNiCd'!F4&gt;0,'Avrg. BattNiCd'!F4,'Avrg. BattNiCd'!F$35)</f>
        <v>6.3010607561914442E-2</v>
      </c>
      <c r="G4" s="77">
        <f>IF('Avrg. BattNiCd'!G4&gt;0,'Avrg. BattNiCd'!G4,'Avrg. BattNiCd'!G$35)</f>
        <v>5.7268164661555543E-2</v>
      </c>
      <c r="H4" s="77">
        <f>IF('Avrg. BattNiCd'!H4&gt;0,'Avrg. BattNiCd'!H4,'Avrg. BattNiCd'!H$35)</f>
        <v>5.2049215052336756E-2</v>
      </c>
      <c r="I4" s="77">
        <f>IF('Avrg. BattNiCd'!I4&gt;0,'Avrg. BattNiCd'!I4,'Avrg. BattNiCd'!I$35)</f>
        <v>4.7300996968212682E-2</v>
      </c>
      <c r="J4" s="77">
        <f>IF('Avrg. BattNiCd'!J4&gt;0,'Avrg. BattNiCd'!J4,'Avrg. BattNiCd'!J$35)</f>
        <v>4.2979563058546652E-2</v>
      </c>
      <c r="K4" s="2">
        <f>IF('Avrg. BattNiCd'!K4&gt;0,'Avrg. BattNiCd'!K4,'Avrg. BattNiCd'!K$35)</f>
        <v>3.905308145964647E-2</v>
      </c>
      <c r="L4" s="2">
        <f>IF('Avrg. BattNiCd'!L4&gt;0,'Avrg. BattNiCd'!L4,'Avrg. BattNiCd'!L$35)</f>
        <v>4.2645369793167312E-2</v>
      </c>
      <c r="M4" s="2">
        <f>IF('Avrg. BattNiCd'!M4&gt;0,'Avrg. BattNiCd'!M4,'Avrg. BattNiCd'!M$35)</f>
        <v>3.7931401826807425E-2</v>
      </c>
      <c r="N4" s="2">
        <f>IF('Avrg. BattNiCd'!N4&gt;0,'Avrg. BattNiCd'!N4,'Avrg. BattNiCd'!N$35)</f>
        <v>3.5792102634509514E-2</v>
      </c>
      <c r="O4" s="2">
        <f>IF('Avrg. BattNiCd'!O4&gt;0,'Avrg. BattNiCd'!O4,'Avrg. BattNiCd'!O$35)</f>
        <v>3.0174052183002911E-2</v>
      </c>
      <c r="P4" s="2">
        <f>IF('Avrg. BattNiCd'!P4&gt;0,'Avrg. BattNiCd'!P4,'Avrg. BattNiCd'!P$35)</f>
        <v>2.3498352693401853E-2</v>
      </c>
      <c r="Q4" s="2">
        <f>IF('Avrg. BattNiCd'!Q4&gt;0,'Avrg. BattNiCd'!Q4,'Avrg. BattNiCd'!Q$35)</f>
        <v>1.955085168107892E-2</v>
      </c>
      <c r="R4" s="2">
        <f>IF('Avrg. BattNiCd'!R4&gt;0,'Avrg. BattNiCd'!R4,'Avrg. BattNiCd'!R$35)</f>
        <v>1.5743394136200115E-2</v>
      </c>
      <c r="S4" s="2">
        <f>IF('Avrg. BattNiCd'!S4&gt;0,'Avrg. BattNiCd'!S4,'Avrg. BattNiCd'!S$35)</f>
        <v>1.2882699083529663E-2</v>
      </c>
      <c r="T4" s="2">
        <f>IF('Avrg. BattNiCd'!T4&gt;0,'Avrg. BattNiCd'!T4,'Avrg. BattNiCd'!T$35)</f>
        <v>8.6271143385469023E-3</v>
      </c>
      <c r="U4" s="2">
        <f>IF('Avrg. BattNiCd'!U4&gt;0,'Avrg. BattNiCd'!U4,'Avrg. BattNiCd'!U$35)</f>
        <v>7.5798559267997402E-3</v>
      </c>
      <c r="V4" s="2">
        <f>IF('Avrg. BattNiCd'!V4&gt;0,'Avrg. BattNiCd'!V4,'Avrg. BattNiCd'!V$35)</f>
        <v>6.8819638569766698E-3</v>
      </c>
      <c r="W4" s="2">
        <f>IF('Avrg. BattNiCd'!W4&gt;0,'Avrg. BattNiCd'!W4,'Avrg. BattNiCd'!W$35)</f>
        <v>5.2864855158491712E-3</v>
      </c>
      <c r="X4" s="2">
        <f>IF('Avrg. BattNiCd'!X4&gt;0,'Avrg. BattNiCd'!X4,'Avrg. BattNiCd'!X$35)</f>
        <v>7.7457652723221136E-3</v>
      </c>
      <c r="Y4" s="2">
        <f>IF('Avrg. BattNiCd'!Y4&gt;0,'Avrg. BattNiCd'!Y4,'Avrg. BattNiCd'!Y$35)</f>
        <v>1.9116590292164752E-3</v>
      </c>
      <c r="Z4" s="88">
        <f>IF('Avrg. BattNiCd'!Z4&gt;0,'Avrg. BattNiCd'!Z4,'Avrg. BattNiCd'!Z$35)</f>
        <v>0</v>
      </c>
      <c r="AA4" s="88">
        <f>IF('Avrg. BattNiCd'!AA4&gt;0,'Avrg. BattNiCd'!AA4,'Avrg. BattNiCd'!AA$35)</f>
        <v>0</v>
      </c>
      <c r="AB4" s="88">
        <f>IF('Avrg. BattNiCd'!AB4&gt;0,'Avrg. BattNiCd'!AB4,'Avrg. BattNiCd'!AB$35)</f>
        <v>0</v>
      </c>
      <c r="AC4" s="88">
        <f>IF('Avrg. BattNiCd'!AC4&gt;0,'Avrg. BattNiCd'!AC4,'Avrg. BattNiCd'!AC$35)</f>
        <v>0</v>
      </c>
      <c r="AD4" s="88">
        <f>IF('Avrg. BattNiCd'!AD4&gt;0,'Avrg. BattNiCd'!AD4,'Avrg. BattNiCd'!AD$35)</f>
        <v>0</v>
      </c>
      <c r="AE4" s="88">
        <f>IF('Avrg. BattNiCd'!AE4&gt;0,'Avrg. BattNiCd'!AE4,'Avrg. BattNiCd'!AE$35)</f>
        <v>0</v>
      </c>
      <c r="AF4" s="88">
        <f>IF('Avrg. BattNiCd'!AF4&gt;0,'Avrg. BattNiCd'!AF4,'Avrg. BattNiCd'!AF$35)</f>
        <v>0</v>
      </c>
      <c r="AG4" s="88">
        <f>IF('Avrg. BattNiCd'!AG4&gt;0,'Avrg. BattNiCd'!AG4,'Avrg. BattNiCd'!AG$35)</f>
        <v>0</v>
      </c>
      <c r="AH4" s="88">
        <f>IF('Avrg. BattNiCd'!AH4&gt;0,'Avrg. BattNiCd'!AH4,'Avrg. BattNiCd'!AH$35)</f>
        <v>0</v>
      </c>
      <c r="AI4" s="88">
        <f>IF('Avrg. BattNiCd'!AI4&gt;0,'Avrg. BattNiCd'!AI4,'Avrg. BattNiCd'!AI$35)</f>
        <v>0</v>
      </c>
      <c r="AJ4" s="88">
        <f>IF('Avrg. BattNiCd'!AJ4&gt;0,'Avrg. BattNiCd'!AJ4,'Avrg. BattNiCd'!AJ$35)</f>
        <v>0</v>
      </c>
      <c r="AK4" s="88">
        <f>IF('Avrg. BattNiCd'!AK4&gt;0,'Avrg. BattNiCd'!AK4,'Avrg. BattNiCd'!AK$35)</f>
        <v>0</v>
      </c>
      <c r="AL4" s="88">
        <f>IF('Avrg. BattNiCd'!AL4&gt;0,'Avrg. BattNiCd'!AL4,'Avrg. BattNiCd'!AL$35)</f>
        <v>0</v>
      </c>
      <c r="AM4" s="88">
        <f>IF('Avrg. BattNiCd'!AM4&gt;0,'Avrg. BattNiCd'!AM4,'Avrg. BattNiCd'!AM$35)</f>
        <v>0</v>
      </c>
      <c r="AN4" s="88">
        <f>IF('Avrg. BattNiCd'!AN4&gt;0,'Avrg. BattNiCd'!AN4,'Avrg. BattNiCd'!AN$35)</f>
        <v>0</v>
      </c>
      <c r="AO4" s="88">
        <f>IF('Avrg. BattNiCd'!AO4&gt;0,'Avrg. BattNiCd'!AO4,'Avrg. BattNiCd'!AO$35)</f>
        <v>0</v>
      </c>
      <c r="AP4" s="88">
        <f>IF('Avrg. BattNiCd'!AP4&gt;0,'Avrg. BattNiCd'!AP4,'Avrg. BattNiCd'!AP$35)</f>
        <v>0</v>
      </c>
      <c r="AQ4" s="88">
        <f>IF('Avrg. BattNiCd'!AQ4&gt;0,'Avrg. BattNiCd'!AQ4,'Avrg. BattNiCd'!AQ$35)</f>
        <v>0</v>
      </c>
      <c r="AR4" s="88">
        <f>IF('Avrg. BattNiCd'!AR4&gt;0,'Avrg. BattNiCd'!AR4,'Avrg. BattNiCd'!AR$35)</f>
        <v>0</v>
      </c>
      <c r="AS4" s="88">
        <f>IF('Avrg. BattNiCd'!AS4&gt;0,'Avrg. BattNiCd'!AS4,'Avrg. BattNiCd'!AS$35)</f>
        <v>0</v>
      </c>
      <c r="AT4" s="88">
        <f>IF('Avrg. BattNiCd'!AT4&gt;0,'Avrg. BattNiCd'!AT4,'Avrg. BattNiCd'!AT$35)</f>
        <v>0</v>
      </c>
      <c r="AU4" s="88">
        <f>IF('Avrg. BattNiCd'!AU4&gt;0,'Avrg. BattNiCd'!AU4,'Avrg. BattNiCd'!AU$35)</f>
        <v>0</v>
      </c>
      <c r="AV4" s="88">
        <f>IF('Avrg. BattNiCd'!AV4&gt;0,'Avrg. BattNiCd'!AV4,'Avrg. BattNiCd'!AV$35)</f>
        <v>0</v>
      </c>
      <c r="AW4" s="88">
        <f>IF('Avrg. BattNiCd'!AW4&gt;0,'Avrg. BattNiCd'!AW4,'Avrg. BattNiCd'!AW$35)</f>
        <v>0</v>
      </c>
      <c r="AX4" s="88">
        <f>IF('Avrg. BattNiCd'!AX4&gt;0,'Avrg. BattNiCd'!AX4,'Avrg. BattNiCd'!AX$35)</f>
        <v>0</v>
      </c>
      <c r="AY4" s="88">
        <f>IF('Avrg. BattNiCd'!AY4&gt;0,'Avrg. BattNiCd'!AY4,'Avrg. BattNiCd'!AY$35)</f>
        <v>0</v>
      </c>
      <c r="AZ4" s="88">
        <f>IF('Avrg. BattNiCd'!AZ4&gt;0,'Avrg. BattNiCd'!AZ4,'Avrg. BattNiCd'!AZ$35)</f>
        <v>0</v>
      </c>
      <c r="BA4" s="88">
        <f>IF('Avrg. BattNiCd'!BA4&gt;0,'Avrg. BattNiCd'!BA4,'Avrg. BattNiCd'!BA$35)</f>
        <v>0</v>
      </c>
    </row>
    <row r="5" spans="1:53" x14ac:dyDescent="0.35">
      <c r="A5" s="3" t="s">
        <v>8</v>
      </c>
      <c r="B5" s="4" t="s">
        <v>9</v>
      </c>
      <c r="C5" s="77">
        <f>IF('Avrg. BattNiCd'!C5&gt;0,'Avrg. BattNiCd'!C5,'Avrg. BattNiCd'!C$35)</f>
        <v>8.3891486992667186E-2</v>
      </c>
      <c r="D5" s="77">
        <f>IF('Avrg. BattNiCd'!D5&gt;0,'Avrg. BattNiCd'!D5,'Avrg. BattNiCd'!D$35)</f>
        <v>7.6270339091614126E-2</v>
      </c>
      <c r="E5" s="77">
        <f>IF('Avrg. BattNiCd'!E5&gt;0,'Avrg. BattNiCd'!E5,'Avrg. BattNiCd'!E$35)</f>
        <v>6.9329012052740335E-2</v>
      </c>
      <c r="F5" s="77">
        <f>IF('Avrg. BattNiCd'!F5&gt;0,'Avrg. BattNiCd'!F5,'Avrg. BattNiCd'!F$35)</f>
        <v>6.3010607561914442E-2</v>
      </c>
      <c r="G5" s="77">
        <f>IF('Avrg. BattNiCd'!G5&gt;0,'Avrg. BattNiCd'!G5,'Avrg. BattNiCd'!G$35)</f>
        <v>5.7268164661555543E-2</v>
      </c>
      <c r="H5" s="77">
        <f>IF('Avrg. BattNiCd'!H5&gt;0,'Avrg. BattNiCd'!H5,'Avrg. BattNiCd'!H$35)</f>
        <v>5.2049215052336756E-2</v>
      </c>
      <c r="I5" s="77">
        <f>IF('Avrg. BattNiCd'!I5&gt;0,'Avrg. BattNiCd'!I5,'Avrg. BattNiCd'!I$35)</f>
        <v>4.7300996968212682E-2</v>
      </c>
      <c r="J5" s="77">
        <f>IF('Avrg. BattNiCd'!J5&gt;0,'Avrg. BattNiCd'!J5,'Avrg. BattNiCd'!J$35)</f>
        <v>4.2979563058546652E-2</v>
      </c>
      <c r="K5" s="2">
        <f>IF('Avrg. BattNiCd'!K5&gt;0,'Avrg. BattNiCd'!K5,'Avrg. BattNiCd'!K$35)</f>
        <v>3.905308145964647E-2</v>
      </c>
      <c r="L5" s="2">
        <f>IF('Avrg. BattNiCd'!L5&gt;0,'Avrg. BattNiCd'!L5,'Avrg. BattNiCd'!L$35)</f>
        <v>4.2645369793167312E-2</v>
      </c>
      <c r="M5" s="2">
        <f>IF('Avrg. BattNiCd'!M5&gt;0,'Avrg. BattNiCd'!M5,'Avrg. BattNiCd'!M$35)</f>
        <v>3.7931401826807425E-2</v>
      </c>
      <c r="N5" s="2">
        <f>IF('Avrg. BattNiCd'!N5&gt;0,'Avrg. BattNiCd'!N5,'Avrg. BattNiCd'!N$35)</f>
        <v>3.5792102634509514E-2</v>
      </c>
      <c r="O5" s="2">
        <f>IF('Avrg. BattNiCd'!O5&gt;0,'Avrg. BattNiCd'!O5,'Avrg. BattNiCd'!O$35)</f>
        <v>3.0174052183002911E-2</v>
      </c>
      <c r="P5" s="2">
        <f>IF('Avrg. BattNiCd'!P5&gt;0,'Avrg. BattNiCd'!P5,'Avrg. BattNiCd'!P$35)</f>
        <v>2.3498352693401853E-2</v>
      </c>
      <c r="Q5" s="2">
        <f>IF('Avrg. BattNiCd'!Q5&gt;0,'Avrg. BattNiCd'!Q5,'Avrg. BattNiCd'!Q$35)</f>
        <v>1.955085168107892E-2</v>
      </c>
      <c r="R5" s="2">
        <f>IF('Avrg. BattNiCd'!R5&gt;0,'Avrg. BattNiCd'!R5,'Avrg. BattNiCd'!R$35)</f>
        <v>1.5743394136200115E-2</v>
      </c>
      <c r="S5" s="2">
        <f>IF('Avrg. BattNiCd'!S5&gt;0,'Avrg. BattNiCd'!S5,'Avrg. BattNiCd'!S$35)</f>
        <v>1.2882699083529663E-2</v>
      </c>
      <c r="T5" s="2">
        <f>IF('Avrg. BattNiCd'!T5&gt;0,'Avrg. BattNiCd'!T5,'Avrg. BattNiCd'!T$35)</f>
        <v>8.6271143385469023E-3</v>
      </c>
      <c r="U5" s="2">
        <f>IF('Avrg. BattNiCd'!U5&gt;0,'Avrg. BattNiCd'!U5,'Avrg. BattNiCd'!U$35)</f>
        <v>7.5798559267997402E-3</v>
      </c>
      <c r="V5" s="2">
        <f>IF('Avrg. BattNiCd'!V5&gt;0,'Avrg. BattNiCd'!V5,'Avrg. BattNiCd'!V$35)</f>
        <v>6.8819638569766698E-3</v>
      </c>
      <c r="W5" s="2">
        <f>IF('Avrg. BattNiCd'!W5&gt;0,'Avrg. BattNiCd'!W5,'Avrg. BattNiCd'!W$35)</f>
        <v>5.2864855158491712E-3</v>
      </c>
      <c r="X5" s="2">
        <f>IF('Avrg. BattNiCd'!X5&gt;0,'Avrg. BattNiCd'!X5,'Avrg. BattNiCd'!X$35)</f>
        <v>7.7457652723221136E-3</v>
      </c>
      <c r="Y5" s="2">
        <f>IF('Avrg. BattNiCd'!Y5&gt;0,'Avrg. BattNiCd'!Y5,'Avrg. BattNiCd'!Y$35)</f>
        <v>1.9116590292164752E-3</v>
      </c>
      <c r="Z5" s="88">
        <f>IF('Avrg. BattNiCd'!Z5&gt;0,'Avrg. BattNiCd'!Z5,'Avrg. BattNiCd'!Z$35)</f>
        <v>0</v>
      </c>
      <c r="AA5" s="88">
        <f>IF('Avrg. BattNiCd'!AA5&gt;0,'Avrg. BattNiCd'!AA5,'Avrg. BattNiCd'!AA$35)</f>
        <v>0</v>
      </c>
      <c r="AB5" s="88">
        <f>IF('Avrg. BattNiCd'!AB5&gt;0,'Avrg. BattNiCd'!AB5,'Avrg. BattNiCd'!AB$35)</f>
        <v>0</v>
      </c>
      <c r="AC5" s="88">
        <f>IF('Avrg. BattNiCd'!AC5&gt;0,'Avrg. BattNiCd'!AC5,'Avrg. BattNiCd'!AC$35)</f>
        <v>0</v>
      </c>
      <c r="AD5" s="88">
        <f>IF('Avrg. BattNiCd'!AD5&gt;0,'Avrg. BattNiCd'!AD5,'Avrg. BattNiCd'!AD$35)</f>
        <v>0</v>
      </c>
      <c r="AE5" s="88">
        <f>IF('Avrg. BattNiCd'!AE5&gt;0,'Avrg. BattNiCd'!AE5,'Avrg. BattNiCd'!AE$35)</f>
        <v>0</v>
      </c>
      <c r="AF5" s="88">
        <f>IF('Avrg. BattNiCd'!AF5&gt;0,'Avrg. BattNiCd'!AF5,'Avrg. BattNiCd'!AF$35)</f>
        <v>0</v>
      </c>
      <c r="AG5" s="88">
        <f>IF('Avrg. BattNiCd'!AG5&gt;0,'Avrg. BattNiCd'!AG5,'Avrg. BattNiCd'!AG$35)</f>
        <v>0</v>
      </c>
      <c r="AH5" s="88">
        <f>IF('Avrg. BattNiCd'!AH5&gt;0,'Avrg. BattNiCd'!AH5,'Avrg. BattNiCd'!AH$35)</f>
        <v>0</v>
      </c>
      <c r="AI5" s="88">
        <f>IF('Avrg. BattNiCd'!AI5&gt;0,'Avrg. BattNiCd'!AI5,'Avrg. BattNiCd'!AI$35)</f>
        <v>0</v>
      </c>
      <c r="AJ5" s="88">
        <f>IF('Avrg. BattNiCd'!AJ5&gt;0,'Avrg. BattNiCd'!AJ5,'Avrg. BattNiCd'!AJ$35)</f>
        <v>0</v>
      </c>
      <c r="AK5" s="88">
        <f>IF('Avrg. BattNiCd'!AK5&gt;0,'Avrg. BattNiCd'!AK5,'Avrg. BattNiCd'!AK$35)</f>
        <v>0</v>
      </c>
      <c r="AL5" s="88">
        <f>IF('Avrg. BattNiCd'!AL5&gt;0,'Avrg. BattNiCd'!AL5,'Avrg. BattNiCd'!AL$35)</f>
        <v>0</v>
      </c>
      <c r="AM5" s="88">
        <f>IF('Avrg. BattNiCd'!AM5&gt;0,'Avrg. BattNiCd'!AM5,'Avrg. BattNiCd'!AM$35)</f>
        <v>0</v>
      </c>
      <c r="AN5" s="88">
        <f>IF('Avrg. BattNiCd'!AN5&gt;0,'Avrg. BattNiCd'!AN5,'Avrg. BattNiCd'!AN$35)</f>
        <v>0</v>
      </c>
      <c r="AO5" s="88">
        <f>IF('Avrg. BattNiCd'!AO5&gt;0,'Avrg. BattNiCd'!AO5,'Avrg. BattNiCd'!AO$35)</f>
        <v>0</v>
      </c>
      <c r="AP5" s="88">
        <f>IF('Avrg. BattNiCd'!AP5&gt;0,'Avrg. BattNiCd'!AP5,'Avrg. BattNiCd'!AP$35)</f>
        <v>0</v>
      </c>
      <c r="AQ5" s="88">
        <f>IF('Avrg. BattNiCd'!AQ5&gt;0,'Avrg. BattNiCd'!AQ5,'Avrg. BattNiCd'!AQ$35)</f>
        <v>0</v>
      </c>
      <c r="AR5" s="88">
        <f>IF('Avrg. BattNiCd'!AR5&gt;0,'Avrg. BattNiCd'!AR5,'Avrg. BattNiCd'!AR$35)</f>
        <v>0</v>
      </c>
      <c r="AS5" s="88">
        <f>IF('Avrg. BattNiCd'!AS5&gt;0,'Avrg. BattNiCd'!AS5,'Avrg. BattNiCd'!AS$35)</f>
        <v>0</v>
      </c>
      <c r="AT5" s="88">
        <f>IF('Avrg. BattNiCd'!AT5&gt;0,'Avrg. BattNiCd'!AT5,'Avrg. BattNiCd'!AT$35)</f>
        <v>0</v>
      </c>
      <c r="AU5" s="88">
        <f>IF('Avrg. BattNiCd'!AU5&gt;0,'Avrg. BattNiCd'!AU5,'Avrg. BattNiCd'!AU$35)</f>
        <v>0</v>
      </c>
      <c r="AV5" s="88">
        <f>IF('Avrg. BattNiCd'!AV5&gt;0,'Avrg. BattNiCd'!AV5,'Avrg. BattNiCd'!AV$35)</f>
        <v>0</v>
      </c>
      <c r="AW5" s="88">
        <f>IF('Avrg. BattNiCd'!AW5&gt;0,'Avrg. BattNiCd'!AW5,'Avrg. BattNiCd'!AW$35)</f>
        <v>0</v>
      </c>
      <c r="AX5" s="88">
        <f>IF('Avrg. BattNiCd'!AX5&gt;0,'Avrg. BattNiCd'!AX5,'Avrg. BattNiCd'!AX$35)</f>
        <v>0</v>
      </c>
      <c r="AY5" s="88">
        <f>IF('Avrg. BattNiCd'!AY5&gt;0,'Avrg. BattNiCd'!AY5,'Avrg. BattNiCd'!AY$35)</f>
        <v>0</v>
      </c>
      <c r="AZ5" s="88">
        <f>IF('Avrg. BattNiCd'!AZ5&gt;0,'Avrg. BattNiCd'!AZ5,'Avrg. BattNiCd'!AZ$35)</f>
        <v>0</v>
      </c>
      <c r="BA5" s="88">
        <f>IF('Avrg. BattNiCd'!BA5&gt;0,'Avrg. BattNiCd'!BA5,'Avrg. BattNiCd'!BA$35)</f>
        <v>0</v>
      </c>
    </row>
    <row r="6" spans="1:53" x14ac:dyDescent="0.35">
      <c r="A6" s="3" t="s">
        <v>10</v>
      </c>
      <c r="B6" s="4" t="s">
        <v>11</v>
      </c>
      <c r="C6" s="77">
        <f>IF('Avrg. BattNiCd'!C6&gt;0,'Avrg. BattNiCd'!C6,'Avrg. BattNiCd'!C$35)</f>
        <v>8.3891486992667186E-2</v>
      </c>
      <c r="D6" s="77">
        <f>IF('Avrg. BattNiCd'!D6&gt;0,'Avrg. BattNiCd'!D6,'Avrg. BattNiCd'!D$35)</f>
        <v>7.6270339091614126E-2</v>
      </c>
      <c r="E6" s="77">
        <f>IF('Avrg. BattNiCd'!E6&gt;0,'Avrg. BattNiCd'!E6,'Avrg. BattNiCd'!E$35)</f>
        <v>6.9329012052740335E-2</v>
      </c>
      <c r="F6" s="77">
        <f>IF('Avrg. BattNiCd'!F6&gt;0,'Avrg. BattNiCd'!F6,'Avrg. BattNiCd'!F$35)</f>
        <v>6.3010607561914442E-2</v>
      </c>
      <c r="G6" s="77">
        <f>IF('Avrg. BattNiCd'!G6&gt;0,'Avrg. BattNiCd'!G6,'Avrg. BattNiCd'!G$35)</f>
        <v>5.7268164661555543E-2</v>
      </c>
      <c r="H6" s="77">
        <f>IF('Avrg. BattNiCd'!H6&gt;0,'Avrg. BattNiCd'!H6,'Avrg. BattNiCd'!H$35)</f>
        <v>5.2049215052336756E-2</v>
      </c>
      <c r="I6" s="77">
        <f>IF('Avrg. BattNiCd'!I6&gt;0,'Avrg. BattNiCd'!I6,'Avrg. BattNiCd'!I$35)</f>
        <v>4.7300996968212682E-2</v>
      </c>
      <c r="J6" s="77">
        <f>IF('Avrg. BattNiCd'!J6&gt;0,'Avrg. BattNiCd'!J6,'Avrg. BattNiCd'!J$35)</f>
        <v>4.2979563058546652E-2</v>
      </c>
      <c r="K6" s="2">
        <f>IF('Avrg. BattNiCd'!K6&gt;0,'Avrg. BattNiCd'!K6,'Avrg. BattNiCd'!K$35)</f>
        <v>3.905308145964647E-2</v>
      </c>
      <c r="L6" s="2">
        <f>IF('Avrg. BattNiCd'!L6&gt;0,'Avrg. BattNiCd'!L6,'Avrg. BattNiCd'!L$35)</f>
        <v>4.2645369793167312E-2</v>
      </c>
      <c r="M6" s="2">
        <f>IF('Avrg. BattNiCd'!M6&gt;0,'Avrg. BattNiCd'!M6,'Avrg. BattNiCd'!M$35)</f>
        <v>3.7931401826807425E-2</v>
      </c>
      <c r="N6" s="2">
        <f>IF('Avrg. BattNiCd'!N6&gt;0,'Avrg. BattNiCd'!N6,'Avrg. BattNiCd'!N$35)</f>
        <v>3.5792102634509514E-2</v>
      </c>
      <c r="O6" s="2">
        <f>IF('Avrg. BattNiCd'!O6&gt;0,'Avrg. BattNiCd'!O6,'Avrg. BattNiCd'!O$35)</f>
        <v>3.0174052183002911E-2</v>
      </c>
      <c r="P6" s="2">
        <f>IF('Avrg. BattNiCd'!P6&gt;0,'Avrg. BattNiCd'!P6,'Avrg. BattNiCd'!P$35)</f>
        <v>2.3498352693401853E-2</v>
      </c>
      <c r="Q6" s="2">
        <f>IF('Avrg. BattNiCd'!Q6&gt;0,'Avrg. BattNiCd'!Q6,'Avrg. BattNiCd'!Q$35)</f>
        <v>1.955085168107892E-2</v>
      </c>
      <c r="R6" s="2">
        <f>IF('Avrg. BattNiCd'!R6&gt;0,'Avrg. BattNiCd'!R6,'Avrg. BattNiCd'!R$35)</f>
        <v>1.5743394136200115E-2</v>
      </c>
      <c r="S6" s="2">
        <f>IF('Avrg. BattNiCd'!S6&gt;0,'Avrg. BattNiCd'!S6,'Avrg. BattNiCd'!S$35)</f>
        <v>1.2882699083529663E-2</v>
      </c>
      <c r="T6" s="2">
        <f>IF('Avrg. BattNiCd'!T6&gt;0,'Avrg. BattNiCd'!T6,'Avrg. BattNiCd'!T$35)</f>
        <v>8.6271143385469023E-3</v>
      </c>
      <c r="U6" s="2">
        <f>IF('Avrg. BattNiCd'!U6&gt;0,'Avrg. BattNiCd'!U6,'Avrg. BattNiCd'!U$35)</f>
        <v>7.5798559267997402E-3</v>
      </c>
      <c r="V6" s="2">
        <f>IF('Avrg. BattNiCd'!V6&gt;0,'Avrg. BattNiCd'!V6,'Avrg. BattNiCd'!V$35)</f>
        <v>6.8819638569766698E-3</v>
      </c>
      <c r="W6" s="2">
        <f>IF('Avrg. BattNiCd'!W6&gt;0,'Avrg. BattNiCd'!W6,'Avrg. BattNiCd'!W$35)</f>
        <v>5.2864855158491712E-3</v>
      </c>
      <c r="X6" s="2">
        <f>IF('Avrg. BattNiCd'!X6&gt;0,'Avrg. BattNiCd'!X6,'Avrg. BattNiCd'!X$35)</f>
        <v>7.7457652723221136E-3</v>
      </c>
      <c r="Y6" s="2">
        <f>IF('Avrg. BattNiCd'!Y6&gt;0,'Avrg. BattNiCd'!Y6,'Avrg. BattNiCd'!Y$35)</f>
        <v>1.9116590292164752E-3</v>
      </c>
      <c r="Z6" s="88">
        <f>IF('Avrg. BattNiCd'!Z6&gt;0,'Avrg. BattNiCd'!Z6,'Avrg. BattNiCd'!Z$35)</f>
        <v>0</v>
      </c>
      <c r="AA6" s="88">
        <f>IF('Avrg. BattNiCd'!AA6&gt;0,'Avrg. BattNiCd'!AA6,'Avrg. BattNiCd'!AA$35)</f>
        <v>0</v>
      </c>
      <c r="AB6" s="88">
        <f>IF('Avrg. BattNiCd'!AB6&gt;0,'Avrg. BattNiCd'!AB6,'Avrg. BattNiCd'!AB$35)</f>
        <v>0</v>
      </c>
      <c r="AC6" s="88">
        <f>IF('Avrg. BattNiCd'!AC6&gt;0,'Avrg. BattNiCd'!AC6,'Avrg. BattNiCd'!AC$35)</f>
        <v>0</v>
      </c>
      <c r="AD6" s="88">
        <f>IF('Avrg. BattNiCd'!AD6&gt;0,'Avrg. BattNiCd'!AD6,'Avrg. BattNiCd'!AD$35)</f>
        <v>0</v>
      </c>
      <c r="AE6" s="88">
        <f>IF('Avrg. BattNiCd'!AE6&gt;0,'Avrg. BattNiCd'!AE6,'Avrg. BattNiCd'!AE$35)</f>
        <v>0</v>
      </c>
      <c r="AF6" s="88">
        <f>IF('Avrg. BattNiCd'!AF6&gt;0,'Avrg. BattNiCd'!AF6,'Avrg. BattNiCd'!AF$35)</f>
        <v>0</v>
      </c>
      <c r="AG6" s="88">
        <f>IF('Avrg. BattNiCd'!AG6&gt;0,'Avrg. BattNiCd'!AG6,'Avrg. BattNiCd'!AG$35)</f>
        <v>0</v>
      </c>
      <c r="AH6" s="88">
        <f>IF('Avrg. BattNiCd'!AH6&gt;0,'Avrg. BattNiCd'!AH6,'Avrg. BattNiCd'!AH$35)</f>
        <v>0</v>
      </c>
      <c r="AI6" s="88">
        <f>IF('Avrg. BattNiCd'!AI6&gt;0,'Avrg. BattNiCd'!AI6,'Avrg. BattNiCd'!AI$35)</f>
        <v>0</v>
      </c>
      <c r="AJ6" s="88">
        <f>IF('Avrg. BattNiCd'!AJ6&gt;0,'Avrg. BattNiCd'!AJ6,'Avrg. BattNiCd'!AJ$35)</f>
        <v>0</v>
      </c>
      <c r="AK6" s="88">
        <f>IF('Avrg. BattNiCd'!AK6&gt;0,'Avrg. BattNiCd'!AK6,'Avrg. BattNiCd'!AK$35)</f>
        <v>0</v>
      </c>
      <c r="AL6" s="88">
        <f>IF('Avrg. BattNiCd'!AL6&gt;0,'Avrg. BattNiCd'!AL6,'Avrg. BattNiCd'!AL$35)</f>
        <v>0</v>
      </c>
      <c r="AM6" s="88">
        <f>IF('Avrg. BattNiCd'!AM6&gt;0,'Avrg. BattNiCd'!AM6,'Avrg. BattNiCd'!AM$35)</f>
        <v>0</v>
      </c>
      <c r="AN6" s="88">
        <f>IF('Avrg. BattNiCd'!AN6&gt;0,'Avrg. BattNiCd'!AN6,'Avrg. BattNiCd'!AN$35)</f>
        <v>0</v>
      </c>
      <c r="AO6" s="88">
        <f>IF('Avrg. BattNiCd'!AO6&gt;0,'Avrg. BattNiCd'!AO6,'Avrg. BattNiCd'!AO$35)</f>
        <v>0</v>
      </c>
      <c r="AP6" s="88">
        <f>IF('Avrg. BattNiCd'!AP6&gt;0,'Avrg. BattNiCd'!AP6,'Avrg. BattNiCd'!AP$35)</f>
        <v>0</v>
      </c>
      <c r="AQ6" s="88">
        <f>IF('Avrg. BattNiCd'!AQ6&gt;0,'Avrg. BattNiCd'!AQ6,'Avrg. BattNiCd'!AQ$35)</f>
        <v>0</v>
      </c>
      <c r="AR6" s="88">
        <f>IF('Avrg. BattNiCd'!AR6&gt;0,'Avrg. BattNiCd'!AR6,'Avrg. BattNiCd'!AR$35)</f>
        <v>0</v>
      </c>
      <c r="AS6" s="88">
        <f>IF('Avrg. BattNiCd'!AS6&gt;0,'Avrg. BattNiCd'!AS6,'Avrg. BattNiCd'!AS$35)</f>
        <v>0</v>
      </c>
      <c r="AT6" s="88">
        <f>IF('Avrg. BattNiCd'!AT6&gt;0,'Avrg. BattNiCd'!AT6,'Avrg. BattNiCd'!AT$35)</f>
        <v>0</v>
      </c>
      <c r="AU6" s="88">
        <f>IF('Avrg. BattNiCd'!AU6&gt;0,'Avrg. BattNiCd'!AU6,'Avrg. BattNiCd'!AU$35)</f>
        <v>0</v>
      </c>
      <c r="AV6" s="88">
        <f>IF('Avrg. BattNiCd'!AV6&gt;0,'Avrg. BattNiCd'!AV6,'Avrg. BattNiCd'!AV$35)</f>
        <v>0</v>
      </c>
      <c r="AW6" s="88">
        <f>IF('Avrg. BattNiCd'!AW6&gt;0,'Avrg. BattNiCd'!AW6,'Avrg. BattNiCd'!AW$35)</f>
        <v>0</v>
      </c>
      <c r="AX6" s="88">
        <f>IF('Avrg. BattNiCd'!AX6&gt;0,'Avrg. BattNiCd'!AX6,'Avrg. BattNiCd'!AX$35)</f>
        <v>0</v>
      </c>
      <c r="AY6" s="88">
        <f>IF('Avrg. BattNiCd'!AY6&gt;0,'Avrg. BattNiCd'!AY6,'Avrg. BattNiCd'!AY$35)</f>
        <v>0</v>
      </c>
      <c r="AZ6" s="88">
        <f>IF('Avrg. BattNiCd'!AZ6&gt;0,'Avrg. BattNiCd'!AZ6,'Avrg. BattNiCd'!AZ$35)</f>
        <v>0</v>
      </c>
      <c r="BA6" s="88">
        <f>IF('Avrg. BattNiCd'!BA6&gt;0,'Avrg. BattNiCd'!BA6,'Avrg. BattNiCd'!BA$35)</f>
        <v>0</v>
      </c>
    </row>
    <row r="7" spans="1:53" x14ac:dyDescent="0.35">
      <c r="A7" s="3" t="s">
        <v>12</v>
      </c>
      <c r="B7" s="4" t="s">
        <v>13</v>
      </c>
      <c r="C7" s="77">
        <f>IF('Avrg. BattNiCd'!C7&gt;0,'Avrg. BattNiCd'!C7,'Avrg. BattNiCd'!C$35)</f>
        <v>8.3891486992667186E-2</v>
      </c>
      <c r="D7" s="77">
        <f>IF('Avrg. BattNiCd'!D7&gt;0,'Avrg. BattNiCd'!D7,'Avrg. BattNiCd'!D$35)</f>
        <v>7.6270339091614126E-2</v>
      </c>
      <c r="E7" s="77">
        <f>IF('Avrg. BattNiCd'!E7&gt;0,'Avrg. BattNiCd'!E7,'Avrg. BattNiCd'!E$35)</f>
        <v>6.9329012052740335E-2</v>
      </c>
      <c r="F7" s="77">
        <f>IF('Avrg. BattNiCd'!F7&gt;0,'Avrg. BattNiCd'!F7,'Avrg. BattNiCd'!F$35)</f>
        <v>6.3010607561914442E-2</v>
      </c>
      <c r="G7" s="77">
        <f>IF('Avrg. BattNiCd'!G7&gt;0,'Avrg. BattNiCd'!G7,'Avrg. BattNiCd'!G$35)</f>
        <v>5.7268164661555543E-2</v>
      </c>
      <c r="H7" s="77">
        <f>IF('Avrg. BattNiCd'!H7&gt;0,'Avrg. BattNiCd'!H7,'Avrg. BattNiCd'!H$35)</f>
        <v>5.2049215052336756E-2</v>
      </c>
      <c r="I7" s="77">
        <f>IF('Avrg. BattNiCd'!I7&gt;0,'Avrg. BattNiCd'!I7,'Avrg. BattNiCd'!I$35)</f>
        <v>4.7300996968212682E-2</v>
      </c>
      <c r="J7" s="77">
        <f>IF('Avrg. BattNiCd'!J7&gt;0,'Avrg. BattNiCd'!J7,'Avrg. BattNiCd'!J$35)</f>
        <v>4.2979563058546652E-2</v>
      </c>
      <c r="K7" s="2">
        <f>IF('Avrg. BattNiCd'!K7&gt;0,'Avrg. BattNiCd'!K7,'Avrg. BattNiCd'!K$35)</f>
        <v>3.905308145964647E-2</v>
      </c>
      <c r="L7" s="2">
        <f>IF('Avrg. BattNiCd'!L7&gt;0,'Avrg. BattNiCd'!L7,'Avrg. BattNiCd'!L$35)</f>
        <v>4.2645369793167312E-2</v>
      </c>
      <c r="M7" s="2">
        <f>IF('Avrg. BattNiCd'!M7&gt;0,'Avrg. BattNiCd'!M7,'Avrg. BattNiCd'!M$35)</f>
        <v>3.7931401826807425E-2</v>
      </c>
      <c r="N7" s="2">
        <f>IF('Avrg. BattNiCd'!N7&gt;0,'Avrg. BattNiCd'!N7,'Avrg. BattNiCd'!N$35)</f>
        <v>3.5792102634509514E-2</v>
      </c>
      <c r="O7" s="2">
        <f>IF('Avrg. BattNiCd'!O7&gt;0,'Avrg. BattNiCd'!O7,'Avrg. BattNiCd'!O$35)</f>
        <v>3.0174052183002911E-2</v>
      </c>
      <c r="P7" s="2">
        <f>IF('Avrg. BattNiCd'!P7&gt;0,'Avrg. BattNiCd'!P7,'Avrg. BattNiCd'!P$35)</f>
        <v>2.3498352693401853E-2</v>
      </c>
      <c r="Q7" s="2">
        <f>IF('Avrg. BattNiCd'!Q7&gt;0,'Avrg. BattNiCd'!Q7,'Avrg. BattNiCd'!Q$35)</f>
        <v>1.955085168107892E-2</v>
      </c>
      <c r="R7" s="2">
        <f>IF('Avrg. BattNiCd'!R7&gt;0,'Avrg. BattNiCd'!R7,'Avrg. BattNiCd'!R$35)</f>
        <v>1.5743394136200115E-2</v>
      </c>
      <c r="S7" s="2">
        <f>IF('Avrg. BattNiCd'!S7&gt;0,'Avrg. BattNiCd'!S7,'Avrg. BattNiCd'!S$35)</f>
        <v>1.2882699083529663E-2</v>
      </c>
      <c r="T7" s="2">
        <f>IF('Avrg. BattNiCd'!T7&gt;0,'Avrg. BattNiCd'!T7,'Avrg. BattNiCd'!T$35)</f>
        <v>8.6271143385469023E-3</v>
      </c>
      <c r="U7" s="2">
        <f>IF('Avrg. BattNiCd'!U7&gt;0,'Avrg. BattNiCd'!U7,'Avrg. BattNiCd'!U$35)</f>
        <v>7.5798559267997402E-3</v>
      </c>
      <c r="V7" s="2">
        <f>IF('Avrg. BattNiCd'!V7&gt;0,'Avrg. BattNiCd'!V7,'Avrg. BattNiCd'!V$35)</f>
        <v>6.8819638569766698E-3</v>
      </c>
      <c r="W7" s="2">
        <f>IF('Avrg. BattNiCd'!W7&gt;0,'Avrg. BattNiCd'!W7,'Avrg. BattNiCd'!W$35)</f>
        <v>5.2864855158491712E-3</v>
      </c>
      <c r="X7" s="2">
        <f>IF('Avrg. BattNiCd'!X7&gt;0,'Avrg. BattNiCd'!X7,'Avrg. BattNiCd'!X$35)</f>
        <v>7.7457652723221136E-3</v>
      </c>
      <c r="Y7" s="2">
        <f>IF('Avrg. BattNiCd'!Y7&gt;0,'Avrg. BattNiCd'!Y7,'Avrg. BattNiCd'!Y$35)</f>
        <v>1.9116590292164752E-3</v>
      </c>
      <c r="Z7" s="88">
        <f>IF('Avrg. BattNiCd'!Z7&gt;0,'Avrg. BattNiCd'!Z7,'Avrg. BattNiCd'!Z$35)</f>
        <v>0</v>
      </c>
      <c r="AA7" s="88">
        <f>IF('Avrg. BattNiCd'!AA7&gt;0,'Avrg. BattNiCd'!AA7,'Avrg. BattNiCd'!AA$35)</f>
        <v>0</v>
      </c>
      <c r="AB7" s="88">
        <f>IF('Avrg. BattNiCd'!AB7&gt;0,'Avrg. BattNiCd'!AB7,'Avrg. BattNiCd'!AB$35)</f>
        <v>0</v>
      </c>
      <c r="AC7" s="88">
        <f>IF('Avrg. BattNiCd'!AC7&gt;0,'Avrg. BattNiCd'!AC7,'Avrg. BattNiCd'!AC$35)</f>
        <v>0</v>
      </c>
      <c r="AD7" s="88">
        <f>IF('Avrg. BattNiCd'!AD7&gt;0,'Avrg. BattNiCd'!AD7,'Avrg. BattNiCd'!AD$35)</f>
        <v>0</v>
      </c>
      <c r="AE7" s="88">
        <f>IF('Avrg. BattNiCd'!AE7&gt;0,'Avrg. BattNiCd'!AE7,'Avrg. BattNiCd'!AE$35)</f>
        <v>0</v>
      </c>
      <c r="AF7" s="88">
        <f>IF('Avrg. BattNiCd'!AF7&gt;0,'Avrg. BattNiCd'!AF7,'Avrg. BattNiCd'!AF$35)</f>
        <v>0</v>
      </c>
      <c r="AG7" s="88">
        <f>IF('Avrg. BattNiCd'!AG7&gt;0,'Avrg. BattNiCd'!AG7,'Avrg. BattNiCd'!AG$35)</f>
        <v>0</v>
      </c>
      <c r="AH7" s="88">
        <f>IF('Avrg. BattNiCd'!AH7&gt;0,'Avrg. BattNiCd'!AH7,'Avrg. BattNiCd'!AH$35)</f>
        <v>0</v>
      </c>
      <c r="AI7" s="88">
        <f>IF('Avrg. BattNiCd'!AI7&gt;0,'Avrg. BattNiCd'!AI7,'Avrg. BattNiCd'!AI$35)</f>
        <v>0</v>
      </c>
      <c r="AJ7" s="88">
        <f>IF('Avrg. BattNiCd'!AJ7&gt;0,'Avrg. BattNiCd'!AJ7,'Avrg. BattNiCd'!AJ$35)</f>
        <v>0</v>
      </c>
      <c r="AK7" s="88">
        <f>IF('Avrg. BattNiCd'!AK7&gt;0,'Avrg. BattNiCd'!AK7,'Avrg. BattNiCd'!AK$35)</f>
        <v>0</v>
      </c>
      <c r="AL7" s="88">
        <f>IF('Avrg. BattNiCd'!AL7&gt;0,'Avrg. BattNiCd'!AL7,'Avrg. BattNiCd'!AL$35)</f>
        <v>0</v>
      </c>
      <c r="AM7" s="88">
        <f>IF('Avrg. BattNiCd'!AM7&gt;0,'Avrg. BattNiCd'!AM7,'Avrg. BattNiCd'!AM$35)</f>
        <v>0</v>
      </c>
      <c r="AN7" s="88">
        <f>IF('Avrg. BattNiCd'!AN7&gt;0,'Avrg. BattNiCd'!AN7,'Avrg. BattNiCd'!AN$35)</f>
        <v>0</v>
      </c>
      <c r="AO7" s="88">
        <f>IF('Avrg. BattNiCd'!AO7&gt;0,'Avrg. BattNiCd'!AO7,'Avrg. BattNiCd'!AO$35)</f>
        <v>0</v>
      </c>
      <c r="AP7" s="88">
        <f>IF('Avrg. BattNiCd'!AP7&gt;0,'Avrg. BattNiCd'!AP7,'Avrg. BattNiCd'!AP$35)</f>
        <v>0</v>
      </c>
      <c r="AQ7" s="88">
        <f>IF('Avrg. BattNiCd'!AQ7&gt;0,'Avrg. BattNiCd'!AQ7,'Avrg. BattNiCd'!AQ$35)</f>
        <v>0</v>
      </c>
      <c r="AR7" s="88">
        <f>IF('Avrg. BattNiCd'!AR7&gt;0,'Avrg. BattNiCd'!AR7,'Avrg. BattNiCd'!AR$35)</f>
        <v>0</v>
      </c>
      <c r="AS7" s="88">
        <f>IF('Avrg. BattNiCd'!AS7&gt;0,'Avrg. BattNiCd'!AS7,'Avrg. BattNiCd'!AS$35)</f>
        <v>0</v>
      </c>
      <c r="AT7" s="88">
        <f>IF('Avrg. BattNiCd'!AT7&gt;0,'Avrg. BattNiCd'!AT7,'Avrg. BattNiCd'!AT$35)</f>
        <v>0</v>
      </c>
      <c r="AU7" s="88">
        <f>IF('Avrg. BattNiCd'!AU7&gt;0,'Avrg. BattNiCd'!AU7,'Avrg. BattNiCd'!AU$35)</f>
        <v>0</v>
      </c>
      <c r="AV7" s="88">
        <f>IF('Avrg. BattNiCd'!AV7&gt;0,'Avrg. BattNiCd'!AV7,'Avrg. BattNiCd'!AV$35)</f>
        <v>0</v>
      </c>
      <c r="AW7" s="88">
        <f>IF('Avrg. BattNiCd'!AW7&gt;0,'Avrg. BattNiCd'!AW7,'Avrg. BattNiCd'!AW$35)</f>
        <v>0</v>
      </c>
      <c r="AX7" s="88">
        <f>IF('Avrg. BattNiCd'!AX7&gt;0,'Avrg. BattNiCd'!AX7,'Avrg. BattNiCd'!AX$35)</f>
        <v>0</v>
      </c>
      <c r="AY7" s="88">
        <f>IF('Avrg. BattNiCd'!AY7&gt;0,'Avrg. BattNiCd'!AY7,'Avrg. BattNiCd'!AY$35)</f>
        <v>0</v>
      </c>
      <c r="AZ7" s="88">
        <f>IF('Avrg. BattNiCd'!AZ7&gt;0,'Avrg. BattNiCd'!AZ7,'Avrg. BattNiCd'!AZ$35)</f>
        <v>0</v>
      </c>
      <c r="BA7" s="88">
        <f>IF('Avrg. BattNiCd'!BA7&gt;0,'Avrg. BattNiCd'!BA7,'Avrg. BattNiCd'!BA$35)</f>
        <v>0</v>
      </c>
    </row>
    <row r="8" spans="1:53" x14ac:dyDescent="0.35">
      <c r="A8" s="3" t="s">
        <v>14</v>
      </c>
      <c r="B8" s="4" t="s">
        <v>15</v>
      </c>
      <c r="C8" s="77">
        <f>IF('Avrg. BattNiCd'!C8&gt;0,'Avrg. BattNiCd'!C8,'Avrg. BattNiCd'!C$35)</f>
        <v>8.3891486992667186E-2</v>
      </c>
      <c r="D8" s="77">
        <f>IF('Avrg. BattNiCd'!D8&gt;0,'Avrg. BattNiCd'!D8,'Avrg. BattNiCd'!D$35)</f>
        <v>7.6270339091614126E-2</v>
      </c>
      <c r="E8" s="77">
        <f>IF('Avrg. BattNiCd'!E8&gt;0,'Avrg. BattNiCd'!E8,'Avrg. BattNiCd'!E$35)</f>
        <v>6.9329012052740335E-2</v>
      </c>
      <c r="F8" s="77">
        <f>IF('Avrg. BattNiCd'!F8&gt;0,'Avrg. BattNiCd'!F8,'Avrg. BattNiCd'!F$35)</f>
        <v>6.3010607561914442E-2</v>
      </c>
      <c r="G8" s="77">
        <f>IF('Avrg. BattNiCd'!G8&gt;0,'Avrg. BattNiCd'!G8,'Avrg. BattNiCd'!G$35)</f>
        <v>5.7268164661555543E-2</v>
      </c>
      <c r="H8" s="77">
        <f>IF('Avrg. BattNiCd'!H8&gt;0,'Avrg. BattNiCd'!H8,'Avrg. BattNiCd'!H$35)</f>
        <v>5.2049215052336756E-2</v>
      </c>
      <c r="I8" s="77">
        <f>IF('Avrg. BattNiCd'!I8&gt;0,'Avrg. BattNiCd'!I8,'Avrg. BattNiCd'!I$35)</f>
        <v>4.7300996968212682E-2</v>
      </c>
      <c r="J8" s="77">
        <f>IF('Avrg. BattNiCd'!J8&gt;0,'Avrg. BattNiCd'!J8,'Avrg. BattNiCd'!J$35)</f>
        <v>4.2979563058546652E-2</v>
      </c>
      <c r="K8" s="2">
        <f>IF('Avrg. BattNiCd'!K8&gt;0,'Avrg. BattNiCd'!K8,'Avrg. BattNiCd'!K$35)</f>
        <v>3.905308145964647E-2</v>
      </c>
      <c r="L8" s="2">
        <f>IF('Avrg. BattNiCd'!L8&gt;0,'Avrg. BattNiCd'!L8,'Avrg. BattNiCd'!L$35)</f>
        <v>4.2645369793167312E-2</v>
      </c>
      <c r="M8" s="2">
        <f>IF('Avrg. BattNiCd'!M8&gt;0,'Avrg. BattNiCd'!M8,'Avrg. BattNiCd'!M$35)</f>
        <v>3.7931401826807425E-2</v>
      </c>
      <c r="N8" s="2">
        <f>IF('Avrg. BattNiCd'!N8&gt;0,'Avrg. BattNiCd'!N8,'Avrg. BattNiCd'!N$35)</f>
        <v>3.5792102634509514E-2</v>
      </c>
      <c r="O8" s="2">
        <f>IF('Avrg. BattNiCd'!O8&gt;0,'Avrg. BattNiCd'!O8,'Avrg. BattNiCd'!O$35)</f>
        <v>3.0174052183002911E-2</v>
      </c>
      <c r="P8" s="2">
        <f>IF('Avrg. BattNiCd'!P8&gt;0,'Avrg. BattNiCd'!P8,'Avrg. BattNiCd'!P$35)</f>
        <v>2.3498352693401853E-2</v>
      </c>
      <c r="Q8" s="2">
        <f>IF('Avrg. BattNiCd'!Q8&gt;0,'Avrg. BattNiCd'!Q8,'Avrg. BattNiCd'!Q$35)</f>
        <v>1.955085168107892E-2</v>
      </c>
      <c r="R8" s="2">
        <f>IF('Avrg. BattNiCd'!R8&gt;0,'Avrg. BattNiCd'!R8,'Avrg. BattNiCd'!R$35)</f>
        <v>1.5743394136200115E-2</v>
      </c>
      <c r="S8" s="2">
        <f>IF('Avrg. BattNiCd'!S8&gt;0,'Avrg. BattNiCd'!S8,'Avrg. BattNiCd'!S$35)</f>
        <v>1.2882699083529663E-2</v>
      </c>
      <c r="T8" s="2">
        <f>IF('Avrg. BattNiCd'!T8&gt;0,'Avrg. BattNiCd'!T8,'Avrg. BattNiCd'!T$35)</f>
        <v>8.6271143385469023E-3</v>
      </c>
      <c r="U8" s="2">
        <f>IF('Avrg. BattNiCd'!U8&gt;0,'Avrg. BattNiCd'!U8,'Avrg. BattNiCd'!U$35)</f>
        <v>7.5798559267997402E-3</v>
      </c>
      <c r="V8" s="2">
        <f>IF('Avrg. BattNiCd'!V8&gt;0,'Avrg. BattNiCd'!V8,'Avrg. BattNiCd'!V$35)</f>
        <v>6.8819638569766698E-3</v>
      </c>
      <c r="W8" s="2">
        <f>IF('Avrg. BattNiCd'!W8&gt;0,'Avrg. BattNiCd'!W8,'Avrg. BattNiCd'!W$35)</f>
        <v>5.2864855158491712E-3</v>
      </c>
      <c r="X8" s="2">
        <f>IF('Avrg. BattNiCd'!X8&gt;0,'Avrg. BattNiCd'!X8,'Avrg. BattNiCd'!X$35)</f>
        <v>7.7457652723221136E-3</v>
      </c>
      <c r="Y8" s="2">
        <f>IF('Avrg. BattNiCd'!Y8&gt;0,'Avrg. BattNiCd'!Y8,'Avrg. BattNiCd'!Y$35)</f>
        <v>1.9116590292164752E-3</v>
      </c>
      <c r="Z8" s="88">
        <f>IF('Avrg. BattNiCd'!Z8&gt;0,'Avrg. BattNiCd'!Z8,'Avrg. BattNiCd'!Z$35)</f>
        <v>0</v>
      </c>
      <c r="AA8" s="88">
        <f>IF('Avrg. BattNiCd'!AA8&gt;0,'Avrg. BattNiCd'!AA8,'Avrg. BattNiCd'!AA$35)</f>
        <v>0</v>
      </c>
      <c r="AB8" s="88">
        <f>IF('Avrg. BattNiCd'!AB8&gt;0,'Avrg. BattNiCd'!AB8,'Avrg. BattNiCd'!AB$35)</f>
        <v>0</v>
      </c>
      <c r="AC8" s="88">
        <f>IF('Avrg. BattNiCd'!AC8&gt;0,'Avrg. BattNiCd'!AC8,'Avrg. BattNiCd'!AC$35)</f>
        <v>0</v>
      </c>
      <c r="AD8" s="88">
        <f>IF('Avrg. BattNiCd'!AD8&gt;0,'Avrg. BattNiCd'!AD8,'Avrg. BattNiCd'!AD$35)</f>
        <v>0</v>
      </c>
      <c r="AE8" s="88">
        <f>IF('Avrg. BattNiCd'!AE8&gt;0,'Avrg. BattNiCd'!AE8,'Avrg. BattNiCd'!AE$35)</f>
        <v>0</v>
      </c>
      <c r="AF8" s="88">
        <f>IF('Avrg. BattNiCd'!AF8&gt;0,'Avrg. BattNiCd'!AF8,'Avrg. BattNiCd'!AF$35)</f>
        <v>0</v>
      </c>
      <c r="AG8" s="88">
        <f>IF('Avrg. BattNiCd'!AG8&gt;0,'Avrg. BattNiCd'!AG8,'Avrg. BattNiCd'!AG$35)</f>
        <v>0</v>
      </c>
      <c r="AH8" s="88">
        <f>IF('Avrg. BattNiCd'!AH8&gt;0,'Avrg. BattNiCd'!AH8,'Avrg. BattNiCd'!AH$35)</f>
        <v>0</v>
      </c>
      <c r="AI8" s="88">
        <f>IF('Avrg. BattNiCd'!AI8&gt;0,'Avrg. BattNiCd'!AI8,'Avrg. BattNiCd'!AI$35)</f>
        <v>0</v>
      </c>
      <c r="AJ8" s="88">
        <f>IF('Avrg. BattNiCd'!AJ8&gt;0,'Avrg. BattNiCd'!AJ8,'Avrg. BattNiCd'!AJ$35)</f>
        <v>0</v>
      </c>
      <c r="AK8" s="88">
        <f>IF('Avrg. BattNiCd'!AK8&gt;0,'Avrg. BattNiCd'!AK8,'Avrg. BattNiCd'!AK$35)</f>
        <v>0</v>
      </c>
      <c r="AL8" s="88">
        <f>IF('Avrg. BattNiCd'!AL8&gt;0,'Avrg. BattNiCd'!AL8,'Avrg. BattNiCd'!AL$35)</f>
        <v>0</v>
      </c>
      <c r="AM8" s="88">
        <f>IF('Avrg. BattNiCd'!AM8&gt;0,'Avrg. BattNiCd'!AM8,'Avrg. BattNiCd'!AM$35)</f>
        <v>0</v>
      </c>
      <c r="AN8" s="88">
        <f>IF('Avrg. BattNiCd'!AN8&gt;0,'Avrg. BattNiCd'!AN8,'Avrg. BattNiCd'!AN$35)</f>
        <v>0</v>
      </c>
      <c r="AO8" s="88">
        <f>IF('Avrg. BattNiCd'!AO8&gt;0,'Avrg. BattNiCd'!AO8,'Avrg. BattNiCd'!AO$35)</f>
        <v>0</v>
      </c>
      <c r="AP8" s="88">
        <f>IF('Avrg. BattNiCd'!AP8&gt;0,'Avrg. BattNiCd'!AP8,'Avrg. BattNiCd'!AP$35)</f>
        <v>0</v>
      </c>
      <c r="AQ8" s="88">
        <f>IF('Avrg. BattNiCd'!AQ8&gt;0,'Avrg. BattNiCd'!AQ8,'Avrg. BattNiCd'!AQ$35)</f>
        <v>0</v>
      </c>
      <c r="AR8" s="88">
        <f>IF('Avrg. BattNiCd'!AR8&gt;0,'Avrg. BattNiCd'!AR8,'Avrg. BattNiCd'!AR$35)</f>
        <v>0</v>
      </c>
      <c r="AS8" s="88">
        <f>IF('Avrg. BattNiCd'!AS8&gt;0,'Avrg. BattNiCd'!AS8,'Avrg. BattNiCd'!AS$35)</f>
        <v>0</v>
      </c>
      <c r="AT8" s="88">
        <f>IF('Avrg. BattNiCd'!AT8&gt;0,'Avrg. BattNiCd'!AT8,'Avrg. BattNiCd'!AT$35)</f>
        <v>0</v>
      </c>
      <c r="AU8" s="88">
        <f>IF('Avrg. BattNiCd'!AU8&gt;0,'Avrg. BattNiCd'!AU8,'Avrg. BattNiCd'!AU$35)</f>
        <v>0</v>
      </c>
      <c r="AV8" s="88">
        <f>IF('Avrg. BattNiCd'!AV8&gt;0,'Avrg. BattNiCd'!AV8,'Avrg. BattNiCd'!AV$35)</f>
        <v>0</v>
      </c>
      <c r="AW8" s="88">
        <f>IF('Avrg. BattNiCd'!AW8&gt;0,'Avrg. BattNiCd'!AW8,'Avrg. BattNiCd'!AW$35)</f>
        <v>0</v>
      </c>
      <c r="AX8" s="88">
        <f>IF('Avrg. BattNiCd'!AX8&gt;0,'Avrg. BattNiCd'!AX8,'Avrg. BattNiCd'!AX$35)</f>
        <v>0</v>
      </c>
      <c r="AY8" s="88">
        <f>IF('Avrg. BattNiCd'!AY8&gt;0,'Avrg. BattNiCd'!AY8,'Avrg. BattNiCd'!AY$35)</f>
        <v>0</v>
      </c>
      <c r="AZ8" s="88">
        <f>IF('Avrg. BattNiCd'!AZ8&gt;0,'Avrg. BattNiCd'!AZ8,'Avrg. BattNiCd'!AZ$35)</f>
        <v>0</v>
      </c>
      <c r="BA8" s="88">
        <f>IF('Avrg. BattNiCd'!BA8&gt;0,'Avrg. BattNiCd'!BA8,'Avrg. BattNiCd'!BA$35)</f>
        <v>0</v>
      </c>
    </row>
    <row r="9" spans="1:53" x14ac:dyDescent="0.35">
      <c r="A9" s="3" t="s">
        <v>16</v>
      </c>
      <c r="B9" s="4" t="s">
        <v>17</v>
      </c>
      <c r="C9" s="77">
        <f>IF('Avrg. BattNiCd'!C9&gt;0,'Avrg. BattNiCd'!C9,'Avrg. BattNiCd'!C$35)</f>
        <v>8.3891486992667186E-2</v>
      </c>
      <c r="D9" s="77">
        <f>IF('Avrg. BattNiCd'!D9&gt;0,'Avrg. BattNiCd'!D9,'Avrg. BattNiCd'!D$35)</f>
        <v>7.6270339091614126E-2</v>
      </c>
      <c r="E9" s="77">
        <f>IF('Avrg. BattNiCd'!E9&gt;0,'Avrg. BattNiCd'!E9,'Avrg. BattNiCd'!E$35)</f>
        <v>6.9329012052740335E-2</v>
      </c>
      <c r="F9" s="77">
        <f>IF('Avrg. BattNiCd'!F9&gt;0,'Avrg. BattNiCd'!F9,'Avrg. BattNiCd'!F$35)</f>
        <v>6.3010607561914442E-2</v>
      </c>
      <c r="G9" s="77">
        <f>IF('Avrg. BattNiCd'!G9&gt;0,'Avrg. BattNiCd'!G9,'Avrg. BattNiCd'!G$35)</f>
        <v>5.7268164661555543E-2</v>
      </c>
      <c r="H9" s="77">
        <f>IF('Avrg. BattNiCd'!H9&gt;0,'Avrg. BattNiCd'!H9,'Avrg. BattNiCd'!H$35)</f>
        <v>5.2049215052336756E-2</v>
      </c>
      <c r="I9" s="77">
        <f>IF('Avrg. BattNiCd'!I9&gt;0,'Avrg. BattNiCd'!I9,'Avrg. BattNiCd'!I$35)</f>
        <v>4.7300996968212682E-2</v>
      </c>
      <c r="J9" s="77">
        <f>IF('Avrg. BattNiCd'!J9&gt;0,'Avrg. BattNiCd'!J9,'Avrg. BattNiCd'!J$35)</f>
        <v>4.2979563058546652E-2</v>
      </c>
      <c r="K9" s="2">
        <f>IF('Avrg. BattNiCd'!K9&gt;0,'Avrg. BattNiCd'!K9,'Avrg. BattNiCd'!K$35)</f>
        <v>3.905308145964647E-2</v>
      </c>
      <c r="L9" s="2">
        <f>IF('Avrg. BattNiCd'!L9&gt;0,'Avrg. BattNiCd'!L9,'Avrg. BattNiCd'!L$35)</f>
        <v>4.2645369793167312E-2</v>
      </c>
      <c r="M9" s="2">
        <f>IF('Avrg. BattNiCd'!M9&gt;0,'Avrg. BattNiCd'!M9,'Avrg. BattNiCd'!M$35)</f>
        <v>3.7931401826807425E-2</v>
      </c>
      <c r="N9" s="2">
        <f>IF('Avrg. BattNiCd'!N9&gt;0,'Avrg. BattNiCd'!N9,'Avrg. BattNiCd'!N$35)</f>
        <v>3.5792102634509514E-2</v>
      </c>
      <c r="O9" s="2">
        <f>IF('Avrg. BattNiCd'!O9&gt;0,'Avrg. BattNiCd'!O9,'Avrg. BattNiCd'!O$35)</f>
        <v>3.0174052183002911E-2</v>
      </c>
      <c r="P9" s="2">
        <f>IF('Avrg. BattNiCd'!P9&gt;0,'Avrg. BattNiCd'!P9,'Avrg. BattNiCd'!P$35)</f>
        <v>2.3498352693401853E-2</v>
      </c>
      <c r="Q9" s="2">
        <f>IF('Avrg. BattNiCd'!Q9&gt;0,'Avrg. BattNiCd'!Q9,'Avrg. BattNiCd'!Q$35)</f>
        <v>1.955085168107892E-2</v>
      </c>
      <c r="R9" s="2">
        <f>IF('Avrg. BattNiCd'!R9&gt;0,'Avrg. BattNiCd'!R9,'Avrg. BattNiCd'!R$35)</f>
        <v>1.5743394136200115E-2</v>
      </c>
      <c r="S9" s="2">
        <f>IF('Avrg. BattNiCd'!S9&gt;0,'Avrg. BattNiCd'!S9,'Avrg. BattNiCd'!S$35)</f>
        <v>1.2882699083529663E-2</v>
      </c>
      <c r="T9" s="2">
        <f>IF('Avrg. BattNiCd'!T9&gt;0,'Avrg. BattNiCd'!T9,'Avrg. BattNiCd'!T$35)</f>
        <v>8.6271143385469023E-3</v>
      </c>
      <c r="U9" s="2">
        <f>IF('Avrg. BattNiCd'!U9&gt;0,'Avrg. BattNiCd'!U9,'Avrg. BattNiCd'!U$35)</f>
        <v>7.5798559267997402E-3</v>
      </c>
      <c r="V9" s="2">
        <f>IF('Avrg. BattNiCd'!V9&gt;0,'Avrg. BattNiCd'!V9,'Avrg. BattNiCd'!V$35)</f>
        <v>6.8819638569766698E-3</v>
      </c>
      <c r="W9" s="2">
        <f>IF('Avrg. BattNiCd'!W9&gt;0,'Avrg. BattNiCd'!W9,'Avrg. BattNiCd'!W$35)</f>
        <v>5.2864855158491712E-3</v>
      </c>
      <c r="X9" s="2">
        <f>IF('Avrg. BattNiCd'!X9&gt;0,'Avrg. BattNiCd'!X9,'Avrg. BattNiCd'!X$35)</f>
        <v>7.7457652723221136E-3</v>
      </c>
      <c r="Y9" s="2">
        <f>IF('Avrg. BattNiCd'!Y9&gt;0,'Avrg. BattNiCd'!Y9,'Avrg. BattNiCd'!Y$35)</f>
        <v>1.9116590292164752E-3</v>
      </c>
      <c r="Z9" s="88">
        <f>IF('Avrg. BattNiCd'!Z9&gt;0,'Avrg. BattNiCd'!Z9,'Avrg. BattNiCd'!Z$35)</f>
        <v>0</v>
      </c>
      <c r="AA9" s="88">
        <f>IF('Avrg. BattNiCd'!AA9&gt;0,'Avrg. BattNiCd'!AA9,'Avrg. BattNiCd'!AA$35)</f>
        <v>0</v>
      </c>
      <c r="AB9" s="88">
        <f>IF('Avrg. BattNiCd'!AB9&gt;0,'Avrg. BattNiCd'!AB9,'Avrg. BattNiCd'!AB$35)</f>
        <v>0</v>
      </c>
      <c r="AC9" s="88">
        <f>IF('Avrg. BattNiCd'!AC9&gt;0,'Avrg. BattNiCd'!AC9,'Avrg. BattNiCd'!AC$35)</f>
        <v>0</v>
      </c>
      <c r="AD9" s="88">
        <f>IF('Avrg. BattNiCd'!AD9&gt;0,'Avrg. BattNiCd'!AD9,'Avrg. BattNiCd'!AD$35)</f>
        <v>0</v>
      </c>
      <c r="AE9" s="88">
        <f>IF('Avrg. BattNiCd'!AE9&gt;0,'Avrg. BattNiCd'!AE9,'Avrg. BattNiCd'!AE$35)</f>
        <v>0</v>
      </c>
      <c r="AF9" s="88">
        <f>IF('Avrg. BattNiCd'!AF9&gt;0,'Avrg. BattNiCd'!AF9,'Avrg. BattNiCd'!AF$35)</f>
        <v>0</v>
      </c>
      <c r="AG9" s="88">
        <f>IF('Avrg. BattNiCd'!AG9&gt;0,'Avrg. BattNiCd'!AG9,'Avrg. BattNiCd'!AG$35)</f>
        <v>0</v>
      </c>
      <c r="AH9" s="88">
        <f>IF('Avrg. BattNiCd'!AH9&gt;0,'Avrg. BattNiCd'!AH9,'Avrg. BattNiCd'!AH$35)</f>
        <v>0</v>
      </c>
      <c r="AI9" s="88">
        <f>IF('Avrg. BattNiCd'!AI9&gt;0,'Avrg. BattNiCd'!AI9,'Avrg. BattNiCd'!AI$35)</f>
        <v>0</v>
      </c>
      <c r="AJ9" s="88">
        <f>IF('Avrg. BattNiCd'!AJ9&gt;0,'Avrg. BattNiCd'!AJ9,'Avrg. BattNiCd'!AJ$35)</f>
        <v>0</v>
      </c>
      <c r="AK9" s="88">
        <f>IF('Avrg. BattNiCd'!AK9&gt;0,'Avrg. BattNiCd'!AK9,'Avrg. BattNiCd'!AK$35)</f>
        <v>0</v>
      </c>
      <c r="AL9" s="88">
        <f>IF('Avrg. BattNiCd'!AL9&gt;0,'Avrg. BattNiCd'!AL9,'Avrg. BattNiCd'!AL$35)</f>
        <v>0</v>
      </c>
      <c r="AM9" s="88">
        <f>IF('Avrg. BattNiCd'!AM9&gt;0,'Avrg. BattNiCd'!AM9,'Avrg. BattNiCd'!AM$35)</f>
        <v>0</v>
      </c>
      <c r="AN9" s="88">
        <f>IF('Avrg. BattNiCd'!AN9&gt;0,'Avrg. BattNiCd'!AN9,'Avrg. BattNiCd'!AN$35)</f>
        <v>0</v>
      </c>
      <c r="AO9" s="88">
        <f>IF('Avrg. BattNiCd'!AO9&gt;0,'Avrg. BattNiCd'!AO9,'Avrg. BattNiCd'!AO$35)</f>
        <v>0</v>
      </c>
      <c r="AP9" s="88">
        <f>IF('Avrg. BattNiCd'!AP9&gt;0,'Avrg. BattNiCd'!AP9,'Avrg. BattNiCd'!AP$35)</f>
        <v>0</v>
      </c>
      <c r="AQ9" s="88">
        <f>IF('Avrg. BattNiCd'!AQ9&gt;0,'Avrg. BattNiCd'!AQ9,'Avrg. BattNiCd'!AQ$35)</f>
        <v>0</v>
      </c>
      <c r="AR9" s="88">
        <f>IF('Avrg. BattNiCd'!AR9&gt;0,'Avrg. BattNiCd'!AR9,'Avrg. BattNiCd'!AR$35)</f>
        <v>0</v>
      </c>
      <c r="AS9" s="88">
        <f>IF('Avrg. BattNiCd'!AS9&gt;0,'Avrg. BattNiCd'!AS9,'Avrg. BattNiCd'!AS$35)</f>
        <v>0</v>
      </c>
      <c r="AT9" s="88">
        <f>IF('Avrg. BattNiCd'!AT9&gt;0,'Avrg. BattNiCd'!AT9,'Avrg. BattNiCd'!AT$35)</f>
        <v>0</v>
      </c>
      <c r="AU9" s="88">
        <f>IF('Avrg. BattNiCd'!AU9&gt;0,'Avrg. BattNiCd'!AU9,'Avrg. BattNiCd'!AU$35)</f>
        <v>0</v>
      </c>
      <c r="AV9" s="88">
        <f>IF('Avrg. BattNiCd'!AV9&gt;0,'Avrg. BattNiCd'!AV9,'Avrg. BattNiCd'!AV$35)</f>
        <v>0</v>
      </c>
      <c r="AW9" s="88">
        <f>IF('Avrg. BattNiCd'!AW9&gt;0,'Avrg. BattNiCd'!AW9,'Avrg. BattNiCd'!AW$35)</f>
        <v>0</v>
      </c>
      <c r="AX9" s="88">
        <f>IF('Avrg. BattNiCd'!AX9&gt;0,'Avrg. BattNiCd'!AX9,'Avrg. BattNiCd'!AX$35)</f>
        <v>0</v>
      </c>
      <c r="AY9" s="88">
        <f>IF('Avrg. BattNiCd'!AY9&gt;0,'Avrg. BattNiCd'!AY9,'Avrg. BattNiCd'!AY$35)</f>
        <v>0</v>
      </c>
      <c r="AZ9" s="88">
        <f>IF('Avrg. BattNiCd'!AZ9&gt;0,'Avrg. BattNiCd'!AZ9,'Avrg. BattNiCd'!AZ$35)</f>
        <v>0</v>
      </c>
      <c r="BA9" s="88">
        <f>IF('Avrg. BattNiCd'!BA9&gt;0,'Avrg. BattNiCd'!BA9,'Avrg. BattNiCd'!BA$35)</f>
        <v>0</v>
      </c>
    </row>
    <row r="10" spans="1:53" x14ac:dyDescent="0.35">
      <c r="A10" s="3" t="s">
        <v>18</v>
      </c>
      <c r="B10" s="4" t="s">
        <v>19</v>
      </c>
      <c r="C10" s="77">
        <f>IF('Avrg. BattNiCd'!C10&gt;0,'Avrg. BattNiCd'!C10,'Avrg. BattNiCd'!C$35)</f>
        <v>8.3891486992667186E-2</v>
      </c>
      <c r="D10" s="77">
        <f>IF('Avrg. BattNiCd'!D10&gt;0,'Avrg. BattNiCd'!D10,'Avrg. BattNiCd'!D$35)</f>
        <v>7.6270339091614126E-2</v>
      </c>
      <c r="E10" s="77">
        <f>IF('Avrg. BattNiCd'!E10&gt;0,'Avrg. BattNiCd'!E10,'Avrg. BattNiCd'!E$35)</f>
        <v>6.9329012052740335E-2</v>
      </c>
      <c r="F10" s="77">
        <f>IF('Avrg. BattNiCd'!F10&gt;0,'Avrg. BattNiCd'!F10,'Avrg. BattNiCd'!F$35)</f>
        <v>6.3010607561914442E-2</v>
      </c>
      <c r="G10" s="77">
        <f>IF('Avrg. BattNiCd'!G10&gt;0,'Avrg. BattNiCd'!G10,'Avrg. BattNiCd'!G$35)</f>
        <v>5.7268164661555543E-2</v>
      </c>
      <c r="H10" s="77">
        <f>IF('Avrg. BattNiCd'!H10&gt;0,'Avrg. BattNiCd'!H10,'Avrg. BattNiCd'!H$35)</f>
        <v>5.2049215052336756E-2</v>
      </c>
      <c r="I10" s="77">
        <f>IF('Avrg. BattNiCd'!I10&gt;0,'Avrg. BattNiCd'!I10,'Avrg. BattNiCd'!I$35)</f>
        <v>4.7300996968212682E-2</v>
      </c>
      <c r="J10" s="77">
        <f>IF('Avrg. BattNiCd'!J10&gt;0,'Avrg. BattNiCd'!J10,'Avrg. BattNiCd'!J$35)</f>
        <v>4.2979563058546652E-2</v>
      </c>
      <c r="K10" s="2">
        <f>IF('Avrg. BattNiCd'!K10&gt;0,'Avrg. BattNiCd'!K10,'Avrg. BattNiCd'!K$35)</f>
        <v>3.905308145964647E-2</v>
      </c>
      <c r="L10" s="2">
        <f>IF('Avrg. BattNiCd'!L10&gt;0,'Avrg. BattNiCd'!L10,'Avrg. BattNiCd'!L$35)</f>
        <v>4.2645369793167312E-2</v>
      </c>
      <c r="M10" s="2">
        <f>IF('Avrg. BattNiCd'!M10&gt;0,'Avrg. BattNiCd'!M10,'Avrg. BattNiCd'!M$35)</f>
        <v>3.7931401826807425E-2</v>
      </c>
      <c r="N10" s="2">
        <f>IF('Avrg. BattNiCd'!N10&gt;0,'Avrg. BattNiCd'!N10,'Avrg. BattNiCd'!N$35)</f>
        <v>3.5792102634509514E-2</v>
      </c>
      <c r="O10" s="2">
        <f>IF('Avrg. BattNiCd'!O10&gt;0,'Avrg. BattNiCd'!O10,'Avrg. BattNiCd'!O$35)</f>
        <v>3.0174052183002911E-2</v>
      </c>
      <c r="P10" s="2">
        <f>IF('Avrg. BattNiCd'!P10&gt;0,'Avrg. BattNiCd'!P10,'Avrg. BattNiCd'!P$35)</f>
        <v>2.3498352693401853E-2</v>
      </c>
      <c r="Q10" s="2">
        <f>IF('Avrg. BattNiCd'!Q10&gt;0,'Avrg. BattNiCd'!Q10,'Avrg. BattNiCd'!Q$35)</f>
        <v>1.955085168107892E-2</v>
      </c>
      <c r="R10" s="2">
        <f>IF('Avrg. BattNiCd'!R10&gt;0,'Avrg. BattNiCd'!R10,'Avrg. BattNiCd'!R$35)</f>
        <v>1.5743394136200115E-2</v>
      </c>
      <c r="S10" s="2">
        <f>IF('Avrg. BattNiCd'!S10&gt;0,'Avrg. BattNiCd'!S10,'Avrg. BattNiCd'!S$35)</f>
        <v>1.2882699083529663E-2</v>
      </c>
      <c r="T10" s="2">
        <f>IF('Avrg. BattNiCd'!T10&gt;0,'Avrg. BattNiCd'!T10,'Avrg. BattNiCd'!T$35)</f>
        <v>8.6271143385469023E-3</v>
      </c>
      <c r="U10" s="2">
        <f>IF('Avrg. BattNiCd'!U10&gt;0,'Avrg. BattNiCd'!U10,'Avrg. BattNiCd'!U$35)</f>
        <v>7.5798559267997402E-3</v>
      </c>
      <c r="V10" s="2">
        <f>IF('Avrg. BattNiCd'!V10&gt;0,'Avrg. BattNiCd'!V10,'Avrg. BattNiCd'!V$35)</f>
        <v>6.8819638569766698E-3</v>
      </c>
      <c r="W10" s="2">
        <f>IF('Avrg. BattNiCd'!W10&gt;0,'Avrg. BattNiCd'!W10,'Avrg. BattNiCd'!W$35)</f>
        <v>5.2864855158491712E-3</v>
      </c>
      <c r="X10" s="2">
        <f>IF('Avrg. BattNiCd'!X10&gt;0,'Avrg. BattNiCd'!X10,'Avrg. BattNiCd'!X$35)</f>
        <v>7.7457652723221136E-3</v>
      </c>
      <c r="Y10" s="2">
        <f>IF('Avrg. BattNiCd'!Y10&gt;0,'Avrg. BattNiCd'!Y10,'Avrg. BattNiCd'!Y$35)</f>
        <v>1.9116590292164752E-3</v>
      </c>
      <c r="Z10" s="88">
        <f>IF('Avrg. BattNiCd'!Z10&gt;0,'Avrg. BattNiCd'!Z10,'Avrg. BattNiCd'!Z$35)</f>
        <v>0</v>
      </c>
      <c r="AA10" s="88">
        <f>IF('Avrg. BattNiCd'!AA10&gt;0,'Avrg. BattNiCd'!AA10,'Avrg. BattNiCd'!AA$35)</f>
        <v>0</v>
      </c>
      <c r="AB10" s="88">
        <f>IF('Avrg. BattNiCd'!AB10&gt;0,'Avrg. BattNiCd'!AB10,'Avrg. BattNiCd'!AB$35)</f>
        <v>0</v>
      </c>
      <c r="AC10" s="88">
        <f>IF('Avrg. BattNiCd'!AC10&gt;0,'Avrg. BattNiCd'!AC10,'Avrg. BattNiCd'!AC$35)</f>
        <v>0</v>
      </c>
      <c r="AD10" s="88">
        <f>IF('Avrg. BattNiCd'!AD10&gt;0,'Avrg. BattNiCd'!AD10,'Avrg. BattNiCd'!AD$35)</f>
        <v>0</v>
      </c>
      <c r="AE10" s="88">
        <f>IF('Avrg. BattNiCd'!AE10&gt;0,'Avrg. BattNiCd'!AE10,'Avrg. BattNiCd'!AE$35)</f>
        <v>0</v>
      </c>
      <c r="AF10" s="88">
        <f>IF('Avrg. BattNiCd'!AF10&gt;0,'Avrg. BattNiCd'!AF10,'Avrg. BattNiCd'!AF$35)</f>
        <v>0</v>
      </c>
      <c r="AG10" s="88">
        <f>IF('Avrg. BattNiCd'!AG10&gt;0,'Avrg. BattNiCd'!AG10,'Avrg. BattNiCd'!AG$35)</f>
        <v>0</v>
      </c>
      <c r="AH10" s="88">
        <f>IF('Avrg. BattNiCd'!AH10&gt;0,'Avrg. BattNiCd'!AH10,'Avrg. BattNiCd'!AH$35)</f>
        <v>0</v>
      </c>
      <c r="AI10" s="88">
        <f>IF('Avrg. BattNiCd'!AI10&gt;0,'Avrg. BattNiCd'!AI10,'Avrg. BattNiCd'!AI$35)</f>
        <v>0</v>
      </c>
      <c r="AJ10" s="88">
        <f>IF('Avrg. BattNiCd'!AJ10&gt;0,'Avrg. BattNiCd'!AJ10,'Avrg. BattNiCd'!AJ$35)</f>
        <v>0</v>
      </c>
      <c r="AK10" s="88">
        <f>IF('Avrg. BattNiCd'!AK10&gt;0,'Avrg. BattNiCd'!AK10,'Avrg. BattNiCd'!AK$35)</f>
        <v>0</v>
      </c>
      <c r="AL10" s="88">
        <f>IF('Avrg. BattNiCd'!AL10&gt;0,'Avrg. BattNiCd'!AL10,'Avrg. BattNiCd'!AL$35)</f>
        <v>0</v>
      </c>
      <c r="AM10" s="88">
        <f>IF('Avrg. BattNiCd'!AM10&gt;0,'Avrg. BattNiCd'!AM10,'Avrg. BattNiCd'!AM$35)</f>
        <v>0</v>
      </c>
      <c r="AN10" s="88">
        <f>IF('Avrg. BattNiCd'!AN10&gt;0,'Avrg. BattNiCd'!AN10,'Avrg. BattNiCd'!AN$35)</f>
        <v>0</v>
      </c>
      <c r="AO10" s="88">
        <f>IF('Avrg. BattNiCd'!AO10&gt;0,'Avrg. BattNiCd'!AO10,'Avrg. BattNiCd'!AO$35)</f>
        <v>0</v>
      </c>
      <c r="AP10" s="88">
        <f>IF('Avrg. BattNiCd'!AP10&gt;0,'Avrg. BattNiCd'!AP10,'Avrg. BattNiCd'!AP$35)</f>
        <v>0</v>
      </c>
      <c r="AQ10" s="88">
        <f>IF('Avrg. BattNiCd'!AQ10&gt;0,'Avrg. BattNiCd'!AQ10,'Avrg. BattNiCd'!AQ$35)</f>
        <v>0</v>
      </c>
      <c r="AR10" s="88">
        <f>IF('Avrg. BattNiCd'!AR10&gt;0,'Avrg. BattNiCd'!AR10,'Avrg. BattNiCd'!AR$35)</f>
        <v>0</v>
      </c>
      <c r="AS10" s="88">
        <f>IF('Avrg. BattNiCd'!AS10&gt;0,'Avrg. BattNiCd'!AS10,'Avrg. BattNiCd'!AS$35)</f>
        <v>0</v>
      </c>
      <c r="AT10" s="88">
        <f>IF('Avrg. BattNiCd'!AT10&gt;0,'Avrg. BattNiCd'!AT10,'Avrg. BattNiCd'!AT$35)</f>
        <v>0</v>
      </c>
      <c r="AU10" s="88">
        <f>IF('Avrg. BattNiCd'!AU10&gt;0,'Avrg. BattNiCd'!AU10,'Avrg. BattNiCd'!AU$35)</f>
        <v>0</v>
      </c>
      <c r="AV10" s="88">
        <f>IF('Avrg. BattNiCd'!AV10&gt;0,'Avrg. BattNiCd'!AV10,'Avrg. BattNiCd'!AV$35)</f>
        <v>0</v>
      </c>
      <c r="AW10" s="88">
        <f>IF('Avrg. BattNiCd'!AW10&gt;0,'Avrg. BattNiCd'!AW10,'Avrg. BattNiCd'!AW$35)</f>
        <v>0</v>
      </c>
      <c r="AX10" s="88">
        <f>IF('Avrg. BattNiCd'!AX10&gt;0,'Avrg. BattNiCd'!AX10,'Avrg. BattNiCd'!AX$35)</f>
        <v>0</v>
      </c>
      <c r="AY10" s="88">
        <f>IF('Avrg. BattNiCd'!AY10&gt;0,'Avrg. BattNiCd'!AY10,'Avrg. BattNiCd'!AY$35)</f>
        <v>0</v>
      </c>
      <c r="AZ10" s="88">
        <f>IF('Avrg. BattNiCd'!AZ10&gt;0,'Avrg. BattNiCd'!AZ10,'Avrg. BattNiCd'!AZ$35)</f>
        <v>0</v>
      </c>
      <c r="BA10" s="88">
        <f>IF('Avrg. BattNiCd'!BA10&gt;0,'Avrg. BattNiCd'!BA10,'Avrg. BattNiCd'!BA$35)</f>
        <v>0</v>
      </c>
    </row>
    <row r="11" spans="1:53" x14ac:dyDescent="0.35">
      <c r="A11" s="3" t="s">
        <v>20</v>
      </c>
      <c r="B11" s="4" t="s">
        <v>21</v>
      </c>
      <c r="C11" s="77">
        <f>IF('Avrg. BattNiCd'!C11&gt;0,'Avrg. BattNiCd'!C11,'Avrg. BattNiCd'!C$35)</f>
        <v>9.472347464285201E-2</v>
      </c>
      <c r="D11" s="77">
        <f>IF('Avrg. BattNiCd'!D11&gt;0,'Avrg. BattNiCd'!D11,'Avrg. BattNiCd'!D$35)</f>
        <v>8.611224967532001E-2</v>
      </c>
      <c r="E11" s="77">
        <f>IF('Avrg. BattNiCd'!E11&gt;0,'Avrg. BattNiCd'!E11,'Avrg. BattNiCd'!E$35)</f>
        <v>7.8283863341200008E-2</v>
      </c>
      <c r="F11" s="77">
        <f>IF('Avrg. BattNiCd'!F11&gt;0,'Avrg. BattNiCd'!F11,'Avrg. BattNiCd'!F$35)</f>
        <v>7.116714849200001E-2</v>
      </c>
      <c r="G11" s="77">
        <f>IF('Avrg. BattNiCd'!G11&gt;0,'Avrg. BattNiCd'!G11,'Avrg. BattNiCd'!G$35)</f>
        <v>6.4697407720000003E-2</v>
      </c>
      <c r="H11" s="77">
        <f>IF('Avrg. BattNiCd'!H11&gt;0,'Avrg. BattNiCd'!H11,'Avrg. BattNiCd'!H$35)</f>
        <v>5.8815825200000005E-2</v>
      </c>
      <c r="I11" s="77">
        <f>IF('Avrg. BattNiCd'!I11&gt;0,'Avrg. BattNiCd'!I11,'Avrg. BattNiCd'!I$35)</f>
        <v>5.3468932000000004E-2</v>
      </c>
      <c r="J11" s="77">
        <f>IF('Avrg. BattNiCd'!J11&gt;0,'Avrg. BattNiCd'!J11,'Avrg. BattNiCd'!J$35)</f>
        <v>4.8608120000000005E-2</v>
      </c>
      <c r="K11" s="2">
        <f>IF('Avrg. BattNiCd'!K11&gt;0,'Avrg. BattNiCd'!K11,'Avrg. BattNiCd'!K$35)</f>
        <v>4.4189199999999998E-2</v>
      </c>
      <c r="L11" s="2">
        <f>IF('Avrg. BattNiCd'!L11&gt;0,'Avrg. BattNiCd'!L11,'Avrg. BattNiCd'!L$35)</f>
        <v>4.0171999999999999E-2</v>
      </c>
      <c r="M11" s="2">
        <f>IF('Avrg. BattNiCd'!M11&gt;0,'Avrg. BattNiCd'!M11,'Avrg. BattNiCd'!M$35)</f>
        <v>3.6519999999999997E-2</v>
      </c>
      <c r="N11" s="2">
        <f>IF('Avrg. BattNiCd'!N11&gt;0,'Avrg. BattNiCd'!N11,'Avrg. BattNiCd'!N$35)</f>
        <v>3.3153961136023917E-2</v>
      </c>
      <c r="O11" s="2">
        <f>IF('Avrg. BattNiCd'!O11&gt;0,'Avrg. BattNiCd'!O11,'Avrg. BattNiCd'!O$35)</f>
        <v>2.8430197723187538E-2</v>
      </c>
      <c r="P11" s="2">
        <f>IF('Avrg. BattNiCd'!P11&gt;0,'Avrg. BattNiCd'!P11,'Avrg. BattNiCd'!P$35)</f>
        <v>2.2704628483439508E-2</v>
      </c>
      <c r="Q11" s="2">
        <f>IF('Avrg. BattNiCd'!Q11&gt;0,'Avrg. BattNiCd'!Q11,'Avrg. BattNiCd'!Q$35)</f>
        <v>1.9517173198966738E-2</v>
      </c>
      <c r="R11" s="2">
        <f>IF('Avrg. BattNiCd'!R11&gt;0,'Avrg. BattNiCd'!R11,'Avrg. BattNiCd'!R$35)</f>
        <v>1.5314081951033143E-2</v>
      </c>
      <c r="S11" s="2">
        <f>IF('Avrg. BattNiCd'!S11&gt;0,'Avrg. BattNiCd'!S11,'Avrg. BattNiCd'!S$35)</f>
        <v>8.3511491181186524E-3</v>
      </c>
      <c r="T11" s="2">
        <f>IF('Avrg. BattNiCd'!T11&gt;0,'Avrg. BattNiCd'!T11,'Avrg. BattNiCd'!T$35)</f>
        <v>2.0646718759926306E-3</v>
      </c>
      <c r="U11" s="2">
        <f>IF('Avrg. BattNiCd'!U11&gt;0,'Avrg. BattNiCd'!U11,'Avrg. BattNiCd'!U$35)</f>
        <v>1.56910464967337E-3</v>
      </c>
      <c r="V11" s="2">
        <f>IF('Avrg. BattNiCd'!V11&gt;0,'Avrg. BattNiCd'!V11,'Avrg. BattNiCd'!V$35)</f>
        <v>1.6753990495918119E-3</v>
      </c>
      <c r="W11" s="2">
        <f>IF('Avrg. BattNiCd'!W11&gt;0,'Avrg. BattNiCd'!W11,'Avrg. BattNiCd'!W$35)</f>
        <v>6.2869716800502959E-4</v>
      </c>
      <c r="X11" s="2">
        <f>IF('Avrg. BattNiCd'!X11&gt;0,'Avrg. BattNiCd'!X11,'Avrg. BattNiCd'!X$35)</f>
        <v>7.7457652723221136E-3</v>
      </c>
      <c r="Y11" s="2">
        <f>IF('Avrg. BattNiCd'!Y11&gt;0,'Avrg. BattNiCd'!Y11,'Avrg. BattNiCd'!Y$35)</f>
        <v>1.9116590292164752E-3</v>
      </c>
      <c r="Z11" s="88">
        <f>IF('Avrg. BattNiCd'!Z11&gt;0,'Avrg. BattNiCd'!Z11,'Avrg. BattNiCd'!Z$35)</f>
        <v>0</v>
      </c>
      <c r="AA11" s="88">
        <f>IF('Avrg. BattNiCd'!AA11&gt;0,'Avrg. BattNiCd'!AA11,'Avrg. BattNiCd'!AA$35)</f>
        <v>0</v>
      </c>
      <c r="AB11" s="88">
        <f>IF('Avrg. BattNiCd'!AB11&gt;0,'Avrg. BattNiCd'!AB11,'Avrg. BattNiCd'!AB$35)</f>
        <v>0</v>
      </c>
      <c r="AC11" s="88">
        <f>IF('Avrg. BattNiCd'!AC11&gt;0,'Avrg. BattNiCd'!AC11,'Avrg. BattNiCd'!AC$35)</f>
        <v>0</v>
      </c>
      <c r="AD11" s="88">
        <f>IF('Avrg. BattNiCd'!AD11&gt;0,'Avrg. BattNiCd'!AD11,'Avrg. BattNiCd'!AD$35)</f>
        <v>0</v>
      </c>
      <c r="AE11" s="88">
        <f>IF('Avrg. BattNiCd'!AE11&gt;0,'Avrg. BattNiCd'!AE11,'Avrg. BattNiCd'!AE$35)</f>
        <v>0</v>
      </c>
      <c r="AF11" s="88">
        <f>IF('Avrg. BattNiCd'!AF11&gt;0,'Avrg. BattNiCd'!AF11,'Avrg. BattNiCd'!AF$35)</f>
        <v>0</v>
      </c>
      <c r="AG11" s="88">
        <f>IF('Avrg. BattNiCd'!AG11&gt;0,'Avrg. BattNiCd'!AG11,'Avrg. BattNiCd'!AG$35)</f>
        <v>0</v>
      </c>
      <c r="AH11" s="88">
        <f>IF('Avrg. BattNiCd'!AH11&gt;0,'Avrg. BattNiCd'!AH11,'Avrg. BattNiCd'!AH$35)</f>
        <v>0</v>
      </c>
      <c r="AI11" s="88">
        <f>IF('Avrg. BattNiCd'!AI11&gt;0,'Avrg. BattNiCd'!AI11,'Avrg. BattNiCd'!AI$35)</f>
        <v>0</v>
      </c>
      <c r="AJ11" s="88">
        <f>IF('Avrg. BattNiCd'!AJ11&gt;0,'Avrg. BattNiCd'!AJ11,'Avrg. BattNiCd'!AJ$35)</f>
        <v>0</v>
      </c>
      <c r="AK11" s="88">
        <f>IF('Avrg. BattNiCd'!AK11&gt;0,'Avrg. BattNiCd'!AK11,'Avrg. BattNiCd'!AK$35)</f>
        <v>0</v>
      </c>
      <c r="AL11" s="88">
        <f>IF('Avrg. BattNiCd'!AL11&gt;0,'Avrg. BattNiCd'!AL11,'Avrg. BattNiCd'!AL$35)</f>
        <v>0</v>
      </c>
      <c r="AM11" s="88">
        <f>IF('Avrg. BattNiCd'!AM11&gt;0,'Avrg. BattNiCd'!AM11,'Avrg. BattNiCd'!AM$35)</f>
        <v>0</v>
      </c>
      <c r="AN11" s="88">
        <f>IF('Avrg. BattNiCd'!AN11&gt;0,'Avrg. BattNiCd'!AN11,'Avrg. BattNiCd'!AN$35)</f>
        <v>0</v>
      </c>
      <c r="AO11" s="88">
        <f>IF('Avrg. BattNiCd'!AO11&gt;0,'Avrg. BattNiCd'!AO11,'Avrg. BattNiCd'!AO$35)</f>
        <v>0</v>
      </c>
      <c r="AP11" s="88">
        <f>IF('Avrg. BattNiCd'!AP11&gt;0,'Avrg. BattNiCd'!AP11,'Avrg. BattNiCd'!AP$35)</f>
        <v>0</v>
      </c>
      <c r="AQ11" s="88">
        <f>IF('Avrg. BattNiCd'!AQ11&gt;0,'Avrg. BattNiCd'!AQ11,'Avrg. BattNiCd'!AQ$35)</f>
        <v>0</v>
      </c>
      <c r="AR11" s="88">
        <f>IF('Avrg. BattNiCd'!AR11&gt;0,'Avrg. BattNiCd'!AR11,'Avrg. BattNiCd'!AR$35)</f>
        <v>0</v>
      </c>
      <c r="AS11" s="88">
        <f>IF('Avrg. BattNiCd'!AS11&gt;0,'Avrg. BattNiCd'!AS11,'Avrg. BattNiCd'!AS$35)</f>
        <v>0</v>
      </c>
      <c r="AT11" s="88">
        <f>IF('Avrg. BattNiCd'!AT11&gt;0,'Avrg. BattNiCd'!AT11,'Avrg. BattNiCd'!AT$35)</f>
        <v>0</v>
      </c>
      <c r="AU11" s="88">
        <f>IF('Avrg. BattNiCd'!AU11&gt;0,'Avrg. BattNiCd'!AU11,'Avrg. BattNiCd'!AU$35)</f>
        <v>0</v>
      </c>
      <c r="AV11" s="88">
        <f>IF('Avrg. BattNiCd'!AV11&gt;0,'Avrg. BattNiCd'!AV11,'Avrg. BattNiCd'!AV$35)</f>
        <v>0</v>
      </c>
      <c r="AW11" s="88">
        <f>IF('Avrg. BattNiCd'!AW11&gt;0,'Avrg. BattNiCd'!AW11,'Avrg. BattNiCd'!AW$35)</f>
        <v>0</v>
      </c>
      <c r="AX11" s="88">
        <f>IF('Avrg. BattNiCd'!AX11&gt;0,'Avrg. BattNiCd'!AX11,'Avrg. BattNiCd'!AX$35)</f>
        <v>0</v>
      </c>
      <c r="AY11" s="88">
        <f>IF('Avrg. BattNiCd'!AY11&gt;0,'Avrg. BattNiCd'!AY11,'Avrg. BattNiCd'!AY$35)</f>
        <v>0</v>
      </c>
      <c r="AZ11" s="88">
        <f>IF('Avrg. BattNiCd'!AZ11&gt;0,'Avrg. BattNiCd'!AZ11,'Avrg. BattNiCd'!AZ$35)</f>
        <v>0</v>
      </c>
      <c r="BA11" s="88">
        <f>IF('Avrg. BattNiCd'!BA11&gt;0,'Avrg. BattNiCd'!BA11,'Avrg. BattNiCd'!BA$35)</f>
        <v>0</v>
      </c>
    </row>
    <row r="12" spans="1:53" x14ac:dyDescent="0.35">
      <c r="A12" s="3" t="s">
        <v>22</v>
      </c>
      <c r="B12" s="4" t="s">
        <v>23</v>
      </c>
      <c r="C12" s="77">
        <f>IF('Avrg. BattNiCd'!C12&gt;0,'Avrg. BattNiCd'!C12,'Avrg. BattNiCd'!C$35)</f>
        <v>8.8161306218799002E-2</v>
      </c>
      <c r="D12" s="77">
        <f>IF('Avrg. BattNiCd'!D12&gt;0,'Avrg. BattNiCd'!D12,'Avrg. BattNiCd'!D$35)</f>
        <v>8.014664201709E-2</v>
      </c>
      <c r="E12" s="77">
        <f>IF('Avrg. BattNiCd'!E12&gt;0,'Avrg. BattNiCd'!E12,'Avrg. BattNiCd'!E$35)</f>
        <v>7.2860583651899999E-2</v>
      </c>
      <c r="F12" s="77">
        <f>IF('Avrg. BattNiCd'!F12&gt;0,'Avrg. BattNiCd'!F12,'Avrg. BattNiCd'!F$35)</f>
        <v>6.6236894229000004E-2</v>
      </c>
      <c r="G12" s="77">
        <f>IF('Avrg. BattNiCd'!G12&gt;0,'Avrg. BattNiCd'!G12,'Avrg. BattNiCd'!G$35)</f>
        <v>6.0215358390000001E-2</v>
      </c>
      <c r="H12" s="77">
        <f>IF('Avrg. BattNiCd'!H12&gt;0,'Avrg. BattNiCd'!H12,'Avrg. BattNiCd'!H$35)</f>
        <v>5.4741234900000005E-2</v>
      </c>
      <c r="I12" s="77">
        <f>IF('Avrg. BattNiCd'!I12&gt;0,'Avrg. BattNiCd'!I12,'Avrg. BattNiCd'!I$35)</f>
        <v>4.9764759000000006E-2</v>
      </c>
      <c r="J12" s="77">
        <f>IF('Avrg. BattNiCd'!J12&gt;0,'Avrg. BattNiCd'!J12,'Avrg. BattNiCd'!J$35)</f>
        <v>4.5240690000000007E-2</v>
      </c>
      <c r="K12" s="2">
        <f>IF('Avrg. BattNiCd'!K12&gt;0,'Avrg. BattNiCd'!K12,'Avrg. BattNiCd'!K$35)</f>
        <v>4.1127900000000002E-2</v>
      </c>
      <c r="L12" s="2">
        <f>IF('Avrg. BattNiCd'!L12&gt;0,'Avrg. BattNiCd'!L12,'Avrg. BattNiCd'!L$35)</f>
        <v>3.7388999999999999E-2</v>
      </c>
      <c r="M12" s="2">
        <f>IF('Avrg. BattNiCd'!M12&gt;0,'Avrg. BattNiCd'!M12,'Avrg. BattNiCd'!M$35)</f>
        <v>3.3989999999999999E-2</v>
      </c>
      <c r="N12" s="2">
        <f>IF('Avrg. BattNiCd'!N12&gt;0,'Avrg. BattNiCd'!N12,'Avrg. BattNiCd'!N$35)</f>
        <v>3.0929399623626539E-2</v>
      </c>
      <c r="O12" s="2">
        <f>IF('Avrg. BattNiCd'!O12&gt;0,'Avrg. BattNiCd'!O12,'Avrg. BattNiCd'!O$35)</f>
        <v>2.4655371348758122E-2</v>
      </c>
      <c r="P12" s="2">
        <f>IF('Avrg. BattNiCd'!P12&gt;0,'Avrg. BattNiCd'!P12,'Avrg. BattNiCd'!P$35)</f>
        <v>1.708663602997872E-2</v>
      </c>
      <c r="Q12" s="2">
        <f>IF('Avrg. BattNiCd'!Q12&gt;0,'Avrg. BattNiCd'!Q12,'Avrg. BattNiCd'!Q$35)</f>
        <v>1.2489006156552331E-2</v>
      </c>
      <c r="R12" s="2">
        <f>IF('Avrg. BattNiCd'!R12&gt;0,'Avrg. BattNiCd'!R12,'Avrg. BattNiCd'!R$35)</f>
        <v>1.07773851590106E-2</v>
      </c>
      <c r="S12" s="2">
        <f>IF('Avrg. BattNiCd'!S12&gt;0,'Avrg. BattNiCd'!S12,'Avrg. BattNiCd'!S$35)</f>
        <v>8.3595454674261094E-3</v>
      </c>
      <c r="T12" s="2">
        <f>IF('Avrg. BattNiCd'!T12&gt;0,'Avrg. BattNiCd'!T12,'Avrg. BattNiCd'!T$35)</f>
        <v>5.0418369939774343E-3</v>
      </c>
      <c r="U12" s="2">
        <f>IF('Avrg. BattNiCd'!U12&gt;0,'Avrg. BattNiCd'!U12,'Avrg. BattNiCd'!U$35)</f>
        <v>3.6674634159863024E-3</v>
      </c>
      <c r="V12" s="2">
        <f>IF('Avrg. BattNiCd'!V12&gt;0,'Avrg. BattNiCd'!V12,'Avrg. BattNiCd'!V$35)</f>
        <v>2.6427306949684606E-3</v>
      </c>
      <c r="W12" s="2">
        <f>IF('Avrg. BattNiCd'!W12&gt;0,'Avrg. BattNiCd'!W12,'Avrg. BattNiCd'!W$35)</f>
        <v>3.0106615362671817E-3</v>
      </c>
      <c r="X12" s="2">
        <f>IF('Avrg. BattNiCd'!X12&gt;0,'Avrg. BattNiCd'!X12,'Avrg. BattNiCd'!X$35)</f>
        <v>2.2365296210316563E-3</v>
      </c>
      <c r="Y12" s="2">
        <f>IF('Avrg. BattNiCd'!Y12&gt;0,'Avrg. BattNiCd'!Y12,'Avrg. BattNiCd'!Y$35)</f>
        <v>2.146250885010055E-3</v>
      </c>
      <c r="Z12" s="88">
        <f>IF('Avrg. BattNiCd'!Z12&gt;0,'Avrg. BattNiCd'!Z12,'Avrg. BattNiCd'!Z$35)</f>
        <v>0</v>
      </c>
      <c r="AA12" s="88">
        <f>IF('Avrg. BattNiCd'!AA12&gt;0,'Avrg. BattNiCd'!AA12,'Avrg. BattNiCd'!AA$35)</f>
        <v>0</v>
      </c>
      <c r="AB12" s="88">
        <f>IF('Avrg. BattNiCd'!AB12&gt;0,'Avrg. BattNiCd'!AB12,'Avrg. BattNiCd'!AB$35)</f>
        <v>0</v>
      </c>
      <c r="AC12" s="88">
        <f>IF('Avrg. BattNiCd'!AC12&gt;0,'Avrg. BattNiCd'!AC12,'Avrg. BattNiCd'!AC$35)</f>
        <v>0</v>
      </c>
      <c r="AD12" s="88">
        <f>IF('Avrg. BattNiCd'!AD12&gt;0,'Avrg. BattNiCd'!AD12,'Avrg. BattNiCd'!AD$35)</f>
        <v>0</v>
      </c>
      <c r="AE12" s="88">
        <f>IF('Avrg. BattNiCd'!AE12&gt;0,'Avrg. BattNiCd'!AE12,'Avrg. BattNiCd'!AE$35)</f>
        <v>0</v>
      </c>
      <c r="AF12" s="88">
        <f>IF('Avrg. BattNiCd'!AF12&gt;0,'Avrg. BattNiCd'!AF12,'Avrg. BattNiCd'!AF$35)</f>
        <v>0</v>
      </c>
      <c r="AG12" s="88">
        <f>IF('Avrg. BattNiCd'!AG12&gt;0,'Avrg. BattNiCd'!AG12,'Avrg. BattNiCd'!AG$35)</f>
        <v>0</v>
      </c>
      <c r="AH12" s="88">
        <f>IF('Avrg. BattNiCd'!AH12&gt;0,'Avrg. BattNiCd'!AH12,'Avrg. BattNiCd'!AH$35)</f>
        <v>0</v>
      </c>
      <c r="AI12" s="88">
        <f>IF('Avrg. BattNiCd'!AI12&gt;0,'Avrg. BattNiCd'!AI12,'Avrg. BattNiCd'!AI$35)</f>
        <v>0</v>
      </c>
      <c r="AJ12" s="88">
        <f>IF('Avrg. BattNiCd'!AJ12&gt;0,'Avrg. BattNiCd'!AJ12,'Avrg. BattNiCd'!AJ$35)</f>
        <v>0</v>
      </c>
      <c r="AK12" s="88">
        <f>IF('Avrg. BattNiCd'!AK12&gt;0,'Avrg. BattNiCd'!AK12,'Avrg. BattNiCd'!AK$35)</f>
        <v>0</v>
      </c>
      <c r="AL12" s="88">
        <f>IF('Avrg. BattNiCd'!AL12&gt;0,'Avrg. BattNiCd'!AL12,'Avrg. BattNiCd'!AL$35)</f>
        <v>0</v>
      </c>
      <c r="AM12" s="88">
        <f>IF('Avrg. BattNiCd'!AM12&gt;0,'Avrg. BattNiCd'!AM12,'Avrg. BattNiCd'!AM$35)</f>
        <v>0</v>
      </c>
      <c r="AN12" s="88">
        <f>IF('Avrg. BattNiCd'!AN12&gt;0,'Avrg. BattNiCd'!AN12,'Avrg. BattNiCd'!AN$35)</f>
        <v>0</v>
      </c>
      <c r="AO12" s="88">
        <f>IF('Avrg. BattNiCd'!AO12&gt;0,'Avrg. BattNiCd'!AO12,'Avrg. BattNiCd'!AO$35)</f>
        <v>0</v>
      </c>
      <c r="AP12" s="88">
        <f>IF('Avrg. BattNiCd'!AP12&gt;0,'Avrg. BattNiCd'!AP12,'Avrg. BattNiCd'!AP$35)</f>
        <v>0</v>
      </c>
      <c r="AQ12" s="88">
        <f>IF('Avrg. BattNiCd'!AQ12&gt;0,'Avrg. BattNiCd'!AQ12,'Avrg. BattNiCd'!AQ$35)</f>
        <v>0</v>
      </c>
      <c r="AR12" s="88">
        <f>IF('Avrg. BattNiCd'!AR12&gt;0,'Avrg. BattNiCd'!AR12,'Avrg. BattNiCd'!AR$35)</f>
        <v>0</v>
      </c>
      <c r="AS12" s="88">
        <f>IF('Avrg. BattNiCd'!AS12&gt;0,'Avrg. BattNiCd'!AS12,'Avrg. BattNiCd'!AS$35)</f>
        <v>0</v>
      </c>
      <c r="AT12" s="88">
        <f>IF('Avrg. BattNiCd'!AT12&gt;0,'Avrg. BattNiCd'!AT12,'Avrg. BattNiCd'!AT$35)</f>
        <v>0</v>
      </c>
      <c r="AU12" s="88">
        <f>IF('Avrg. BattNiCd'!AU12&gt;0,'Avrg. BattNiCd'!AU12,'Avrg. BattNiCd'!AU$35)</f>
        <v>0</v>
      </c>
      <c r="AV12" s="88">
        <f>IF('Avrg. BattNiCd'!AV12&gt;0,'Avrg. BattNiCd'!AV12,'Avrg. BattNiCd'!AV$35)</f>
        <v>0</v>
      </c>
      <c r="AW12" s="88">
        <f>IF('Avrg. BattNiCd'!AW12&gt;0,'Avrg. BattNiCd'!AW12,'Avrg. BattNiCd'!AW$35)</f>
        <v>0</v>
      </c>
      <c r="AX12" s="88">
        <f>IF('Avrg. BattNiCd'!AX12&gt;0,'Avrg. BattNiCd'!AX12,'Avrg. BattNiCd'!AX$35)</f>
        <v>0</v>
      </c>
      <c r="AY12" s="88">
        <f>IF('Avrg. BattNiCd'!AY12&gt;0,'Avrg. BattNiCd'!AY12,'Avrg. BattNiCd'!AY$35)</f>
        <v>0</v>
      </c>
      <c r="AZ12" s="88">
        <f>IF('Avrg. BattNiCd'!AZ12&gt;0,'Avrg. BattNiCd'!AZ12,'Avrg. BattNiCd'!AZ$35)</f>
        <v>0</v>
      </c>
      <c r="BA12" s="88">
        <f>IF('Avrg. BattNiCd'!BA12&gt;0,'Avrg. BattNiCd'!BA12,'Avrg. BattNiCd'!BA$35)</f>
        <v>0</v>
      </c>
    </row>
    <row r="13" spans="1:53" x14ac:dyDescent="0.35">
      <c r="A13" s="3" t="s">
        <v>24</v>
      </c>
      <c r="B13" s="4" t="s">
        <v>25</v>
      </c>
      <c r="C13" s="77">
        <f>IF('Avrg. BattNiCd'!C13&gt;0,'Avrg. BattNiCd'!C13,'Avrg. BattNiCd'!C$35)</f>
        <v>8.3891486992667186E-2</v>
      </c>
      <c r="D13" s="77">
        <f>IF('Avrg. BattNiCd'!D13&gt;0,'Avrg. BattNiCd'!D13,'Avrg. BattNiCd'!D$35)</f>
        <v>7.6270339091614126E-2</v>
      </c>
      <c r="E13" s="77">
        <f>IF('Avrg. BattNiCd'!E13&gt;0,'Avrg. BattNiCd'!E13,'Avrg. BattNiCd'!E$35)</f>
        <v>6.9329012052740335E-2</v>
      </c>
      <c r="F13" s="77">
        <f>IF('Avrg. BattNiCd'!F13&gt;0,'Avrg. BattNiCd'!F13,'Avrg. BattNiCd'!F$35)</f>
        <v>6.3010607561914442E-2</v>
      </c>
      <c r="G13" s="77">
        <f>IF('Avrg. BattNiCd'!G13&gt;0,'Avrg. BattNiCd'!G13,'Avrg. BattNiCd'!G$35)</f>
        <v>5.7268164661555543E-2</v>
      </c>
      <c r="H13" s="77">
        <f>IF('Avrg. BattNiCd'!H13&gt;0,'Avrg. BattNiCd'!H13,'Avrg. BattNiCd'!H$35)</f>
        <v>5.2049215052336756E-2</v>
      </c>
      <c r="I13" s="77">
        <f>IF('Avrg. BattNiCd'!I13&gt;0,'Avrg. BattNiCd'!I13,'Avrg. BattNiCd'!I$35)</f>
        <v>4.7300996968212682E-2</v>
      </c>
      <c r="J13" s="77">
        <f>IF('Avrg. BattNiCd'!J13&gt;0,'Avrg. BattNiCd'!J13,'Avrg. BattNiCd'!J$35)</f>
        <v>4.2979563058546652E-2</v>
      </c>
      <c r="K13" s="2">
        <f>IF('Avrg. BattNiCd'!K13&gt;0,'Avrg. BattNiCd'!K13,'Avrg. BattNiCd'!K$35)</f>
        <v>3.905308145964647E-2</v>
      </c>
      <c r="L13" s="2">
        <f>IF('Avrg. BattNiCd'!L13&gt;0,'Avrg. BattNiCd'!L13,'Avrg. BattNiCd'!L$35)</f>
        <v>4.2645369793167312E-2</v>
      </c>
      <c r="M13" s="2">
        <f>IF('Avrg. BattNiCd'!M13&gt;0,'Avrg. BattNiCd'!M13,'Avrg. BattNiCd'!M$35)</f>
        <v>3.7931401826807425E-2</v>
      </c>
      <c r="N13" s="2">
        <f>IF('Avrg. BattNiCd'!N13&gt;0,'Avrg. BattNiCd'!N13,'Avrg. BattNiCd'!N$35)</f>
        <v>3.5792102634509514E-2</v>
      </c>
      <c r="O13" s="2">
        <f>IF('Avrg. BattNiCd'!O13&gt;0,'Avrg. BattNiCd'!O13,'Avrg. BattNiCd'!O$35)</f>
        <v>3.0174052183002911E-2</v>
      </c>
      <c r="P13" s="2">
        <f>IF('Avrg. BattNiCd'!P13&gt;0,'Avrg. BattNiCd'!P13,'Avrg. BattNiCd'!P$35)</f>
        <v>2.3498352693401853E-2</v>
      </c>
      <c r="Q13" s="2">
        <f>IF('Avrg. BattNiCd'!Q13&gt;0,'Avrg. BattNiCd'!Q13,'Avrg. BattNiCd'!Q$35)</f>
        <v>1.955085168107892E-2</v>
      </c>
      <c r="R13" s="2">
        <f>IF('Avrg. BattNiCd'!R13&gt;0,'Avrg. BattNiCd'!R13,'Avrg. BattNiCd'!R$35)</f>
        <v>1.5743394136200115E-2</v>
      </c>
      <c r="S13" s="2">
        <f>IF('Avrg. BattNiCd'!S13&gt;0,'Avrg. BattNiCd'!S13,'Avrg. BattNiCd'!S$35)</f>
        <v>1.2882699083529663E-2</v>
      </c>
      <c r="T13" s="2">
        <f>IF('Avrg. BattNiCd'!T13&gt;0,'Avrg. BattNiCd'!T13,'Avrg. BattNiCd'!T$35)</f>
        <v>8.6271143385469023E-3</v>
      </c>
      <c r="U13" s="2">
        <f>IF('Avrg. BattNiCd'!U13&gt;0,'Avrg. BattNiCd'!U13,'Avrg. BattNiCd'!U$35)</f>
        <v>7.5798559267997402E-3</v>
      </c>
      <c r="V13" s="2">
        <f>IF('Avrg. BattNiCd'!V13&gt;0,'Avrg. BattNiCd'!V13,'Avrg. BattNiCd'!V$35)</f>
        <v>6.8819638569766698E-3</v>
      </c>
      <c r="W13" s="2">
        <f>IF('Avrg. BattNiCd'!W13&gt;0,'Avrg. BattNiCd'!W13,'Avrg. BattNiCd'!W$35)</f>
        <v>5.2864855158491712E-3</v>
      </c>
      <c r="X13" s="2">
        <f>IF('Avrg. BattNiCd'!X13&gt;0,'Avrg. BattNiCd'!X13,'Avrg. BattNiCd'!X$35)</f>
        <v>7.7457652723221136E-3</v>
      </c>
      <c r="Y13" s="2">
        <f>IF('Avrg. BattNiCd'!Y13&gt;0,'Avrg. BattNiCd'!Y13,'Avrg. BattNiCd'!Y$35)</f>
        <v>1.9116590292164752E-3</v>
      </c>
      <c r="Z13" s="88">
        <f>IF('Avrg. BattNiCd'!Z13&gt;0,'Avrg. BattNiCd'!Z13,'Avrg. BattNiCd'!Z$35)</f>
        <v>0</v>
      </c>
      <c r="AA13" s="88">
        <f>IF('Avrg. BattNiCd'!AA13&gt;0,'Avrg. BattNiCd'!AA13,'Avrg. BattNiCd'!AA$35)</f>
        <v>0</v>
      </c>
      <c r="AB13" s="88">
        <f>IF('Avrg. BattNiCd'!AB13&gt;0,'Avrg. BattNiCd'!AB13,'Avrg. BattNiCd'!AB$35)</f>
        <v>0</v>
      </c>
      <c r="AC13" s="88">
        <f>IF('Avrg. BattNiCd'!AC13&gt;0,'Avrg. BattNiCd'!AC13,'Avrg. BattNiCd'!AC$35)</f>
        <v>0</v>
      </c>
      <c r="AD13" s="88">
        <f>IF('Avrg. BattNiCd'!AD13&gt;0,'Avrg. BattNiCd'!AD13,'Avrg. BattNiCd'!AD$35)</f>
        <v>0</v>
      </c>
      <c r="AE13" s="88">
        <f>IF('Avrg. BattNiCd'!AE13&gt;0,'Avrg. BattNiCd'!AE13,'Avrg. BattNiCd'!AE$35)</f>
        <v>0</v>
      </c>
      <c r="AF13" s="88">
        <f>IF('Avrg. BattNiCd'!AF13&gt;0,'Avrg. BattNiCd'!AF13,'Avrg. BattNiCd'!AF$35)</f>
        <v>0</v>
      </c>
      <c r="AG13" s="88">
        <f>IF('Avrg. BattNiCd'!AG13&gt;0,'Avrg. BattNiCd'!AG13,'Avrg. BattNiCd'!AG$35)</f>
        <v>0</v>
      </c>
      <c r="AH13" s="88">
        <f>IF('Avrg. BattNiCd'!AH13&gt;0,'Avrg. BattNiCd'!AH13,'Avrg. BattNiCd'!AH$35)</f>
        <v>0</v>
      </c>
      <c r="AI13" s="88">
        <f>IF('Avrg. BattNiCd'!AI13&gt;0,'Avrg. BattNiCd'!AI13,'Avrg. BattNiCd'!AI$35)</f>
        <v>0</v>
      </c>
      <c r="AJ13" s="88">
        <f>IF('Avrg. BattNiCd'!AJ13&gt;0,'Avrg. BattNiCd'!AJ13,'Avrg. BattNiCd'!AJ$35)</f>
        <v>0</v>
      </c>
      <c r="AK13" s="88">
        <f>IF('Avrg. BattNiCd'!AK13&gt;0,'Avrg. BattNiCd'!AK13,'Avrg. BattNiCd'!AK$35)</f>
        <v>0</v>
      </c>
      <c r="AL13" s="88">
        <f>IF('Avrg. BattNiCd'!AL13&gt;0,'Avrg. BattNiCd'!AL13,'Avrg. BattNiCd'!AL$35)</f>
        <v>0</v>
      </c>
      <c r="AM13" s="88">
        <f>IF('Avrg. BattNiCd'!AM13&gt;0,'Avrg. BattNiCd'!AM13,'Avrg. BattNiCd'!AM$35)</f>
        <v>0</v>
      </c>
      <c r="AN13" s="88">
        <f>IF('Avrg. BattNiCd'!AN13&gt;0,'Avrg. BattNiCd'!AN13,'Avrg. BattNiCd'!AN$35)</f>
        <v>0</v>
      </c>
      <c r="AO13" s="88">
        <f>IF('Avrg. BattNiCd'!AO13&gt;0,'Avrg. BattNiCd'!AO13,'Avrg. BattNiCd'!AO$35)</f>
        <v>0</v>
      </c>
      <c r="AP13" s="88">
        <f>IF('Avrg. BattNiCd'!AP13&gt;0,'Avrg. BattNiCd'!AP13,'Avrg. BattNiCd'!AP$35)</f>
        <v>0</v>
      </c>
      <c r="AQ13" s="88">
        <f>IF('Avrg. BattNiCd'!AQ13&gt;0,'Avrg. BattNiCd'!AQ13,'Avrg. BattNiCd'!AQ$35)</f>
        <v>0</v>
      </c>
      <c r="AR13" s="88">
        <f>IF('Avrg. BattNiCd'!AR13&gt;0,'Avrg. BattNiCd'!AR13,'Avrg. BattNiCd'!AR$35)</f>
        <v>0</v>
      </c>
      <c r="AS13" s="88">
        <f>IF('Avrg. BattNiCd'!AS13&gt;0,'Avrg. BattNiCd'!AS13,'Avrg. BattNiCd'!AS$35)</f>
        <v>0</v>
      </c>
      <c r="AT13" s="88">
        <f>IF('Avrg. BattNiCd'!AT13&gt;0,'Avrg. BattNiCd'!AT13,'Avrg. BattNiCd'!AT$35)</f>
        <v>0</v>
      </c>
      <c r="AU13" s="88">
        <f>IF('Avrg. BattNiCd'!AU13&gt;0,'Avrg. BattNiCd'!AU13,'Avrg. BattNiCd'!AU$35)</f>
        <v>0</v>
      </c>
      <c r="AV13" s="88">
        <f>IF('Avrg. BattNiCd'!AV13&gt;0,'Avrg. BattNiCd'!AV13,'Avrg. BattNiCd'!AV$35)</f>
        <v>0</v>
      </c>
      <c r="AW13" s="88">
        <f>IF('Avrg. BattNiCd'!AW13&gt;0,'Avrg. BattNiCd'!AW13,'Avrg. BattNiCd'!AW$35)</f>
        <v>0</v>
      </c>
      <c r="AX13" s="88">
        <f>IF('Avrg. BattNiCd'!AX13&gt;0,'Avrg. BattNiCd'!AX13,'Avrg. BattNiCd'!AX$35)</f>
        <v>0</v>
      </c>
      <c r="AY13" s="88">
        <f>IF('Avrg. BattNiCd'!AY13&gt;0,'Avrg. BattNiCd'!AY13,'Avrg. BattNiCd'!AY$35)</f>
        <v>0</v>
      </c>
      <c r="AZ13" s="88">
        <f>IF('Avrg. BattNiCd'!AZ13&gt;0,'Avrg. BattNiCd'!AZ13,'Avrg. BattNiCd'!AZ$35)</f>
        <v>0</v>
      </c>
      <c r="BA13" s="88">
        <f>IF('Avrg. BattNiCd'!BA13&gt;0,'Avrg. BattNiCd'!BA13,'Avrg. BattNiCd'!BA$35)</f>
        <v>0</v>
      </c>
    </row>
    <row r="14" spans="1:53" x14ac:dyDescent="0.35">
      <c r="A14" s="3" t="s">
        <v>26</v>
      </c>
      <c r="B14" s="4" t="s">
        <v>27</v>
      </c>
      <c r="C14" s="77">
        <f>IF('Avrg. BattNiCd'!C14&gt;0,'Avrg. BattNiCd'!C14,'Avrg. BattNiCd'!C$35)</f>
        <v>8.3891486992667186E-2</v>
      </c>
      <c r="D14" s="77">
        <f>IF('Avrg. BattNiCd'!D14&gt;0,'Avrg. BattNiCd'!D14,'Avrg. BattNiCd'!D$35)</f>
        <v>7.6270339091614126E-2</v>
      </c>
      <c r="E14" s="77">
        <f>IF('Avrg. BattNiCd'!E14&gt;0,'Avrg. BattNiCd'!E14,'Avrg. BattNiCd'!E$35)</f>
        <v>6.9329012052740335E-2</v>
      </c>
      <c r="F14" s="77">
        <f>IF('Avrg. BattNiCd'!F14&gt;0,'Avrg. BattNiCd'!F14,'Avrg. BattNiCd'!F$35)</f>
        <v>6.3010607561914442E-2</v>
      </c>
      <c r="G14" s="77">
        <f>IF('Avrg. BattNiCd'!G14&gt;0,'Avrg. BattNiCd'!G14,'Avrg. BattNiCd'!G$35)</f>
        <v>5.7268164661555543E-2</v>
      </c>
      <c r="H14" s="77">
        <f>IF('Avrg. BattNiCd'!H14&gt;0,'Avrg. BattNiCd'!H14,'Avrg. BattNiCd'!H$35)</f>
        <v>5.2049215052336756E-2</v>
      </c>
      <c r="I14" s="77">
        <f>IF('Avrg. BattNiCd'!I14&gt;0,'Avrg. BattNiCd'!I14,'Avrg. BattNiCd'!I$35)</f>
        <v>4.7300996968212682E-2</v>
      </c>
      <c r="J14" s="77">
        <f>IF('Avrg. BattNiCd'!J14&gt;0,'Avrg. BattNiCd'!J14,'Avrg. BattNiCd'!J$35)</f>
        <v>4.2979563058546652E-2</v>
      </c>
      <c r="K14" s="2">
        <f>IF('Avrg. BattNiCd'!K14&gt;0,'Avrg. BattNiCd'!K14,'Avrg. BattNiCd'!K$35)</f>
        <v>3.905308145964647E-2</v>
      </c>
      <c r="L14" s="2">
        <f>IF('Avrg. BattNiCd'!L14&gt;0,'Avrg. BattNiCd'!L14,'Avrg. BattNiCd'!L$35)</f>
        <v>4.2645369793167312E-2</v>
      </c>
      <c r="M14" s="2">
        <f>IF('Avrg. BattNiCd'!M14&gt;0,'Avrg. BattNiCd'!M14,'Avrg. BattNiCd'!M$35)</f>
        <v>3.7931401826807425E-2</v>
      </c>
      <c r="N14" s="2">
        <f>IF('Avrg. BattNiCd'!N14&gt;0,'Avrg. BattNiCd'!N14,'Avrg. BattNiCd'!N$35)</f>
        <v>3.5792102634509514E-2</v>
      </c>
      <c r="O14" s="2">
        <f>IF('Avrg. BattNiCd'!O14&gt;0,'Avrg. BattNiCd'!O14,'Avrg. BattNiCd'!O$35)</f>
        <v>3.0174052183002911E-2</v>
      </c>
      <c r="P14" s="2">
        <f>IF('Avrg. BattNiCd'!P14&gt;0,'Avrg. BattNiCd'!P14,'Avrg. BattNiCd'!P$35)</f>
        <v>2.3498352693401853E-2</v>
      </c>
      <c r="Q14" s="2">
        <f>IF('Avrg. BattNiCd'!Q14&gt;0,'Avrg. BattNiCd'!Q14,'Avrg. BattNiCd'!Q$35)</f>
        <v>1.955085168107892E-2</v>
      </c>
      <c r="R14" s="2">
        <f>IF('Avrg. BattNiCd'!R14&gt;0,'Avrg. BattNiCd'!R14,'Avrg. BattNiCd'!R$35)</f>
        <v>1.5743394136200115E-2</v>
      </c>
      <c r="S14" s="2">
        <f>IF('Avrg. BattNiCd'!S14&gt;0,'Avrg. BattNiCd'!S14,'Avrg. BattNiCd'!S$35)</f>
        <v>1.2882699083529663E-2</v>
      </c>
      <c r="T14" s="2">
        <f>IF('Avrg. BattNiCd'!T14&gt;0,'Avrg. BattNiCd'!T14,'Avrg. BattNiCd'!T$35)</f>
        <v>8.6271143385469023E-3</v>
      </c>
      <c r="U14" s="2">
        <f>IF('Avrg. BattNiCd'!U14&gt;0,'Avrg. BattNiCd'!U14,'Avrg. BattNiCd'!U$35)</f>
        <v>7.5798559267997402E-3</v>
      </c>
      <c r="V14" s="2">
        <f>IF('Avrg. BattNiCd'!V14&gt;0,'Avrg. BattNiCd'!V14,'Avrg. BattNiCd'!V$35)</f>
        <v>6.8819638569766698E-3</v>
      </c>
      <c r="W14" s="2">
        <f>IF('Avrg. BattNiCd'!W14&gt;0,'Avrg. BattNiCd'!W14,'Avrg. BattNiCd'!W$35)</f>
        <v>5.2864855158491712E-3</v>
      </c>
      <c r="X14" s="2">
        <f>IF('Avrg. BattNiCd'!X14&gt;0,'Avrg. BattNiCd'!X14,'Avrg. BattNiCd'!X$35)</f>
        <v>7.7457652723221136E-3</v>
      </c>
      <c r="Y14" s="2">
        <f>IF('Avrg. BattNiCd'!Y14&gt;0,'Avrg. BattNiCd'!Y14,'Avrg. BattNiCd'!Y$35)</f>
        <v>1.9116590292164752E-3</v>
      </c>
      <c r="Z14" s="88">
        <f>IF('Avrg. BattNiCd'!Z14&gt;0,'Avrg. BattNiCd'!Z14,'Avrg. BattNiCd'!Z$35)</f>
        <v>0</v>
      </c>
      <c r="AA14" s="88">
        <f>IF('Avrg. BattNiCd'!AA14&gt;0,'Avrg. BattNiCd'!AA14,'Avrg. BattNiCd'!AA$35)</f>
        <v>0</v>
      </c>
      <c r="AB14" s="88">
        <f>IF('Avrg. BattNiCd'!AB14&gt;0,'Avrg. BattNiCd'!AB14,'Avrg. BattNiCd'!AB$35)</f>
        <v>0</v>
      </c>
      <c r="AC14" s="88">
        <f>IF('Avrg. BattNiCd'!AC14&gt;0,'Avrg. BattNiCd'!AC14,'Avrg. BattNiCd'!AC$35)</f>
        <v>0</v>
      </c>
      <c r="AD14" s="88">
        <f>IF('Avrg. BattNiCd'!AD14&gt;0,'Avrg. BattNiCd'!AD14,'Avrg. BattNiCd'!AD$35)</f>
        <v>0</v>
      </c>
      <c r="AE14" s="88">
        <f>IF('Avrg. BattNiCd'!AE14&gt;0,'Avrg. BattNiCd'!AE14,'Avrg. BattNiCd'!AE$35)</f>
        <v>0</v>
      </c>
      <c r="AF14" s="88">
        <f>IF('Avrg. BattNiCd'!AF14&gt;0,'Avrg. BattNiCd'!AF14,'Avrg. BattNiCd'!AF$35)</f>
        <v>0</v>
      </c>
      <c r="AG14" s="88">
        <f>IF('Avrg. BattNiCd'!AG14&gt;0,'Avrg. BattNiCd'!AG14,'Avrg. BattNiCd'!AG$35)</f>
        <v>0</v>
      </c>
      <c r="AH14" s="88">
        <f>IF('Avrg. BattNiCd'!AH14&gt;0,'Avrg. BattNiCd'!AH14,'Avrg. BattNiCd'!AH$35)</f>
        <v>0</v>
      </c>
      <c r="AI14" s="88">
        <f>IF('Avrg. BattNiCd'!AI14&gt;0,'Avrg. BattNiCd'!AI14,'Avrg. BattNiCd'!AI$35)</f>
        <v>0</v>
      </c>
      <c r="AJ14" s="88">
        <f>IF('Avrg. BattNiCd'!AJ14&gt;0,'Avrg. BattNiCd'!AJ14,'Avrg. BattNiCd'!AJ$35)</f>
        <v>0</v>
      </c>
      <c r="AK14" s="88">
        <f>IF('Avrg. BattNiCd'!AK14&gt;0,'Avrg. BattNiCd'!AK14,'Avrg. BattNiCd'!AK$35)</f>
        <v>0</v>
      </c>
      <c r="AL14" s="88">
        <f>IF('Avrg. BattNiCd'!AL14&gt;0,'Avrg. BattNiCd'!AL14,'Avrg. BattNiCd'!AL$35)</f>
        <v>0</v>
      </c>
      <c r="AM14" s="88">
        <f>IF('Avrg. BattNiCd'!AM14&gt;0,'Avrg. BattNiCd'!AM14,'Avrg. BattNiCd'!AM$35)</f>
        <v>0</v>
      </c>
      <c r="AN14" s="88">
        <f>IF('Avrg. BattNiCd'!AN14&gt;0,'Avrg. BattNiCd'!AN14,'Avrg. BattNiCd'!AN$35)</f>
        <v>0</v>
      </c>
      <c r="AO14" s="88">
        <f>IF('Avrg. BattNiCd'!AO14&gt;0,'Avrg. BattNiCd'!AO14,'Avrg. BattNiCd'!AO$35)</f>
        <v>0</v>
      </c>
      <c r="AP14" s="88">
        <f>IF('Avrg. BattNiCd'!AP14&gt;0,'Avrg. BattNiCd'!AP14,'Avrg. BattNiCd'!AP$35)</f>
        <v>0</v>
      </c>
      <c r="AQ14" s="88">
        <f>IF('Avrg. BattNiCd'!AQ14&gt;0,'Avrg. BattNiCd'!AQ14,'Avrg. BattNiCd'!AQ$35)</f>
        <v>0</v>
      </c>
      <c r="AR14" s="88">
        <f>IF('Avrg. BattNiCd'!AR14&gt;0,'Avrg. BattNiCd'!AR14,'Avrg. BattNiCd'!AR$35)</f>
        <v>0</v>
      </c>
      <c r="AS14" s="88">
        <f>IF('Avrg. BattNiCd'!AS14&gt;0,'Avrg. BattNiCd'!AS14,'Avrg. BattNiCd'!AS$35)</f>
        <v>0</v>
      </c>
      <c r="AT14" s="88">
        <f>IF('Avrg. BattNiCd'!AT14&gt;0,'Avrg. BattNiCd'!AT14,'Avrg. BattNiCd'!AT$35)</f>
        <v>0</v>
      </c>
      <c r="AU14" s="88">
        <f>IF('Avrg. BattNiCd'!AU14&gt;0,'Avrg. BattNiCd'!AU14,'Avrg. BattNiCd'!AU$35)</f>
        <v>0</v>
      </c>
      <c r="AV14" s="88">
        <f>IF('Avrg. BattNiCd'!AV14&gt;0,'Avrg. BattNiCd'!AV14,'Avrg. BattNiCd'!AV$35)</f>
        <v>0</v>
      </c>
      <c r="AW14" s="88">
        <f>IF('Avrg. BattNiCd'!AW14&gt;0,'Avrg. BattNiCd'!AW14,'Avrg. BattNiCd'!AW$35)</f>
        <v>0</v>
      </c>
      <c r="AX14" s="88">
        <f>IF('Avrg. BattNiCd'!AX14&gt;0,'Avrg. BattNiCd'!AX14,'Avrg. BattNiCd'!AX$35)</f>
        <v>0</v>
      </c>
      <c r="AY14" s="88">
        <f>IF('Avrg. BattNiCd'!AY14&gt;0,'Avrg. BattNiCd'!AY14,'Avrg. BattNiCd'!AY$35)</f>
        <v>0</v>
      </c>
      <c r="AZ14" s="88">
        <f>IF('Avrg. BattNiCd'!AZ14&gt;0,'Avrg. BattNiCd'!AZ14,'Avrg. BattNiCd'!AZ$35)</f>
        <v>0</v>
      </c>
      <c r="BA14" s="88">
        <f>IF('Avrg. BattNiCd'!BA14&gt;0,'Avrg. BattNiCd'!BA14,'Avrg. BattNiCd'!BA$35)</f>
        <v>0</v>
      </c>
    </row>
    <row r="15" spans="1:53" x14ac:dyDescent="0.35">
      <c r="A15" s="3" t="s">
        <v>28</v>
      </c>
      <c r="B15" s="4" t="s">
        <v>29</v>
      </c>
      <c r="C15" s="77">
        <f>IF('Avrg. BattNiCd'!C15&gt;0,'Avrg. BattNiCd'!C15,'Avrg. BattNiCd'!C$35)</f>
        <v>8.3891486992667186E-2</v>
      </c>
      <c r="D15" s="77">
        <f>IF('Avrg. BattNiCd'!D15&gt;0,'Avrg. BattNiCd'!D15,'Avrg. BattNiCd'!D$35)</f>
        <v>7.6270339091614126E-2</v>
      </c>
      <c r="E15" s="77">
        <f>IF('Avrg. BattNiCd'!E15&gt;0,'Avrg. BattNiCd'!E15,'Avrg. BattNiCd'!E$35)</f>
        <v>6.9329012052740335E-2</v>
      </c>
      <c r="F15" s="77">
        <f>IF('Avrg. BattNiCd'!F15&gt;0,'Avrg. BattNiCd'!F15,'Avrg. BattNiCd'!F$35)</f>
        <v>6.3010607561914442E-2</v>
      </c>
      <c r="G15" s="77">
        <f>IF('Avrg. BattNiCd'!G15&gt;0,'Avrg. BattNiCd'!G15,'Avrg. BattNiCd'!G$35)</f>
        <v>5.7268164661555543E-2</v>
      </c>
      <c r="H15" s="77">
        <f>IF('Avrg. BattNiCd'!H15&gt;0,'Avrg. BattNiCd'!H15,'Avrg. BattNiCd'!H$35)</f>
        <v>5.2049215052336756E-2</v>
      </c>
      <c r="I15" s="77">
        <f>IF('Avrg. BattNiCd'!I15&gt;0,'Avrg. BattNiCd'!I15,'Avrg. BattNiCd'!I$35)</f>
        <v>4.7300996968212682E-2</v>
      </c>
      <c r="J15" s="77">
        <f>IF('Avrg. BattNiCd'!J15&gt;0,'Avrg. BattNiCd'!J15,'Avrg. BattNiCd'!J$35)</f>
        <v>4.2979563058546652E-2</v>
      </c>
      <c r="K15" s="2">
        <f>IF('Avrg. BattNiCd'!K15&gt;0,'Avrg. BattNiCd'!K15,'Avrg. BattNiCd'!K$35)</f>
        <v>3.905308145964647E-2</v>
      </c>
      <c r="L15" s="2">
        <f>IF('Avrg. BattNiCd'!L15&gt;0,'Avrg. BattNiCd'!L15,'Avrg. BattNiCd'!L$35)</f>
        <v>4.2645369793167312E-2</v>
      </c>
      <c r="M15" s="2">
        <f>IF('Avrg. BattNiCd'!M15&gt;0,'Avrg. BattNiCd'!M15,'Avrg. BattNiCd'!M$35)</f>
        <v>3.7931401826807425E-2</v>
      </c>
      <c r="N15" s="2">
        <f>IF('Avrg. BattNiCd'!N15&gt;0,'Avrg. BattNiCd'!N15,'Avrg. BattNiCd'!N$35)</f>
        <v>3.5792102634509514E-2</v>
      </c>
      <c r="O15" s="2">
        <f>IF('Avrg. BattNiCd'!O15&gt;0,'Avrg. BattNiCd'!O15,'Avrg. BattNiCd'!O$35)</f>
        <v>3.0174052183002911E-2</v>
      </c>
      <c r="P15" s="2">
        <f>IF('Avrg. BattNiCd'!P15&gt;0,'Avrg. BattNiCd'!P15,'Avrg. BattNiCd'!P$35)</f>
        <v>2.3498352693401853E-2</v>
      </c>
      <c r="Q15" s="2">
        <f>IF('Avrg. BattNiCd'!Q15&gt;0,'Avrg. BattNiCd'!Q15,'Avrg. BattNiCd'!Q$35)</f>
        <v>1.955085168107892E-2</v>
      </c>
      <c r="R15" s="2">
        <f>IF('Avrg. BattNiCd'!R15&gt;0,'Avrg. BattNiCd'!R15,'Avrg. BattNiCd'!R$35)</f>
        <v>1.5743394136200115E-2</v>
      </c>
      <c r="S15" s="2">
        <f>IF('Avrg. BattNiCd'!S15&gt;0,'Avrg. BattNiCd'!S15,'Avrg. BattNiCd'!S$35)</f>
        <v>1.2882699083529663E-2</v>
      </c>
      <c r="T15" s="2">
        <f>IF('Avrg. BattNiCd'!T15&gt;0,'Avrg. BattNiCd'!T15,'Avrg. BattNiCd'!T$35)</f>
        <v>8.6271143385469023E-3</v>
      </c>
      <c r="U15" s="2">
        <f>IF('Avrg. BattNiCd'!U15&gt;0,'Avrg. BattNiCd'!U15,'Avrg. BattNiCd'!U$35)</f>
        <v>7.5798559267997402E-3</v>
      </c>
      <c r="V15" s="2">
        <f>IF('Avrg. BattNiCd'!V15&gt;0,'Avrg. BattNiCd'!V15,'Avrg. BattNiCd'!V$35)</f>
        <v>6.8819638569766698E-3</v>
      </c>
      <c r="W15" s="2">
        <f>IF('Avrg. BattNiCd'!W15&gt;0,'Avrg. BattNiCd'!W15,'Avrg. BattNiCd'!W$35)</f>
        <v>5.2864855158491712E-3</v>
      </c>
      <c r="X15" s="2">
        <f>IF('Avrg. BattNiCd'!X15&gt;0,'Avrg. BattNiCd'!X15,'Avrg. BattNiCd'!X$35)</f>
        <v>7.7457652723221136E-3</v>
      </c>
      <c r="Y15" s="2">
        <f>IF('Avrg. BattNiCd'!Y15&gt;0,'Avrg. BattNiCd'!Y15,'Avrg. BattNiCd'!Y$35)</f>
        <v>1.9116590292164752E-3</v>
      </c>
      <c r="Z15" s="88">
        <f>IF('Avrg. BattNiCd'!Z15&gt;0,'Avrg. BattNiCd'!Z15,'Avrg. BattNiCd'!Z$35)</f>
        <v>0</v>
      </c>
      <c r="AA15" s="88">
        <f>IF('Avrg. BattNiCd'!AA15&gt;0,'Avrg. BattNiCd'!AA15,'Avrg. BattNiCd'!AA$35)</f>
        <v>0</v>
      </c>
      <c r="AB15" s="88">
        <f>IF('Avrg. BattNiCd'!AB15&gt;0,'Avrg. BattNiCd'!AB15,'Avrg. BattNiCd'!AB$35)</f>
        <v>0</v>
      </c>
      <c r="AC15" s="88">
        <f>IF('Avrg. BattNiCd'!AC15&gt;0,'Avrg. BattNiCd'!AC15,'Avrg. BattNiCd'!AC$35)</f>
        <v>0</v>
      </c>
      <c r="AD15" s="88">
        <f>IF('Avrg. BattNiCd'!AD15&gt;0,'Avrg. BattNiCd'!AD15,'Avrg. BattNiCd'!AD$35)</f>
        <v>0</v>
      </c>
      <c r="AE15" s="88">
        <f>IF('Avrg. BattNiCd'!AE15&gt;0,'Avrg. BattNiCd'!AE15,'Avrg. BattNiCd'!AE$35)</f>
        <v>0</v>
      </c>
      <c r="AF15" s="88">
        <f>IF('Avrg. BattNiCd'!AF15&gt;0,'Avrg. BattNiCd'!AF15,'Avrg. BattNiCd'!AF$35)</f>
        <v>0</v>
      </c>
      <c r="AG15" s="88">
        <f>IF('Avrg. BattNiCd'!AG15&gt;0,'Avrg. BattNiCd'!AG15,'Avrg. BattNiCd'!AG$35)</f>
        <v>0</v>
      </c>
      <c r="AH15" s="88">
        <f>IF('Avrg. BattNiCd'!AH15&gt;0,'Avrg. BattNiCd'!AH15,'Avrg. BattNiCd'!AH$35)</f>
        <v>0</v>
      </c>
      <c r="AI15" s="88">
        <f>IF('Avrg. BattNiCd'!AI15&gt;0,'Avrg. BattNiCd'!AI15,'Avrg. BattNiCd'!AI$35)</f>
        <v>0</v>
      </c>
      <c r="AJ15" s="88">
        <f>IF('Avrg. BattNiCd'!AJ15&gt;0,'Avrg. BattNiCd'!AJ15,'Avrg. BattNiCd'!AJ$35)</f>
        <v>0</v>
      </c>
      <c r="AK15" s="88">
        <f>IF('Avrg. BattNiCd'!AK15&gt;0,'Avrg. BattNiCd'!AK15,'Avrg. BattNiCd'!AK$35)</f>
        <v>0</v>
      </c>
      <c r="AL15" s="88">
        <f>IF('Avrg. BattNiCd'!AL15&gt;0,'Avrg. BattNiCd'!AL15,'Avrg. BattNiCd'!AL$35)</f>
        <v>0</v>
      </c>
      <c r="AM15" s="88">
        <f>IF('Avrg. BattNiCd'!AM15&gt;0,'Avrg. BattNiCd'!AM15,'Avrg. BattNiCd'!AM$35)</f>
        <v>0</v>
      </c>
      <c r="AN15" s="88">
        <f>IF('Avrg. BattNiCd'!AN15&gt;0,'Avrg. BattNiCd'!AN15,'Avrg. BattNiCd'!AN$35)</f>
        <v>0</v>
      </c>
      <c r="AO15" s="88">
        <f>IF('Avrg. BattNiCd'!AO15&gt;0,'Avrg. BattNiCd'!AO15,'Avrg. BattNiCd'!AO$35)</f>
        <v>0</v>
      </c>
      <c r="AP15" s="88">
        <f>IF('Avrg. BattNiCd'!AP15&gt;0,'Avrg. BattNiCd'!AP15,'Avrg. BattNiCd'!AP$35)</f>
        <v>0</v>
      </c>
      <c r="AQ15" s="88">
        <f>IF('Avrg. BattNiCd'!AQ15&gt;0,'Avrg. BattNiCd'!AQ15,'Avrg. BattNiCd'!AQ$35)</f>
        <v>0</v>
      </c>
      <c r="AR15" s="88">
        <f>IF('Avrg. BattNiCd'!AR15&gt;0,'Avrg. BattNiCd'!AR15,'Avrg. BattNiCd'!AR$35)</f>
        <v>0</v>
      </c>
      <c r="AS15" s="88">
        <f>IF('Avrg. BattNiCd'!AS15&gt;0,'Avrg. BattNiCd'!AS15,'Avrg. BattNiCd'!AS$35)</f>
        <v>0</v>
      </c>
      <c r="AT15" s="88">
        <f>IF('Avrg. BattNiCd'!AT15&gt;0,'Avrg. BattNiCd'!AT15,'Avrg. BattNiCd'!AT$35)</f>
        <v>0</v>
      </c>
      <c r="AU15" s="88">
        <f>IF('Avrg. BattNiCd'!AU15&gt;0,'Avrg. BattNiCd'!AU15,'Avrg. BattNiCd'!AU$35)</f>
        <v>0</v>
      </c>
      <c r="AV15" s="88">
        <f>IF('Avrg. BattNiCd'!AV15&gt;0,'Avrg. BattNiCd'!AV15,'Avrg. BattNiCd'!AV$35)</f>
        <v>0</v>
      </c>
      <c r="AW15" s="88">
        <f>IF('Avrg. BattNiCd'!AW15&gt;0,'Avrg. BattNiCd'!AW15,'Avrg. BattNiCd'!AW$35)</f>
        <v>0</v>
      </c>
      <c r="AX15" s="88">
        <f>IF('Avrg. BattNiCd'!AX15&gt;0,'Avrg. BattNiCd'!AX15,'Avrg. BattNiCd'!AX$35)</f>
        <v>0</v>
      </c>
      <c r="AY15" s="88">
        <f>IF('Avrg. BattNiCd'!AY15&gt;0,'Avrg. BattNiCd'!AY15,'Avrg. BattNiCd'!AY$35)</f>
        <v>0</v>
      </c>
      <c r="AZ15" s="88">
        <f>IF('Avrg. BattNiCd'!AZ15&gt;0,'Avrg. BattNiCd'!AZ15,'Avrg. BattNiCd'!AZ$35)</f>
        <v>0</v>
      </c>
      <c r="BA15" s="88">
        <f>IF('Avrg. BattNiCd'!BA15&gt;0,'Avrg. BattNiCd'!BA15,'Avrg. BattNiCd'!BA$35)</f>
        <v>0</v>
      </c>
    </row>
    <row r="16" spans="1:53" x14ac:dyDescent="0.35">
      <c r="A16" s="3" t="s">
        <v>30</v>
      </c>
      <c r="B16" s="4" t="s">
        <v>31</v>
      </c>
      <c r="C16" s="77">
        <f>IF('Avrg. BattNiCd'!C16&gt;0,'Avrg. BattNiCd'!C16,'Avrg. BattNiCd'!C$35)</f>
        <v>8.3891486992667186E-2</v>
      </c>
      <c r="D16" s="77">
        <f>IF('Avrg. BattNiCd'!D16&gt;0,'Avrg. BattNiCd'!D16,'Avrg. BattNiCd'!D$35)</f>
        <v>7.6270339091614126E-2</v>
      </c>
      <c r="E16" s="77">
        <f>IF('Avrg. BattNiCd'!E16&gt;0,'Avrg. BattNiCd'!E16,'Avrg. BattNiCd'!E$35)</f>
        <v>6.9329012052740335E-2</v>
      </c>
      <c r="F16" s="77">
        <f>IF('Avrg. BattNiCd'!F16&gt;0,'Avrg. BattNiCd'!F16,'Avrg. BattNiCd'!F$35)</f>
        <v>6.3010607561914442E-2</v>
      </c>
      <c r="G16" s="77">
        <f>IF('Avrg. BattNiCd'!G16&gt;0,'Avrg. BattNiCd'!G16,'Avrg. BattNiCd'!G$35)</f>
        <v>5.7268164661555543E-2</v>
      </c>
      <c r="H16" s="77">
        <f>IF('Avrg. BattNiCd'!H16&gt;0,'Avrg. BattNiCd'!H16,'Avrg. BattNiCd'!H$35)</f>
        <v>5.2049215052336756E-2</v>
      </c>
      <c r="I16" s="77">
        <f>IF('Avrg. BattNiCd'!I16&gt;0,'Avrg. BattNiCd'!I16,'Avrg. BattNiCd'!I$35)</f>
        <v>4.7300996968212682E-2</v>
      </c>
      <c r="J16" s="77">
        <f>IF('Avrg. BattNiCd'!J16&gt;0,'Avrg. BattNiCd'!J16,'Avrg. BattNiCd'!J$35)</f>
        <v>4.2979563058546652E-2</v>
      </c>
      <c r="K16" s="2">
        <f>IF('Avrg. BattNiCd'!K16&gt;0,'Avrg. BattNiCd'!K16,'Avrg. BattNiCd'!K$35)</f>
        <v>3.905308145964647E-2</v>
      </c>
      <c r="L16" s="2">
        <f>IF('Avrg. BattNiCd'!L16&gt;0,'Avrg. BattNiCd'!L16,'Avrg. BattNiCd'!L$35)</f>
        <v>4.2645369793167312E-2</v>
      </c>
      <c r="M16" s="2">
        <f>IF('Avrg. BattNiCd'!M16&gt;0,'Avrg. BattNiCd'!M16,'Avrg. BattNiCd'!M$35)</f>
        <v>3.7931401826807425E-2</v>
      </c>
      <c r="N16" s="2">
        <f>IF('Avrg. BattNiCd'!N16&gt;0,'Avrg. BattNiCd'!N16,'Avrg. BattNiCd'!N$35)</f>
        <v>3.5792102634509514E-2</v>
      </c>
      <c r="O16" s="2">
        <f>IF('Avrg. BattNiCd'!O16&gt;0,'Avrg. BattNiCd'!O16,'Avrg. BattNiCd'!O$35)</f>
        <v>3.0174052183002911E-2</v>
      </c>
      <c r="P16" s="2">
        <f>IF('Avrg. BattNiCd'!P16&gt;0,'Avrg. BattNiCd'!P16,'Avrg. BattNiCd'!P$35)</f>
        <v>2.3498352693401853E-2</v>
      </c>
      <c r="Q16" s="2">
        <f>IF('Avrg. BattNiCd'!Q16&gt;0,'Avrg. BattNiCd'!Q16,'Avrg. BattNiCd'!Q$35)</f>
        <v>1.955085168107892E-2</v>
      </c>
      <c r="R16" s="2">
        <f>IF('Avrg. BattNiCd'!R16&gt;0,'Avrg. BattNiCd'!R16,'Avrg. BattNiCd'!R$35)</f>
        <v>1.5743394136200115E-2</v>
      </c>
      <c r="S16" s="2">
        <f>IF('Avrg. BattNiCd'!S16&gt;0,'Avrg. BattNiCd'!S16,'Avrg. BattNiCd'!S$35)</f>
        <v>1.2882699083529663E-2</v>
      </c>
      <c r="T16" s="2">
        <f>IF('Avrg. BattNiCd'!T16&gt;0,'Avrg. BattNiCd'!T16,'Avrg. BattNiCd'!T$35)</f>
        <v>8.6271143385469023E-3</v>
      </c>
      <c r="U16" s="2">
        <f>IF('Avrg. BattNiCd'!U16&gt;0,'Avrg. BattNiCd'!U16,'Avrg. BattNiCd'!U$35)</f>
        <v>7.5798559267997402E-3</v>
      </c>
      <c r="V16" s="2">
        <f>IF('Avrg. BattNiCd'!V16&gt;0,'Avrg. BattNiCd'!V16,'Avrg. BattNiCd'!V$35)</f>
        <v>6.8819638569766698E-3</v>
      </c>
      <c r="W16" s="2">
        <f>IF('Avrg. BattNiCd'!W16&gt;0,'Avrg. BattNiCd'!W16,'Avrg. BattNiCd'!W$35)</f>
        <v>5.2864855158491712E-3</v>
      </c>
      <c r="X16" s="2">
        <f>IF('Avrg. BattNiCd'!X16&gt;0,'Avrg. BattNiCd'!X16,'Avrg. BattNiCd'!X$35)</f>
        <v>7.7457652723221136E-3</v>
      </c>
      <c r="Y16" s="2">
        <f>IF('Avrg. BattNiCd'!Y16&gt;0,'Avrg. BattNiCd'!Y16,'Avrg. BattNiCd'!Y$35)</f>
        <v>1.9116590292164752E-3</v>
      </c>
      <c r="Z16" s="88">
        <f>IF('Avrg. BattNiCd'!Z16&gt;0,'Avrg. BattNiCd'!Z16,'Avrg. BattNiCd'!Z$35)</f>
        <v>0</v>
      </c>
      <c r="AA16" s="88">
        <f>IF('Avrg. BattNiCd'!AA16&gt;0,'Avrg. BattNiCd'!AA16,'Avrg. BattNiCd'!AA$35)</f>
        <v>0</v>
      </c>
      <c r="AB16" s="88">
        <f>IF('Avrg. BattNiCd'!AB16&gt;0,'Avrg. BattNiCd'!AB16,'Avrg. BattNiCd'!AB$35)</f>
        <v>0</v>
      </c>
      <c r="AC16" s="88">
        <f>IF('Avrg. BattNiCd'!AC16&gt;0,'Avrg. BattNiCd'!AC16,'Avrg. BattNiCd'!AC$35)</f>
        <v>0</v>
      </c>
      <c r="AD16" s="88">
        <f>IF('Avrg. BattNiCd'!AD16&gt;0,'Avrg. BattNiCd'!AD16,'Avrg. BattNiCd'!AD$35)</f>
        <v>0</v>
      </c>
      <c r="AE16" s="88">
        <f>IF('Avrg. BattNiCd'!AE16&gt;0,'Avrg. BattNiCd'!AE16,'Avrg. BattNiCd'!AE$35)</f>
        <v>0</v>
      </c>
      <c r="AF16" s="88">
        <f>IF('Avrg. BattNiCd'!AF16&gt;0,'Avrg. BattNiCd'!AF16,'Avrg. BattNiCd'!AF$35)</f>
        <v>0</v>
      </c>
      <c r="AG16" s="88">
        <f>IF('Avrg. BattNiCd'!AG16&gt;0,'Avrg. BattNiCd'!AG16,'Avrg. BattNiCd'!AG$35)</f>
        <v>0</v>
      </c>
      <c r="AH16" s="88">
        <f>IF('Avrg. BattNiCd'!AH16&gt;0,'Avrg. BattNiCd'!AH16,'Avrg. BattNiCd'!AH$35)</f>
        <v>0</v>
      </c>
      <c r="AI16" s="88">
        <f>IF('Avrg. BattNiCd'!AI16&gt;0,'Avrg. BattNiCd'!AI16,'Avrg. BattNiCd'!AI$35)</f>
        <v>0</v>
      </c>
      <c r="AJ16" s="88">
        <f>IF('Avrg. BattNiCd'!AJ16&gt;0,'Avrg. BattNiCd'!AJ16,'Avrg. BattNiCd'!AJ$35)</f>
        <v>0</v>
      </c>
      <c r="AK16" s="88">
        <f>IF('Avrg. BattNiCd'!AK16&gt;0,'Avrg. BattNiCd'!AK16,'Avrg. BattNiCd'!AK$35)</f>
        <v>0</v>
      </c>
      <c r="AL16" s="88">
        <f>IF('Avrg. BattNiCd'!AL16&gt;0,'Avrg. BattNiCd'!AL16,'Avrg. BattNiCd'!AL$35)</f>
        <v>0</v>
      </c>
      <c r="AM16" s="88">
        <f>IF('Avrg. BattNiCd'!AM16&gt;0,'Avrg. BattNiCd'!AM16,'Avrg. BattNiCd'!AM$35)</f>
        <v>0</v>
      </c>
      <c r="AN16" s="88">
        <f>IF('Avrg. BattNiCd'!AN16&gt;0,'Avrg. BattNiCd'!AN16,'Avrg. BattNiCd'!AN$35)</f>
        <v>0</v>
      </c>
      <c r="AO16" s="88">
        <f>IF('Avrg. BattNiCd'!AO16&gt;0,'Avrg. BattNiCd'!AO16,'Avrg. BattNiCd'!AO$35)</f>
        <v>0</v>
      </c>
      <c r="AP16" s="88">
        <f>IF('Avrg. BattNiCd'!AP16&gt;0,'Avrg. BattNiCd'!AP16,'Avrg. BattNiCd'!AP$35)</f>
        <v>0</v>
      </c>
      <c r="AQ16" s="88">
        <f>IF('Avrg. BattNiCd'!AQ16&gt;0,'Avrg. BattNiCd'!AQ16,'Avrg. BattNiCd'!AQ$35)</f>
        <v>0</v>
      </c>
      <c r="AR16" s="88">
        <f>IF('Avrg. BattNiCd'!AR16&gt;0,'Avrg. BattNiCd'!AR16,'Avrg. BattNiCd'!AR$35)</f>
        <v>0</v>
      </c>
      <c r="AS16" s="88">
        <f>IF('Avrg. BattNiCd'!AS16&gt;0,'Avrg. BattNiCd'!AS16,'Avrg. BattNiCd'!AS$35)</f>
        <v>0</v>
      </c>
      <c r="AT16" s="88">
        <f>IF('Avrg. BattNiCd'!AT16&gt;0,'Avrg. BattNiCd'!AT16,'Avrg. BattNiCd'!AT$35)</f>
        <v>0</v>
      </c>
      <c r="AU16" s="88">
        <f>IF('Avrg. BattNiCd'!AU16&gt;0,'Avrg. BattNiCd'!AU16,'Avrg. BattNiCd'!AU$35)</f>
        <v>0</v>
      </c>
      <c r="AV16" s="88">
        <f>IF('Avrg. BattNiCd'!AV16&gt;0,'Avrg. BattNiCd'!AV16,'Avrg. BattNiCd'!AV$35)</f>
        <v>0</v>
      </c>
      <c r="AW16" s="88">
        <f>IF('Avrg. BattNiCd'!AW16&gt;0,'Avrg. BattNiCd'!AW16,'Avrg. BattNiCd'!AW$35)</f>
        <v>0</v>
      </c>
      <c r="AX16" s="88">
        <f>IF('Avrg. BattNiCd'!AX16&gt;0,'Avrg. BattNiCd'!AX16,'Avrg. BattNiCd'!AX$35)</f>
        <v>0</v>
      </c>
      <c r="AY16" s="88">
        <f>IF('Avrg. BattNiCd'!AY16&gt;0,'Avrg. BattNiCd'!AY16,'Avrg. BattNiCd'!AY$35)</f>
        <v>0</v>
      </c>
      <c r="AZ16" s="88">
        <f>IF('Avrg. BattNiCd'!AZ16&gt;0,'Avrg. BattNiCd'!AZ16,'Avrg. BattNiCd'!AZ$35)</f>
        <v>0</v>
      </c>
      <c r="BA16" s="88">
        <f>IF('Avrg. BattNiCd'!BA16&gt;0,'Avrg. BattNiCd'!BA16,'Avrg. BattNiCd'!BA$35)</f>
        <v>0</v>
      </c>
    </row>
    <row r="17" spans="1:53" x14ac:dyDescent="0.35">
      <c r="A17" s="3" t="s">
        <v>32</v>
      </c>
      <c r="B17" s="4" t="s">
        <v>33</v>
      </c>
      <c r="C17" s="77">
        <f>IF('Avrg. BattNiCd'!C17&gt;0,'Avrg. BattNiCd'!C17,'Avrg. BattNiCd'!C$35)</f>
        <v>8.3891486992667186E-2</v>
      </c>
      <c r="D17" s="77">
        <f>IF('Avrg. BattNiCd'!D17&gt;0,'Avrg. BattNiCd'!D17,'Avrg. BattNiCd'!D$35)</f>
        <v>7.6270339091614126E-2</v>
      </c>
      <c r="E17" s="77">
        <f>IF('Avrg. BattNiCd'!E17&gt;0,'Avrg. BattNiCd'!E17,'Avrg. BattNiCd'!E$35)</f>
        <v>6.9329012052740335E-2</v>
      </c>
      <c r="F17" s="77">
        <f>IF('Avrg. BattNiCd'!F17&gt;0,'Avrg. BattNiCd'!F17,'Avrg. BattNiCd'!F$35)</f>
        <v>6.3010607561914442E-2</v>
      </c>
      <c r="G17" s="77">
        <f>IF('Avrg. BattNiCd'!G17&gt;0,'Avrg. BattNiCd'!G17,'Avrg. BattNiCd'!G$35)</f>
        <v>5.7268164661555543E-2</v>
      </c>
      <c r="H17" s="77">
        <f>IF('Avrg. BattNiCd'!H17&gt;0,'Avrg. BattNiCd'!H17,'Avrg. BattNiCd'!H$35)</f>
        <v>5.2049215052336756E-2</v>
      </c>
      <c r="I17" s="77">
        <f>IF('Avrg. BattNiCd'!I17&gt;0,'Avrg. BattNiCd'!I17,'Avrg. BattNiCd'!I$35)</f>
        <v>4.7300996968212682E-2</v>
      </c>
      <c r="J17" s="77">
        <f>IF('Avrg. BattNiCd'!J17&gt;0,'Avrg. BattNiCd'!J17,'Avrg. BattNiCd'!J$35)</f>
        <v>4.2979563058546652E-2</v>
      </c>
      <c r="K17" s="2">
        <f>IF('Avrg. BattNiCd'!K17&gt;0,'Avrg. BattNiCd'!K17,'Avrg. BattNiCd'!K$35)</f>
        <v>3.905308145964647E-2</v>
      </c>
      <c r="L17" s="2">
        <f>IF('Avrg. BattNiCd'!L17&gt;0,'Avrg. BattNiCd'!L17,'Avrg. BattNiCd'!L$35)</f>
        <v>4.2645369793167312E-2</v>
      </c>
      <c r="M17" s="2">
        <f>IF('Avrg. BattNiCd'!M17&gt;0,'Avrg. BattNiCd'!M17,'Avrg. BattNiCd'!M$35)</f>
        <v>3.7931401826807425E-2</v>
      </c>
      <c r="N17" s="2">
        <f>IF('Avrg. BattNiCd'!N17&gt;0,'Avrg. BattNiCd'!N17,'Avrg. BattNiCd'!N$35)</f>
        <v>3.5792102634509514E-2</v>
      </c>
      <c r="O17" s="2">
        <f>IF('Avrg. BattNiCd'!O17&gt;0,'Avrg. BattNiCd'!O17,'Avrg. BattNiCd'!O$35)</f>
        <v>3.0174052183002911E-2</v>
      </c>
      <c r="P17" s="2">
        <f>IF('Avrg. BattNiCd'!P17&gt;0,'Avrg. BattNiCd'!P17,'Avrg. BattNiCd'!P$35)</f>
        <v>2.3498352693401853E-2</v>
      </c>
      <c r="Q17" s="2">
        <f>IF('Avrg. BattNiCd'!Q17&gt;0,'Avrg. BattNiCd'!Q17,'Avrg. BattNiCd'!Q$35)</f>
        <v>1.955085168107892E-2</v>
      </c>
      <c r="R17" s="2">
        <f>IF('Avrg. BattNiCd'!R17&gt;0,'Avrg. BattNiCd'!R17,'Avrg. BattNiCd'!R$35)</f>
        <v>1.5743394136200115E-2</v>
      </c>
      <c r="S17" s="2">
        <f>IF('Avrg. BattNiCd'!S17&gt;0,'Avrg. BattNiCd'!S17,'Avrg. BattNiCd'!S$35)</f>
        <v>1.2882699083529663E-2</v>
      </c>
      <c r="T17" s="2">
        <f>IF('Avrg. BattNiCd'!T17&gt;0,'Avrg. BattNiCd'!T17,'Avrg. BattNiCd'!T$35)</f>
        <v>8.6271143385469023E-3</v>
      </c>
      <c r="U17" s="2">
        <f>IF('Avrg. BattNiCd'!U17&gt;0,'Avrg. BattNiCd'!U17,'Avrg. BattNiCd'!U$35)</f>
        <v>7.5798559267997402E-3</v>
      </c>
      <c r="V17" s="2">
        <f>IF('Avrg. BattNiCd'!V17&gt;0,'Avrg. BattNiCd'!V17,'Avrg. BattNiCd'!V$35)</f>
        <v>6.8819638569766698E-3</v>
      </c>
      <c r="W17" s="2">
        <f>IF('Avrg. BattNiCd'!W17&gt;0,'Avrg. BattNiCd'!W17,'Avrg. BattNiCd'!W$35)</f>
        <v>5.2864855158491712E-3</v>
      </c>
      <c r="X17" s="2">
        <f>IF('Avrg. BattNiCd'!X17&gt;0,'Avrg. BattNiCd'!X17,'Avrg. BattNiCd'!X$35)</f>
        <v>7.7457652723221136E-3</v>
      </c>
      <c r="Y17" s="2">
        <f>IF('Avrg. BattNiCd'!Y17&gt;0,'Avrg. BattNiCd'!Y17,'Avrg. BattNiCd'!Y$35)</f>
        <v>1.9116590292164752E-3</v>
      </c>
      <c r="Z17" s="88">
        <f>IF('Avrg. BattNiCd'!Z17&gt;0,'Avrg. BattNiCd'!Z17,'Avrg. BattNiCd'!Z$35)</f>
        <v>0</v>
      </c>
      <c r="AA17" s="88">
        <f>IF('Avrg. BattNiCd'!AA17&gt;0,'Avrg. BattNiCd'!AA17,'Avrg. BattNiCd'!AA$35)</f>
        <v>0</v>
      </c>
      <c r="AB17" s="88">
        <f>IF('Avrg. BattNiCd'!AB17&gt;0,'Avrg. BattNiCd'!AB17,'Avrg. BattNiCd'!AB$35)</f>
        <v>0</v>
      </c>
      <c r="AC17" s="88">
        <f>IF('Avrg. BattNiCd'!AC17&gt;0,'Avrg. BattNiCd'!AC17,'Avrg. BattNiCd'!AC$35)</f>
        <v>0</v>
      </c>
      <c r="AD17" s="88">
        <f>IF('Avrg. BattNiCd'!AD17&gt;0,'Avrg. BattNiCd'!AD17,'Avrg. BattNiCd'!AD$35)</f>
        <v>0</v>
      </c>
      <c r="AE17" s="88">
        <f>IF('Avrg. BattNiCd'!AE17&gt;0,'Avrg. BattNiCd'!AE17,'Avrg. BattNiCd'!AE$35)</f>
        <v>0</v>
      </c>
      <c r="AF17" s="88">
        <f>IF('Avrg. BattNiCd'!AF17&gt;0,'Avrg. BattNiCd'!AF17,'Avrg. BattNiCd'!AF$35)</f>
        <v>0</v>
      </c>
      <c r="AG17" s="88">
        <f>IF('Avrg. BattNiCd'!AG17&gt;0,'Avrg. BattNiCd'!AG17,'Avrg. BattNiCd'!AG$35)</f>
        <v>0</v>
      </c>
      <c r="AH17" s="88">
        <f>IF('Avrg. BattNiCd'!AH17&gt;0,'Avrg. BattNiCd'!AH17,'Avrg. BattNiCd'!AH$35)</f>
        <v>0</v>
      </c>
      <c r="AI17" s="88">
        <f>IF('Avrg. BattNiCd'!AI17&gt;0,'Avrg. BattNiCd'!AI17,'Avrg. BattNiCd'!AI$35)</f>
        <v>0</v>
      </c>
      <c r="AJ17" s="88">
        <f>IF('Avrg. BattNiCd'!AJ17&gt;0,'Avrg. BattNiCd'!AJ17,'Avrg. BattNiCd'!AJ$35)</f>
        <v>0</v>
      </c>
      <c r="AK17" s="88">
        <f>IF('Avrg. BattNiCd'!AK17&gt;0,'Avrg. BattNiCd'!AK17,'Avrg. BattNiCd'!AK$35)</f>
        <v>0</v>
      </c>
      <c r="AL17" s="88">
        <f>IF('Avrg. BattNiCd'!AL17&gt;0,'Avrg. BattNiCd'!AL17,'Avrg. BattNiCd'!AL$35)</f>
        <v>0</v>
      </c>
      <c r="AM17" s="88">
        <f>IF('Avrg. BattNiCd'!AM17&gt;0,'Avrg. BattNiCd'!AM17,'Avrg. BattNiCd'!AM$35)</f>
        <v>0</v>
      </c>
      <c r="AN17" s="88">
        <f>IF('Avrg. BattNiCd'!AN17&gt;0,'Avrg. BattNiCd'!AN17,'Avrg. BattNiCd'!AN$35)</f>
        <v>0</v>
      </c>
      <c r="AO17" s="88">
        <f>IF('Avrg. BattNiCd'!AO17&gt;0,'Avrg. BattNiCd'!AO17,'Avrg. BattNiCd'!AO$35)</f>
        <v>0</v>
      </c>
      <c r="AP17" s="88">
        <f>IF('Avrg. BattNiCd'!AP17&gt;0,'Avrg. BattNiCd'!AP17,'Avrg. BattNiCd'!AP$35)</f>
        <v>0</v>
      </c>
      <c r="AQ17" s="88">
        <f>IF('Avrg. BattNiCd'!AQ17&gt;0,'Avrg. BattNiCd'!AQ17,'Avrg. BattNiCd'!AQ$35)</f>
        <v>0</v>
      </c>
      <c r="AR17" s="88">
        <f>IF('Avrg. BattNiCd'!AR17&gt;0,'Avrg. BattNiCd'!AR17,'Avrg. BattNiCd'!AR$35)</f>
        <v>0</v>
      </c>
      <c r="AS17" s="88">
        <f>IF('Avrg. BattNiCd'!AS17&gt;0,'Avrg. BattNiCd'!AS17,'Avrg. BattNiCd'!AS$35)</f>
        <v>0</v>
      </c>
      <c r="AT17" s="88">
        <f>IF('Avrg. BattNiCd'!AT17&gt;0,'Avrg. BattNiCd'!AT17,'Avrg. BattNiCd'!AT$35)</f>
        <v>0</v>
      </c>
      <c r="AU17" s="88">
        <f>IF('Avrg. BattNiCd'!AU17&gt;0,'Avrg. BattNiCd'!AU17,'Avrg. BattNiCd'!AU$35)</f>
        <v>0</v>
      </c>
      <c r="AV17" s="88">
        <f>IF('Avrg. BattNiCd'!AV17&gt;0,'Avrg. BattNiCd'!AV17,'Avrg. BattNiCd'!AV$35)</f>
        <v>0</v>
      </c>
      <c r="AW17" s="88">
        <f>IF('Avrg. BattNiCd'!AW17&gt;0,'Avrg. BattNiCd'!AW17,'Avrg. BattNiCd'!AW$35)</f>
        <v>0</v>
      </c>
      <c r="AX17" s="88">
        <f>IF('Avrg. BattNiCd'!AX17&gt;0,'Avrg. BattNiCd'!AX17,'Avrg. BattNiCd'!AX$35)</f>
        <v>0</v>
      </c>
      <c r="AY17" s="88">
        <f>IF('Avrg. BattNiCd'!AY17&gt;0,'Avrg. BattNiCd'!AY17,'Avrg. BattNiCd'!AY$35)</f>
        <v>0</v>
      </c>
      <c r="AZ17" s="88">
        <f>IF('Avrg. BattNiCd'!AZ17&gt;0,'Avrg. BattNiCd'!AZ17,'Avrg. BattNiCd'!AZ$35)</f>
        <v>0</v>
      </c>
      <c r="BA17" s="88">
        <f>IF('Avrg. BattNiCd'!BA17&gt;0,'Avrg. BattNiCd'!BA17,'Avrg. BattNiCd'!BA$35)</f>
        <v>0</v>
      </c>
    </row>
    <row r="18" spans="1:53" x14ac:dyDescent="0.35">
      <c r="A18" s="3" t="s">
        <v>34</v>
      </c>
      <c r="B18" s="4" t="s">
        <v>35</v>
      </c>
      <c r="C18" s="77">
        <f>IF('Avrg. BattNiCd'!C18&gt;0,'Avrg. BattNiCd'!C18,'Avrg. BattNiCd'!C$35)</f>
        <v>8.3891486992667186E-2</v>
      </c>
      <c r="D18" s="77">
        <f>IF('Avrg. BattNiCd'!D18&gt;0,'Avrg. BattNiCd'!D18,'Avrg. BattNiCd'!D$35)</f>
        <v>7.6270339091614126E-2</v>
      </c>
      <c r="E18" s="77">
        <f>IF('Avrg. BattNiCd'!E18&gt;0,'Avrg. BattNiCd'!E18,'Avrg. BattNiCd'!E$35)</f>
        <v>6.9329012052740335E-2</v>
      </c>
      <c r="F18" s="77">
        <f>IF('Avrg. BattNiCd'!F18&gt;0,'Avrg. BattNiCd'!F18,'Avrg. BattNiCd'!F$35)</f>
        <v>6.3010607561914442E-2</v>
      </c>
      <c r="G18" s="77">
        <f>IF('Avrg. BattNiCd'!G18&gt;0,'Avrg. BattNiCd'!G18,'Avrg. BattNiCd'!G$35)</f>
        <v>5.7268164661555543E-2</v>
      </c>
      <c r="H18" s="77">
        <f>IF('Avrg. BattNiCd'!H18&gt;0,'Avrg. BattNiCd'!H18,'Avrg. BattNiCd'!H$35)</f>
        <v>5.2049215052336756E-2</v>
      </c>
      <c r="I18" s="77">
        <f>IF('Avrg. BattNiCd'!I18&gt;0,'Avrg. BattNiCd'!I18,'Avrg. BattNiCd'!I$35)</f>
        <v>4.7300996968212682E-2</v>
      </c>
      <c r="J18" s="77">
        <f>IF('Avrg. BattNiCd'!J18&gt;0,'Avrg. BattNiCd'!J18,'Avrg. BattNiCd'!J$35)</f>
        <v>4.2979563058546652E-2</v>
      </c>
      <c r="K18" s="2">
        <f>IF('Avrg. BattNiCd'!K18&gt;0,'Avrg. BattNiCd'!K18,'Avrg. BattNiCd'!K$35)</f>
        <v>3.905308145964647E-2</v>
      </c>
      <c r="L18" s="2">
        <f>IF('Avrg. BattNiCd'!L18&gt;0,'Avrg. BattNiCd'!L18,'Avrg. BattNiCd'!L$35)</f>
        <v>4.2645369793167312E-2</v>
      </c>
      <c r="M18" s="2">
        <f>IF('Avrg. BattNiCd'!M18&gt;0,'Avrg. BattNiCd'!M18,'Avrg. BattNiCd'!M$35)</f>
        <v>3.7931401826807425E-2</v>
      </c>
      <c r="N18" s="2">
        <f>IF('Avrg. BattNiCd'!N18&gt;0,'Avrg. BattNiCd'!N18,'Avrg. BattNiCd'!N$35)</f>
        <v>3.5792102634509514E-2</v>
      </c>
      <c r="O18" s="2">
        <f>IF('Avrg. BattNiCd'!O18&gt;0,'Avrg. BattNiCd'!O18,'Avrg. BattNiCd'!O$35)</f>
        <v>3.0174052183002911E-2</v>
      </c>
      <c r="P18" s="2">
        <f>IF('Avrg. BattNiCd'!P18&gt;0,'Avrg. BattNiCd'!P18,'Avrg. BattNiCd'!P$35)</f>
        <v>2.3498352693401853E-2</v>
      </c>
      <c r="Q18" s="2">
        <f>IF('Avrg. BattNiCd'!Q18&gt;0,'Avrg. BattNiCd'!Q18,'Avrg. BattNiCd'!Q$35)</f>
        <v>1.955085168107892E-2</v>
      </c>
      <c r="R18" s="2">
        <f>IF('Avrg. BattNiCd'!R18&gt;0,'Avrg. BattNiCd'!R18,'Avrg. BattNiCd'!R$35)</f>
        <v>1.5743394136200115E-2</v>
      </c>
      <c r="S18" s="2">
        <f>IF('Avrg. BattNiCd'!S18&gt;0,'Avrg. BattNiCd'!S18,'Avrg. BattNiCd'!S$35)</f>
        <v>1.2882699083529663E-2</v>
      </c>
      <c r="T18" s="2">
        <f>IF('Avrg. BattNiCd'!T18&gt;0,'Avrg. BattNiCd'!T18,'Avrg. BattNiCd'!T$35)</f>
        <v>8.6271143385469023E-3</v>
      </c>
      <c r="U18" s="2">
        <f>IF('Avrg. BattNiCd'!U18&gt;0,'Avrg. BattNiCd'!U18,'Avrg. BattNiCd'!U$35)</f>
        <v>7.5798559267997402E-3</v>
      </c>
      <c r="V18" s="2">
        <f>IF('Avrg. BattNiCd'!V18&gt;0,'Avrg. BattNiCd'!V18,'Avrg. BattNiCd'!V$35)</f>
        <v>6.8819638569766698E-3</v>
      </c>
      <c r="W18" s="2">
        <f>IF('Avrg. BattNiCd'!W18&gt;0,'Avrg. BattNiCd'!W18,'Avrg. BattNiCd'!W$35)</f>
        <v>5.2864855158491712E-3</v>
      </c>
      <c r="X18" s="2">
        <f>IF('Avrg. BattNiCd'!X18&gt;0,'Avrg. BattNiCd'!X18,'Avrg. BattNiCd'!X$35)</f>
        <v>7.7457652723221136E-3</v>
      </c>
      <c r="Y18" s="2">
        <f>IF('Avrg. BattNiCd'!Y18&gt;0,'Avrg. BattNiCd'!Y18,'Avrg. BattNiCd'!Y$35)</f>
        <v>1.9116590292164752E-3</v>
      </c>
      <c r="Z18" s="88">
        <f>IF('Avrg. BattNiCd'!Z18&gt;0,'Avrg. BattNiCd'!Z18,'Avrg. BattNiCd'!Z$35)</f>
        <v>0</v>
      </c>
      <c r="AA18" s="88">
        <f>IF('Avrg. BattNiCd'!AA18&gt;0,'Avrg. BattNiCd'!AA18,'Avrg. BattNiCd'!AA$35)</f>
        <v>0</v>
      </c>
      <c r="AB18" s="88">
        <f>IF('Avrg. BattNiCd'!AB18&gt;0,'Avrg. BattNiCd'!AB18,'Avrg. BattNiCd'!AB$35)</f>
        <v>0</v>
      </c>
      <c r="AC18" s="88">
        <f>IF('Avrg. BattNiCd'!AC18&gt;0,'Avrg. BattNiCd'!AC18,'Avrg. BattNiCd'!AC$35)</f>
        <v>0</v>
      </c>
      <c r="AD18" s="88">
        <f>IF('Avrg. BattNiCd'!AD18&gt;0,'Avrg. BattNiCd'!AD18,'Avrg. BattNiCd'!AD$35)</f>
        <v>0</v>
      </c>
      <c r="AE18" s="88">
        <f>IF('Avrg. BattNiCd'!AE18&gt;0,'Avrg. BattNiCd'!AE18,'Avrg. BattNiCd'!AE$35)</f>
        <v>0</v>
      </c>
      <c r="AF18" s="88">
        <f>IF('Avrg. BattNiCd'!AF18&gt;0,'Avrg. BattNiCd'!AF18,'Avrg. BattNiCd'!AF$35)</f>
        <v>0</v>
      </c>
      <c r="AG18" s="88">
        <f>IF('Avrg. BattNiCd'!AG18&gt;0,'Avrg. BattNiCd'!AG18,'Avrg. BattNiCd'!AG$35)</f>
        <v>0</v>
      </c>
      <c r="AH18" s="88">
        <f>IF('Avrg. BattNiCd'!AH18&gt;0,'Avrg. BattNiCd'!AH18,'Avrg. BattNiCd'!AH$35)</f>
        <v>0</v>
      </c>
      <c r="AI18" s="88">
        <f>IF('Avrg. BattNiCd'!AI18&gt;0,'Avrg. BattNiCd'!AI18,'Avrg. BattNiCd'!AI$35)</f>
        <v>0</v>
      </c>
      <c r="AJ18" s="88">
        <f>IF('Avrg. BattNiCd'!AJ18&gt;0,'Avrg. BattNiCd'!AJ18,'Avrg. BattNiCd'!AJ$35)</f>
        <v>0</v>
      </c>
      <c r="AK18" s="88">
        <f>IF('Avrg. BattNiCd'!AK18&gt;0,'Avrg. BattNiCd'!AK18,'Avrg. BattNiCd'!AK$35)</f>
        <v>0</v>
      </c>
      <c r="AL18" s="88">
        <f>IF('Avrg. BattNiCd'!AL18&gt;0,'Avrg. BattNiCd'!AL18,'Avrg. BattNiCd'!AL$35)</f>
        <v>0</v>
      </c>
      <c r="AM18" s="88">
        <f>IF('Avrg. BattNiCd'!AM18&gt;0,'Avrg. BattNiCd'!AM18,'Avrg. BattNiCd'!AM$35)</f>
        <v>0</v>
      </c>
      <c r="AN18" s="88">
        <f>IF('Avrg. BattNiCd'!AN18&gt;0,'Avrg. BattNiCd'!AN18,'Avrg. BattNiCd'!AN$35)</f>
        <v>0</v>
      </c>
      <c r="AO18" s="88">
        <f>IF('Avrg. BattNiCd'!AO18&gt;0,'Avrg. BattNiCd'!AO18,'Avrg. BattNiCd'!AO$35)</f>
        <v>0</v>
      </c>
      <c r="AP18" s="88">
        <f>IF('Avrg. BattNiCd'!AP18&gt;0,'Avrg. BattNiCd'!AP18,'Avrg. BattNiCd'!AP$35)</f>
        <v>0</v>
      </c>
      <c r="AQ18" s="88">
        <f>IF('Avrg. BattNiCd'!AQ18&gt;0,'Avrg. BattNiCd'!AQ18,'Avrg. BattNiCd'!AQ$35)</f>
        <v>0</v>
      </c>
      <c r="AR18" s="88">
        <f>IF('Avrg. BattNiCd'!AR18&gt;0,'Avrg. BattNiCd'!AR18,'Avrg. BattNiCd'!AR$35)</f>
        <v>0</v>
      </c>
      <c r="AS18" s="88">
        <f>IF('Avrg. BattNiCd'!AS18&gt;0,'Avrg. BattNiCd'!AS18,'Avrg. BattNiCd'!AS$35)</f>
        <v>0</v>
      </c>
      <c r="AT18" s="88">
        <f>IF('Avrg. BattNiCd'!AT18&gt;0,'Avrg. BattNiCd'!AT18,'Avrg. BattNiCd'!AT$35)</f>
        <v>0</v>
      </c>
      <c r="AU18" s="88">
        <f>IF('Avrg. BattNiCd'!AU18&gt;0,'Avrg. BattNiCd'!AU18,'Avrg. BattNiCd'!AU$35)</f>
        <v>0</v>
      </c>
      <c r="AV18" s="88">
        <f>IF('Avrg. BattNiCd'!AV18&gt;0,'Avrg. BattNiCd'!AV18,'Avrg. BattNiCd'!AV$35)</f>
        <v>0</v>
      </c>
      <c r="AW18" s="88">
        <f>IF('Avrg. BattNiCd'!AW18&gt;0,'Avrg. BattNiCd'!AW18,'Avrg. BattNiCd'!AW$35)</f>
        <v>0</v>
      </c>
      <c r="AX18" s="88">
        <f>IF('Avrg. BattNiCd'!AX18&gt;0,'Avrg. BattNiCd'!AX18,'Avrg. BattNiCd'!AX$35)</f>
        <v>0</v>
      </c>
      <c r="AY18" s="88">
        <f>IF('Avrg. BattNiCd'!AY18&gt;0,'Avrg. BattNiCd'!AY18,'Avrg. BattNiCd'!AY$35)</f>
        <v>0</v>
      </c>
      <c r="AZ18" s="88">
        <f>IF('Avrg. BattNiCd'!AZ18&gt;0,'Avrg. BattNiCd'!AZ18,'Avrg. BattNiCd'!AZ$35)</f>
        <v>0</v>
      </c>
      <c r="BA18" s="88">
        <f>IF('Avrg. BattNiCd'!BA18&gt;0,'Avrg. BattNiCd'!BA18,'Avrg. BattNiCd'!BA$35)</f>
        <v>0</v>
      </c>
    </row>
    <row r="19" spans="1:53" x14ac:dyDescent="0.35">
      <c r="A19" s="3" t="s">
        <v>36</v>
      </c>
      <c r="B19" s="4" t="s">
        <v>37</v>
      </c>
      <c r="C19" s="77">
        <f>IF('Avrg. BattNiCd'!C19&gt;0,'Avrg. BattNiCd'!C19,'Avrg. BattNiCd'!C$35)</f>
        <v>8.3891486992667186E-2</v>
      </c>
      <c r="D19" s="77">
        <f>IF('Avrg. BattNiCd'!D19&gt;0,'Avrg. BattNiCd'!D19,'Avrg. BattNiCd'!D$35)</f>
        <v>7.6270339091614126E-2</v>
      </c>
      <c r="E19" s="77">
        <f>IF('Avrg. BattNiCd'!E19&gt;0,'Avrg. BattNiCd'!E19,'Avrg. BattNiCd'!E$35)</f>
        <v>6.9329012052740335E-2</v>
      </c>
      <c r="F19" s="77">
        <f>IF('Avrg. BattNiCd'!F19&gt;0,'Avrg. BattNiCd'!F19,'Avrg. BattNiCd'!F$35)</f>
        <v>6.3010607561914442E-2</v>
      </c>
      <c r="G19" s="77">
        <f>IF('Avrg. BattNiCd'!G19&gt;0,'Avrg. BattNiCd'!G19,'Avrg. BattNiCd'!G$35)</f>
        <v>5.7268164661555543E-2</v>
      </c>
      <c r="H19" s="77">
        <f>IF('Avrg. BattNiCd'!H19&gt;0,'Avrg. BattNiCd'!H19,'Avrg. BattNiCd'!H$35)</f>
        <v>5.2049215052336756E-2</v>
      </c>
      <c r="I19" s="77">
        <f>IF('Avrg. BattNiCd'!I19&gt;0,'Avrg. BattNiCd'!I19,'Avrg. BattNiCd'!I$35)</f>
        <v>4.7300996968212682E-2</v>
      </c>
      <c r="J19" s="77">
        <f>IF('Avrg. BattNiCd'!J19&gt;0,'Avrg. BattNiCd'!J19,'Avrg. BattNiCd'!J$35)</f>
        <v>4.2979563058546652E-2</v>
      </c>
      <c r="K19" s="2">
        <f>IF('Avrg. BattNiCd'!K19&gt;0,'Avrg. BattNiCd'!K19,'Avrg. BattNiCd'!K$35)</f>
        <v>3.905308145964647E-2</v>
      </c>
      <c r="L19" s="2">
        <f>IF('Avrg. BattNiCd'!L19&gt;0,'Avrg. BattNiCd'!L19,'Avrg. BattNiCd'!L$35)</f>
        <v>4.2645369793167312E-2</v>
      </c>
      <c r="M19" s="2">
        <f>IF('Avrg. BattNiCd'!M19&gt;0,'Avrg. BattNiCd'!M19,'Avrg. BattNiCd'!M$35)</f>
        <v>3.7931401826807425E-2</v>
      </c>
      <c r="N19" s="2">
        <f>IF('Avrg. BattNiCd'!N19&gt;0,'Avrg. BattNiCd'!N19,'Avrg. BattNiCd'!N$35)</f>
        <v>3.5792102634509514E-2</v>
      </c>
      <c r="O19" s="2">
        <f>IF('Avrg. BattNiCd'!O19&gt;0,'Avrg. BattNiCd'!O19,'Avrg. BattNiCd'!O$35)</f>
        <v>3.0174052183002911E-2</v>
      </c>
      <c r="P19" s="2">
        <f>IF('Avrg. BattNiCd'!P19&gt;0,'Avrg. BattNiCd'!P19,'Avrg. BattNiCd'!P$35)</f>
        <v>2.3498352693401853E-2</v>
      </c>
      <c r="Q19" s="2">
        <f>IF('Avrg. BattNiCd'!Q19&gt;0,'Avrg. BattNiCd'!Q19,'Avrg. BattNiCd'!Q$35)</f>
        <v>1.955085168107892E-2</v>
      </c>
      <c r="R19" s="2">
        <f>IF('Avrg. BattNiCd'!R19&gt;0,'Avrg. BattNiCd'!R19,'Avrg. BattNiCd'!R$35)</f>
        <v>1.5743394136200115E-2</v>
      </c>
      <c r="S19" s="2">
        <f>IF('Avrg. BattNiCd'!S19&gt;0,'Avrg. BattNiCd'!S19,'Avrg. BattNiCd'!S$35)</f>
        <v>1.2882699083529663E-2</v>
      </c>
      <c r="T19" s="2">
        <f>IF('Avrg. BattNiCd'!T19&gt;0,'Avrg. BattNiCd'!T19,'Avrg. BattNiCd'!T$35)</f>
        <v>8.6271143385469023E-3</v>
      </c>
      <c r="U19" s="2">
        <f>IF('Avrg. BattNiCd'!U19&gt;0,'Avrg. BattNiCd'!U19,'Avrg. BattNiCd'!U$35)</f>
        <v>7.5798559267997402E-3</v>
      </c>
      <c r="V19" s="2">
        <f>IF('Avrg. BattNiCd'!V19&gt;0,'Avrg. BattNiCd'!V19,'Avrg. BattNiCd'!V$35)</f>
        <v>6.8819638569766698E-3</v>
      </c>
      <c r="W19" s="2">
        <f>IF('Avrg. BattNiCd'!W19&gt;0,'Avrg. BattNiCd'!W19,'Avrg. BattNiCd'!W$35)</f>
        <v>5.2864855158491712E-3</v>
      </c>
      <c r="X19" s="2">
        <f>IF('Avrg. BattNiCd'!X19&gt;0,'Avrg. BattNiCd'!X19,'Avrg. BattNiCd'!X$35)</f>
        <v>7.7457652723221136E-3</v>
      </c>
      <c r="Y19" s="2">
        <f>IF('Avrg. BattNiCd'!Y19&gt;0,'Avrg. BattNiCd'!Y19,'Avrg. BattNiCd'!Y$35)</f>
        <v>1.9116590292164752E-3</v>
      </c>
      <c r="Z19" s="88">
        <f>IF('Avrg. BattNiCd'!Z19&gt;0,'Avrg. BattNiCd'!Z19,'Avrg. BattNiCd'!Z$35)</f>
        <v>0</v>
      </c>
      <c r="AA19" s="88">
        <f>IF('Avrg. BattNiCd'!AA19&gt;0,'Avrg. BattNiCd'!AA19,'Avrg. BattNiCd'!AA$35)</f>
        <v>0</v>
      </c>
      <c r="AB19" s="88">
        <f>IF('Avrg. BattNiCd'!AB19&gt;0,'Avrg. BattNiCd'!AB19,'Avrg. BattNiCd'!AB$35)</f>
        <v>0</v>
      </c>
      <c r="AC19" s="88">
        <f>IF('Avrg. BattNiCd'!AC19&gt;0,'Avrg. BattNiCd'!AC19,'Avrg. BattNiCd'!AC$35)</f>
        <v>0</v>
      </c>
      <c r="AD19" s="88">
        <f>IF('Avrg. BattNiCd'!AD19&gt;0,'Avrg. BattNiCd'!AD19,'Avrg. BattNiCd'!AD$35)</f>
        <v>0</v>
      </c>
      <c r="AE19" s="88">
        <f>IF('Avrg. BattNiCd'!AE19&gt;0,'Avrg. BattNiCd'!AE19,'Avrg. BattNiCd'!AE$35)</f>
        <v>0</v>
      </c>
      <c r="AF19" s="88">
        <f>IF('Avrg. BattNiCd'!AF19&gt;0,'Avrg. BattNiCd'!AF19,'Avrg. BattNiCd'!AF$35)</f>
        <v>0</v>
      </c>
      <c r="AG19" s="88">
        <f>IF('Avrg. BattNiCd'!AG19&gt;0,'Avrg. BattNiCd'!AG19,'Avrg. BattNiCd'!AG$35)</f>
        <v>0</v>
      </c>
      <c r="AH19" s="88">
        <f>IF('Avrg. BattNiCd'!AH19&gt;0,'Avrg. BattNiCd'!AH19,'Avrg. BattNiCd'!AH$35)</f>
        <v>0</v>
      </c>
      <c r="AI19" s="88">
        <f>IF('Avrg. BattNiCd'!AI19&gt;0,'Avrg. BattNiCd'!AI19,'Avrg. BattNiCd'!AI$35)</f>
        <v>0</v>
      </c>
      <c r="AJ19" s="88">
        <f>IF('Avrg. BattNiCd'!AJ19&gt;0,'Avrg. BattNiCd'!AJ19,'Avrg. BattNiCd'!AJ$35)</f>
        <v>0</v>
      </c>
      <c r="AK19" s="88">
        <f>IF('Avrg. BattNiCd'!AK19&gt;0,'Avrg. BattNiCd'!AK19,'Avrg. BattNiCd'!AK$35)</f>
        <v>0</v>
      </c>
      <c r="AL19" s="88">
        <f>IF('Avrg. BattNiCd'!AL19&gt;0,'Avrg. BattNiCd'!AL19,'Avrg. BattNiCd'!AL$35)</f>
        <v>0</v>
      </c>
      <c r="AM19" s="88">
        <f>IF('Avrg. BattNiCd'!AM19&gt;0,'Avrg. BattNiCd'!AM19,'Avrg. BattNiCd'!AM$35)</f>
        <v>0</v>
      </c>
      <c r="AN19" s="88">
        <f>IF('Avrg. BattNiCd'!AN19&gt;0,'Avrg. BattNiCd'!AN19,'Avrg. BattNiCd'!AN$35)</f>
        <v>0</v>
      </c>
      <c r="AO19" s="88">
        <f>IF('Avrg. BattNiCd'!AO19&gt;0,'Avrg. BattNiCd'!AO19,'Avrg. BattNiCd'!AO$35)</f>
        <v>0</v>
      </c>
      <c r="AP19" s="88">
        <f>IF('Avrg. BattNiCd'!AP19&gt;0,'Avrg. BattNiCd'!AP19,'Avrg. BattNiCd'!AP$35)</f>
        <v>0</v>
      </c>
      <c r="AQ19" s="88">
        <f>IF('Avrg. BattNiCd'!AQ19&gt;0,'Avrg. BattNiCd'!AQ19,'Avrg. BattNiCd'!AQ$35)</f>
        <v>0</v>
      </c>
      <c r="AR19" s="88">
        <f>IF('Avrg. BattNiCd'!AR19&gt;0,'Avrg. BattNiCd'!AR19,'Avrg. BattNiCd'!AR$35)</f>
        <v>0</v>
      </c>
      <c r="AS19" s="88">
        <f>IF('Avrg. BattNiCd'!AS19&gt;0,'Avrg. BattNiCd'!AS19,'Avrg. BattNiCd'!AS$35)</f>
        <v>0</v>
      </c>
      <c r="AT19" s="88">
        <f>IF('Avrg. BattNiCd'!AT19&gt;0,'Avrg. BattNiCd'!AT19,'Avrg. BattNiCd'!AT$35)</f>
        <v>0</v>
      </c>
      <c r="AU19" s="88">
        <f>IF('Avrg. BattNiCd'!AU19&gt;0,'Avrg. BattNiCd'!AU19,'Avrg. BattNiCd'!AU$35)</f>
        <v>0</v>
      </c>
      <c r="AV19" s="88">
        <f>IF('Avrg. BattNiCd'!AV19&gt;0,'Avrg. BattNiCd'!AV19,'Avrg. BattNiCd'!AV$35)</f>
        <v>0</v>
      </c>
      <c r="AW19" s="88">
        <f>IF('Avrg. BattNiCd'!AW19&gt;0,'Avrg. BattNiCd'!AW19,'Avrg. BattNiCd'!AW$35)</f>
        <v>0</v>
      </c>
      <c r="AX19" s="88">
        <f>IF('Avrg. BattNiCd'!AX19&gt;0,'Avrg. BattNiCd'!AX19,'Avrg. BattNiCd'!AX$35)</f>
        <v>0</v>
      </c>
      <c r="AY19" s="88">
        <f>IF('Avrg. BattNiCd'!AY19&gt;0,'Avrg. BattNiCd'!AY19,'Avrg. BattNiCd'!AY$35)</f>
        <v>0</v>
      </c>
      <c r="AZ19" s="88">
        <f>IF('Avrg. BattNiCd'!AZ19&gt;0,'Avrg. BattNiCd'!AZ19,'Avrg. BattNiCd'!AZ$35)</f>
        <v>0</v>
      </c>
      <c r="BA19" s="88">
        <f>IF('Avrg. BattNiCd'!BA19&gt;0,'Avrg. BattNiCd'!BA19,'Avrg. BattNiCd'!BA$35)</f>
        <v>0</v>
      </c>
    </row>
    <row r="20" spans="1:53" x14ac:dyDescent="0.35">
      <c r="A20" s="3" t="s">
        <v>38</v>
      </c>
      <c r="B20" s="4" t="s">
        <v>39</v>
      </c>
      <c r="C20" s="77">
        <f>IF('Avrg. BattNiCd'!C20&gt;0,'Avrg. BattNiCd'!C20,'Avrg. BattNiCd'!C$35)</f>
        <v>8.3891486992667186E-2</v>
      </c>
      <c r="D20" s="77">
        <f>IF('Avrg. BattNiCd'!D20&gt;0,'Avrg. BattNiCd'!D20,'Avrg. BattNiCd'!D$35)</f>
        <v>7.6270339091614126E-2</v>
      </c>
      <c r="E20" s="77">
        <f>IF('Avrg. BattNiCd'!E20&gt;0,'Avrg. BattNiCd'!E20,'Avrg. BattNiCd'!E$35)</f>
        <v>6.9329012052740335E-2</v>
      </c>
      <c r="F20" s="77">
        <f>IF('Avrg. BattNiCd'!F20&gt;0,'Avrg. BattNiCd'!F20,'Avrg. BattNiCd'!F$35)</f>
        <v>6.3010607561914442E-2</v>
      </c>
      <c r="G20" s="77">
        <f>IF('Avrg. BattNiCd'!G20&gt;0,'Avrg. BattNiCd'!G20,'Avrg. BattNiCd'!G$35)</f>
        <v>5.7268164661555543E-2</v>
      </c>
      <c r="H20" s="77">
        <f>IF('Avrg. BattNiCd'!H20&gt;0,'Avrg. BattNiCd'!H20,'Avrg. BattNiCd'!H$35)</f>
        <v>5.2049215052336756E-2</v>
      </c>
      <c r="I20" s="77">
        <f>IF('Avrg. BattNiCd'!I20&gt;0,'Avrg. BattNiCd'!I20,'Avrg. BattNiCd'!I$35)</f>
        <v>4.7300996968212682E-2</v>
      </c>
      <c r="J20" s="77">
        <f>IF('Avrg. BattNiCd'!J20&gt;0,'Avrg. BattNiCd'!J20,'Avrg. BattNiCd'!J$35)</f>
        <v>4.2979563058546652E-2</v>
      </c>
      <c r="K20" s="2">
        <f>IF('Avrg. BattNiCd'!K20&gt;0,'Avrg. BattNiCd'!K20,'Avrg. BattNiCd'!K$35)</f>
        <v>3.905308145964647E-2</v>
      </c>
      <c r="L20" s="2">
        <f>IF('Avrg. BattNiCd'!L20&gt;0,'Avrg. BattNiCd'!L20,'Avrg. BattNiCd'!L$35)</f>
        <v>4.2645369793167312E-2</v>
      </c>
      <c r="M20" s="2">
        <f>IF('Avrg. BattNiCd'!M20&gt;0,'Avrg. BattNiCd'!M20,'Avrg. BattNiCd'!M$35)</f>
        <v>3.7931401826807425E-2</v>
      </c>
      <c r="N20" s="2">
        <f>IF('Avrg. BattNiCd'!N20&gt;0,'Avrg. BattNiCd'!N20,'Avrg. BattNiCd'!N$35)</f>
        <v>3.5792102634509514E-2</v>
      </c>
      <c r="O20" s="2">
        <f>IF('Avrg. BattNiCd'!O20&gt;0,'Avrg. BattNiCd'!O20,'Avrg. BattNiCd'!O$35)</f>
        <v>3.0174052183002911E-2</v>
      </c>
      <c r="P20" s="2">
        <f>IF('Avrg. BattNiCd'!P20&gt;0,'Avrg. BattNiCd'!P20,'Avrg. BattNiCd'!P$35)</f>
        <v>2.3498352693401853E-2</v>
      </c>
      <c r="Q20" s="2">
        <f>IF('Avrg. BattNiCd'!Q20&gt;0,'Avrg. BattNiCd'!Q20,'Avrg. BattNiCd'!Q$35)</f>
        <v>1.955085168107892E-2</v>
      </c>
      <c r="R20" s="2">
        <f>IF('Avrg. BattNiCd'!R20&gt;0,'Avrg. BattNiCd'!R20,'Avrg. BattNiCd'!R$35)</f>
        <v>1.5743394136200115E-2</v>
      </c>
      <c r="S20" s="2">
        <f>IF('Avrg. BattNiCd'!S20&gt;0,'Avrg. BattNiCd'!S20,'Avrg. BattNiCd'!S$35)</f>
        <v>1.2882699083529663E-2</v>
      </c>
      <c r="T20" s="2">
        <f>IF('Avrg. BattNiCd'!T20&gt;0,'Avrg. BattNiCd'!T20,'Avrg. BattNiCd'!T$35)</f>
        <v>8.6271143385469023E-3</v>
      </c>
      <c r="U20" s="2">
        <f>IF('Avrg. BattNiCd'!U20&gt;0,'Avrg. BattNiCd'!U20,'Avrg. BattNiCd'!U$35)</f>
        <v>7.5798559267997402E-3</v>
      </c>
      <c r="V20" s="2">
        <f>IF('Avrg. BattNiCd'!V20&gt;0,'Avrg. BattNiCd'!V20,'Avrg. BattNiCd'!V$35)</f>
        <v>6.8819638569766698E-3</v>
      </c>
      <c r="W20" s="2">
        <f>IF('Avrg. BattNiCd'!W20&gt;0,'Avrg. BattNiCd'!W20,'Avrg. BattNiCd'!W$35)</f>
        <v>5.2864855158491712E-3</v>
      </c>
      <c r="X20" s="2">
        <f>IF('Avrg. BattNiCd'!X20&gt;0,'Avrg. BattNiCd'!X20,'Avrg. BattNiCd'!X$35)</f>
        <v>7.7457652723221136E-3</v>
      </c>
      <c r="Y20" s="2">
        <f>IF('Avrg. BattNiCd'!Y20&gt;0,'Avrg. BattNiCd'!Y20,'Avrg. BattNiCd'!Y$35)</f>
        <v>1.9116590292164752E-3</v>
      </c>
      <c r="Z20" s="88">
        <f>IF('Avrg. BattNiCd'!Z20&gt;0,'Avrg. BattNiCd'!Z20,'Avrg. BattNiCd'!Z$35)</f>
        <v>0</v>
      </c>
      <c r="AA20" s="88">
        <f>IF('Avrg. BattNiCd'!AA20&gt;0,'Avrg. BattNiCd'!AA20,'Avrg. BattNiCd'!AA$35)</f>
        <v>0</v>
      </c>
      <c r="AB20" s="88">
        <f>IF('Avrg. BattNiCd'!AB20&gt;0,'Avrg. BattNiCd'!AB20,'Avrg. BattNiCd'!AB$35)</f>
        <v>0</v>
      </c>
      <c r="AC20" s="88">
        <f>IF('Avrg. BattNiCd'!AC20&gt;0,'Avrg. BattNiCd'!AC20,'Avrg. BattNiCd'!AC$35)</f>
        <v>0</v>
      </c>
      <c r="AD20" s="88">
        <f>IF('Avrg. BattNiCd'!AD20&gt;0,'Avrg. BattNiCd'!AD20,'Avrg. BattNiCd'!AD$35)</f>
        <v>0</v>
      </c>
      <c r="AE20" s="88">
        <f>IF('Avrg. BattNiCd'!AE20&gt;0,'Avrg. BattNiCd'!AE20,'Avrg. BattNiCd'!AE$35)</f>
        <v>0</v>
      </c>
      <c r="AF20" s="88">
        <f>IF('Avrg. BattNiCd'!AF20&gt;0,'Avrg. BattNiCd'!AF20,'Avrg. BattNiCd'!AF$35)</f>
        <v>0</v>
      </c>
      <c r="AG20" s="88">
        <f>IF('Avrg. BattNiCd'!AG20&gt;0,'Avrg. BattNiCd'!AG20,'Avrg. BattNiCd'!AG$35)</f>
        <v>0</v>
      </c>
      <c r="AH20" s="88">
        <f>IF('Avrg. BattNiCd'!AH20&gt;0,'Avrg. BattNiCd'!AH20,'Avrg. BattNiCd'!AH$35)</f>
        <v>0</v>
      </c>
      <c r="AI20" s="88">
        <f>IF('Avrg. BattNiCd'!AI20&gt;0,'Avrg. BattNiCd'!AI20,'Avrg. BattNiCd'!AI$35)</f>
        <v>0</v>
      </c>
      <c r="AJ20" s="88">
        <f>IF('Avrg. BattNiCd'!AJ20&gt;0,'Avrg. BattNiCd'!AJ20,'Avrg. BattNiCd'!AJ$35)</f>
        <v>0</v>
      </c>
      <c r="AK20" s="88">
        <f>IF('Avrg. BattNiCd'!AK20&gt;0,'Avrg. BattNiCd'!AK20,'Avrg. BattNiCd'!AK$35)</f>
        <v>0</v>
      </c>
      <c r="AL20" s="88">
        <f>IF('Avrg. BattNiCd'!AL20&gt;0,'Avrg. BattNiCd'!AL20,'Avrg. BattNiCd'!AL$35)</f>
        <v>0</v>
      </c>
      <c r="AM20" s="88">
        <f>IF('Avrg. BattNiCd'!AM20&gt;0,'Avrg. BattNiCd'!AM20,'Avrg. BattNiCd'!AM$35)</f>
        <v>0</v>
      </c>
      <c r="AN20" s="88">
        <f>IF('Avrg. BattNiCd'!AN20&gt;0,'Avrg. BattNiCd'!AN20,'Avrg. BattNiCd'!AN$35)</f>
        <v>0</v>
      </c>
      <c r="AO20" s="88">
        <f>IF('Avrg. BattNiCd'!AO20&gt;0,'Avrg. BattNiCd'!AO20,'Avrg. BattNiCd'!AO$35)</f>
        <v>0</v>
      </c>
      <c r="AP20" s="88">
        <f>IF('Avrg. BattNiCd'!AP20&gt;0,'Avrg. BattNiCd'!AP20,'Avrg. BattNiCd'!AP$35)</f>
        <v>0</v>
      </c>
      <c r="AQ20" s="88">
        <f>IF('Avrg. BattNiCd'!AQ20&gt;0,'Avrg. BattNiCd'!AQ20,'Avrg. BattNiCd'!AQ$35)</f>
        <v>0</v>
      </c>
      <c r="AR20" s="88">
        <f>IF('Avrg. BattNiCd'!AR20&gt;0,'Avrg. BattNiCd'!AR20,'Avrg. BattNiCd'!AR$35)</f>
        <v>0</v>
      </c>
      <c r="AS20" s="88">
        <f>IF('Avrg. BattNiCd'!AS20&gt;0,'Avrg. BattNiCd'!AS20,'Avrg. BattNiCd'!AS$35)</f>
        <v>0</v>
      </c>
      <c r="AT20" s="88">
        <f>IF('Avrg. BattNiCd'!AT20&gt;0,'Avrg. BattNiCd'!AT20,'Avrg. BattNiCd'!AT$35)</f>
        <v>0</v>
      </c>
      <c r="AU20" s="88">
        <f>IF('Avrg. BattNiCd'!AU20&gt;0,'Avrg. BattNiCd'!AU20,'Avrg. BattNiCd'!AU$35)</f>
        <v>0</v>
      </c>
      <c r="AV20" s="88">
        <f>IF('Avrg. BattNiCd'!AV20&gt;0,'Avrg. BattNiCd'!AV20,'Avrg. BattNiCd'!AV$35)</f>
        <v>0</v>
      </c>
      <c r="AW20" s="88">
        <f>IF('Avrg. BattNiCd'!AW20&gt;0,'Avrg. BattNiCd'!AW20,'Avrg. BattNiCd'!AW$35)</f>
        <v>0</v>
      </c>
      <c r="AX20" s="88">
        <f>IF('Avrg. BattNiCd'!AX20&gt;0,'Avrg. BattNiCd'!AX20,'Avrg. BattNiCd'!AX$35)</f>
        <v>0</v>
      </c>
      <c r="AY20" s="88">
        <f>IF('Avrg. BattNiCd'!AY20&gt;0,'Avrg. BattNiCd'!AY20,'Avrg. BattNiCd'!AY$35)</f>
        <v>0</v>
      </c>
      <c r="AZ20" s="88">
        <f>IF('Avrg. BattNiCd'!AZ20&gt;0,'Avrg. BattNiCd'!AZ20,'Avrg. BattNiCd'!AZ$35)</f>
        <v>0</v>
      </c>
      <c r="BA20" s="88">
        <f>IF('Avrg. BattNiCd'!BA20&gt;0,'Avrg. BattNiCd'!BA20,'Avrg. BattNiCd'!BA$35)</f>
        <v>0</v>
      </c>
    </row>
    <row r="21" spans="1:53" x14ac:dyDescent="0.35">
      <c r="A21" s="3" t="s">
        <v>40</v>
      </c>
      <c r="B21" s="4" t="s">
        <v>41</v>
      </c>
      <c r="C21" s="77">
        <f>IF('Avrg. BattNiCd'!C21&gt;0,'Avrg. BattNiCd'!C21,'Avrg. BattNiCd'!C$35)</f>
        <v>8.3891486992667186E-2</v>
      </c>
      <c r="D21" s="77">
        <f>IF('Avrg. BattNiCd'!D21&gt;0,'Avrg. BattNiCd'!D21,'Avrg. BattNiCd'!D$35)</f>
        <v>7.6270339091614126E-2</v>
      </c>
      <c r="E21" s="77">
        <f>IF('Avrg. BattNiCd'!E21&gt;0,'Avrg. BattNiCd'!E21,'Avrg. BattNiCd'!E$35)</f>
        <v>6.9329012052740335E-2</v>
      </c>
      <c r="F21" s="77">
        <f>IF('Avrg. BattNiCd'!F21&gt;0,'Avrg. BattNiCd'!F21,'Avrg. BattNiCd'!F$35)</f>
        <v>6.3010607561914442E-2</v>
      </c>
      <c r="G21" s="77">
        <f>IF('Avrg. BattNiCd'!G21&gt;0,'Avrg. BattNiCd'!G21,'Avrg. BattNiCd'!G$35)</f>
        <v>5.7268164661555543E-2</v>
      </c>
      <c r="H21" s="77">
        <f>IF('Avrg. BattNiCd'!H21&gt;0,'Avrg. BattNiCd'!H21,'Avrg. BattNiCd'!H$35)</f>
        <v>5.2049215052336756E-2</v>
      </c>
      <c r="I21" s="77">
        <f>IF('Avrg. BattNiCd'!I21&gt;0,'Avrg. BattNiCd'!I21,'Avrg. BattNiCd'!I$35)</f>
        <v>4.7300996968212682E-2</v>
      </c>
      <c r="J21" s="77">
        <f>IF('Avrg. BattNiCd'!J21&gt;0,'Avrg. BattNiCd'!J21,'Avrg. BattNiCd'!J$35)</f>
        <v>4.2979563058546652E-2</v>
      </c>
      <c r="K21" s="2">
        <f>IF('Avrg. BattNiCd'!K21&gt;0,'Avrg. BattNiCd'!K21,'Avrg. BattNiCd'!K$35)</f>
        <v>3.905308145964647E-2</v>
      </c>
      <c r="L21" s="2">
        <f>IF('Avrg. BattNiCd'!L21&gt;0,'Avrg. BattNiCd'!L21,'Avrg. BattNiCd'!L$35)</f>
        <v>4.2645369793167312E-2</v>
      </c>
      <c r="M21" s="2">
        <f>IF('Avrg. BattNiCd'!M21&gt;0,'Avrg. BattNiCd'!M21,'Avrg. BattNiCd'!M$35)</f>
        <v>3.7931401826807425E-2</v>
      </c>
      <c r="N21" s="2">
        <f>IF('Avrg. BattNiCd'!N21&gt;0,'Avrg. BattNiCd'!N21,'Avrg. BattNiCd'!N$35)</f>
        <v>3.5792102634509514E-2</v>
      </c>
      <c r="O21" s="2">
        <f>IF('Avrg. BattNiCd'!O21&gt;0,'Avrg. BattNiCd'!O21,'Avrg. BattNiCd'!O$35)</f>
        <v>3.0174052183002911E-2</v>
      </c>
      <c r="P21" s="2">
        <f>IF('Avrg. BattNiCd'!P21&gt;0,'Avrg. BattNiCd'!P21,'Avrg. BattNiCd'!P$35)</f>
        <v>2.3498352693401853E-2</v>
      </c>
      <c r="Q21" s="2">
        <f>IF('Avrg. BattNiCd'!Q21&gt;0,'Avrg. BattNiCd'!Q21,'Avrg. BattNiCd'!Q$35)</f>
        <v>1.955085168107892E-2</v>
      </c>
      <c r="R21" s="2">
        <f>IF('Avrg. BattNiCd'!R21&gt;0,'Avrg. BattNiCd'!R21,'Avrg. BattNiCd'!R$35)</f>
        <v>1.5743394136200115E-2</v>
      </c>
      <c r="S21" s="2">
        <f>IF('Avrg. BattNiCd'!S21&gt;0,'Avrg. BattNiCd'!S21,'Avrg. BattNiCd'!S$35)</f>
        <v>1.2882699083529663E-2</v>
      </c>
      <c r="T21" s="2">
        <f>IF('Avrg. BattNiCd'!T21&gt;0,'Avrg. BattNiCd'!T21,'Avrg. BattNiCd'!T$35)</f>
        <v>8.6271143385469023E-3</v>
      </c>
      <c r="U21" s="2">
        <f>IF('Avrg. BattNiCd'!U21&gt;0,'Avrg. BattNiCd'!U21,'Avrg. BattNiCd'!U$35)</f>
        <v>7.5798559267997402E-3</v>
      </c>
      <c r="V21" s="2">
        <f>IF('Avrg. BattNiCd'!V21&gt;0,'Avrg. BattNiCd'!V21,'Avrg. BattNiCd'!V$35)</f>
        <v>6.8819638569766698E-3</v>
      </c>
      <c r="W21" s="2">
        <f>IF('Avrg. BattNiCd'!W21&gt;0,'Avrg. BattNiCd'!W21,'Avrg. BattNiCd'!W$35)</f>
        <v>5.2864855158491712E-3</v>
      </c>
      <c r="X21" s="2">
        <f>IF('Avrg. BattNiCd'!X21&gt;0,'Avrg. BattNiCd'!X21,'Avrg. BattNiCd'!X$35)</f>
        <v>7.7457652723221136E-3</v>
      </c>
      <c r="Y21" s="2">
        <f>IF('Avrg. BattNiCd'!Y21&gt;0,'Avrg. BattNiCd'!Y21,'Avrg. BattNiCd'!Y$35)</f>
        <v>1.9116590292164752E-3</v>
      </c>
      <c r="Z21" s="88">
        <f>IF('Avrg. BattNiCd'!Z21&gt;0,'Avrg. BattNiCd'!Z21,'Avrg. BattNiCd'!Z$35)</f>
        <v>0</v>
      </c>
      <c r="AA21" s="88">
        <f>IF('Avrg. BattNiCd'!AA21&gt;0,'Avrg. BattNiCd'!AA21,'Avrg. BattNiCd'!AA$35)</f>
        <v>0</v>
      </c>
      <c r="AB21" s="88">
        <f>IF('Avrg. BattNiCd'!AB21&gt;0,'Avrg. BattNiCd'!AB21,'Avrg. BattNiCd'!AB$35)</f>
        <v>0</v>
      </c>
      <c r="AC21" s="88">
        <f>IF('Avrg. BattNiCd'!AC21&gt;0,'Avrg. BattNiCd'!AC21,'Avrg. BattNiCd'!AC$35)</f>
        <v>0</v>
      </c>
      <c r="AD21" s="88">
        <f>IF('Avrg. BattNiCd'!AD21&gt;0,'Avrg. BattNiCd'!AD21,'Avrg. BattNiCd'!AD$35)</f>
        <v>0</v>
      </c>
      <c r="AE21" s="88">
        <f>IF('Avrg. BattNiCd'!AE21&gt;0,'Avrg. BattNiCd'!AE21,'Avrg. BattNiCd'!AE$35)</f>
        <v>0</v>
      </c>
      <c r="AF21" s="88">
        <f>IF('Avrg. BattNiCd'!AF21&gt;0,'Avrg. BattNiCd'!AF21,'Avrg. BattNiCd'!AF$35)</f>
        <v>0</v>
      </c>
      <c r="AG21" s="88">
        <f>IF('Avrg. BattNiCd'!AG21&gt;0,'Avrg. BattNiCd'!AG21,'Avrg. BattNiCd'!AG$35)</f>
        <v>0</v>
      </c>
      <c r="AH21" s="88">
        <f>IF('Avrg. BattNiCd'!AH21&gt;0,'Avrg. BattNiCd'!AH21,'Avrg. BattNiCd'!AH$35)</f>
        <v>0</v>
      </c>
      <c r="AI21" s="88">
        <f>IF('Avrg. BattNiCd'!AI21&gt;0,'Avrg. BattNiCd'!AI21,'Avrg. BattNiCd'!AI$35)</f>
        <v>0</v>
      </c>
      <c r="AJ21" s="88">
        <f>IF('Avrg. BattNiCd'!AJ21&gt;0,'Avrg. BattNiCd'!AJ21,'Avrg. BattNiCd'!AJ$35)</f>
        <v>0</v>
      </c>
      <c r="AK21" s="88">
        <f>IF('Avrg. BattNiCd'!AK21&gt;0,'Avrg. BattNiCd'!AK21,'Avrg. BattNiCd'!AK$35)</f>
        <v>0</v>
      </c>
      <c r="AL21" s="88">
        <f>IF('Avrg. BattNiCd'!AL21&gt;0,'Avrg. BattNiCd'!AL21,'Avrg. BattNiCd'!AL$35)</f>
        <v>0</v>
      </c>
      <c r="AM21" s="88">
        <f>IF('Avrg. BattNiCd'!AM21&gt;0,'Avrg. BattNiCd'!AM21,'Avrg. BattNiCd'!AM$35)</f>
        <v>0</v>
      </c>
      <c r="AN21" s="88">
        <f>IF('Avrg. BattNiCd'!AN21&gt;0,'Avrg. BattNiCd'!AN21,'Avrg. BattNiCd'!AN$35)</f>
        <v>0</v>
      </c>
      <c r="AO21" s="88">
        <f>IF('Avrg. BattNiCd'!AO21&gt;0,'Avrg. BattNiCd'!AO21,'Avrg. BattNiCd'!AO$35)</f>
        <v>0</v>
      </c>
      <c r="AP21" s="88">
        <f>IF('Avrg. BattNiCd'!AP21&gt;0,'Avrg. BattNiCd'!AP21,'Avrg. BattNiCd'!AP$35)</f>
        <v>0</v>
      </c>
      <c r="AQ21" s="88">
        <f>IF('Avrg. BattNiCd'!AQ21&gt;0,'Avrg. BattNiCd'!AQ21,'Avrg. BattNiCd'!AQ$35)</f>
        <v>0</v>
      </c>
      <c r="AR21" s="88">
        <f>IF('Avrg. BattNiCd'!AR21&gt;0,'Avrg. BattNiCd'!AR21,'Avrg. BattNiCd'!AR$35)</f>
        <v>0</v>
      </c>
      <c r="AS21" s="88">
        <f>IF('Avrg. BattNiCd'!AS21&gt;0,'Avrg. BattNiCd'!AS21,'Avrg. BattNiCd'!AS$35)</f>
        <v>0</v>
      </c>
      <c r="AT21" s="88">
        <f>IF('Avrg. BattNiCd'!AT21&gt;0,'Avrg. BattNiCd'!AT21,'Avrg. BattNiCd'!AT$35)</f>
        <v>0</v>
      </c>
      <c r="AU21" s="88">
        <f>IF('Avrg. BattNiCd'!AU21&gt;0,'Avrg. BattNiCd'!AU21,'Avrg. BattNiCd'!AU$35)</f>
        <v>0</v>
      </c>
      <c r="AV21" s="88">
        <f>IF('Avrg. BattNiCd'!AV21&gt;0,'Avrg. BattNiCd'!AV21,'Avrg. BattNiCd'!AV$35)</f>
        <v>0</v>
      </c>
      <c r="AW21" s="88">
        <f>IF('Avrg. BattNiCd'!AW21&gt;0,'Avrg. BattNiCd'!AW21,'Avrg. BattNiCd'!AW$35)</f>
        <v>0</v>
      </c>
      <c r="AX21" s="88">
        <f>IF('Avrg. BattNiCd'!AX21&gt;0,'Avrg. BattNiCd'!AX21,'Avrg. BattNiCd'!AX$35)</f>
        <v>0</v>
      </c>
      <c r="AY21" s="88">
        <f>IF('Avrg. BattNiCd'!AY21&gt;0,'Avrg. BattNiCd'!AY21,'Avrg. BattNiCd'!AY$35)</f>
        <v>0</v>
      </c>
      <c r="AZ21" s="88">
        <f>IF('Avrg. BattNiCd'!AZ21&gt;0,'Avrg. BattNiCd'!AZ21,'Avrg. BattNiCd'!AZ$35)</f>
        <v>0</v>
      </c>
      <c r="BA21" s="88">
        <f>IF('Avrg. BattNiCd'!BA21&gt;0,'Avrg. BattNiCd'!BA21,'Avrg. BattNiCd'!BA$35)</f>
        <v>0</v>
      </c>
    </row>
    <row r="22" spans="1:53" x14ac:dyDescent="0.35">
      <c r="A22" s="3" t="s">
        <v>42</v>
      </c>
      <c r="B22" s="4" t="s">
        <v>43</v>
      </c>
      <c r="C22" s="77">
        <f>IF('Avrg. BattNiCd'!C22&gt;0,'Avrg. BattNiCd'!C22,'Avrg. BattNiCd'!C$35)</f>
        <v>8.3891486992667186E-2</v>
      </c>
      <c r="D22" s="77">
        <f>IF('Avrg. BattNiCd'!D22&gt;0,'Avrg. BattNiCd'!D22,'Avrg. BattNiCd'!D$35)</f>
        <v>7.6270339091614126E-2</v>
      </c>
      <c r="E22" s="77">
        <f>IF('Avrg. BattNiCd'!E22&gt;0,'Avrg. BattNiCd'!E22,'Avrg. BattNiCd'!E$35)</f>
        <v>6.9329012052740335E-2</v>
      </c>
      <c r="F22" s="77">
        <f>IF('Avrg. BattNiCd'!F22&gt;0,'Avrg. BattNiCd'!F22,'Avrg. BattNiCd'!F$35)</f>
        <v>6.3010607561914442E-2</v>
      </c>
      <c r="G22" s="77">
        <f>IF('Avrg. BattNiCd'!G22&gt;0,'Avrg. BattNiCd'!G22,'Avrg. BattNiCd'!G$35)</f>
        <v>5.7268164661555543E-2</v>
      </c>
      <c r="H22" s="77">
        <f>IF('Avrg. BattNiCd'!H22&gt;0,'Avrg. BattNiCd'!H22,'Avrg. BattNiCd'!H$35)</f>
        <v>5.2049215052336756E-2</v>
      </c>
      <c r="I22" s="77">
        <f>IF('Avrg. BattNiCd'!I22&gt;0,'Avrg. BattNiCd'!I22,'Avrg. BattNiCd'!I$35)</f>
        <v>4.7300996968212682E-2</v>
      </c>
      <c r="J22" s="77">
        <f>IF('Avrg. BattNiCd'!J22&gt;0,'Avrg. BattNiCd'!J22,'Avrg. BattNiCd'!J$35)</f>
        <v>4.2979563058546652E-2</v>
      </c>
      <c r="K22" s="2">
        <f>IF('Avrg. BattNiCd'!K22&gt;0,'Avrg. BattNiCd'!K22,'Avrg. BattNiCd'!K$35)</f>
        <v>3.905308145964647E-2</v>
      </c>
      <c r="L22" s="2">
        <f>IF('Avrg. BattNiCd'!L22&gt;0,'Avrg. BattNiCd'!L22,'Avrg. BattNiCd'!L$35)</f>
        <v>4.2645369793167312E-2</v>
      </c>
      <c r="M22" s="2">
        <f>IF('Avrg. BattNiCd'!M22&gt;0,'Avrg. BattNiCd'!M22,'Avrg. BattNiCd'!M$35)</f>
        <v>3.7931401826807425E-2</v>
      </c>
      <c r="N22" s="2">
        <f>IF('Avrg. BattNiCd'!N22&gt;0,'Avrg. BattNiCd'!N22,'Avrg. BattNiCd'!N$35)</f>
        <v>3.5792102634509514E-2</v>
      </c>
      <c r="O22" s="2">
        <f>IF('Avrg. BattNiCd'!O22&gt;0,'Avrg. BattNiCd'!O22,'Avrg. BattNiCd'!O$35)</f>
        <v>3.0174052183002911E-2</v>
      </c>
      <c r="P22" s="2">
        <f>IF('Avrg. BattNiCd'!P22&gt;0,'Avrg. BattNiCd'!P22,'Avrg. BattNiCd'!P$35)</f>
        <v>2.3498352693401853E-2</v>
      </c>
      <c r="Q22" s="2">
        <f>IF('Avrg. BattNiCd'!Q22&gt;0,'Avrg. BattNiCd'!Q22,'Avrg. BattNiCd'!Q$35)</f>
        <v>1.955085168107892E-2</v>
      </c>
      <c r="R22" s="2">
        <f>IF('Avrg. BattNiCd'!R22&gt;0,'Avrg. BattNiCd'!R22,'Avrg. BattNiCd'!R$35)</f>
        <v>1.5743394136200115E-2</v>
      </c>
      <c r="S22" s="2">
        <f>IF('Avrg. BattNiCd'!S22&gt;0,'Avrg. BattNiCd'!S22,'Avrg. BattNiCd'!S$35)</f>
        <v>1.2882699083529663E-2</v>
      </c>
      <c r="T22" s="2">
        <f>IF('Avrg. BattNiCd'!T22&gt;0,'Avrg. BattNiCd'!T22,'Avrg. BattNiCd'!T$35)</f>
        <v>8.6271143385469023E-3</v>
      </c>
      <c r="U22" s="2">
        <f>IF('Avrg. BattNiCd'!U22&gt;0,'Avrg. BattNiCd'!U22,'Avrg. BattNiCd'!U$35)</f>
        <v>7.5798559267997402E-3</v>
      </c>
      <c r="V22" s="2">
        <f>IF('Avrg. BattNiCd'!V22&gt;0,'Avrg. BattNiCd'!V22,'Avrg. BattNiCd'!V$35)</f>
        <v>6.8819638569766698E-3</v>
      </c>
      <c r="W22" s="2">
        <f>IF('Avrg. BattNiCd'!W22&gt;0,'Avrg. BattNiCd'!W22,'Avrg. BattNiCd'!W$35)</f>
        <v>5.2864855158491712E-3</v>
      </c>
      <c r="X22" s="2">
        <f>IF('Avrg. BattNiCd'!X22&gt;0,'Avrg. BattNiCd'!X22,'Avrg. BattNiCd'!X$35)</f>
        <v>7.7457652723221136E-3</v>
      </c>
      <c r="Y22" s="2">
        <f>IF('Avrg. BattNiCd'!Y22&gt;0,'Avrg. BattNiCd'!Y22,'Avrg. BattNiCd'!Y$35)</f>
        <v>1.9116590292164752E-3</v>
      </c>
      <c r="Z22" s="88">
        <f>IF('Avrg. BattNiCd'!Z22&gt;0,'Avrg. BattNiCd'!Z22,'Avrg. BattNiCd'!Z$35)</f>
        <v>0</v>
      </c>
      <c r="AA22" s="88">
        <f>IF('Avrg. BattNiCd'!AA22&gt;0,'Avrg. BattNiCd'!AA22,'Avrg. BattNiCd'!AA$35)</f>
        <v>0</v>
      </c>
      <c r="AB22" s="88">
        <f>IF('Avrg. BattNiCd'!AB22&gt;0,'Avrg. BattNiCd'!AB22,'Avrg. BattNiCd'!AB$35)</f>
        <v>0</v>
      </c>
      <c r="AC22" s="88">
        <f>IF('Avrg. BattNiCd'!AC22&gt;0,'Avrg. BattNiCd'!AC22,'Avrg. BattNiCd'!AC$35)</f>
        <v>0</v>
      </c>
      <c r="AD22" s="88">
        <f>IF('Avrg. BattNiCd'!AD22&gt;0,'Avrg. BattNiCd'!AD22,'Avrg. BattNiCd'!AD$35)</f>
        <v>0</v>
      </c>
      <c r="AE22" s="88">
        <f>IF('Avrg. BattNiCd'!AE22&gt;0,'Avrg. BattNiCd'!AE22,'Avrg. BattNiCd'!AE$35)</f>
        <v>0</v>
      </c>
      <c r="AF22" s="88">
        <f>IF('Avrg. BattNiCd'!AF22&gt;0,'Avrg. BattNiCd'!AF22,'Avrg. BattNiCd'!AF$35)</f>
        <v>0</v>
      </c>
      <c r="AG22" s="88">
        <f>IF('Avrg. BattNiCd'!AG22&gt;0,'Avrg. BattNiCd'!AG22,'Avrg. BattNiCd'!AG$35)</f>
        <v>0</v>
      </c>
      <c r="AH22" s="88">
        <f>IF('Avrg. BattNiCd'!AH22&gt;0,'Avrg. BattNiCd'!AH22,'Avrg. BattNiCd'!AH$35)</f>
        <v>0</v>
      </c>
      <c r="AI22" s="88">
        <f>IF('Avrg. BattNiCd'!AI22&gt;0,'Avrg. BattNiCd'!AI22,'Avrg. BattNiCd'!AI$35)</f>
        <v>0</v>
      </c>
      <c r="AJ22" s="88">
        <f>IF('Avrg. BattNiCd'!AJ22&gt;0,'Avrg. BattNiCd'!AJ22,'Avrg. BattNiCd'!AJ$35)</f>
        <v>0</v>
      </c>
      <c r="AK22" s="88">
        <f>IF('Avrg. BattNiCd'!AK22&gt;0,'Avrg. BattNiCd'!AK22,'Avrg. BattNiCd'!AK$35)</f>
        <v>0</v>
      </c>
      <c r="AL22" s="88">
        <f>IF('Avrg. BattNiCd'!AL22&gt;0,'Avrg. BattNiCd'!AL22,'Avrg. BattNiCd'!AL$35)</f>
        <v>0</v>
      </c>
      <c r="AM22" s="88">
        <f>IF('Avrg. BattNiCd'!AM22&gt;0,'Avrg. BattNiCd'!AM22,'Avrg. BattNiCd'!AM$35)</f>
        <v>0</v>
      </c>
      <c r="AN22" s="88">
        <f>IF('Avrg. BattNiCd'!AN22&gt;0,'Avrg. BattNiCd'!AN22,'Avrg. BattNiCd'!AN$35)</f>
        <v>0</v>
      </c>
      <c r="AO22" s="88">
        <f>IF('Avrg. BattNiCd'!AO22&gt;0,'Avrg. BattNiCd'!AO22,'Avrg. BattNiCd'!AO$35)</f>
        <v>0</v>
      </c>
      <c r="AP22" s="88">
        <f>IF('Avrg. BattNiCd'!AP22&gt;0,'Avrg. BattNiCd'!AP22,'Avrg. BattNiCd'!AP$35)</f>
        <v>0</v>
      </c>
      <c r="AQ22" s="88">
        <f>IF('Avrg. BattNiCd'!AQ22&gt;0,'Avrg. BattNiCd'!AQ22,'Avrg. BattNiCd'!AQ$35)</f>
        <v>0</v>
      </c>
      <c r="AR22" s="88">
        <f>IF('Avrg. BattNiCd'!AR22&gt;0,'Avrg. BattNiCd'!AR22,'Avrg. BattNiCd'!AR$35)</f>
        <v>0</v>
      </c>
      <c r="AS22" s="88">
        <f>IF('Avrg. BattNiCd'!AS22&gt;0,'Avrg. BattNiCd'!AS22,'Avrg. BattNiCd'!AS$35)</f>
        <v>0</v>
      </c>
      <c r="AT22" s="88">
        <f>IF('Avrg. BattNiCd'!AT22&gt;0,'Avrg. BattNiCd'!AT22,'Avrg. BattNiCd'!AT$35)</f>
        <v>0</v>
      </c>
      <c r="AU22" s="88">
        <f>IF('Avrg. BattNiCd'!AU22&gt;0,'Avrg. BattNiCd'!AU22,'Avrg. BattNiCd'!AU$35)</f>
        <v>0</v>
      </c>
      <c r="AV22" s="88">
        <f>IF('Avrg. BattNiCd'!AV22&gt;0,'Avrg. BattNiCd'!AV22,'Avrg. BattNiCd'!AV$35)</f>
        <v>0</v>
      </c>
      <c r="AW22" s="88">
        <f>IF('Avrg. BattNiCd'!AW22&gt;0,'Avrg. BattNiCd'!AW22,'Avrg. BattNiCd'!AW$35)</f>
        <v>0</v>
      </c>
      <c r="AX22" s="88">
        <f>IF('Avrg. BattNiCd'!AX22&gt;0,'Avrg. BattNiCd'!AX22,'Avrg. BattNiCd'!AX$35)</f>
        <v>0</v>
      </c>
      <c r="AY22" s="88">
        <f>IF('Avrg. BattNiCd'!AY22&gt;0,'Avrg. BattNiCd'!AY22,'Avrg. BattNiCd'!AY$35)</f>
        <v>0</v>
      </c>
      <c r="AZ22" s="88">
        <f>IF('Avrg. BattNiCd'!AZ22&gt;0,'Avrg. BattNiCd'!AZ22,'Avrg. BattNiCd'!AZ$35)</f>
        <v>0</v>
      </c>
      <c r="BA22" s="88">
        <f>IF('Avrg. BattNiCd'!BA22&gt;0,'Avrg. BattNiCd'!BA22,'Avrg. BattNiCd'!BA$35)</f>
        <v>0</v>
      </c>
    </row>
    <row r="23" spans="1:53" x14ac:dyDescent="0.35">
      <c r="A23" s="3" t="s">
        <v>44</v>
      </c>
      <c r="B23" s="4" t="s">
        <v>45</v>
      </c>
      <c r="C23" s="77">
        <f>IF('Avrg. BattNiCd'!C23&gt;0,'Avrg. BattNiCd'!C23,'Avrg. BattNiCd'!C$35)</f>
        <v>8.3891486992667186E-2</v>
      </c>
      <c r="D23" s="77">
        <f>IF('Avrg. BattNiCd'!D23&gt;0,'Avrg. BattNiCd'!D23,'Avrg. BattNiCd'!D$35)</f>
        <v>7.6270339091614126E-2</v>
      </c>
      <c r="E23" s="77">
        <f>IF('Avrg. BattNiCd'!E23&gt;0,'Avrg. BattNiCd'!E23,'Avrg. BattNiCd'!E$35)</f>
        <v>6.9329012052740335E-2</v>
      </c>
      <c r="F23" s="77">
        <f>IF('Avrg. BattNiCd'!F23&gt;0,'Avrg. BattNiCd'!F23,'Avrg. BattNiCd'!F$35)</f>
        <v>6.3010607561914442E-2</v>
      </c>
      <c r="G23" s="77">
        <f>IF('Avrg. BattNiCd'!G23&gt;0,'Avrg. BattNiCd'!G23,'Avrg. BattNiCd'!G$35)</f>
        <v>5.7268164661555543E-2</v>
      </c>
      <c r="H23" s="77">
        <f>IF('Avrg. BattNiCd'!H23&gt;0,'Avrg. BattNiCd'!H23,'Avrg. BattNiCd'!H$35)</f>
        <v>5.2049215052336756E-2</v>
      </c>
      <c r="I23" s="77">
        <f>IF('Avrg. BattNiCd'!I23&gt;0,'Avrg. BattNiCd'!I23,'Avrg. BattNiCd'!I$35)</f>
        <v>4.7300996968212682E-2</v>
      </c>
      <c r="J23" s="77">
        <f>IF('Avrg. BattNiCd'!J23&gt;0,'Avrg. BattNiCd'!J23,'Avrg. BattNiCd'!J$35)</f>
        <v>4.2979563058546652E-2</v>
      </c>
      <c r="K23" s="2">
        <f>IF('Avrg. BattNiCd'!K23&gt;0,'Avrg. BattNiCd'!K23,'Avrg. BattNiCd'!K$35)</f>
        <v>3.905308145964647E-2</v>
      </c>
      <c r="L23" s="2">
        <f>IF('Avrg. BattNiCd'!L23&gt;0,'Avrg. BattNiCd'!L23,'Avrg. BattNiCd'!L$35)</f>
        <v>4.2645369793167312E-2</v>
      </c>
      <c r="M23" s="2">
        <f>IF('Avrg. BattNiCd'!M23&gt;0,'Avrg. BattNiCd'!M23,'Avrg. BattNiCd'!M$35)</f>
        <v>3.7931401826807425E-2</v>
      </c>
      <c r="N23" s="2">
        <f>IF('Avrg. BattNiCd'!N23&gt;0,'Avrg. BattNiCd'!N23,'Avrg. BattNiCd'!N$35)</f>
        <v>3.5792102634509514E-2</v>
      </c>
      <c r="O23" s="2">
        <f>IF('Avrg. BattNiCd'!O23&gt;0,'Avrg. BattNiCd'!O23,'Avrg. BattNiCd'!O$35)</f>
        <v>3.0174052183002911E-2</v>
      </c>
      <c r="P23" s="2">
        <f>IF('Avrg. BattNiCd'!P23&gt;0,'Avrg. BattNiCd'!P23,'Avrg. BattNiCd'!P$35)</f>
        <v>2.3498352693401853E-2</v>
      </c>
      <c r="Q23" s="2">
        <f>IF('Avrg. BattNiCd'!Q23&gt;0,'Avrg. BattNiCd'!Q23,'Avrg. BattNiCd'!Q$35)</f>
        <v>1.955085168107892E-2</v>
      </c>
      <c r="R23" s="2">
        <f>IF('Avrg. BattNiCd'!R23&gt;0,'Avrg. BattNiCd'!R23,'Avrg. BattNiCd'!R$35)</f>
        <v>1.5743394136200115E-2</v>
      </c>
      <c r="S23" s="2">
        <f>IF('Avrg. BattNiCd'!S23&gt;0,'Avrg. BattNiCd'!S23,'Avrg. BattNiCd'!S$35)</f>
        <v>1.2882699083529663E-2</v>
      </c>
      <c r="T23" s="2">
        <f>IF('Avrg. BattNiCd'!T23&gt;0,'Avrg. BattNiCd'!T23,'Avrg. BattNiCd'!T$35)</f>
        <v>8.6271143385469023E-3</v>
      </c>
      <c r="U23" s="2">
        <f>IF('Avrg. BattNiCd'!U23&gt;0,'Avrg. BattNiCd'!U23,'Avrg. BattNiCd'!U$35)</f>
        <v>7.5798559267997402E-3</v>
      </c>
      <c r="V23" s="2">
        <f>IF('Avrg. BattNiCd'!V23&gt;0,'Avrg. BattNiCd'!V23,'Avrg. BattNiCd'!V$35)</f>
        <v>6.8819638569766698E-3</v>
      </c>
      <c r="W23" s="2">
        <f>IF('Avrg. BattNiCd'!W23&gt;0,'Avrg. BattNiCd'!W23,'Avrg. BattNiCd'!W$35)</f>
        <v>5.2864855158491712E-3</v>
      </c>
      <c r="X23" s="2">
        <f>IF('Avrg. BattNiCd'!X23&gt;0,'Avrg. BattNiCd'!X23,'Avrg. BattNiCd'!X$35)</f>
        <v>7.7457652723221136E-3</v>
      </c>
      <c r="Y23" s="2">
        <f>IF('Avrg. BattNiCd'!Y23&gt;0,'Avrg. BattNiCd'!Y23,'Avrg. BattNiCd'!Y$35)</f>
        <v>1.9116590292164752E-3</v>
      </c>
      <c r="Z23" s="88">
        <f>IF('Avrg. BattNiCd'!Z23&gt;0,'Avrg. BattNiCd'!Z23,'Avrg. BattNiCd'!Z$35)</f>
        <v>0</v>
      </c>
      <c r="AA23" s="88">
        <f>IF('Avrg. BattNiCd'!AA23&gt;0,'Avrg. BattNiCd'!AA23,'Avrg. BattNiCd'!AA$35)</f>
        <v>0</v>
      </c>
      <c r="AB23" s="88">
        <f>IF('Avrg. BattNiCd'!AB23&gt;0,'Avrg. BattNiCd'!AB23,'Avrg. BattNiCd'!AB$35)</f>
        <v>0</v>
      </c>
      <c r="AC23" s="88">
        <f>IF('Avrg. BattNiCd'!AC23&gt;0,'Avrg. BattNiCd'!AC23,'Avrg. BattNiCd'!AC$35)</f>
        <v>0</v>
      </c>
      <c r="AD23" s="88">
        <f>IF('Avrg. BattNiCd'!AD23&gt;0,'Avrg. BattNiCd'!AD23,'Avrg. BattNiCd'!AD$35)</f>
        <v>0</v>
      </c>
      <c r="AE23" s="88">
        <f>IF('Avrg. BattNiCd'!AE23&gt;0,'Avrg. BattNiCd'!AE23,'Avrg. BattNiCd'!AE$35)</f>
        <v>0</v>
      </c>
      <c r="AF23" s="88">
        <f>IF('Avrg. BattNiCd'!AF23&gt;0,'Avrg. BattNiCd'!AF23,'Avrg. BattNiCd'!AF$35)</f>
        <v>0</v>
      </c>
      <c r="AG23" s="88">
        <f>IF('Avrg. BattNiCd'!AG23&gt;0,'Avrg. BattNiCd'!AG23,'Avrg. BattNiCd'!AG$35)</f>
        <v>0</v>
      </c>
      <c r="AH23" s="88">
        <f>IF('Avrg. BattNiCd'!AH23&gt;0,'Avrg. BattNiCd'!AH23,'Avrg. BattNiCd'!AH$35)</f>
        <v>0</v>
      </c>
      <c r="AI23" s="88">
        <f>IF('Avrg. BattNiCd'!AI23&gt;0,'Avrg. BattNiCd'!AI23,'Avrg. BattNiCd'!AI$35)</f>
        <v>0</v>
      </c>
      <c r="AJ23" s="88">
        <f>IF('Avrg. BattNiCd'!AJ23&gt;0,'Avrg. BattNiCd'!AJ23,'Avrg. BattNiCd'!AJ$35)</f>
        <v>0</v>
      </c>
      <c r="AK23" s="88">
        <f>IF('Avrg. BattNiCd'!AK23&gt;0,'Avrg. BattNiCd'!AK23,'Avrg. BattNiCd'!AK$35)</f>
        <v>0</v>
      </c>
      <c r="AL23" s="88">
        <f>IF('Avrg. BattNiCd'!AL23&gt;0,'Avrg. BattNiCd'!AL23,'Avrg. BattNiCd'!AL$35)</f>
        <v>0</v>
      </c>
      <c r="AM23" s="88">
        <f>IF('Avrg. BattNiCd'!AM23&gt;0,'Avrg. BattNiCd'!AM23,'Avrg. BattNiCd'!AM$35)</f>
        <v>0</v>
      </c>
      <c r="AN23" s="88">
        <f>IF('Avrg. BattNiCd'!AN23&gt;0,'Avrg. BattNiCd'!AN23,'Avrg. BattNiCd'!AN$35)</f>
        <v>0</v>
      </c>
      <c r="AO23" s="88">
        <f>IF('Avrg. BattNiCd'!AO23&gt;0,'Avrg. BattNiCd'!AO23,'Avrg. BattNiCd'!AO$35)</f>
        <v>0</v>
      </c>
      <c r="AP23" s="88">
        <f>IF('Avrg. BattNiCd'!AP23&gt;0,'Avrg. BattNiCd'!AP23,'Avrg. BattNiCd'!AP$35)</f>
        <v>0</v>
      </c>
      <c r="AQ23" s="88">
        <f>IF('Avrg. BattNiCd'!AQ23&gt;0,'Avrg. BattNiCd'!AQ23,'Avrg. BattNiCd'!AQ$35)</f>
        <v>0</v>
      </c>
      <c r="AR23" s="88">
        <f>IF('Avrg. BattNiCd'!AR23&gt;0,'Avrg. BattNiCd'!AR23,'Avrg. BattNiCd'!AR$35)</f>
        <v>0</v>
      </c>
      <c r="AS23" s="88">
        <f>IF('Avrg. BattNiCd'!AS23&gt;0,'Avrg. BattNiCd'!AS23,'Avrg. BattNiCd'!AS$35)</f>
        <v>0</v>
      </c>
      <c r="AT23" s="88">
        <f>IF('Avrg. BattNiCd'!AT23&gt;0,'Avrg. BattNiCd'!AT23,'Avrg. BattNiCd'!AT$35)</f>
        <v>0</v>
      </c>
      <c r="AU23" s="88">
        <f>IF('Avrg. BattNiCd'!AU23&gt;0,'Avrg. BattNiCd'!AU23,'Avrg. BattNiCd'!AU$35)</f>
        <v>0</v>
      </c>
      <c r="AV23" s="88">
        <f>IF('Avrg. BattNiCd'!AV23&gt;0,'Avrg. BattNiCd'!AV23,'Avrg. BattNiCd'!AV$35)</f>
        <v>0</v>
      </c>
      <c r="AW23" s="88">
        <f>IF('Avrg. BattNiCd'!AW23&gt;0,'Avrg. BattNiCd'!AW23,'Avrg. BattNiCd'!AW$35)</f>
        <v>0</v>
      </c>
      <c r="AX23" s="88">
        <f>IF('Avrg. BattNiCd'!AX23&gt;0,'Avrg. BattNiCd'!AX23,'Avrg. BattNiCd'!AX$35)</f>
        <v>0</v>
      </c>
      <c r="AY23" s="88">
        <f>IF('Avrg. BattNiCd'!AY23&gt;0,'Avrg. BattNiCd'!AY23,'Avrg. BattNiCd'!AY$35)</f>
        <v>0</v>
      </c>
      <c r="AZ23" s="88">
        <f>IF('Avrg. BattNiCd'!AZ23&gt;0,'Avrg. BattNiCd'!AZ23,'Avrg. BattNiCd'!AZ$35)</f>
        <v>0</v>
      </c>
      <c r="BA23" s="88">
        <f>IF('Avrg. BattNiCd'!BA23&gt;0,'Avrg. BattNiCd'!BA23,'Avrg. BattNiCd'!BA$35)</f>
        <v>0</v>
      </c>
    </row>
    <row r="24" spans="1:53" x14ac:dyDescent="0.35">
      <c r="A24" s="3" t="s">
        <v>46</v>
      </c>
      <c r="B24" s="4" t="s">
        <v>47</v>
      </c>
      <c r="C24" s="77">
        <f>IF('Avrg. BattNiCd'!C24&gt;0,'Avrg. BattNiCd'!C24,'Avrg. BattNiCd'!C$35)</f>
        <v>8.3891486992667186E-2</v>
      </c>
      <c r="D24" s="77">
        <f>IF('Avrg. BattNiCd'!D24&gt;0,'Avrg. BattNiCd'!D24,'Avrg. BattNiCd'!D$35)</f>
        <v>7.6270339091614126E-2</v>
      </c>
      <c r="E24" s="77">
        <f>IF('Avrg. BattNiCd'!E24&gt;0,'Avrg. BattNiCd'!E24,'Avrg. BattNiCd'!E$35)</f>
        <v>6.9329012052740335E-2</v>
      </c>
      <c r="F24" s="77">
        <f>IF('Avrg. BattNiCd'!F24&gt;0,'Avrg. BattNiCd'!F24,'Avrg. BattNiCd'!F$35)</f>
        <v>6.3010607561914442E-2</v>
      </c>
      <c r="G24" s="77">
        <f>IF('Avrg. BattNiCd'!G24&gt;0,'Avrg. BattNiCd'!G24,'Avrg. BattNiCd'!G$35)</f>
        <v>5.7268164661555543E-2</v>
      </c>
      <c r="H24" s="77">
        <f>IF('Avrg. BattNiCd'!H24&gt;0,'Avrg. BattNiCd'!H24,'Avrg. BattNiCd'!H$35)</f>
        <v>5.2049215052336756E-2</v>
      </c>
      <c r="I24" s="77">
        <f>IF('Avrg. BattNiCd'!I24&gt;0,'Avrg. BattNiCd'!I24,'Avrg. BattNiCd'!I$35)</f>
        <v>4.7300996968212682E-2</v>
      </c>
      <c r="J24" s="77">
        <f>IF('Avrg. BattNiCd'!J24&gt;0,'Avrg. BattNiCd'!J24,'Avrg. BattNiCd'!J$35)</f>
        <v>4.2979563058546652E-2</v>
      </c>
      <c r="K24" s="2">
        <f>IF('Avrg. BattNiCd'!K24&gt;0,'Avrg. BattNiCd'!K24,'Avrg. BattNiCd'!K$35)</f>
        <v>3.905308145964647E-2</v>
      </c>
      <c r="L24" s="2">
        <f>IF('Avrg. BattNiCd'!L24&gt;0,'Avrg. BattNiCd'!L24,'Avrg. BattNiCd'!L$35)</f>
        <v>4.2645369793167312E-2</v>
      </c>
      <c r="M24" s="2">
        <f>IF('Avrg. BattNiCd'!M24&gt;0,'Avrg. BattNiCd'!M24,'Avrg. BattNiCd'!M$35)</f>
        <v>3.7931401826807425E-2</v>
      </c>
      <c r="N24" s="2">
        <f>IF('Avrg. BattNiCd'!N24&gt;0,'Avrg. BattNiCd'!N24,'Avrg. BattNiCd'!N$35)</f>
        <v>3.5792102634509514E-2</v>
      </c>
      <c r="O24" s="2">
        <f>IF('Avrg. BattNiCd'!O24&gt;0,'Avrg. BattNiCd'!O24,'Avrg. BattNiCd'!O$35)</f>
        <v>3.0174052183002911E-2</v>
      </c>
      <c r="P24" s="2">
        <f>IF('Avrg. BattNiCd'!P24&gt;0,'Avrg. BattNiCd'!P24,'Avrg. BattNiCd'!P$35)</f>
        <v>2.3498352693401853E-2</v>
      </c>
      <c r="Q24" s="2">
        <f>IF('Avrg. BattNiCd'!Q24&gt;0,'Avrg. BattNiCd'!Q24,'Avrg. BattNiCd'!Q$35)</f>
        <v>1.955085168107892E-2</v>
      </c>
      <c r="R24" s="2">
        <f>IF('Avrg. BattNiCd'!R24&gt;0,'Avrg. BattNiCd'!R24,'Avrg. BattNiCd'!R$35)</f>
        <v>1.5743394136200115E-2</v>
      </c>
      <c r="S24" s="2">
        <f>IF('Avrg. BattNiCd'!S24&gt;0,'Avrg. BattNiCd'!S24,'Avrg. BattNiCd'!S$35)</f>
        <v>1.2882699083529663E-2</v>
      </c>
      <c r="T24" s="2">
        <f>IF('Avrg. BattNiCd'!T24&gt;0,'Avrg. BattNiCd'!T24,'Avrg. BattNiCd'!T$35)</f>
        <v>8.6271143385469023E-3</v>
      </c>
      <c r="U24" s="2">
        <f>IF('Avrg. BattNiCd'!U24&gt;0,'Avrg. BattNiCd'!U24,'Avrg. BattNiCd'!U$35)</f>
        <v>7.5798559267997402E-3</v>
      </c>
      <c r="V24" s="2">
        <f>IF('Avrg. BattNiCd'!V24&gt;0,'Avrg. BattNiCd'!V24,'Avrg. BattNiCd'!V$35)</f>
        <v>6.8819638569766698E-3</v>
      </c>
      <c r="W24" s="2">
        <f>IF('Avrg. BattNiCd'!W24&gt;0,'Avrg. BattNiCd'!W24,'Avrg. BattNiCd'!W$35)</f>
        <v>5.2864855158491712E-3</v>
      </c>
      <c r="X24" s="2">
        <f>IF('Avrg. BattNiCd'!X24&gt;0,'Avrg. BattNiCd'!X24,'Avrg. BattNiCd'!X$35)</f>
        <v>7.7457652723221136E-3</v>
      </c>
      <c r="Y24" s="2">
        <f>IF('Avrg. BattNiCd'!Y24&gt;0,'Avrg. BattNiCd'!Y24,'Avrg. BattNiCd'!Y$35)</f>
        <v>1.9116590292164752E-3</v>
      </c>
      <c r="Z24" s="88">
        <f>IF('Avrg. BattNiCd'!Z24&gt;0,'Avrg. BattNiCd'!Z24,'Avrg. BattNiCd'!Z$35)</f>
        <v>0</v>
      </c>
      <c r="AA24" s="88">
        <f>IF('Avrg. BattNiCd'!AA24&gt;0,'Avrg. BattNiCd'!AA24,'Avrg. BattNiCd'!AA$35)</f>
        <v>0</v>
      </c>
      <c r="AB24" s="88">
        <f>IF('Avrg. BattNiCd'!AB24&gt;0,'Avrg. BattNiCd'!AB24,'Avrg. BattNiCd'!AB$35)</f>
        <v>0</v>
      </c>
      <c r="AC24" s="88">
        <f>IF('Avrg. BattNiCd'!AC24&gt;0,'Avrg. BattNiCd'!AC24,'Avrg. BattNiCd'!AC$35)</f>
        <v>0</v>
      </c>
      <c r="AD24" s="88">
        <f>IF('Avrg. BattNiCd'!AD24&gt;0,'Avrg. BattNiCd'!AD24,'Avrg. BattNiCd'!AD$35)</f>
        <v>0</v>
      </c>
      <c r="AE24" s="88">
        <f>IF('Avrg. BattNiCd'!AE24&gt;0,'Avrg. BattNiCd'!AE24,'Avrg. BattNiCd'!AE$35)</f>
        <v>0</v>
      </c>
      <c r="AF24" s="88">
        <f>IF('Avrg. BattNiCd'!AF24&gt;0,'Avrg. BattNiCd'!AF24,'Avrg. BattNiCd'!AF$35)</f>
        <v>0</v>
      </c>
      <c r="AG24" s="88">
        <f>IF('Avrg. BattNiCd'!AG24&gt;0,'Avrg. BattNiCd'!AG24,'Avrg. BattNiCd'!AG$35)</f>
        <v>0</v>
      </c>
      <c r="AH24" s="88">
        <f>IF('Avrg. BattNiCd'!AH24&gt;0,'Avrg. BattNiCd'!AH24,'Avrg. BattNiCd'!AH$35)</f>
        <v>0</v>
      </c>
      <c r="AI24" s="88">
        <f>IF('Avrg. BattNiCd'!AI24&gt;0,'Avrg. BattNiCd'!AI24,'Avrg. BattNiCd'!AI$35)</f>
        <v>0</v>
      </c>
      <c r="AJ24" s="88">
        <f>IF('Avrg. BattNiCd'!AJ24&gt;0,'Avrg. BattNiCd'!AJ24,'Avrg. BattNiCd'!AJ$35)</f>
        <v>0</v>
      </c>
      <c r="AK24" s="88">
        <f>IF('Avrg. BattNiCd'!AK24&gt;0,'Avrg. BattNiCd'!AK24,'Avrg. BattNiCd'!AK$35)</f>
        <v>0</v>
      </c>
      <c r="AL24" s="88">
        <f>IF('Avrg. BattNiCd'!AL24&gt;0,'Avrg. BattNiCd'!AL24,'Avrg. BattNiCd'!AL$35)</f>
        <v>0</v>
      </c>
      <c r="AM24" s="88">
        <f>IF('Avrg. BattNiCd'!AM24&gt;0,'Avrg. BattNiCd'!AM24,'Avrg. BattNiCd'!AM$35)</f>
        <v>0</v>
      </c>
      <c r="AN24" s="88">
        <f>IF('Avrg. BattNiCd'!AN24&gt;0,'Avrg. BattNiCd'!AN24,'Avrg. BattNiCd'!AN$35)</f>
        <v>0</v>
      </c>
      <c r="AO24" s="88">
        <f>IF('Avrg. BattNiCd'!AO24&gt;0,'Avrg. BattNiCd'!AO24,'Avrg. BattNiCd'!AO$35)</f>
        <v>0</v>
      </c>
      <c r="AP24" s="88">
        <f>IF('Avrg. BattNiCd'!AP24&gt;0,'Avrg. BattNiCd'!AP24,'Avrg. BattNiCd'!AP$35)</f>
        <v>0</v>
      </c>
      <c r="AQ24" s="88">
        <f>IF('Avrg. BattNiCd'!AQ24&gt;0,'Avrg. BattNiCd'!AQ24,'Avrg. BattNiCd'!AQ$35)</f>
        <v>0</v>
      </c>
      <c r="AR24" s="88">
        <f>IF('Avrg. BattNiCd'!AR24&gt;0,'Avrg. BattNiCd'!AR24,'Avrg. BattNiCd'!AR$35)</f>
        <v>0</v>
      </c>
      <c r="AS24" s="88">
        <f>IF('Avrg. BattNiCd'!AS24&gt;0,'Avrg. BattNiCd'!AS24,'Avrg. BattNiCd'!AS$35)</f>
        <v>0</v>
      </c>
      <c r="AT24" s="88">
        <f>IF('Avrg. BattNiCd'!AT24&gt;0,'Avrg. BattNiCd'!AT24,'Avrg. BattNiCd'!AT$35)</f>
        <v>0</v>
      </c>
      <c r="AU24" s="88">
        <f>IF('Avrg. BattNiCd'!AU24&gt;0,'Avrg. BattNiCd'!AU24,'Avrg. BattNiCd'!AU$35)</f>
        <v>0</v>
      </c>
      <c r="AV24" s="88">
        <f>IF('Avrg. BattNiCd'!AV24&gt;0,'Avrg. BattNiCd'!AV24,'Avrg. BattNiCd'!AV$35)</f>
        <v>0</v>
      </c>
      <c r="AW24" s="88">
        <f>IF('Avrg. BattNiCd'!AW24&gt;0,'Avrg. BattNiCd'!AW24,'Avrg. BattNiCd'!AW$35)</f>
        <v>0</v>
      </c>
      <c r="AX24" s="88">
        <f>IF('Avrg. BattNiCd'!AX24&gt;0,'Avrg. BattNiCd'!AX24,'Avrg. BattNiCd'!AX$35)</f>
        <v>0</v>
      </c>
      <c r="AY24" s="88">
        <f>IF('Avrg. BattNiCd'!AY24&gt;0,'Avrg. BattNiCd'!AY24,'Avrg. BattNiCd'!AY$35)</f>
        <v>0</v>
      </c>
      <c r="AZ24" s="88">
        <f>IF('Avrg. BattNiCd'!AZ24&gt;0,'Avrg. BattNiCd'!AZ24,'Avrg. BattNiCd'!AZ$35)</f>
        <v>0</v>
      </c>
      <c r="BA24" s="88">
        <f>IF('Avrg. BattNiCd'!BA24&gt;0,'Avrg. BattNiCd'!BA24,'Avrg. BattNiCd'!BA$35)</f>
        <v>0</v>
      </c>
    </row>
    <row r="25" spans="1:53" x14ac:dyDescent="0.35">
      <c r="A25" s="3" t="s">
        <v>48</v>
      </c>
      <c r="B25" s="4" t="s">
        <v>49</v>
      </c>
      <c r="C25" s="77">
        <f>IF('Avrg. BattNiCd'!C25&gt;0,'Avrg. BattNiCd'!C25,'Avrg. BattNiCd'!C$35)</f>
        <v>8.3891486992667186E-2</v>
      </c>
      <c r="D25" s="77">
        <f>IF('Avrg. BattNiCd'!D25&gt;0,'Avrg. BattNiCd'!D25,'Avrg. BattNiCd'!D$35)</f>
        <v>7.6270339091614126E-2</v>
      </c>
      <c r="E25" s="77">
        <f>IF('Avrg. BattNiCd'!E25&gt;0,'Avrg. BattNiCd'!E25,'Avrg. BattNiCd'!E$35)</f>
        <v>6.9329012052740335E-2</v>
      </c>
      <c r="F25" s="77">
        <f>IF('Avrg. BattNiCd'!F25&gt;0,'Avrg. BattNiCd'!F25,'Avrg. BattNiCd'!F$35)</f>
        <v>6.3010607561914442E-2</v>
      </c>
      <c r="G25" s="77">
        <f>IF('Avrg. BattNiCd'!G25&gt;0,'Avrg. BattNiCd'!G25,'Avrg. BattNiCd'!G$35)</f>
        <v>5.7268164661555543E-2</v>
      </c>
      <c r="H25" s="77">
        <f>IF('Avrg. BattNiCd'!H25&gt;0,'Avrg. BattNiCd'!H25,'Avrg. BattNiCd'!H$35)</f>
        <v>5.2049215052336756E-2</v>
      </c>
      <c r="I25" s="77">
        <f>IF('Avrg. BattNiCd'!I25&gt;0,'Avrg. BattNiCd'!I25,'Avrg. BattNiCd'!I$35)</f>
        <v>4.7300996968212682E-2</v>
      </c>
      <c r="J25" s="77">
        <f>IF('Avrg. BattNiCd'!J25&gt;0,'Avrg. BattNiCd'!J25,'Avrg. BattNiCd'!J$35)</f>
        <v>4.2979563058546652E-2</v>
      </c>
      <c r="K25" s="2">
        <f>IF('Avrg. BattNiCd'!K25&gt;0,'Avrg. BattNiCd'!K25,'Avrg. BattNiCd'!K$35)</f>
        <v>3.905308145964647E-2</v>
      </c>
      <c r="L25" s="2">
        <f>IF('Avrg. BattNiCd'!L25&gt;0,'Avrg. BattNiCd'!L25,'Avrg. BattNiCd'!L$35)</f>
        <v>4.2645369793167312E-2</v>
      </c>
      <c r="M25" s="2">
        <f>IF('Avrg. BattNiCd'!M25&gt;0,'Avrg. BattNiCd'!M25,'Avrg. BattNiCd'!M$35)</f>
        <v>3.7931401826807425E-2</v>
      </c>
      <c r="N25" s="2">
        <f>IF('Avrg. BattNiCd'!N25&gt;0,'Avrg. BattNiCd'!N25,'Avrg. BattNiCd'!N$35)</f>
        <v>3.5792102634509514E-2</v>
      </c>
      <c r="O25" s="2">
        <f>IF('Avrg. BattNiCd'!O25&gt;0,'Avrg. BattNiCd'!O25,'Avrg. BattNiCd'!O$35)</f>
        <v>3.0174052183002911E-2</v>
      </c>
      <c r="P25" s="2">
        <f>IF('Avrg. BattNiCd'!P25&gt;0,'Avrg. BattNiCd'!P25,'Avrg. BattNiCd'!P$35)</f>
        <v>2.3498352693401853E-2</v>
      </c>
      <c r="Q25" s="2">
        <f>IF('Avrg. BattNiCd'!Q25&gt;0,'Avrg. BattNiCd'!Q25,'Avrg. BattNiCd'!Q$35)</f>
        <v>1.955085168107892E-2</v>
      </c>
      <c r="R25" s="2">
        <f>IF('Avrg. BattNiCd'!R25&gt;0,'Avrg. BattNiCd'!R25,'Avrg. BattNiCd'!R$35)</f>
        <v>1.5743394136200115E-2</v>
      </c>
      <c r="S25" s="2">
        <f>IF('Avrg. BattNiCd'!S25&gt;0,'Avrg. BattNiCd'!S25,'Avrg. BattNiCd'!S$35)</f>
        <v>1.2882699083529663E-2</v>
      </c>
      <c r="T25" s="2">
        <f>IF('Avrg. BattNiCd'!T25&gt;0,'Avrg. BattNiCd'!T25,'Avrg. BattNiCd'!T$35)</f>
        <v>8.6271143385469023E-3</v>
      </c>
      <c r="U25" s="2">
        <f>IF('Avrg. BattNiCd'!U25&gt;0,'Avrg. BattNiCd'!U25,'Avrg. BattNiCd'!U$35)</f>
        <v>7.5798559267997402E-3</v>
      </c>
      <c r="V25" s="2">
        <f>IF('Avrg. BattNiCd'!V25&gt;0,'Avrg. BattNiCd'!V25,'Avrg. BattNiCd'!V$35)</f>
        <v>6.8819638569766698E-3</v>
      </c>
      <c r="W25" s="2">
        <f>IF('Avrg. BattNiCd'!W25&gt;0,'Avrg. BattNiCd'!W25,'Avrg. BattNiCd'!W$35)</f>
        <v>5.2864855158491712E-3</v>
      </c>
      <c r="X25" s="2">
        <f>IF('Avrg. BattNiCd'!X25&gt;0,'Avrg. BattNiCd'!X25,'Avrg. BattNiCd'!X$35)</f>
        <v>7.7457652723221136E-3</v>
      </c>
      <c r="Y25" s="2">
        <f>IF('Avrg. BattNiCd'!Y25&gt;0,'Avrg. BattNiCd'!Y25,'Avrg. BattNiCd'!Y$35)</f>
        <v>1.9116590292164752E-3</v>
      </c>
      <c r="Z25" s="88">
        <f>IF('Avrg. BattNiCd'!Z25&gt;0,'Avrg. BattNiCd'!Z25,'Avrg. BattNiCd'!Z$35)</f>
        <v>0</v>
      </c>
      <c r="AA25" s="88">
        <f>IF('Avrg. BattNiCd'!AA25&gt;0,'Avrg. BattNiCd'!AA25,'Avrg. BattNiCd'!AA$35)</f>
        <v>0</v>
      </c>
      <c r="AB25" s="88">
        <f>IF('Avrg. BattNiCd'!AB25&gt;0,'Avrg. BattNiCd'!AB25,'Avrg. BattNiCd'!AB$35)</f>
        <v>0</v>
      </c>
      <c r="AC25" s="88">
        <f>IF('Avrg. BattNiCd'!AC25&gt;0,'Avrg. BattNiCd'!AC25,'Avrg. BattNiCd'!AC$35)</f>
        <v>0</v>
      </c>
      <c r="AD25" s="88">
        <f>IF('Avrg. BattNiCd'!AD25&gt;0,'Avrg. BattNiCd'!AD25,'Avrg. BattNiCd'!AD$35)</f>
        <v>0</v>
      </c>
      <c r="AE25" s="88">
        <f>IF('Avrg. BattNiCd'!AE25&gt;0,'Avrg. BattNiCd'!AE25,'Avrg. BattNiCd'!AE$35)</f>
        <v>0</v>
      </c>
      <c r="AF25" s="88">
        <f>IF('Avrg. BattNiCd'!AF25&gt;0,'Avrg. BattNiCd'!AF25,'Avrg. BattNiCd'!AF$35)</f>
        <v>0</v>
      </c>
      <c r="AG25" s="88">
        <f>IF('Avrg. BattNiCd'!AG25&gt;0,'Avrg. BattNiCd'!AG25,'Avrg. BattNiCd'!AG$35)</f>
        <v>0</v>
      </c>
      <c r="AH25" s="88">
        <f>IF('Avrg. BattNiCd'!AH25&gt;0,'Avrg. BattNiCd'!AH25,'Avrg. BattNiCd'!AH$35)</f>
        <v>0</v>
      </c>
      <c r="AI25" s="88">
        <f>IF('Avrg. BattNiCd'!AI25&gt;0,'Avrg. BattNiCd'!AI25,'Avrg. BattNiCd'!AI$35)</f>
        <v>0</v>
      </c>
      <c r="AJ25" s="88">
        <f>IF('Avrg. BattNiCd'!AJ25&gt;0,'Avrg. BattNiCd'!AJ25,'Avrg. BattNiCd'!AJ$35)</f>
        <v>0</v>
      </c>
      <c r="AK25" s="88">
        <f>IF('Avrg. BattNiCd'!AK25&gt;0,'Avrg. BattNiCd'!AK25,'Avrg. BattNiCd'!AK$35)</f>
        <v>0</v>
      </c>
      <c r="AL25" s="88">
        <f>IF('Avrg. BattNiCd'!AL25&gt;0,'Avrg. BattNiCd'!AL25,'Avrg. BattNiCd'!AL$35)</f>
        <v>0</v>
      </c>
      <c r="AM25" s="88">
        <f>IF('Avrg. BattNiCd'!AM25&gt;0,'Avrg. BattNiCd'!AM25,'Avrg. BattNiCd'!AM$35)</f>
        <v>0</v>
      </c>
      <c r="AN25" s="88">
        <f>IF('Avrg. BattNiCd'!AN25&gt;0,'Avrg. BattNiCd'!AN25,'Avrg. BattNiCd'!AN$35)</f>
        <v>0</v>
      </c>
      <c r="AO25" s="88">
        <f>IF('Avrg. BattNiCd'!AO25&gt;0,'Avrg. BattNiCd'!AO25,'Avrg. BattNiCd'!AO$35)</f>
        <v>0</v>
      </c>
      <c r="AP25" s="88">
        <f>IF('Avrg. BattNiCd'!AP25&gt;0,'Avrg. BattNiCd'!AP25,'Avrg. BattNiCd'!AP$35)</f>
        <v>0</v>
      </c>
      <c r="AQ25" s="88">
        <f>IF('Avrg. BattNiCd'!AQ25&gt;0,'Avrg. BattNiCd'!AQ25,'Avrg. BattNiCd'!AQ$35)</f>
        <v>0</v>
      </c>
      <c r="AR25" s="88">
        <f>IF('Avrg. BattNiCd'!AR25&gt;0,'Avrg. BattNiCd'!AR25,'Avrg. BattNiCd'!AR$35)</f>
        <v>0</v>
      </c>
      <c r="AS25" s="88">
        <f>IF('Avrg. BattNiCd'!AS25&gt;0,'Avrg. BattNiCd'!AS25,'Avrg. BattNiCd'!AS$35)</f>
        <v>0</v>
      </c>
      <c r="AT25" s="88">
        <f>IF('Avrg. BattNiCd'!AT25&gt;0,'Avrg. BattNiCd'!AT25,'Avrg. BattNiCd'!AT$35)</f>
        <v>0</v>
      </c>
      <c r="AU25" s="88">
        <f>IF('Avrg. BattNiCd'!AU25&gt;0,'Avrg. BattNiCd'!AU25,'Avrg. BattNiCd'!AU$35)</f>
        <v>0</v>
      </c>
      <c r="AV25" s="88">
        <f>IF('Avrg. BattNiCd'!AV25&gt;0,'Avrg. BattNiCd'!AV25,'Avrg. BattNiCd'!AV$35)</f>
        <v>0</v>
      </c>
      <c r="AW25" s="88">
        <f>IF('Avrg. BattNiCd'!AW25&gt;0,'Avrg. BattNiCd'!AW25,'Avrg. BattNiCd'!AW$35)</f>
        <v>0</v>
      </c>
      <c r="AX25" s="88">
        <f>IF('Avrg. BattNiCd'!AX25&gt;0,'Avrg. BattNiCd'!AX25,'Avrg. BattNiCd'!AX$35)</f>
        <v>0</v>
      </c>
      <c r="AY25" s="88">
        <f>IF('Avrg. BattNiCd'!AY25&gt;0,'Avrg. BattNiCd'!AY25,'Avrg. BattNiCd'!AY$35)</f>
        <v>0</v>
      </c>
      <c r="AZ25" s="88">
        <f>IF('Avrg. BattNiCd'!AZ25&gt;0,'Avrg. BattNiCd'!AZ25,'Avrg. BattNiCd'!AZ$35)</f>
        <v>0</v>
      </c>
      <c r="BA25" s="88">
        <f>IF('Avrg. BattNiCd'!BA25&gt;0,'Avrg. BattNiCd'!BA25,'Avrg. BattNiCd'!BA$35)</f>
        <v>0</v>
      </c>
    </row>
    <row r="26" spans="1:53" x14ac:dyDescent="0.35">
      <c r="A26" s="3" t="s">
        <v>50</v>
      </c>
      <c r="B26" s="4" t="s">
        <v>51</v>
      </c>
      <c r="C26" s="77">
        <f>IF('Avrg. BattNiCd'!C26&gt;0,'Avrg. BattNiCd'!C26,'Avrg. BattNiCd'!C$35)</f>
        <v>8.3891486992667186E-2</v>
      </c>
      <c r="D26" s="77">
        <f>IF('Avrg. BattNiCd'!D26&gt;0,'Avrg. BattNiCd'!D26,'Avrg. BattNiCd'!D$35)</f>
        <v>7.6270339091614126E-2</v>
      </c>
      <c r="E26" s="77">
        <f>IF('Avrg. BattNiCd'!E26&gt;0,'Avrg. BattNiCd'!E26,'Avrg. BattNiCd'!E$35)</f>
        <v>6.9329012052740335E-2</v>
      </c>
      <c r="F26" s="77">
        <f>IF('Avrg. BattNiCd'!F26&gt;0,'Avrg. BattNiCd'!F26,'Avrg. BattNiCd'!F$35)</f>
        <v>6.3010607561914442E-2</v>
      </c>
      <c r="G26" s="77">
        <f>IF('Avrg. BattNiCd'!G26&gt;0,'Avrg. BattNiCd'!G26,'Avrg. BattNiCd'!G$35)</f>
        <v>5.7268164661555543E-2</v>
      </c>
      <c r="H26" s="77">
        <f>IF('Avrg. BattNiCd'!H26&gt;0,'Avrg. BattNiCd'!H26,'Avrg. BattNiCd'!H$35)</f>
        <v>5.2049215052336756E-2</v>
      </c>
      <c r="I26" s="77">
        <f>IF('Avrg. BattNiCd'!I26&gt;0,'Avrg. BattNiCd'!I26,'Avrg. BattNiCd'!I$35)</f>
        <v>4.7300996968212682E-2</v>
      </c>
      <c r="J26" s="77">
        <f>IF('Avrg. BattNiCd'!J26&gt;0,'Avrg. BattNiCd'!J26,'Avrg. BattNiCd'!J$35)</f>
        <v>4.2979563058546652E-2</v>
      </c>
      <c r="K26" s="2">
        <f>IF('Avrg. BattNiCd'!K26&gt;0,'Avrg. BattNiCd'!K26,'Avrg. BattNiCd'!K$35)</f>
        <v>3.905308145964647E-2</v>
      </c>
      <c r="L26" s="2">
        <f>IF('Avrg. BattNiCd'!L26&gt;0,'Avrg. BattNiCd'!L26,'Avrg. BattNiCd'!L$35)</f>
        <v>4.2645369793167312E-2</v>
      </c>
      <c r="M26" s="2">
        <f>IF('Avrg. BattNiCd'!M26&gt;0,'Avrg. BattNiCd'!M26,'Avrg. BattNiCd'!M$35)</f>
        <v>3.7931401826807425E-2</v>
      </c>
      <c r="N26" s="2">
        <f>IF('Avrg. BattNiCd'!N26&gt;0,'Avrg. BattNiCd'!N26,'Avrg. BattNiCd'!N$35)</f>
        <v>3.5792102634509514E-2</v>
      </c>
      <c r="O26" s="2">
        <f>IF('Avrg. BattNiCd'!O26&gt;0,'Avrg. BattNiCd'!O26,'Avrg. BattNiCd'!O$35)</f>
        <v>3.0174052183002911E-2</v>
      </c>
      <c r="P26" s="2">
        <f>IF('Avrg. BattNiCd'!P26&gt;0,'Avrg. BattNiCd'!P26,'Avrg. BattNiCd'!P$35)</f>
        <v>2.3498352693401853E-2</v>
      </c>
      <c r="Q26" s="2">
        <f>IF('Avrg. BattNiCd'!Q26&gt;0,'Avrg. BattNiCd'!Q26,'Avrg. BattNiCd'!Q$35)</f>
        <v>1.955085168107892E-2</v>
      </c>
      <c r="R26" s="2">
        <f>IF('Avrg. BattNiCd'!R26&gt;0,'Avrg. BattNiCd'!R26,'Avrg. BattNiCd'!R$35)</f>
        <v>1.5743394136200115E-2</v>
      </c>
      <c r="S26" s="2">
        <f>IF('Avrg. BattNiCd'!S26&gt;0,'Avrg. BattNiCd'!S26,'Avrg. BattNiCd'!S$35)</f>
        <v>1.2882699083529663E-2</v>
      </c>
      <c r="T26" s="2">
        <f>IF('Avrg. BattNiCd'!T26&gt;0,'Avrg. BattNiCd'!T26,'Avrg. BattNiCd'!T$35)</f>
        <v>8.6271143385469023E-3</v>
      </c>
      <c r="U26" s="2">
        <f>IF('Avrg. BattNiCd'!U26&gt;0,'Avrg. BattNiCd'!U26,'Avrg. BattNiCd'!U$35)</f>
        <v>7.5798559267997402E-3</v>
      </c>
      <c r="V26" s="2">
        <f>IF('Avrg. BattNiCd'!V26&gt;0,'Avrg. BattNiCd'!V26,'Avrg. BattNiCd'!V$35)</f>
        <v>6.8819638569766698E-3</v>
      </c>
      <c r="W26" s="2">
        <f>IF('Avrg. BattNiCd'!W26&gt;0,'Avrg. BattNiCd'!W26,'Avrg. BattNiCd'!W$35)</f>
        <v>5.2864855158491712E-3</v>
      </c>
      <c r="X26" s="2">
        <f>IF('Avrg. BattNiCd'!X26&gt;0,'Avrg. BattNiCd'!X26,'Avrg. BattNiCd'!X$35)</f>
        <v>7.7457652723221136E-3</v>
      </c>
      <c r="Y26" s="2">
        <f>IF('Avrg. BattNiCd'!Y26&gt;0,'Avrg. BattNiCd'!Y26,'Avrg. BattNiCd'!Y$35)</f>
        <v>1.9116590292164752E-3</v>
      </c>
      <c r="Z26" s="88">
        <f>IF('Avrg. BattNiCd'!Z26&gt;0,'Avrg. BattNiCd'!Z26,'Avrg. BattNiCd'!Z$35)</f>
        <v>0</v>
      </c>
      <c r="AA26" s="88">
        <f>IF('Avrg. BattNiCd'!AA26&gt;0,'Avrg. BattNiCd'!AA26,'Avrg. BattNiCd'!AA$35)</f>
        <v>0</v>
      </c>
      <c r="AB26" s="88">
        <f>IF('Avrg. BattNiCd'!AB26&gt;0,'Avrg. BattNiCd'!AB26,'Avrg. BattNiCd'!AB$35)</f>
        <v>0</v>
      </c>
      <c r="AC26" s="88">
        <f>IF('Avrg. BattNiCd'!AC26&gt;0,'Avrg. BattNiCd'!AC26,'Avrg. BattNiCd'!AC$35)</f>
        <v>0</v>
      </c>
      <c r="AD26" s="88">
        <f>IF('Avrg. BattNiCd'!AD26&gt;0,'Avrg. BattNiCd'!AD26,'Avrg. BattNiCd'!AD$35)</f>
        <v>0</v>
      </c>
      <c r="AE26" s="88">
        <f>IF('Avrg. BattNiCd'!AE26&gt;0,'Avrg. BattNiCd'!AE26,'Avrg. BattNiCd'!AE$35)</f>
        <v>0</v>
      </c>
      <c r="AF26" s="88">
        <f>IF('Avrg. BattNiCd'!AF26&gt;0,'Avrg. BattNiCd'!AF26,'Avrg. BattNiCd'!AF$35)</f>
        <v>0</v>
      </c>
      <c r="AG26" s="88">
        <f>IF('Avrg. BattNiCd'!AG26&gt;0,'Avrg. BattNiCd'!AG26,'Avrg. BattNiCd'!AG$35)</f>
        <v>0</v>
      </c>
      <c r="AH26" s="88">
        <f>IF('Avrg. BattNiCd'!AH26&gt;0,'Avrg. BattNiCd'!AH26,'Avrg. BattNiCd'!AH$35)</f>
        <v>0</v>
      </c>
      <c r="AI26" s="88">
        <f>IF('Avrg. BattNiCd'!AI26&gt;0,'Avrg. BattNiCd'!AI26,'Avrg. BattNiCd'!AI$35)</f>
        <v>0</v>
      </c>
      <c r="AJ26" s="88">
        <f>IF('Avrg. BattNiCd'!AJ26&gt;0,'Avrg. BattNiCd'!AJ26,'Avrg. BattNiCd'!AJ$35)</f>
        <v>0</v>
      </c>
      <c r="AK26" s="88">
        <f>IF('Avrg. BattNiCd'!AK26&gt;0,'Avrg. BattNiCd'!AK26,'Avrg. BattNiCd'!AK$35)</f>
        <v>0</v>
      </c>
      <c r="AL26" s="88">
        <f>IF('Avrg. BattNiCd'!AL26&gt;0,'Avrg. BattNiCd'!AL26,'Avrg. BattNiCd'!AL$35)</f>
        <v>0</v>
      </c>
      <c r="AM26" s="88">
        <f>IF('Avrg. BattNiCd'!AM26&gt;0,'Avrg. BattNiCd'!AM26,'Avrg. BattNiCd'!AM$35)</f>
        <v>0</v>
      </c>
      <c r="AN26" s="88">
        <f>IF('Avrg. BattNiCd'!AN26&gt;0,'Avrg. BattNiCd'!AN26,'Avrg. BattNiCd'!AN$35)</f>
        <v>0</v>
      </c>
      <c r="AO26" s="88">
        <f>IF('Avrg. BattNiCd'!AO26&gt;0,'Avrg. BattNiCd'!AO26,'Avrg. BattNiCd'!AO$35)</f>
        <v>0</v>
      </c>
      <c r="AP26" s="88">
        <f>IF('Avrg. BattNiCd'!AP26&gt;0,'Avrg. BattNiCd'!AP26,'Avrg. BattNiCd'!AP$35)</f>
        <v>0</v>
      </c>
      <c r="AQ26" s="88">
        <f>IF('Avrg. BattNiCd'!AQ26&gt;0,'Avrg. BattNiCd'!AQ26,'Avrg. BattNiCd'!AQ$35)</f>
        <v>0</v>
      </c>
      <c r="AR26" s="88">
        <f>IF('Avrg. BattNiCd'!AR26&gt;0,'Avrg. BattNiCd'!AR26,'Avrg. BattNiCd'!AR$35)</f>
        <v>0</v>
      </c>
      <c r="AS26" s="88">
        <f>IF('Avrg. BattNiCd'!AS26&gt;0,'Avrg. BattNiCd'!AS26,'Avrg. BattNiCd'!AS$35)</f>
        <v>0</v>
      </c>
      <c r="AT26" s="88">
        <f>IF('Avrg. BattNiCd'!AT26&gt;0,'Avrg. BattNiCd'!AT26,'Avrg. BattNiCd'!AT$35)</f>
        <v>0</v>
      </c>
      <c r="AU26" s="88">
        <f>IF('Avrg. BattNiCd'!AU26&gt;0,'Avrg. BattNiCd'!AU26,'Avrg. BattNiCd'!AU$35)</f>
        <v>0</v>
      </c>
      <c r="AV26" s="88">
        <f>IF('Avrg. BattNiCd'!AV26&gt;0,'Avrg. BattNiCd'!AV26,'Avrg. BattNiCd'!AV$35)</f>
        <v>0</v>
      </c>
      <c r="AW26" s="88">
        <f>IF('Avrg. BattNiCd'!AW26&gt;0,'Avrg. BattNiCd'!AW26,'Avrg. BattNiCd'!AW$35)</f>
        <v>0</v>
      </c>
      <c r="AX26" s="88">
        <f>IF('Avrg. BattNiCd'!AX26&gt;0,'Avrg. BattNiCd'!AX26,'Avrg. BattNiCd'!AX$35)</f>
        <v>0</v>
      </c>
      <c r="AY26" s="88">
        <f>IF('Avrg. BattNiCd'!AY26&gt;0,'Avrg. BattNiCd'!AY26,'Avrg. BattNiCd'!AY$35)</f>
        <v>0</v>
      </c>
      <c r="AZ26" s="88">
        <f>IF('Avrg. BattNiCd'!AZ26&gt;0,'Avrg. BattNiCd'!AZ26,'Avrg. BattNiCd'!AZ$35)</f>
        <v>0</v>
      </c>
      <c r="BA26" s="88">
        <f>IF('Avrg. BattNiCd'!BA26&gt;0,'Avrg. BattNiCd'!BA26,'Avrg. BattNiCd'!BA$35)</f>
        <v>0</v>
      </c>
    </row>
    <row r="27" spans="1:53" x14ac:dyDescent="0.35">
      <c r="A27" s="3" t="s">
        <v>52</v>
      </c>
      <c r="B27" s="4" t="s">
        <v>53</v>
      </c>
      <c r="C27" s="77">
        <f>IF('Avrg. BattNiCd'!C27&gt;0,'Avrg. BattNiCd'!C27,'Avrg. BattNiCd'!C$35)</f>
        <v>8.3891486992667186E-2</v>
      </c>
      <c r="D27" s="77">
        <f>IF('Avrg. BattNiCd'!D27&gt;0,'Avrg. BattNiCd'!D27,'Avrg. BattNiCd'!D$35)</f>
        <v>7.6270339091614126E-2</v>
      </c>
      <c r="E27" s="77">
        <f>IF('Avrg. BattNiCd'!E27&gt;0,'Avrg. BattNiCd'!E27,'Avrg. BattNiCd'!E$35)</f>
        <v>6.9329012052740335E-2</v>
      </c>
      <c r="F27" s="77">
        <f>IF('Avrg. BattNiCd'!F27&gt;0,'Avrg. BattNiCd'!F27,'Avrg. BattNiCd'!F$35)</f>
        <v>6.3010607561914442E-2</v>
      </c>
      <c r="G27" s="77">
        <f>IF('Avrg. BattNiCd'!G27&gt;0,'Avrg. BattNiCd'!G27,'Avrg. BattNiCd'!G$35)</f>
        <v>5.7268164661555543E-2</v>
      </c>
      <c r="H27" s="77">
        <f>IF('Avrg. BattNiCd'!H27&gt;0,'Avrg. BattNiCd'!H27,'Avrg. BattNiCd'!H$35)</f>
        <v>5.2049215052336756E-2</v>
      </c>
      <c r="I27" s="77">
        <f>IF('Avrg. BattNiCd'!I27&gt;0,'Avrg. BattNiCd'!I27,'Avrg. BattNiCd'!I$35)</f>
        <v>4.7300996968212682E-2</v>
      </c>
      <c r="J27" s="77">
        <f>IF('Avrg. BattNiCd'!J27&gt;0,'Avrg. BattNiCd'!J27,'Avrg. BattNiCd'!J$35)</f>
        <v>4.2979563058546652E-2</v>
      </c>
      <c r="K27" s="2">
        <f>IF('Avrg. BattNiCd'!K27&gt;0,'Avrg. BattNiCd'!K27,'Avrg. BattNiCd'!K$35)</f>
        <v>3.905308145964647E-2</v>
      </c>
      <c r="L27" s="2">
        <f>IF('Avrg. BattNiCd'!L27&gt;0,'Avrg. BattNiCd'!L27,'Avrg. BattNiCd'!L$35)</f>
        <v>4.2645369793167312E-2</v>
      </c>
      <c r="M27" s="2">
        <f>IF('Avrg. BattNiCd'!M27&gt;0,'Avrg. BattNiCd'!M27,'Avrg. BattNiCd'!M$35)</f>
        <v>3.7931401826807425E-2</v>
      </c>
      <c r="N27" s="2">
        <f>IF('Avrg. BattNiCd'!N27&gt;0,'Avrg. BattNiCd'!N27,'Avrg. BattNiCd'!N$35)</f>
        <v>3.5792102634509514E-2</v>
      </c>
      <c r="O27" s="2">
        <f>IF('Avrg. BattNiCd'!O27&gt;0,'Avrg. BattNiCd'!O27,'Avrg. BattNiCd'!O$35)</f>
        <v>3.0174052183002911E-2</v>
      </c>
      <c r="P27" s="2">
        <f>IF('Avrg. BattNiCd'!P27&gt;0,'Avrg. BattNiCd'!P27,'Avrg. BattNiCd'!P$35)</f>
        <v>2.3498352693401853E-2</v>
      </c>
      <c r="Q27" s="2">
        <f>IF('Avrg. BattNiCd'!Q27&gt;0,'Avrg. BattNiCd'!Q27,'Avrg. BattNiCd'!Q$35)</f>
        <v>1.955085168107892E-2</v>
      </c>
      <c r="R27" s="2">
        <f>IF('Avrg. BattNiCd'!R27&gt;0,'Avrg. BattNiCd'!R27,'Avrg. BattNiCd'!R$35)</f>
        <v>1.5743394136200115E-2</v>
      </c>
      <c r="S27" s="2">
        <f>IF('Avrg. BattNiCd'!S27&gt;0,'Avrg. BattNiCd'!S27,'Avrg. BattNiCd'!S$35)</f>
        <v>1.2882699083529663E-2</v>
      </c>
      <c r="T27" s="2">
        <f>IF('Avrg. BattNiCd'!T27&gt;0,'Avrg. BattNiCd'!T27,'Avrg. BattNiCd'!T$35)</f>
        <v>8.6271143385469023E-3</v>
      </c>
      <c r="U27" s="2">
        <f>IF('Avrg. BattNiCd'!U27&gt;0,'Avrg. BattNiCd'!U27,'Avrg. BattNiCd'!U$35)</f>
        <v>7.5798559267997402E-3</v>
      </c>
      <c r="V27" s="2">
        <f>IF('Avrg. BattNiCd'!V27&gt;0,'Avrg. BattNiCd'!V27,'Avrg. BattNiCd'!V$35)</f>
        <v>6.8819638569766698E-3</v>
      </c>
      <c r="W27" s="2">
        <f>IF('Avrg. BattNiCd'!W27&gt;0,'Avrg. BattNiCd'!W27,'Avrg. BattNiCd'!W$35)</f>
        <v>5.2864855158491712E-3</v>
      </c>
      <c r="X27" s="2">
        <f>IF('Avrg. BattNiCd'!X27&gt;0,'Avrg. BattNiCd'!X27,'Avrg. BattNiCd'!X$35)</f>
        <v>7.7457652723221136E-3</v>
      </c>
      <c r="Y27" s="2">
        <f>IF('Avrg. BattNiCd'!Y27&gt;0,'Avrg. BattNiCd'!Y27,'Avrg. BattNiCd'!Y$35)</f>
        <v>1.9116590292164752E-3</v>
      </c>
      <c r="Z27" s="88">
        <f>IF('Avrg. BattNiCd'!Z27&gt;0,'Avrg. BattNiCd'!Z27,'Avrg. BattNiCd'!Z$35)</f>
        <v>0</v>
      </c>
      <c r="AA27" s="88">
        <f>IF('Avrg. BattNiCd'!AA27&gt;0,'Avrg. BattNiCd'!AA27,'Avrg. BattNiCd'!AA$35)</f>
        <v>0</v>
      </c>
      <c r="AB27" s="88">
        <f>IF('Avrg. BattNiCd'!AB27&gt;0,'Avrg. BattNiCd'!AB27,'Avrg. BattNiCd'!AB$35)</f>
        <v>0</v>
      </c>
      <c r="AC27" s="88">
        <f>IF('Avrg. BattNiCd'!AC27&gt;0,'Avrg. BattNiCd'!AC27,'Avrg. BattNiCd'!AC$35)</f>
        <v>0</v>
      </c>
      <c r="AD27" s="88">
        <f>IF('Avrg. BattNiCd'!AD27&gt;0,'Avrg. BattNiCd'!AD27,'Avrg. BattNiCd'!AD$35)</f>
        <v>0</v>
      </c>
      <c r="AE27" s="88">
        <f>IF('Avrg. BattNiCd'!AE27&gt;0,'Avrg. BattNiCd'!AE27,'Avrg. BattNiCd'!AE$35)</f>
        <v>0</v>
      </c>
      <c r="AF27" s="88">
        <f>IF('Avrg. BattNiCd'!AF27&gt;0,'Avrg. BattNiCd'!AF27,'Avrg. BattNiCd'!AF$35)</f>
        <v>0</v>
      </c>
      <c r="AG27" s="88">
        <f>IF('Avrg. BattNiCd'!AG27&gt;0,'Avrg. BattNiCd'!AG27,'Avrg. BattNiCd'!AG$35)</f>
        <v>0</v>
      </c>
      <c r="AH27" s="88">
        <f>IF('Avrg. BattNiCd'!AH27&gt;0,'Avrg. BattNiCd'!AH27,'Avrg. BattNiCd'!AH$35)</f>
        <v>0</v>
      </c>
      <c r="AI27" s="88">
        <f>IF('Avrg. BattNiCd'!AI27&gt;0,'Avrg. BattNiCd'!AI27,'Avrg. BattNiCd'!AI$35)</f>
        <v>0</v>
      </c>
      <c r="AJ27" s="88">
        <f>IF('Avrg. BattNiCd'!AJ27&gt;0,'Avrg. BattNiCd'!AJ27,'Avrg. BattNiCd'!AJ$35)</f>
        <v>0</v>
      </c>
      <c r="AK27" s="88">
        <f>IF('Avrg. BattNiCd'!AK27&gt;0,'Avrg. BattNiCd'!AK27,'Avrg. BattNiCd'!AK$35)</f>
        <v>0</v>
      </c>
      <c r="AL27" s="88">
        <f>IF('Avrg. BattNiCd'!AL27&gt;0,'Avrg. BattNiCd'!AL27,'Avrg. BattNiCd'!AL$35)</f>
        <v>0</v>
      </c>
      <c r="AM27" s="88">
        <f>IF('Avrg. BattNiCd'!AM27&gt;0,'Avrg. BattNiCd'!AM27,'Avrg. BattNiCd'!AM$35)</f>
        <v>0</v>
      </c>
      <c r="AN27" s="88">
        <f>IF('Avrg. BattNiCd'!AN27&gt;0,'Avrg. BattNiCd'!AN27,'Avrg. BattNiCd'!AN$35)</f>
        <v>0</v>
      </c>
      <c r="AO27" s="88">
        <f>IF('Avrg. BattNiCd'!AO27&gt;0,'Avrg. BattNiCd'!AO27,'Avrg. BattNiCd'!AO$35)</f>
        <v>0</v>
      </c>
      <c r="AP27" s="88">
        <f>IF('Avrg. BattNiCd'!AP27&gt;0,'Avrg. BattNiCd'!AP27,'Avrg. BattNiCd'!AP$35)</f>
        <v>0</v>
      </c>
      <c r="AQ27" s="88">
        <f>IF('Avrg. BattNiCd'!AQ27&gt;0,'Avrg. BattNiCd'!AQ27,'Avrg. BattNiCd'!AQ$35)</f>
        <v>0</v>
      </c>
      <c r="AR27" s="88">
        <f>IF('Avrg. BattNiCd'!AR27&gt;0,'Avrg. BattNiCd'!AR27,'Avrg. BattNiCd'!AR$35)</f>
        <v>0</v>
      </c>
      <c r="AS27" s="88">
        <f>IF('Avrg. BattNiCd'!AS27&gt;0,'Avrg. BattNiCd'!AS27,'Avrg. BattNiCd'!AS$35)</f>
        <v>0</v>
      </c>
      <c r="AT27" s="88">
        <f>IF('Avrg. BattNiCd'!AT27&gt;0,'Avrg. BattNiCd'!AT27,'Avrg. BattNiCd'!AT$35)</f>
        <v>0</v>
      </c>
      <c r="AU27" s="88">
        <f>IF('Avrg. BattNiCd'!AU27&gt;0,'Avrg. BattNiCd'!AU27,'Avrg. BattNiCd'!AU$35)</f>
        <v>0</v>
      </c>
      <c r="AV27" s="88">
        <f>IF('Avrg. BattNiCd'!AV27&gt;0,'Avrg. BattNiCd'!AV27,'Avrg. BattNiCd'!AV$35)</f>
        <v>0</v>
      </c>
      <c r="AW27" s="88">
        <f>IF('Avrg. BattNiCd'!AW27&gt;0,'Avrg. BattNiCd'!AW27,'Avrg. BattNiCd'!AW$35)</f>
        <v>0</v>
      </c>
      <c r="AX27" s="88">
        <f>IF('Avrg. BattNiCd'!AX27&gt;0,'Avrg. BattNiCd'!AX27,'Avrg. BattNiCd'!AX$35)</f>
        <v>0</v>
      </c>
      <c r="AY27" s="88">
        <f>IF('Avrg. BattNiCd'!AY27&gt;0,'Avrg. BattNiCd'!AY27,'Avrg. BattNiCd'!AY$35)</f>
        <v>0</v>
      </c>
      <c r="AZ27" s="88">
        <f>IF('Avrg. BattNiCd'!AZ27&gt;0,'Avrg. BattNiCd'!AZ27,'Avrg. BattNiCd'!AZ$35)</f>
        <v>0</v>
      </c>
      <c r="BA27" s="88">
        <f>IF('Avrg. BattNiCd'!BA27&gt;0,'Avrg. BattNiCd'!BA27,'Avrg. BattNiCd'!BA$35)</f>
        <v>0</v>
      </c>
    </row>
    <row r="28" spans="1:53" x14ac:dyDescent="0.35">
      <c r="A28" s="3" t="s">
        <v>54</v>
      </c>
      <c r="B28" s="4" t="s">
        <v>55</v>
      </c>
      <c r="C28" s="77">
        <f>IF('Avrg. BattNiCd'!C28&gt;0,'Avrg. BattNiCd'!C28,'Avrg. BattNiCd'!C$35)</f>
        <v>8.3891486992667186E-2</v>
      </c>
      <c r="D28" s="77">
        <f>IF('Avrg. BattNiCd'!D28&gt;0,'Avrg. BattNiCd'!D28,'Avrg. BattNiCd'!D$35)</f>
        <v>7.6270339091614126E-2</v>
      </c>
      <c r="E28" s="77">
        <f>IF('Avrg. BattNiCd'!E28&gt;0,'Avrg. BattNiCd'!E28,'Avrg. BattNiCd'!E$35)</f>
        <v>6.9329012052740335E-2</v>
      </c>
      <c r="F28" s="77">
        <f>IF('Avrg. BattNiCd'!F28&gt;0,'Avrg. BattNiCd'!F28,'Avrg. BattNiCd'!F$35)</f>
        <v>6.3010607561914442E-2</v>
      </c>
      <c r="G28" s="77">
        <f>IF('Avrg. BattNiCd'!G28&gt;0,'Avrg. BattNiCd'!G28,'Avrg. BattNiCd'!G$35)</f>
        <v>5.7268164661555543E-2</v>
      </c>
      <c r="H28" s="77">
        <f>IF('Avrg. BattNiCd'!H28&gt;0,'Avrg. BattNiCd'!H28,'Avrg. BattNiCd'!H$35)</f>
        <v>5.2049215052336756E-2</v>
      </c>
      <c r="I28" s="77">
        <f>IF('Avrg. BattNiCd'!I28&gt;0,'Avrg. BattNiCd'!I28,'Avrg. BattNiCd'!I$35)</f>
        <v>4.7300996968212682E-2</v>
      </c>
      <c r="J28" s="77">
        <f>IF('Avrg. BattNiCd'!J28&gt;0,'Avrg. BattNiCd'!J28,'Avrg. BattNiCd'!J$35)</f>
        <v>4.2979563058546652E-2</v>
      </c>
      <c r="K28" s="2">
        <f>IF('Avrg. BattNiCd'!K28&gt;0,'Avrg. BattNiCd'!K28,'Avrg. BattNiCd'!K$35)</f>
        <v>3.905308145964647E-2</v>
      </c>
      <c r="L28" s="2">
        <f>IF('Avrg. BattNiCd'!L28&gt;0,'Avrg. BattNiCd'!L28,'Avrg. BattNiCd'!L$35)</f>
        <v>4.2645369793167312E-2</v>
      </c>
      <c r="M28" s="2">
        <f>IF('Avrg. BattNiCd'!M28&gt;0,'Avrg. BattNiCd'!M28,'Avrg. BattNiCd'!M$35)</f>
        <v>3.7931401826807425E-2</v>
      </c>
      <c r="N28" s="2">
        <f>IF('Avrg. BattNiCd'!N28&gt;0,'Avrg. BattNiCd'!N28,'Avrg. BattNiCd'!N$35)</f>
        <v>3.5792102634509514E-2</v>
      </c>
      <c r="O28" s="2">
        <f>IF('Avrg. BattNiCd'!O28&gt;0,'Avrg. BattNiCd'!O28,'Avrg. BattNiCd'!O$35)</f>
        <v>3.0174052183002911E-2</v>
      </c>
      <c r="P28" s="2">
        <f>IF('Avrg. BattNiCd'!P28&gt;0,'Avrg. BattNiCd'!P28,'Avrg. BattNiCd'!P$35)</f>
        <v>2.3498352693401853E-2</v>
      </c>
      <c r="Q28" s="2">
        <f>IF('Avrg. BattNiCd'!Q28&gt;0,'Avrg. BattNiCd'!Q28,'Avrg. BattNiCd'!Q$35)</f>
        <v>1.955085168107892E-2</v>
      </c>
      <c r="R28" s="2">
        <f>IF('Avrg. BattNiCd'!R28&gt;0,'Avrg. BattNiCd'!R28,'Avrg. BattNiCd'!R$35)</f>
        <v>1.5743394136200115E-2</v>
      </c>
      <c r="S28" s="2">
        <f>IF('Avrg. BattNiCd'!S28&gt;0,'Avrg. BattNiCd'!S28,'Avrg. BattNiCd'!S$35)</f>
        <v>1.2882699083529663E-2</v>
      </c>
      <c r="T28" s="2">
        <f>IF('Avrg. BattNiCd'!T28&gt;0,'Avrg. BattNiCd'!T28,'Avrg. BattNiCd'!T$35)</f>
        <v>8.6271143385469023E-3</v>
      </c>
      <c r="U28" s="2">
        <f>IF('Avrg. BattNiCd'!U28&gt;0,'Avrg. BattNiCd'!U28,'Avrg. BattNiCd'!U$35)</f>
        <v>7.5798559267997402E-3</v>
      </c>
      <c r="V28" s="2">
        <f>IF('Avrg. BattNiCd'!V28&gt;0,'Avrg. BattNiCd'!V28,'Avrg. BattNiCd'!V$35)</f>
        <v>6.8819638569766698E-3</v>
      </c>
      <c r="W28" s="2">
        <f>IF('Avrg. BattNiCd'!W28&gt;0,'Avrg. BattNiCd'!W28,'Avrg. BattNiCd'!W$35)</f>
        <v>5.2864855158491712E-3</v>
      </c>
      <c r="X28" s="2">
        <f>IF('Avrg. BattNiCd'!X28&gt;0,'Avrg. BattNiCd'!X28,'Avrg. BattNiCd'!X$35)</f>
        <v>7.7457652723221136E-3</v>
      </c>
      <c r="Y28" s="2">
        <f>IF('Avrg. BattNiCd'!Y28&gt;0,'Avrg. BattNiCd'!Y28,'Avrg. BattNiCd'!Y$35)</f>
        <v>1.9116590292164752E-3</v>
      </c>
      <c r="Z28" s="88">
        <f>IF('Avrg. BattNiCd'!Z28&gt;0,'Avrg. BattNiCd'!Z28,'Avrg. BattNiCd'!Z$35)</f>
        <v>0</v>
      </c>
      <c r="AA28" s="88">
        <f>IF('Avrg. BattNiCd'!AA28&gt;0,'Avrg. BattNiCd'!AA28,'Avrg. BattNiCd'!AA$35)</f>
        <v>0</v>
      </c>
      <c r="AB28" s="88">
        <f>IF('Avrg. BattNiCd'!AB28&gt;0,'Avrg. BattNiCd'!AB28,'Avrg. BattNiCd'!AB$35)</f>
        <v>0</v>
      </c>
      <c r="AC28" s="88">
        <f>IF('Avrg. BattNiCd'!AC28&gt;0,'Avrg. BattNiCd'!AC28,'Avrg. BattNiCd'!AC$35)</f>
        <v>0</v>
      </c>
      <c r="AD28" s="88">
        <f>IF('Avrg. BattNiCd'!AD28&gt;0,'Avrg. BattNiCd'!AD28,'Avrg. BattNiCd'!AD$35)</f>
        <v>0</v>
      </c>
      <c r="AE28" s="88">
        <f>IF('Avrg. BattNiCd'!AE28&gt;0,'Avrg. BattNiCd'!AE28,'Avrg. BattNiCd'!AE$35)</f>
        <v>0</v>
      </c>
      <c r="AF28" s="88">
        <f>IF('Avrg. BattNiCd'!AF28&gt;0,'Avrg. BattNiCd'!AF28,'Avrg. BattNiCd'!AF$35)</f>
        <v>0</v>
      </c>
      <c r="AG28" s="88">
        <f>IF('Avrg. BattNiCd'!AG28&gt;0,'Avrg. BattNiCd'!AG28,'Avrg. BattNiCd'!AG$35)</f>
        <v>0</v>
      </c>
      <c r="AH28" s="88">
        <f>IF('Avrg. BattNiCd'!AH28&gt;0,'Avrg. BattNiCd'!AH28,'Avrg. BattNiCd'!AH$35)</f>
        <v>0</v>
      </c>
      <c r="AI28" s="88">
        <f>IF('Avrg. BattNiCd'!AI28&gt;0,'Avrg. BattNiCd'!AI28,'Avrg. BattNiCd'!AI$35)</f>
        <v>0</v>
      </c>
      <c r="AJ28" s="88">
        <f>IF('Avrg. BattNiCd'!AJ28&gt;0,'Avrg. BattNiCd'!AJ28,'Avrg. BattNiCd'!AJ$35)</f>
        <v>0</v>
      </c>
      <c r="AK28" s="88">
        <f>IF('Avrg. BattNiCd'!AK28&gt;0,'Avrg. BattNiCd'!AK28,'Avrg. BattNiCd'!AK$35)</f>
        <v>0</v>
      </c>
      <c r="AL28" s="88">
        <f>IF('Avrg. BattNiCd'!AL28&gt;0,'Avrg. BattNiCd'!AL28,'Avrg. BattNiCd'!AL$35)</f>
        <v>0</v>
      </c>
      <c r="AM28" s="88">
        <f>IF('Avrg. BattNiCd'!AM28&gt;0,'Avrg. BattNiCd'!AM28,'Avrg. BattNiCd'!AM$35)</f>
        <v>0</v>
      </c>
      <c r="AN28" s="88">
        <f>IF('Avrg. BattNiCd'!AN28&gt;0,'Avrg. BattNiCd'!AN28,'Avrg. BattNiCd'!AN$35)</f>
        <v>0</v>
      </c>
      <c r="AO28" s="88">
        <f>IF('Avrg. BattNiCd'!AO28&gt;0,'Avrg. BattNiCd'!AO28,'Avrg. BattNiCd'!AO$35)</f>
        <v>0</v>
      </c>
      <c r="AP28" s="88">
        <f>IF('Avrg. BattNiCd'!AP28&gt;0,'Avrg. BattNiCd'!AP28,'Avrg. BattNiCd'!AP$35)</f>
        <v>0</v>
      </c>
      <c r="AQ28" s="88">
        <f>IF('Avrg. BattNiCd'!AQ28&gt;0,'Avrg. BattNiCd'!AQ28,'Avrg. BattNiCd'!AQ$35)</f>
        <v>0</v>
      </c>
      <c r="AR28" s="88">
        <f>IF('Avrg. BattNiCd'!AR28&gt;0,'Avrg. BattNiCd'!AR28,'Avrg. BattNiCd'!AR$35)</f>
        <v>0</v>
      </c>
      <c r="AS28" s="88">
        <f>IF('Avrg. BattNiCd'!AS28&gt;0,'Avrg. BattNiCd'!AS28,'Avrg. BattNiCd'!AS$35)</f>
        <v>0</v>
      </c>
      <c r="AT28" s="88">
        <f>IF('Avrg. BattNiCd'!AT28&gt;0,'Avrg. BattNiCd'!AT28,'Avrg. BattNiCd'!AT$35)</f>
        <v>0</v>
      </c>
      <c r="AU28" s="88">
        <f>IF('Avrg. BattNiCd'!AU28&gt;0,'Avrg. BattNiCd'!AU28,'Avrg. BattNiCd'!AU$35)</f>
        <v>0</v>
      </c>
      <c r="AV28" s="88">
        <f>IF('Avrg. BattNiCd'!AV28&gt;0,'Avrg. BattNiCd'!AV28,'Avrg. BattNiCd'!AV$35)</f>
        <v>0</v>
      </c>
      <c r="AW28" s="88">
        <f>IF('Avrg. BattNiCd'!AW28&gt;0,'Avrg. BattNiCd'!AW28,'Avrg. BattNiCd'!AW$35)</f>
        <v>0</v>
      </c>
      <c r="AX28" s="88">
        <f>IF('Avrg. BattNiCd'!AX28&gt;0,'Avrg. BattNiCd'!AX28,'Avrg. BattNiCd'!AX$35)</f>
        <v>0</v>
      </c>
      <c r="AY28" s="88">
        <f>IF('Avrg. BattNiCd'!AY28&gt;0,'Avrg. BattNiCd'!AY28,'Avrg. BattNiCd'!AY$35)</f>
        <v>0</v>
      </c>
      <c r="AZ28" s="88">
        <f>IF('Avrg. BattNiCd'!AZ28&gt;0,'Avrg. BattNiCd'!AZ28,'Avrg. BattNiCd'!AZ$35)</f>
        <v>0</v>
      </c>
      <c r="BA28" s="88">
        <f>IF('Avrg. BattNiCd'!BA28&gt;0,'Avrg. BattNiCd'!BA28,'Avrg. BattNiCd'!BA$35)</f>
        <v>0</v>
      </c>
    </row>
    <row r="29" spans="1:53" x14ac:dyDescent="0.35">
      <c r="A29" s="3" t="s">
        <v>56</v>
      </c>
      <c r="B29" s="4" t="s">
        <v>57</v>
      </c>
      <c r="C29" s="77">
        <f>IF('Avrg. BattNiCd'!C29&gt;0,'Avrg. BattNiCd'!C29,'Avrg. BattNiCd'!C$35)</f>
        <v>7.5239967231000002E-2</v>
      </c>
      <c r="D29" s="77">
        <f>IF('Avrg. BattNiCd'!D29&gt;0,'Avrg. BattNiCd'!D29,'Avrg. BattNiCd'!D$35)</f>
        <v>6.8399970209999994E-2</v>
      </c>
      <c r="E29" s="77">
        <f>IF('Avrg. BattNiCd'!E29&gt;0,'Avrg. BattNiCd'!E29,'Avrg. BattNiCd'!E$35)</f>
        <v>6.2181791099999995E-2</v>
      </c>
      <c r="F29" s="77">
        <f>IF('Avrg. BattNiCd'!F29&gt;0,'Avrg. BattNiCd'!F29,'Avrg. BattNiCd'!F$35)</f>
        <v>5.6528900999999993E-2</v>
      </c>
      <c r="G29" s="77">
        <f>IF('Avrg. BattNiCd'!G29&gt;0,'Avrg. BattNiCd'!G29,'Avrg. BattNiCd'!G$35)</f>
        <v>5.1389909999999997E-2</v>
      </c>
      <c r="H29" s="77">
        <f>IF('Avrg. BattNiCd'!H29&gt;0,'Avrg. BattNiCd'!H29,'Avrg. BattNiCd'!H$35)</f>
        <v>4.6718099999999999E-2</v>
      </c>
      <c r="I29" s="77">
        <f>IF('Avrg. BattNiCd'!I29&gt;0,'Avrg. BattNiCd'!I29,'Avrg. BattNiCd'!I$35)</f>
        <v>4.2470999999999995E-2</v>
      </c>
      <c r="J29" s="77">
        <f>IF('Avrg. BattNiCd'!J29&gt;0,'Avrg. BattNiCd'!J29,'Avrg. BattNiCd'!J$35)</f>
        <v>3.8609999999999998E-2</v>
      </c>
      <c r="K29" s="2">
        <f>IF('Avrg. BattNiCd'!K29&gt;0,'Avrg. BattNiCd'!K29,'Avrg. BattNiCd'!K$35)</f>
        <v>3.5064542863643557E-2</v>
      </c>
      <c r="L29" s="2">
        <f>IF('Avrg. BattNiCd'!L29&gt;0,'Avrg. BattNiCd'!L29,'Avrg. BattNiCd'!L$35)</f>
        <v>6.3069594733136641E-2</v>
      </c>
      <c r="M29" s="2">
        <f>IF('Avrg. BattNiCd'!M29&gt;0,'Avrg. BattNiCd'!M29,'Avrg. BattNiCd'!M$35)</f>
        <v>5.3660866329488986E-2</v>
      </c>
      <c r="N29" s="2">
        <f>IF('Avrg. BattNiCd'!N29&gt;0,'Avrg. BattNiCd'!N29,'Avrg. BattNiCd'!N$35)</f>
        <v>5.4370988451838756E-2</v>
      </c>
      <c r="O29" s="2">
        <f>IF('Avrg. BattNiCd'!O29&gt;0,'Avrg. BattNiCd'!O29,'Avrg. BattNiCd'!O$35)</f>
        <v>4.7670564225283929E-2</v>
      </c>
      <c r="P29" s="2">
        <f>IF('Avrg. BattNiCd'!P29&gt;0,'Avrg. BattNiCd'!P29,'Avrg. BattNiCd'!P$35)</f>
        <v>3.998222256785277E-2</v>
      </c>
      <c r="Q29" s="2">
        <f>IF('Avrg. BattNiCd'!Q29&gt;0,'Avrg. BattNiCd'!Q29,'Avrg. BattNiCd'!Q$35)</f>
        <v>3.5601162462029559E-2</v>
      </c>
      <c r="R29" s="2">
        <f>IF('Avrg. BattNiCd'!R29&gt;0,'Avrg. BattNiCd'!R29,'Avrg. BattNiCd'!R$35)</f>
        <v>2.8004100511424629E-2</v>
      </c>
      <c r="S29" s="2">
        <f>IF('Avrg. BattNiCd'!S29&gt;0,'Avrg. BattNiCd'!S29,'Avrg. BattNiCd'!S$35)</f>
        <v>2.9809681633672813E-2</v>
      </c>
      <c r="T29" s="2">
        <f>IF('Avrg. BattNiCd'!T29&gt;0,'Avrg. BattNiCd'!T29,'Avrg. BattNiCd'!T$35)</f>
        <v>2.6090330786368968E-2</v>
      </c>
      <c r="U29" s="2">
        <f>IF('Avrg. BattNiCd'!U29&gt;0,'Avrg. BattNiCd'!U29,'Avrg. BattNiCd'!U$35)</f>
        <v>2.4533564636320154E-2</v>
      </c>
      <c r="V29" s="2">
        <f>IF('Avrg. BattNiCd'!V29&gt;0,'Avrg. BattNiCd'!V29,'Avrg. BattNiCd'!V$35)</f>
        <v>2.311819237731606E-2</v>
      </c>
      <c r="W29" s="2">
        <f>IF('Avrg. BattNiCd'!W29&gt;0,'Avrg. BattNiCd'!W29,'Avrg. BattNiCd'!W$35)</f>
        <v>1.6888695566694787E-2</v>
      </c>
      <c r="X29" s="2">
        <f>IF('Avrg. BattNiCd'!X29&gt;0,'Avrg. BattNiCd'!X29,'Avrg. BattNiCd'!X$35)</f>
        <v>1.792020152162618E-2</v>
      </c>
      <c r="Y29" s="2">
        <f>IF('Avrg. BattNiCd'!Y29&gt;0,'Avrg. BattNiCd'!Y29,'Avrg. BattNiCd'!Y$35)</f>
        <v>1.9116590292164752E-3</v>
      </c>
      <c r="Z29" s="88">
        <f>IF('Avrg. BattNiCd'!Z29&gt;0,'Avrg. BattNiCd'!Z29,'Avrg. BattNiCd'!Z$35)</f>
        <v>0</v>
      </c>
      <c r="AA29" s="88">
        <f>IF('Avrg. BattNiCd'!AA29&gt;0,'Avrg. BattNiCd'!AA29,'Avrg. BattNiCd'!AA$35)</f>
        <v>0</v>
      </c>
      <c r="AB29" s="88">
        <f>IF('Avrg. BattNiCd'!AB29&gt;0,'Avrg. BattNiCd'!AB29,'Avrg. BattNiCd'!AB$35)</f>
        <v>0</v>
      </c>
      <c r="AC29" s="88">
        <f>IF('Avrg. BattNiCd'!AC29&gt;0,'Avrg. BattNiCd'!AC29,'Avrg. BattNiCd'!AC$35)</f>
        <v>0</v>
      </c>
      <c r="AD29" s="88">
        <f>IF('Avrg. BattNiCd'!AD29&gt;0,'Avrg. BattNiCd'!AD29,'Avrg. BattNiCd'!AD$35)</f>
        <v>0</v>
      </c>
      <c r="AE29" s="88">
        <f>IF('Avrg. BattNiCd'!AE29&gt;0,'Avrg. BattNiCd'!AE29,'Avrg. BattNiCd'!AE$35)</f>
        <v>0</v>
      </c>
      <c r="AF29" s="88">
        <f>IF('Avrg. BattNiCd'!AF29&gt;0,'Avrg. BattNiCd'!AF29,'Avrg. BattNiCd'!AF$35)</f>
        <v>0</v>
      </c>
      <c r="AG29" s="88">
        <f>IF('Avrg. BattNiCd'!AG29&gt;0,'Avrg. BattNiCd'!AG29,'Avrg. BattNiCd'!AG$35)</f>
        <v>0</v>
      </c>
      <c r="AH29" s="88">
        <f>IF('Avrg. BattNiCd'!AH29&gt;0,'Avrg. BattNiCd'!AH29,'Avrg. BattNiCd'!AH$35)</f>
        <v>0</v>
      </c>
      <c r="AI29" s="88">
        <f>IF('Avrg. BattNiCd'!AI29&gt;0,'Avrg. BattNiCd'!AI29,'Avrg. BattNiCd'!AI$35)</f>
        <v>0</v>
      </c>
      <c r="AJ29" s="88">
        <f>IF('Avrg. BattNiCd'!AJ29&gt;0,'Avrg. BattNiCd'!AJ29,'Avrg. BattNiCd'!AJ$35)</f>
        <v>0</v>
      </c>
      <c r="AK29" s="88">
        <f>IF('Avrg. BattNiCd'!AK29&gt;0,'Avrg. BattNiCd'!AK29,'Avrg. BattNiCd'!AK$35)</f>
        <v>0</v>
      </c>
      <c r="AL29" s="88">
        <f>IF('Avrg. BattNiCd'!AL29&gt;0,'Avrg. BattNiCd'!AL29,'Avrg. BattNiCd'!AL$35)</f>
        <v>0</v>
      </c>
      <c r="AM29" s="88">
        <f>IF('Avrg. BattNiCd'!AM29&gt;0,'Avrg. BattNiCd'!AM29,'Avrg. BattNiCd'!AM$35)</f>
        <v>0</v>
      </c>
      <c r="AN29" s="88">
        <f>IF('Avrg. BattNiCd'!AN29&gt;0,'Avrg. BattNiCd'!AN29,'Avrg. BattNiCd'!AN$35)</f>
        <v>0</v>
      </c>
      <c r="AO29" s="88">
        <f>IF('Avrg. BattNiCd'!AO29&gt;0,'Avrg. BattNiCd'!AO29,'Avrg. BattNiCd'!AO$35)</f>
        <v>0</v>
      </c>
      <c r="AP29" s="88">
        <f>IF('Avrg. BattNiCd'!AP29&gt;0,'Avrg. BattNiCd'!AP29,'Avrg. BattNiCd'!AP$35)</f>
        <v>0</v>
      </c>
      <c r="AQ29" s="88">
        <f>IF('Avrg. BattNiCd'!AQ29&gt;0,'Avrg. BattNiCd'!AQ29,'Avrg. BattNiCd'!AQ$35)</f>
        <v>0</v>
      </c>
      <c r="AR29" s="88">
        <f>IF('Avrg. BattNiCd'!AR29&gt;0,'Avrg. BattNiCd'!AR29,'Avrg. BattNiCd'!AR$35)</f>
        <v>0</v>
      </c>
      <c r="AS29" s="88">
        <f>IF('Avrg. BattNiCd'!AS29&gt;0,'Avrg. BattNiCd'!AS29,'Avrg. BattNiCd'!AS$35)</f>
        <v>0</v>
      </c>
      <c r="AT29" s="88">
        <f>IF('Avrg. BattNiCd'!AT29&gt;0,'Avrg. BattNiCd'!AT29,'Avrg. BattNiCd'!AT$35)</f>
        <v>0</v>
      </c>
      <c r="AU29" s="88">
        <f>IF('Avrg. BattNiCd'!AU29&gt;0,'Avrg. BattNiCd'!AU29,'Avrg. BattNiCd'!AU$35)</f>
        <v>0</v>
      </c>
      <c r="AV29" s="88">
        <f>IF('Avrg. BattNiCd'!AV29&gt;0,'Avrg. BattNiCd'!AV29,'Avrg. BattNiCd'!AV$35)</f>
        <v>0</v>
      </c>
      <c r="AW29" s="88">
        <f>IF('Avrg. BattNiCd'!AW29&gt;0,'Avrg. BattNiCd'!AW29,'Avrg. BattNiCd'!AW$35)</f>
        <v>0</v>
      </c>
      <c r="AX29" s="88">
        <f>IF('Avrg. BattNiCd'!AX29&gt;0,'Avrg. BattNiCd'!AX29,'Avrg. BattNiCd'!AX$35)</f>
        <v>0</v>
      </c>
      <c r="AY29" s="88">
        <f>IF('Avrg. BattNiCd'!AY29&gt;0,'Avrg. BattNiCd'!AY29,'Avrg. BattNiCd'!AY$35)</f>
        <v>0</v>
      </c>
      <c r="AZ29" s="88">
        <f>IF('Avrg. BattNiCd'!AZ29&gt;0,'Avrg. BattNiCd'!AZ29,'Avrg. BattNiCd'!AZ$35)</f>
        <v>0</v>
      </c>
      <c r="BA29" s="88">
        <f>IF('Avrg. BattNiCd'!BA29&gt;0,'Avrg. BattNiCd'!BA29,'Avrg. BattNiCd'!BA$35)</f>
        <v>0</v>
      </c>
    </row>
    <row r="30" spans="1:53" x14ac:dyDescent="0.35">
      <c r="A30" s="3" t="s">
        <v>58</v>
      </c>
      <c r="B30" s="4" t="s">
        <v>59</v>
      </c>
      <c r="C30" s="77">
        <f>IF('Avrg. BattNiCd'!C30&gt;0,'Avrg. BattNiCd'!C30,'Avrg. BattNiCd'!C$35)</f>
        <v>9.7005968007739998E-3</v>
      </c>
      <c r="D30" s="77">
        <f>IF('Avrg. BattNiCd'!D30&gt;0,'Avrg. BattNiCd'!D30,'Avrg. BattNiCd'!D$35)</f>
        <v>8.8187243643399991E-3</v>
      </c>
      <c r="E30" s="77">
        <f>IF('Avrg. BattNiCd'!E30&gt;0,'Avrg. BattNiCd'!E30,'Avrg. BattNiCd'!E$35)</f>
        <v>8.0170221493999997E-3</v>
      </c>
      <c r="F30" s="77">
        <f>IF('Avrg. BattNiCd'!F30&gt;0,'Avrg. BattNiCd'!F30,'Avrg. BattNiCd'!F$35)</f>
        <v>7.2882019539999999E-3</v>
      </c>
      <c r="G30" s="77">
        <f>IF('Avrg. BattNiCd'!G30&gt;0,'Avrg. BattNiCd'!G30,'Avrg. BattNiCd'!G$35)</f>
        <v>6.62563814E-3</v>
      </c>
      <c r="H30" s="77">
        <f>IF('Avrg. BattNiCd'!H30&gt;0,'Avrg. BattNiCd'!H30,'Avrg. BattNiCd'!H$35)</f>
        <v>6.0233073999999996E-3</v>
      </c>
      <c r="I30" s="77">
        <f>IF('Avrg. BattNiCd'!I30&gt;0,'Avrg. BattNiCd'!I30,'Avrg. BattNiCd'!I$35)</f>
        <v>5.4757339999999995E-3</v>
      </c>
      <c r="J30" s="77">
        <f>IF('Avrg. BattNiCd'!J30&gt;0,'Avrg. BattNiCd'!J30,'Avrg. BattNiCd'!J$35)</f>
        <v>4.9779400000000001E-3</v>
      </c>
      <c r="K30" s="2">
        <f>IF('Avrg. BattNiCd'!K30&gt;0,'Avrg. BattNiCd'!K30,'Avrg. BattNiCd'!K$35)</f>
        <v>4.5253999999999997E-3</v>
      </c>
      <c r="L30" s="2">
        <f>IF('Avrg. BattNiCd'!L30&gt;0,'Avrg. BattNiCd'!L30,'Avrg. BattNiCd'!L$35)</f>
        <v>4.1139999999999996E-3</v>
      </c>
      <c r="M30" s="2">
        <f>IF('Avrg. BattNiCd'!M30&gt;0,'Avrg. BattNiCd'!M30,'Avrg. BattNiCd'!M$35)</f>
        <v>3.7399999999999998E-3</v>
      </c>
      <c r="N30" s="2">
        <f>IF('Avrg. BattNiCd'!N30&gt;0,'Avrg. BattNiCd'!N30,'Avrg. BattNiCd'!N$35)</f>
        <v>3.3812193412754029E-3</v>
      </c>
      <c r="O30" s="2">
        <f>IF('Avrg. BattNiCd'!O30&gt;0,'Avrg. BattNiCd'!O30,'Avrg. BattNiCd'!O$35)</f>
        <v>2.8187491136009079E-3</v>
      </c>
      <c r="P30" s="2">
        <f>IF('Avrg. BattNiCd'!P30&gt;0,'Avrg. BattNiCd'!P30,'Avrg. BattNiCd'!P$35)</f>
        <v>2.7494108405341712E-3</v>
      </c>
      <c r="Q30" s="2">
        <f>IF('Avrg. BattNiCd'!Q30&gt;0,'Avrg. BattNiCd'!Q30,'Avrg. BattNiCd'!Q$35)</f>
        <v>1.8207097457627118E-3</v>
      </c>
      <c r="R30" s="2">
        <f>IF('Avrg. BattNiCd'!R30&gt;0,'Avrg. BattNiCd'!R30,'Avrg. BattNiCd'!R$35)</f>
        <v>1.9442867220702351E-3</v>
      </c>
      <c r="S30" s="2">
        <f>IF('Avrg. BattNiCd'!S30&gt;0,'Avrg. BattNiCd'!S30,'Avrg. BattNiCd'!S$35)</f>
        <v>1.5963284445774716E-3</v>
      </c>
      <c r="T30" s="2">
        <f>IF('Avrg. BattNiCd'!T30&gt;0,'Avrg. BattNiCd'!T30,'Avrg. BattNiCd'!T$35)</f>
        <v>8.5457705677867912E-4</v>
      </c>
      <c r="U30" s="2">
        <f>IF('Avrg. BattNiCd'!U30&gt;0,'Avrg. BattNiCd'!U30,'Avrg. BattNiCd'!U$35)</f>
        <v>1.1560693641618498E-3</v>
      </c>
      <c r="V30" s="2">
        <f>IF('Avrg. BattNiCd'!V30&gt;0,'Avrg. BattNiCd'!V30,'Avrg. BattNiCd'!V$35)</f>
        <v>8.3251995177125793E-4</v>
      </c>
      <c r="W30" s="2">
        <f>IF('Avrg. BattNiCd'!W30&gt;0,'Avrg. BattNiCd'!W30,'Avrg. BattNiCd'!W$35)</f>
        <v>8.8651309260753938E-4</v>
      </c>
      <c r="X30" s="2">
        <f>IF('Avrg. BattNiCd'!X30&gt;0,'Avrg. BattNiCd'!X30,'Avrg. BattNiCd'!X$35)</f>
        <v>5.4336866163257076E-3</v>
      </c>
      <c r="Y30" s="2">
        <f>IF('Avrg. BattNiCd'!Y30&gt;0,'Avrg. BattNiCd'!Y30,'Avrg. BattNiCd'!Y$35)</f>
        <v>3.7106210342737694E-5</v>
      </c>
      <c r="Z30" s="88">
        <f>IF('Avrg. BattNiCd'!Z30&gt;0,'Avrg. BattNiCd'!Z30,'Avrg. BattNiCd'!Z$35)</f>
        <v>0</v>
      </c>
      <c r="AA30" s="88">
        <f>IF('Avrg. BattNiCd'!AA30&gt;0,'Avrg. BattNiCd'!AA30,'Avrg. BattNiCd'!AA$35)</f>
        <v>0</v>
      </c>
      <c r="AB30" s="88">
        <f>IF('Avrg. BattNiCd'!AB30&gt;0,'Avrg. BattNiCd'!AB30,'Avrg. BattNiCd'!AB$35)</f>
        <v>0</v>
      </c>
      <c r="AC30" s="88">
        <f>IF('Avrg. BattNiCd'!AC30&gt;0,'Avrg. BattNiCd'!AC30,'Avrg. BattNiCd'!AC$35)</f>
        <v>0</v>
      </c>
      <c r="AD30" s="88">
        <f>IF('Avrg. BattNiCd'!AD30&gt;0,'Avrg. BattNiCd'!AD30,'Avrg. BattNiCd'!AD$35)</f>
        <v>0</v>
      </c>
      <c r="AE30" s="88">
        <f>IF('Avrg. BattNiCd'!AE30&gt;0,'Avrg. BattNiCd'!AE30,'Avrg. BattNiCd'!AE$35)</f>
        <v>0</v>
      </c>
      <c r="AF30" s="88">
        <f>IF('Avrg. BattNiCd'!AF30&gt;0,'Avrg. BattNiCd'!AF30,'Avrg. BattNiCd'!AF$35)</f>
        <v>0</v>
      </c>
      <c r="AG30" s="88">
        <f>IF('Avrg. BattNiCd'!AG30&gt;0,'Avrg. BattNiCd'!AG30,'Avrg. BattNiCd'!AG$35)</f>
        <v>0</v>
      </c>
      <c r="AH30" s="88">
        <f>IF('Avrg. BattNiCd'!AH30&gt;0,'Avrg. BattNiCd'!AH30,'Avrg. BattNiCd'!AH$35)</f>
        <v>0</v>
      </c>
      <c r="AI30" s="88">
        <f>IF('Avrg. BattNiCd'!AI30&gt;0,'Avrg. BattNiCd'!AI30,'Avrg. BattNiCd'!AI$35)</f>
        <v>0</v>
      </c>
      <c r="AJ30" s="88">
        <f>IF('Avrg. BattNiCd'!AJ30&gt;0,'Avrg. BattNiCd'!AJ30,'Avrg. BattNiCd'!AJ$35)</f>
        <v>0</v>
      </c>
      <c r="AK30" s="88">
        <f>IF('Avrg. BattNiCd'!AK30&gt;0,'Avrg. BattNiCd'!AK30,'Avrg. BattNiCd'!AK$35)</f>
        <v>0</v>
      </c>
      <c r="AL30" s="88">
        <f>IF('Avrg. BattNiCd'!AL30&gt;0,'Avrg. BattNiCd'!AL30,'Avrg. BattNiCd'!AL$35)</f>
        <v>0</v>
      </c>
      <c r="AM30" s="88">
        <f>IF('Avrg. BattNiCd'!AM30&gt;0,'Avrg. BattNiCd'!AM30,'Avrg. BattNiCd'!AM$35)</f>
        <v>0</v>
      </c>
      <c r="AN30" s="88">
        <f>IF('Avrg. BattNiCd'!AN30&gt;0,'Avrg. BattNiCd'!AN30,'Avrg. BattNiCd'!AN$35)</f>
        <v>0</v>
      </c>
      <c r="AO30" s="88">
        <f>IF('Avrg. BattNiCd'!AO30&gt;0,'Avrg. BattNiCd'!AO30,'Avrg. BattNiCd'!AO$35)</f>
        <v>0</v>
      </c>
      <c r="AP30" s="88">
        <f>IF('Avrg. BattNiCd'!AP30&gt;0,'Avrg. BattNiCd'!AP30,'Avrg. BattNiCd'!AP$35)</f>
        <v>0</v>
      </c>
      <c r="AQ30" s="88">
        <f>IF('Avrg. BattNiCd'!AQ30&gt;0,'Avrg. BattNiCd'!AQ30,'Avrg. BattNiCd'!AQ$35)</f>
        <v>0</v>
      </c>
      <c r="AR30" s="88">
        <f>IF('Avrg. BattNiCd'!AR30&gt;0,'Avrg. BattNiCd'!AR30,'Avrg. BattNiCd'!AR$35)</f>
        <v>0</v>
      </c>
      <c r="AS30" s="88">
        <f>IF('Avrg. BattNiCd'!AS30&gt;0,'Avrg. BattNiCd'!AS30,'Avrg. BattNiCd'!AS$35)</f>
        <v>0</v>
      </c>
      <c r="AT30" s="88">
        <f>IF('Avrg. BattNiCd'!AT30&gt;0,'Avrg. BattNiCd'!AT30,'Avrg. BattNiCd'!AT$35)</f>
        <v>0</v>
      </c>
      <c r="AU30" s="88">
        <f>IF('Avrg. BattNiCd'!AU30&gt;0,'Avrg. BattNiCd'!AU30,'Avrg. BattNiCd'!AU$35)</f>
        <v>0</v>
      </c>
      <c r="AV30" s="88">
        <f>IF('Avrg. BattNiCd'!AV30&gt;0,'Avrg. BattNiCd'!AV30,'Avrg. BattNiCd'!AV$35)</f>
        <v>0</v>
      </c>
      <c r="AW30" s="88">
        <f>IF('Avrg. BattNiCd'!AW30&gt;0,'Avrg. BattNiCd'!AW30,'Avrg. BattNiCd'!AW$35)</f>
        <v>0</v>
      </c>
      <c r="AX30" s="88">
        <f>IF('Avrg. BattNiCd'!AX30&gt;0,'Avrg. BattNiCd'!AX30,'Avrg. BattNiCd'!AX$35)</f>
        <v>0</v>
      </c>
      <c r="AY30" s="88">
        <f>IF('Avrg. BattNiCd'!AY30&gt;0,'Avrg. BattNiCd'!AY30,'Avrg. BattNiCd'!AY$35)</f>
        <v>0</v>
      </c>
      <c r="AZ30" s="88">
        <f>IF('Avrg. BattNiCd'!AZ30&gt;0,'Avrg. BattNiCd'!AZ30,'Avrg. BattNiCd'!AZ$35)</f>
        <v>0</v>
      </c>
      <c r="BA30" s="88">
        <f>IF('Avrg. BattNiCd'!BA30&gt;0,'Avrg. BattNiCd'!BA30,'Avrg. BattNiCd'!BA$35)</f>
        <v>0</v>
      </c>
    </row>
    <row r="31" spans="1:53" x14ac:dyDescent="0.35">
      <c r="A31" s="3" t="s">
        <v>60</v>
      </c>
      <c r="B31" s="4" t="s">
        <v>61</v>
      </c>
      <c r="C31" s="77">
        <f>IF('Avrg. BattNiCd'!C31&gt;0,'Avrg. BattNiCd'!C31,'Avrg. BattNiCd'!C$35)</f>
        <v>8.3891486992667186E-2</v>
      </c>
      <c r="D31" s="77">
        <f>IF('Avrg. BattNiCd'!D31&gt;0,'Avrg. BattNiCd'!D31,'Avrg. BattNiCd'!D$35)</f>
        <v>7.6270339091614126E-2</v>
      </c>
      <c r="E31" s="77">
        <f>IF('Avrg. BattNiCd'!E31&gt;0,'Avrg. BattNiCd'!E31,'Avrg. BattNiCd'!E$35)</f>
        <v>6.9329012052740335E-2</v>
      </c>
      <c r="F31" s="77">
        <f>IF('Avrg. BattNiCd'!F31&gt;0,'Avrg. BattNiCd'!F31,'Avrg. BattNiCd'!F$35)</f>
        <v>6.3010607561914442E-2</v>
      </c>
      <c r="G31" s="77">
        <f>IF('Avrg. BattNiCd'!G31&gt;0,'Avrg. BattNiCd'!G31,'Avrg. BattNiCd'!G$35)</f>
        <v>5.7268164661555543E-2</v>
      </c>
      <c r="H31" s="77">
        <f>IF('Avrg. BattNiCd'!H31&gt;0,'Avrg. BattNiCd'!H31,'Avrg. BattNiCd'!H$35)</f>
        <v>5.2049215052336756E-2</v>
      </c>
      <c r="I31" s="77">
        <f>IF('Avrg. BattNiCd'!I31&gt;0,'Avrg. BattNiCd'!I31,'Avrg. BattNiCd'!I$35)</f>
        <v>4.7300996968212682E-2</v>
      </c>
      <c r="J31" s="77">
        <f>IF('Avrg. BattNiCd'!J31&gt;0,'Avrg. BattNiCd'!J31,'Avrg. BattNiCd'!J$35)</f>
        <v>4.2979563058546652E-2</v>
      </c>
      <c r="K31" s="2">
        <f>IF('Avrg. BattNiCd'!K31&gt;0,'Avrg. BattNiCd'!K31,'Avrg. BattNiCd'!K$35)</f>
        <v>3.905308145964647E-2</v>
      </c>
      <c r="L31" s="2">
        <f>IF('Avrg. BattNiCd'!L31&gt;0,'Avrg. BattNiCd'!L31,'Avrg. BattNiCd'!L$35)</f>
        <v>4.2645369793167312E-2</v>
      </c>
      <c r="M31" s="2">
        <f>IF('Avrg. BattNiCd'!M31&gt;0,'Avrg. BattNiCd'!M31,'Avrg. BattNiCd'!M$35)</f>
        <v>3.7931401826807425E-2</v>
      </c>
      <c r="N31" s="2">
        <f>IF('Avrg. BattNiCd'!N31&gt;0,'Avrg. BattNiCd'!N31,'Avrg. BattNiCd'!N$35)</f>
        <v>3.5792102634509514E-2</v>
      </c>
      <c r="O31" s="2">
        <f>IF('Avrg. BattNiCd'!O31&gt;0,'Avrg. BattNiCd'!O31,'Avrg. BattNiCd'!O$35)</f>
        <v>3.0174052183002911E-2</v>
      </c>
      <c r="P31" s="2">
        <f>IF('Avrg. BattNiCd'!P31&gt;0,'Avrg. BattNiCd'!P31,'Avrg. BattNiCd'!P$35)</f>
        <v>2.3498352693401853E-2</v>
      </c>
      <c r="Q31" s="2">
        <f>IF('Avrg. BattNiCd'!Q31&gt;0,'Avrg. BattNiCd'!Q31,'Avrg. BattNiCd'!Q$35)</f>
        <v>1.955085168107892E-2</v>
      </c>
      <c r="R31" s="2">
        <f>IF('Avrg. BattNiCd'!R31&gt;0,'Avrg. BattNiCd'!R31,'Avrg. BattNiCd'!R$35)</f>
        <v>1.5743394136200115E-2</v>
      </c>
      <c r="S31" s="2">
        <f>IF('Avrg. BattNiCd'!S31&gt;0,'Avrg. BattNiCd'!S31,'Avrg. BattNiCd'!S$35)</f>
        <v>1.2882699083529663E-2</v>
      </c>
      <c r="T31" s="2">
        <f>IF('Avrg. BattNiCd'!T31&gt;0,'Avrg. BattNiCd'!T31,'Avrg. BattNiCd'!T$35)</f>
        <v>8.6271143385469023E-3</v>
      </c>
      <c r="U31" s="2">
        <f>IF('Avrg. BattNiCd'!U31&gt;0,'Avrg. BattNiCd'!U31,'Avrg. BattNiCd'!U$35)</f>
        <v>7.5798559267997402E-3</v>
      </c>
      <c r="V31" s="2">
        <f>IF('Avrg. BattNiCd'!V31&gt;0,'Avrg. BattNiCd'!V31,'Avrg. BattNiCd'!V$35)</f>
        <v>6.8819638569766698E-3</v>
      </c>
      <c r="W31" s="2">
        <f>IF('Avrg. BattNiCd'!W31&gt;0,'Avrg. BattNiCd'!W31,'Avrg. BattNiCd'!W$35)</f>
        <v>5.2864855158491712E-3</v>
      </c>
      <c r="X31" s="2">
        <f>IF('Avrg. BattNiCd'!X31&gt;0,'Avrg. BattNiCd'!X31,'Avrg. BattNiCd'!X$35)</f>
        <v>7.7457652723221136E-3</v>
      </c>
      <c r="Y31" s="2">
        <f>IF('Avrg. BattNiCd'!Y31&gt;0,'Avrg. BattNiCd'!Y31,'Avrg. BattNiCd'!Y$35)</f>
        <v>1.9116590292164752E-3</v>
      </c>
      <c r="Z31" s="88">
        <f>IF('Avrg. BattNiCd'!Z31&gt;0,'Avrg. BattNiCd'!Z31,'Avrg. BattNiCd'!Z$35)</f>
        <v>0</v>
      </c>
      <c r="AA31" s="88">
        <f>IF('Avrg. BattNiCd'!AA31&gt;0,'Avrg. BattNiCd'!AA31,'Avrg. BattNiCd'!AA$35)</f>
        <v>0</v>
      </c>
      <c r="AB31" s="88">
        <f>IF('Avrg. BattNiCd'!AB31&gt;0,'Avrg. BattNiCd'!AB31,'Avrg. BattNiCd'!AB$35)</f>
        <v>0</v>
      </c>
      <c r="AC31" s="88">
        <f>IF('Avrg. BattNiCd'!AC31&gt;0,'Avrg. BattNiCd'!AC31,'Avrg. BattNiCd'!AC$35)</f>
        <v>0</v>
      </c>
      <c r="AD31" s="88">
        <f>IF('Avrg. BattNiCd'!AD31&gt;0,'Avrg. BattNiCd'!AD31,'Avrg. BattNiCd'!AD$35)</f>
        <v>0</v>
      </c>
      <c r="AE31" s="88">
        <f>IF('Avrg. BattNiCd'!AE31&gt;0,'Avrg. BattNiCd'!AE31,'Avrg. BattNiCd'!AE$35)</f>
        <v>0</v>
      </c>
      <c r="AF31" s="88">
        <f>IF('Avrg. BattNiCd'!AF31&gt;0,'Avrg. BattNiCd'!AF31,'Avrg. BattNiCd'!AF$35)</f>
        <v>0</v>
      </c>
      <c r="AG31" s="88">
        <f>IF('Avrg. BattNiCd'!AG31&gt;0,'Avrg. BattNiCd'!AG31,'Avrg. BattNiCd'!AG$35)</f>
        <v>0</v>
      </c>
      <c r="AH31" s="88">
        <f>IF('Avrg. BattNiCd'!AH31&gt;0,'Avrg. BattNiCd'!AH31,'Avrg. BattNiCd'!AH$35)</f>
        <v>0</v>
      </c>
      <c r="AI31" s="88">
        <f>IF('Avrg. BattNiCd'!AI31&gt;0,'Avrg. BattNiCd'!AI31,'Avrg. BattNiCd'!AI$35)</f>
        <v>0</v>
      </c>
      <c r="AJ31" s="88">
        <f>IF('Avrg. BattNiCd'!AJ31&gt;0,'Avrg. BattNiCd'!AJ31,'Avrg. BattNiCd'!AJ$35)</f>
        <v>0</v>
      </c>
      <c r="AK31" s="88">
        <f>IF('Avrg. BattNiCd'!AK31&gt;0,'Avrg. BattNiCd'!AK31,'Avrg. BattNiCd'!AK$35)</f>
        <v>0</v>
      </c>
      <c r="AL31" s="88">
        <f>IF('Avrg. BattNiCd'!AL31&gt;0,'Avrg. BattNiCd'!AL31,'Avrg. BattNiCd'!AL$35)</f>
        <v>0</v>
      </c>
      <c r="AM31" s="88">
        <f>IF('Avrg. BattNiCd'!AM31&gt;0,'Avrg. BattNiCd'!AM31,'Avrg. BattNiCd'!AM$35)</f>
        <v>0</v>
      </c>
      <c r="AN31" s="88">
        <f>IF('Avrg. BattNiCd'!AN31&gt;0,'Avrg. BattNiCd'!AN31,'Avrg. BattNiCd'!AN$35)</f>
        <v>0</v>
      </c>
      <c r="AO31" s="88">
        <f>IF('Avrg. BattNiCd'!AO31&gt;0,'Avrg. BattNiCd'!AO31,'Avrg. BattNiCd'!AO$35)</f>
        <v>0</v>
      </c>
      <c r="AP31" s="88">
        <f>IF('Avrg. BattNiCd'!AP31&gt;0,'Avrg. BattNiCd'!AP31,'Avrg. BattNiCd'!AP$35)</f>
        <v>0</v>
      </c>
      <c r="AQ31" s="88">
        <f>IF('Avrg. BattNiCd'!AQ31&gt;0,'Avrg. BattNiCd'!AQ31,'Avrg. BattNiCd'!AQ$35)</f>
        <v>0</v>
      </c>
      <c r="AR31" s="88">
        <f>IF('Avrg. BattNiCd'!AR31&gt;0,'Avrg. BattNiCd'!AR31,'Avrg. BattNiCd'!AR$35)</f>
        <v>0</v>
      </c>
      <c r="AS31" s="88">
        <f>IF('Avrg. BattNiCd'!AS31&gt;0,'Avrg. BattNiCd'!AS31,'Avrg. BattNiCd'!AS$35)</f>
        <v>0</v>
      </c>
      <c r="AT31" s="88">
        <f>IF('Avrg. BattNiCd'!AT31&gt;0,'Avrg. BattNiCd'!AT31,'Avrg. BattNiCd'!AT$35)</f>
        <v>0</v>
      </c>
      <c r="AU31" s="88">
        <f>IF('Avrg. BattNiCd'!AU31&gt;0,'Avrg. BattNiCd'!AU31,'Avrg. BattNiCd'!AU$35)</f>
        <v>0</v>
      </c>
      <c r="AV31" s="88">
        <f>IF('Avrg. BattNiCd'!AV31&gt;0,'Avrg. BattNiCd'!AV31,'Avrg. BattNiCd'!AV$35)</f>
        <v>0</v>
      </c>
      <c r="AW31" s="88">
        <f>IF('Avrg. BattNiCd'!AW31&gt;0,'Avrg. BattNiCd'!AW31,'Avrg. BattNiCd'!AW$35)</f>
        <v>0</v>
      </c>
      <c r="AX31" s="88">
        <f>IF('Avrg. BattNiCd'!AX31&gt;0,'Avrg. BattNiCd'!AX31,'Avrg. BattNiCd'!AX$35)</f>
        <v>0</v>
      </c>
      <c r="AY31" s="88">
        <f>IF('Avrg. BattNiCd'!AY31&gt;0,'Avrg. BattNiCd'!AY31,'Avrg. BattNiCd'!AY$35)</f>
        <v>0</v>
      </c>
      <c r="AZ31" s="88">
        <f>IF('Avrg. BattNiCd'!AZ31&gt;0,'Avrg. BattNiCd'!AZ31,'Avrg. BattNiCd'!AZ$35)</f>
        <v>0</v>
      </c>
      <c r="BA31" s="88">
        <f>IF('Avrg. BattNiCd'!BA31&gt;0,'Avrg. BattNiCd'!BA31,'Avrg. BattNiCd'!BA$35)</f>
        <v>0</v>
      </c>
    </row>
    <row r="32" spans="1:53" x14ac:dyDescent="0.35">
      <c r="A32" s="3" t="s">
        <v>62</v>
      </c>
      <c r="B32" s="4" t="s">
        <v>63</v>
      </c>
      <c r="C32" s="77">
        <f>IF('Avrg. BattNiCd'!C32&gt;0,'Avrg. BattNiCd'!C32,'Avrg. BattNiCd'!C$35)</f>
        <v>8.3891486992667186E-2</v>
      </c>
      <c r="D32" s="77">
        <f>IF('Avrg. BattNiCd'!D32&gt;0,'Avrg. BattNiCd'!D32,'Avrg. BattNiCd'!D$35)</f>
        <v>7.6270339091614126E-2</v>
      </c>
      <c r="E32" s="77">
        <f>IF('Avrg. BattNiCd'!E32&gt;0,'Avrg. BattNiCd'!E32,'Avrg. BattNiCd'!E$35)</f>
        <v>6.9329012052740335E-2</v>
      </c>
      <c r="F32" s="77">
        <f>IF('Avrg. BattNiCd'!F32&gt;0,'Avrg. BattNiCd'!F32,'Avrg. BattNiCd'!F$35)</f>
        <v>6.3010607561914442E-2</v>
      </c>
      <c r="G32" s="77">
        <f>IF('Avrg. BattNiCd'!G32&gt;0,'Avrg. BattNiCd'!G32,'Avrg. BattNiCd'!G$35)</f>
        <v>5.7268164661555543E-2</v>
      </c>
      <c r="H32" s="77">
        <f>IF('Avrg. BattNiCd'!H32&gt;0,'Avrg. BattNiCd'!H32,'Avrg. BattNiCd'!H$35)</f>
        <v>5.2049215052336756E-2</v>
      </c>
      <c r="I32" s="77">
        <f>IF('Avrg. BattNiCd'!I32&gt;0,'Avrg. BattNiCd'!I32,'Avrg. BattNiCd'!I$35)</f>
        <v>4.7300996968212682E-2</v>
      </c>
      <c r="J32" s="77">
        <f>IF('Avrg. BattNiCd'!J32&gt;0,'Avrg. BattNiCd'!J32,'Avrg. BattNiCd'!J$35)</f>
        <v>4.2979563058546652E-2</v>
      </c>
      <c r="K32" s="2">
        <f>IF('Avrg. BattNiCd'!K32&gt;0,'Avrg. BattNiCd'!K32,'Avrg. BattNiCd'!K$35)</f>
        <v>3.905308145964647E-2</v>
      </c>
      <c r="L32" s="2">
        <f>IF('Avrg. BattNiCd'!L32&gt;0,'Avrg. BattNiCd'!L32,'Avrg. BattNiCd'!L$35)</f>
        <v>4.2645369793167312E-2</v>
      </c>
      <c r="M32" s="2">
        <f>IF('Avrg. BattNiCd'!M32&gt;0,'Avrg. BattNiCd'!M32,'Avrg. BattNiCd'!M$35)</f>
        <v>3.7931401826807425E-2</v>
      </c>
      <c r="N32" s="2">
        <f>IF('Avrg. BattNiCd'!N32&gt;0,'Avrg. BattNiCd'!N32,'Avrg. BattNiCd'!N$35)</f>
        <v>3.5792102634509514E-2</v>
      </c>
      <c r="O32" s="2">
        <f>IF('Avrg. BattNiCd'!O32&gt;0,'Avrg. BattNiCd'!O32,'Avrg. BattNiCd'!O$35)</f>
        <v>3.0174052183002911E-2</v>
      </c>
      <c r="P32" s="2">
        <f>IF('Avrg. BattNiCd'!P32&gt;0,'Avrg. BattNiCd'!P32,'Avrg. BattNiCd'!P$35)</f>
        <v>2.3498352693401853E-2</v>
      </c>
      <c r="Q32" s="2">
        <f>IF('Avrg. BattNiCd'!Q32&gt;0,'Avrg. BattNiCd'!Q32,'Avrg. BattNiCd'!Q$35)</f>
        <v>1.955085168107892E-2</v>
      </c>
      <c r="R32" s="2">
        <f>IF('Avrg. BattNiCd'!R32&gt;0,'Avrg. BattNiCd'!R32,'Avrg. BattNiCd'!R$35)</f>
        <v>1.5743394136200115E-2</v>
      </c>
      <c r="S32" s="2">
        <f>IF('Avrg. BattNiCd'!S32&gt;0,'Avrg. BattNiCd'!S32,'Avrg. BattNiCd'!S$35)</f>
        <v>1.2882699083529663E-2</v>
      </c>
      <c r="T32" s="2">
        <f>IF('Avrg. BattNiCd'!T32&gt;0,'Avrg. BattNiCd'!T32,'Avrg. BattNiCd'!T$35)</f>
        <v>8.6271143385469023E-3</v>
      </c>
      <c r="U32" s="2">
        <f>IF('Avrg. BattNiCd'!U32&gt;0,'Avrg. BattNiCd'!U32,'Avrg. BattNiCd'!U$35)</f>
        <v>7.5798559267997402E-3</v>
      </c>
      <c r="V32" s="2">
        <f>IF('Avrg. BattNiCd'!V32&gt;0,'Avrg. BattNiCd'!V32,'Avrg. BattNiCd'!V$35)</f>
        <v>6.8819638569766698E-3</v>
      </c>
      <c r="W32" s="2">
        <f>IF('Avrg. BattNiCd'!W32&gt;0,'Avrg. BattNiCd'!W32,'Avrg. BattNiCd'!W$35)</f>
        <v>5.2864855158491712E-3</v>
      </c>
      <c r="X32" s="2">
        <f>IF('Avrg. BattNiCd'!X32&gt;0,'Avrg. BattNiCd'!X32,'Avrg. BattNiCd'!X$35)</f>
        <v>7.7457652723221136E-3</v>
      </c>
      <c r="Y32" s="2">
        <f>IF('Avrg. BattNiCd'!Y32&gt;0,'Avrg. BattNiCd'!Y32,'Avrg. BattNiCd'!Y$35)</f>
        <v>1.9116590292164752E-3</v>
      </c>
      <c r="Z32" s="88">
        <f>IF('Avrg. BattNiCd'!Z32&gt;0,'Avrg. BattNiCd'!Z32,'Avrg. BattNiCd'!Z$35)</f>
        <v>0</v>
      </c>
      <c r="AA32" s="88">
        <f>IF('Avrg. BattNiCd'!AA32&gt;0,'Avrg. BattNiCd'!AA32,'Avrg. BattNiCd'!AA$35)</f>
        <v>0</v>
      </c>
      <c r="AB32" s="88">
        <f>IF('Avrg. BattNiCd'!AB32&gt;0,'Avrg. BattNiCd'!AB32,'Avrg. BattNiCd'!AB$35)</f>
        <v>0</v>
      </c>
      <c r="AC32" s="88">
        <f>IF('Avrg. BattNiCd'!AC32&gt;0,'Avrg. BattNiCd'!AC32,'Avrg. BattNiCd'!AC$35)</f>
        <v>0</v>
      </c>
      <c r="AD32" s="88">
        <f>IF('Avrg. BattNiCd'!AD32&gt;0,'Avrg. BattNiCd'!AD32,'Avrg. BattNiCd'!AD$35)</f>
        <v>0</v>
      </c>
      <c r="AE32" s="88">
        <f>IF('Avrg. BattNiCd'!AE32&gt;0,'Avrg. BattNiCd'!AE32,'Avrg. BattNiCd'!AE$35)</f>
        <v>0</v>
      </c>
      <c r="AF32" s="88">
        <f>IF('Avrg. BattNiCd'!AF32&gt;0,'Avrg. BattNiCd'!AF32,'Avrg. BattNiCd'!AF$35)</f>
        <v>0</v>
      </c>
      <c r="AG32" s="88">
        <f>IF('Avrg. BattNiCd'!AG32&gt;0,'Avrg. BattNiCd'!AG32,'Avrg. BattNiCd'!AG$35)</f>
        <v>0</v>
      </c>
      <c r="AH32" s="88">
        <f>IF('Avrg. BattNiCd'!AH32&gt;0,'Avrg. BattNiCd'!AH32,'Avrg. BattNiCd'!AH$35)</f>
        <v>0</v>
      </c>
      <c r="AI32" s="88">
        <f>IF('Avrg. BattNiCd'!AI32&gt;0,'Avrg. BattNiCd'!AI32,'Avrg. BattNiCd'!AI$35)</f>
        <v>0</v>
      </c>
      <c r="AJ32" s="88">
        <f>IF('Avrg. BattNiCd'!AJ32&gt;0,'Avrg. BattNiCd'!AJ32,'Avrg. BattNiCd'!AJ$35)</f>
        <v>0</v>
      </c>
      <c r="AK32" s="88">
        <f>IF('Avrg. BattNiCd'!AK32&gt;0,'Avrg. BattNiCd'!AK32,'Avrg. BattNiCd'!AK$35)</f>
        <v>0</v>
      </c>
      <c r="AL32" s="88">
        <f>IF('Avrg. BattNiCd'!AL32&gt;0,'Avrg. BattNiCd'!AL32,'Avrg. BattNiCd'!AL$35)</f>
        <v>0</v>
      </c>
      <c r="AM32" s="88">
        <f>IF('Avrg. BattNiCd'!AM32&gt;0,'Avrg. BattNiCd'!AM32,'Avrg. BattNiCd'!AM$35)</f>
        <v>0</v>
      </c>
      <c r="AN32" s="88">
        <f>IF('Avrg. BattNiCd'!AN32&gt;0,'Avrg. BattNiCd'!AN32,'Avrg. BattNiCd'!AN$35)</f>
        <v>0</v>
      </c>
      <c r="AO32" s="88">
        <f>IF('Avrg. BattNiCd'!AO32&gt;0,'Avrg. BattNiCd'!AO32,'Avrg. BattNiCd'!AO$35)</f>
        <v>0</v>
      </c>
      <c r="AP32" s="88">
        <f>IF('Avrg. BattNiCd'!AP32&gt;0,'Avrg. BattNiCd'!AP32,'Avrg. BattNiCd'!AP$35)</f>
        <v>0</v>
      </c>
      <c r="AQ32" s="88">
        <f>IF('Avrg. BattNiCd'!AQ32&gt;0,'Avrg. BattNiCd'!AQ32,'Avrg. BattNiCd'!AQ$35)</f>
        <v>0</v>
      </c>
      <c r="AR32" s="88">
        <f>IF('Avrg. BattNiCd'!AR32&gt;0,'Avrg. BattNiCd'!AR32,'Avrg. BattNiCd'!AR$35)</f>
        <v>0</v>
      </c>
      <c r="AS32" s="88">
        <f>IF('Avrg. BattNiCd'!AS32&gt;0,'Avrg. BattNiCd'!AS32,'Avrg. BattNiCd'!AS$35)</f>
        <v>0</v>
      </c>
      <c r="AT32" s="88">
        <f>IF('Avrg. BattNiCd'!AT32&gt;0,'Avrg. BattNiCd'!AT32,'Avrg. BattNiCd'!AT$35)</f>
        <v>0</v>
      </c>
      <c r="AU32" s="88">
        <f>IF('Avrg. BattNiCd'!AU32&gt;0,'Avrg. BattNiCd'!AU32,'Avrg. BattNiCd'!AU$35)</f>
        <v>0</v>
      </c>
      <c r="AV32" s="88">
        <f>IF('Avrg. BattNiCd'!AV32&gt;0,'Avrg. BattNiCd'!AV32,'Avrg. BattNiCd'!AV$35)</f>
        <v>0</v>
      </c>
      <c r="AW32" s="88">
        <f>IF('Avrg. BattNiCd'!AW32&gt;0,'Avrg. BattNiCd'!AW32,'Avrg. BattNiCd'!AW$35)</f>
        <v>0</v>
      </c>
      <c r="AX32" s="88">
        <f>IF('Avrg. BattNiCd'!AX32&gt;0,'Avrg. BattNiCd'!AX32,'Avrg. BattNiCd'!AX$35)</f>
        <v>0</v>
      </c>
      <c r="AY32" s="88">
        <f>IF('Avrg. BattNiCd'!AY32&gt;0,'Avrg. BattNiCd'!AY32,'Avrg. BattNiCd'!AY$35)</f>
        <v>0</v>
      </c>
      <c r="AZ32" s="88">
        <f>IF('Avrg. BattNiCd'!AZ32&gt;0,'Avrg. BattNiCd'!AZ32,'Avrg. BattNiCd'!AZ$35)</f>
        <v>0</v>
      </c>
      <c r="BA32" s="88">
        <f>IF('Avrg. BattNiCd'!BA32&gt;0,'Avrg. BattNiCd'!BA32,'Avrg. BattNiCd'!BA$35)</f>
        <v>0</v>
      </c>
    </row>
    <row r="33" spans="1:53" x14ac:dyDescent="0.35">
      <c r="A33" s="3" t="s">
        <v>64</v>
      </c>
      <c r="B33" s="4"/>
      <c r="C33" s="77">
        <f>IF('Avrg. BattNiCd'!C33&gt;0,'Avrg. BattNiCd'!C33,'Avrg. BattNiCd'!C$35)</f>
        <v>8.3891486992667186E-2</v>
      </c>
      <c r="D33" s="77">
        <f>IF('Avrg. BattNiCd'!D33&gt;0,'Avrg. BattNiCd'!D33,'Avrg. BattNiCd'!D$35)</f>
        <v>7.6270339091614126E-2</v>
      </c>
      <c r="E33" s="77">
        <f>IF('Avrg. BattNiCd'!E33&gt;0,'Avrg. BattNiCd'!E33,'Avrg. BattNiCd'!E$35)</f>
        <v>6.9329012052740335E-2</v>
      </c>
      <c r="F33" s="77">
        <f>IF('Avrg. BattNiCd'!F33&gt;0,'Avrg. BattNiCd'!F33,'Avrg. BattNiCd'!F$35)</f>
        <v>6.3010607561914442E-2</v>
      </c>
      <c r="G33" s="77">
        <f>IF('Avrg. BattNiCd'!G33&gt;0,'Avrg. BattNiCd'!G33,'Avrg. BattNiCd'!G$35)</f>
        <v>5.7268164661555543E-2</v>
      </c>
      <c r="H33" s="77">
        <f>IF('Avrg. BattNiCd'!H33&gt;0,'Avrg. BattNiCd'!H33,'Avrg. BattNiCd'!H$35)</f>
        <v>5.2049215052336756E-2</v>
      </c>
      <c r="I33" s="77">
        <f>IF('Avrg. BattNiCd'!I33&gt;0,'Avrg. BattNiCd'!I33,'Avrg. BattNiCd'!I$35)</f>
        <v>4.7300996968212682E-2</v>
      </c>
      <c r="J33" s="77">
        <f>IF('Avrg. BattNiCd'!J33&gt;0,'Avrg. BattNiCd'!J33,'Avrg. BattNiCd'!J$35)</f>
        <v>4.2979563058546652E-2</v>
      </c>
      <c r="K33" s="2">
        <f>IF('Avrg. BattNiCd'!K33&gt;0,'Avrg. BattNiCd'!K33,'Avrg. BattNiCd'!K$35)</f>
        <v>3.905308145964647E-2</v>
      </c>
      <c r="L33" s="2">
        <f>IF('Avrg. BattNiCd'!L33&gt;0,'Avrg. BattNiCd'!L33,'Avrg. BattNiCd'!L$35)</f>
        <v>4.2645369793167312E-2</v>
      </c>
      <c r="M33" s="2">
        <f>IF('Avrg. BattNiCd'!M33&gt;0,'Avrg. BattNiCd'!M33,'Avrg. BattNiCd'!M$35)</f>
        <v>3.7931401826807425E-2</v>
      </c>
      <c r="N33" s="2">
        <f>IF('Avrg. BattNiCd'!N33&gt;0,'Avrg. BattNiCd'!N33,'Avrg. BattNiCd'!N$35)</f>
        <v>3.5792102634509514E-2</v>
      </c>
      <c r="O33" s="2">
        <f>IF('Avrg. BattNiCd'!O33&gt;0,'Avrg. BattNiCd'!O33,'Avrg. BattNiCd'!O$35)</f>
        <v>3.0174052183002911E-2</v>
      </c>
      <c r="P33" s="2">
        <f>IF('Avrg. BattNiCd'!P33&gt;0,'Avrg. BattNiCd'!P33,'Avrg. BattNiCd'!P$35)</f>
        <v>2.3498352693401853E-2</v>
      </c>
      <c r="Q33" s="2">
        <f>IF('Avrg. BattNiCd'!Q33&gt;0,'Avrg. BattNiCd'!Q33,'Avrg. BattNiCd'!Q$35)</f>
        <v>1.955085168107892E-2</v>
      </c>
      <c r="R33" s="2">
        <f>IF('Avrg. BattNiCd'!R33&gt;0,'Avrg. BattNiCd'!R33,'Avrg. BattNiCd'!R$35)</f>
        <v>1.5743394136200115E-2</v>
      </c>
      <c r="S33" s="2">
        <f>IF('Avrg. BattNiCd'!S33&gt;0,'Avrg. BattNiCd'!S33,'Avrg. BattNiCd'!S$35)</f>
        <v>1.2882699083529663E-2</v>
      </c>
      <c r="T33" s="2">
        <f>IF('Avrg. BattNiCd'!T33&gt;0,'Avrg. BattNiCd'!T33,'Avrg. BattNiCd'!T$35)</f>
        <v>8.6271143385469023E-3</v>
      </c>
      <c r="U33" s="2">
        <f>IF('Avrg. BattNiCd'!U33&gt;0,'Avrg. BattNiCd'!U33,'Avrg. BattNiCd'!U$35)</f>
        <v>7.5798559267997402E-3</v>
      </c>
      <c r="V33" s="2">
        <f>IF('Avrg. BattNiCd'!V33&gt;0,'Avrg. BattNiCd'!V33,'Avrg. BattNiCd'!V$35)</f>
        <v>6.8819638569766698E-3</v>
      </c>
      <c r="W33" s="2">
        <f>IF('Avrg. BattNiCd'!W33&gt;0,'Avrg. BattNiCd'!W33,'Avrg. BattNiCd'!W$35)</f>
        <v>5.2864855158491712E-3</v>
      </c>
      <c r="X33" s="2">
        <f>IF('Avrg. BattNiCd'!X33&gt;0,'Avrg. BattNiCd'!X33,'Avrg. BattNiCd'!X$35)</f>
        <v>7.7457652723221136E-3</v>
      </c>
      <c r="Y33" s="2">
        <f>IF('Avrg. BattNiCd'!Y33&gt;0,'Avrg. BattNiCd'!Y33,'Avrg. BattNiCd'!Y$35)</f>
        <v>1.9116590292164752E-3</v>
      </c>
      <c r="Z33" s="88">
        <f>IF('Avrg. BattNiCd'!Z33&gt;0,'Avrg. BattNiCd'!Z33,'Avrg. BattNiCd'!Z$35)</f>
        <v>0</v>
      </c>
      <c r="AA33" s="88">
        <f>IF('Avrg. BattNiCd'!AA33&gt;0,'Avrg. BattNiCd'!AA33,'Avrg. BattNiCd'!AA$35)</f>
        <v>0</v>
      </c>
      <c r="AB33" s="88">
        <f>IF('Avrg. BattNiCd'!AB33&gt;0,'Avrg. BattNiCd'!AB33,'Avrg. BattNiCd'!AB$35)</f>
        <v>0</v>
      </c>
      <c r="AC33" s="88">
        <f>IF('Avrg. BattNiCd'!AC33&gt;0,'Avrg. BattNiCd'!AC33,'Avrg. BattNiCd'!AC$35)</f>
        <v>0</v>
      </c>
      <c r="AD33" s="88">
        <f>IF('Avrg. BattNiCd'!AD33&gt;0,'Avrg. BattNiCd'!AD33,'Avrg. BattNiCd'!AD$35)</f>
        <v>0</v>
      </c>
      <c r="AE33" s="88">
        <f>IF('Avrg. BattNiCd'!AE33&gt;0,'Avrg. BattNiCd'!AE33,'Avrg. BattNiCd'!AE$35)</f>
        <v>0</v>
      </c>
      <c r="AF33" s="88">
        <f>IF('Avrg. BattNiCd'!AF33&gt;0,'Avrg. BattNiCd'!AF33,'Avrg. BattNiCd'!AF$35)</f>
        <v>0</v>
      </c>
      <c r="AG33" s="88">
        <f>IF('Avrg. BattNiCd'!AG33&gt;0,'Avrg. BattNiCd'!AG33,'Avrg. BattNiCd'!AG$35)</f>
        <v>0</v>
      </c>
      <c r="AH33" s="88">
        <f>IF('Avrg. BattNiCd'!AH33&gt;0,'Avrg. BattNiCd'!AH33,'Avrg. BattNiCd'!AH$35)</f>
        <v>0</v>
      </c>
      <c r="AI33" s="88">
        <f>IF('Avrg. BattNiCd'!AI33&gt;0,'Avrg. BattNiCd'!AI33,'Avrg. BattNiCd'!AI$35)</f>
        <v>0</v>
      </c>
      <c r="AJ33" s="88">
        <f>IF('Avrg. BattNiCd'!AJ33&gt;0,'Avrg. BattNiCd'!AJ33,'Avrg. BattNiCd'!AJ$35)</f>
        <v>0</v>
      </c>
      <c r="AK33" s="88">
        <f>IF('Avrg. BattNiCd'!AK33&gt;0,'Avrg. BattNiCd'!AK33,'Avrg. BattNiCd'!AK$35)</f>
        <v>0</v>
      </c>
      <c r="AL33" s="88">
        <f>IF('Avrg. BattNiCd'!AL33&gt;0,'Avrg. BattNiCd'!AL33,'Avrg. BattNiCd'!AL$35)</f>
        <v>0</v>
      </c>
      <c r="AM33" s="88">
        <f>IF('Avrg. BattNiCd'!AM33&gt;0,'Avrg. BattNiCd'!AM33,'Avrg. BattNiCd'!AM$35)</f>
        <v>0</v>
      </c>
      <c r="AN33" s="88">
        <f>IF('Avrg. BattNiCd'!AN33&gt;0,'Avrg. BattNiCd'!AN33,'Avrg. BattNiCd'!AN$35)</f>
        <v>0</v>
      </c>
      <c r="AO33" s="88">
        <f>IF('Avrg. BattNiCd'!AO33&gt;0,'Avrg. BattNiCd'!AO33,'Avrg. BattNiCd'!AO$35)</f>
        <v>0</v>
      </c>
      <c r="AP33" s="88">
        <f>IF('Avrg. BattNiCd'!AP33&gt;0,'Avrg. BattNiCd'!AP33,'Avrg. BattNiCd'!AP$35)</f>
        <v>0</v>
      </c>
      <c r="AQ33" s="88">
        <f>IF('Avrg. BattNiCd'!AQ33&gt;0,'Avrg. BattNiCd'!AQ33,'Avrg. BattNiCd'!AQ$35)</f>
        <v>0</v>
      </c>
      <c r="AR33" s="88">
        <f>IF('Avrg. BattNiCd'!AR33&gt;0,'Avrg. BattNiCd'!AR33,'Avrg. BattNiCd'!AR$35)</f>
        <v>0</v>
      </c>
      <c r="AS33" s="88">
        <f>IF('Avrg. BattNiCd'!AS33&gt;0,'Avrg. BattNiCd'!AS33,'Avrg. BattNiCd'!AS$35)</f>
        <v>0</v>
      </c>
      <c r="AT33" s="88">
        <f>IF('Avrg. BattNiCd'!AT33&gt;0,'Avrg. BattNiCd'!AT33,'Avrg. BattNiCd'!AT$35)</f>
        <v>0</v>
      </c>
      <c r="AU33" s="88">
        <f>IF('Avrg. BattNiCd'!AU33&gt;0,'Avrg. BattNiCd'!AU33,'Avrg. BattNiCd'!AU$35)</f>
        <v>0</v>
      </c>
      <c r="AV33" s="88">
        <f>IF('Avrg. BattNiCd'!AV33&gt;0,'Avrg. BattNiCd'!AV33,'Avrg. BattNiCd'!AV$35)</f>
        <v>0</v>
      </c>
      <c r="AW33" s="88">
        <f>IF('Avrg. BattNiCd'!AW33&gt;0,'Avrg. BattNiCd'!AW33,'Avrg. BattNiCd'!AW$35)</f>
        <v>0</v>
      </c>
      <c r="AX33" s="88">
        <f>IF('Avrg. BattNiCd'!AX33&gt;0,'Avrg. BattNiCd'!AX33,'Avrg. BattNiCd'!AX$35)</f>
        <v>0</v>
      </c>
      <c r="AY33" s="88">
        <f>IF('Avrg. BattNiCd'!AY33&gt;0,'Avrg. BattNiCd'!AY33,'Avrg. BattNiCd'!AY$35)</f>
        <v>0</v>
      </c>
      <c r="AZ33" s="88">
        <f>IF('Avrg. BattNiCd'!AZ33&gt;0,'Avrg. BattNiCd'!AZ33,'Avrg. BattNiCd'!AZ$35)</f>
        <v>0</v>
      </c>
      <c r="BA33" s="88">
        <f>IF('Avrg. BattNiCd'!BA33&gt;0,'Avrg. BattNiCd'!BA33,'Avrg. BattNiCd'!BA$35)</f>
        <v>0</v>
      </c>
    </row>
    <row r="35" spans="1:53" x14ac:dyDescent="0.35">
      <c r="A35" s="86" t="s">
        <v>157</v>
      </c>
      <c r="B35" s="86"/>
    </row>
    <row r="36" spans="1:53" x14ac:dyDescent="0.35">
      <c r="A36" s="87" t="s">
        <v>158</v>
      </c>
      <c r="B36" s="87"/>
    </row>
    <row r="37" spans="1:53" x14ac:dyDescent="0.35">
      <c r="A37" s="43" t="s">
        <v>153</v>
      </c>
      <c r="B37" s="4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AA3F-F797-44E7-979A-9C48B01E2E62}">
  <sheetPr>
    <tabColor theme="9"/>
  </sheetPr>
  <dimension ref="A1:BA37"/>
  <sheetViews>
    <sheetView workbookViewId="0"/>
  </sheetViews>
  <sheetFormatPr baseColWidth="10" defaultRowHeight="14.5" x14ac:dyDescent="0.35"/>
  <cols>
    <col min="3" max="53" width="8.5429687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7">
        <f>IF('Avrg. BattLiPrimary'!C2&gt;0,'Avrg. BattLiPrimary'!C2,'Avrg. BattLiPrimary'!C$35)</f>
        <v>1.0083789034904702E-2</v>
      </c>
      <c r="D2" s="77">
        <f>IF('Avrg. BattLiPrimary'!D2&gt;0,'Avrg. BattLiPrimary'!D2,'Avrg. BattLiPrimary'!D$35)</f>
        <v>1.0286108025800662E-2</v>
      </c>
      <c r="E2" s="77">
        <f>IF('Avrg. BattLiPrimary'!E2&gt;0,'Avrg. BattLiPrimary'!E2,'Avrg. BattLiPrimary'!E$35)</f>
        <v>1.0481942509306343E-2</v>
      </c>
      <c r="F2" s="77">
        <f>IF('Avrg. BattLiPrimary'!F2&gt;0,'Avrg. BattLiPrimary'!F2,'Avrg. BattLiPrimary'!F$35)</f>
        <v>1.0674460057249561E-2</v>
      </c>
      <c r="G2" s="77">
        <f>IF('Avrg. BattLiPrimary'!G2&gt;0,'Avrg. BattLiPrimary'!G2,'Avrg. BattLiPrimary'!G$35)</f>
        <v>1.0871227595065598E-2</v>
      </c>
      <c r="H2" s="77">
        <f>IF('Avrg. BattLiPrimary'!H2&gt;0,'Avrg. BattLiPrimary'!H2,'Avrg. BattLiPrimary'!H$35)</f>
        <v>1.1071873052093664E-2</v>
      </c>
      <c r="I2" s="77">
        <f>IF('Avrg. BattLiPrimary'!I2&gt;0,'Avrg. BattLiPrimary'!I2,'Avrg. BattLiPrimary'!I$35)</f>
        <v>1.1275082817858996E-2</v>
      </c>
      <c r="J2" s="77">
        <f>IF('Avrg. BattLiPrimary'!J2&gt;0,'Avrg. BattLiPrimary'!J2,'Avrg. BattLiPrimary'!J$35)</f>
        <v>1.1478222083943293E-2</v>
      </c>
      <c r="K2" s="2">
        <f>IF('Avrg. BattLiPrimary'!K2&gt;0,'Avrg. BattLiPrimary'!K2,'Avrg. BattLiPrimary'!K$35)</f>
        <v>1.1688163257742792E-2</v>
      </c>
      <c r="L2" s="2">
        <f>IF('Avrg. BattLiPrimary'!L2&gt;0,'Avrg. BattLiPrimary'!L2,'Avrg. BattLiPrimary'!L$35)</f>
        <v>1.3455161570694629E-2</v>
      </c>
      <c r="M2" s="2">
        <f>IF('Avrg. BattLiPrimary'!M2&gt;0,'Avrg. BattLiPrimary'!M2,'Avrg. BattLiPrimary'!M$35)</f>
        <v>1.3554420293019174E-2</v>
      </c>
      <c r="N2" s="2">
        <f>IF('Avrg. BattLiPrimary'!N2&gt;0,'Avrg. BattLiPrimary'!N2,'Avrg. BattLiPrimary'!N$35)</f>
        <v>1.4198972493283253E-2</v>
      </c>
      <c r="O2" s="2">
        <f>IF('Avrg. BattLiPrimary'!O2&gt;0,'Avrg. BattLiPrimary'!O2,'Avrg. BattLiPrimary'!O$35)</f>
        <v>1.6698751359856222E-2</v>
      </c>
      <c r="P2" s="2">
        <f>IF('Avrg. BattLiPrimary'!P2&gt;0,'Avrg. BattLiPrimary'!P2,'Avrg. BattLiPrimary'!P$35)</f>
        <v>1.6738623343484135E-2</v>
      </c>
      <c r="Q2" s="2">
        <f>IF('Avrg. BattLiPrimary'!Q2&gt;0,'Avrg. BattLiPrimary'!Q2,'Avrg. BattLiPrimary'!Q$35)</f>
        <v>1.9930172837998694E-2</v>
      </c>
      <c r="R2" s="2">
        <f>IF('Avrg. BattLiPrimary'!R2&gt;0,'Avrg. BattLiPrimary'!R2,'Avrg. BattLiPrimary'!R$35)</f>
        <v>2.3161025496261374E-2</v>
      </c>
      <c r="S2" s="2">
        <f>IF('Avrg. BattLiPrimary'!S2&gt;0,'Avrg. BattLiPrimary'!S2,'Avrg. BattLiPrimary'!S$35)</f>
        <v>2.3907836343727125E-2</v>
      </c>
      <c r="T2" s="2">
        <f>IF('Avrg. BattLiPrimary'!T2&gt;0,'Avrg. BattLiPrimary'!T2,'Avrg. BattLiPrimary'!T$35)</f>
        <v>2.4669608577901375E-2</v>
      </c>
      <c r="U2" s="2">
        <f>IF('Avrg. BattLiPrimary'!U2&gt;0,'Avrg. BattLiPrimary'!U2,'Avrg. BattLiPrimary'!U$35)</f>
        <v>2.4176849350542616E-2</v>
      </c>
      <c r="V2" s="2">
        <f>IF('Avrg. BattLiPrimary'!V2&gt;0,'Avrg. BattLiPrimary'!V2,'Avrg. BattLiPrimary'!V$35)</f>
        <v>2.4740032715175678E-2</v>
      </c>
      <c r="W2" s="2">
        <f>IF('Avrg. BattLiPrimary'!W2&gt;0,'Avrg. BattLiPrimary'!W2,'Avrg. BattLiPrimary'!W$35)</f>
        <v>2.5467307117614316E-2</v>
      </c>
      <c r="X2" s="2">
        <f>IF('Avrg. BattLiPrimary'!X2&gt;0,'Avrg. BattLiPrimary'!X2,'Avrg. BattLiPrimary'!X$35)</f>
        <v>2.2734397334715453E-2</v>
      </c>
      <c r="Y2" s="2">
        <f>IF('Avrg. BattLiPrimary'!Y2&gt;0,'Avrg. BattLiPrimary'!Y2,'Avrg. BattLiPrimary'!Y$35)</f>
        <v>2.7372723342083283E-2</v>
      </c>
      <c r="Z2" s="44">
        <f>IF('Avrg. BattLiPrimary'!Z2&gt;0,'Avrg. BattLiPrimary'!Z2,'Avrg. BattLiPrimary'!Z$35)</f>
        <v>2.7646729999999998E-2</v>
      </c>
      <c r="AA2" s="44">
        <f>IF('Avrg. BattLiPrimary'!AA2&gt;0,'Avrg. BattLiPrimary'!AA2,'Avrg. BattLiPrimary'!AA$35)</f>
        <v>2.7923197299999997E-2</v>
      </c>
      <c r="AB2" s="44">
        <f>IF('Avrg. BattLiPrimary'!AB2&gt;0,'Avrg. BattLiPrimary'!AB2,'Avrg. BattLiPrimary'!AB$35)</f>
        <v>2.8202429272999999E-2</v>
      </c>
      <c r="AC2" s="44">
        <f>IF('Avrg. BattLiPrimary'!AC2&gt;0,'Avrg. BattLiPrimary'!AC2,'Avrg. BattLiPrimary'!AC$35)</f>
        <v>2.8484453565729997E-2</v>
      </c>
      <c r="AD2" s="44">
        <f>IF('Avrg. BattLiPrimary'!AD2&gt;0,'Avrg. BattLiPrimary'!AD2,'Avrg. BattLiPrimary'!AD$35)</f>
        <v>2.8769298101387297E-2</v>
      </c>
      <c r="AE2" s="44">
        <f>IF('Avrg. BattLiPrimary'!AE2&gt;0,'Avrg. BattLiPrimary'!AE2,'Avrg. BattLiPrimary'!AE$35)</f>
        <v>2.905699108240117E-2</v>
      </c>
      <c r="AF2" s="44">
        <f>IF('Avrg. BattLiPrimary'!AF2&gt;0,'Avrg. BattLiPrimary'!AF2,'Avrg. BattLiPrimary'!AF$35)</f>
        <v>2.9347560993225181E-2</v>
      </c>
      <c r="AG2" s="44">
        <f>IF('Avrg. BattLiPrimary'!AG2&gt;0,'Avrg. BattLiPrimary'!AG2,'Avrg. BattLiPrimary'!AG$35)</f>
        <v>2.9641036603157433E-2</v>
      </c>
      <c r="AH2" s="44">
        <f>IF('Avrg. BattLiPrimary'!AH2&gt;0,'Avrg. BattLiPrimary'!AH2,'Avrg. BattLiPrimary'!AH$35)</f>
        <v>2.9937446969189006E-2</v>
      </c>
      <c r="AI2" s="44">
        <f>IF('Avrg. BattLiPrimary'!AI2&gt;0,'Avrg. BattLiPrimary'!AI2,'Avrg. BattLiPrimary'!AI$35)</f>
        <v>3.0236821438880897E-2</v>
      </c>
      <c r="AJ2" s="44">
        <f>IF('Avrg. BattLiPrimary'!AJ2&gt;0,'Avrg. BattLiPrimary'!AJ2,'Avrg. BattLiPrimary'!AJ$35)</f>
        <v>3.0539189653269707E-2</v>
      </c>
      <c r="AK2" s="44">
        <f>IF('Avrg. BattLiPrimary'!AK2&gt;0,'Avrg. BattLiPrimary'!AK2,'Avrg. BattLiPrimary'!AK$35)</f>
        <v>3.0844581549802404E-2</v>
      </c>
      <c r="AL2" s="44">
        <f>IF('Avrg. BattLiPrimary'!AL2&gt;0,'Avrg. BattLiPrimary'!AL2,'Avrg. BattLiPrimary'!AL$35)</f>
        <v>3.1153027365300429E-2</v>
      </c>
      <c r="AM2" s="44">
        <f>IF('Avrg. BattLiPrimary'!AM2&gt;0,'Avrg. BattLiPrimary'!AM2,'Avrg. BattLiPrimary'!AM$35)</f>
        <v>3.1464557638953436E-2</v>
      </c>
      <c r="AN2" s="44">
        <f>IF('Avrg. BattLiPrimary'!AN2&gt;0,'Avrg. BattLiPrimary'!AN2,'Avrg. BattLiPrimary'!AN$35)</f>
        <v>3.1779203215342972E-2</v>
      </c>
      <c r="AO2" s="44">
        <f>IF('Avrg. BattLiPrimary'!AO2&gt;0,'Avrg. BattLiPrimary'!AO2,'Avrg. BattLiPrimary'!AO$35)</f>
        <v>3.2096995247496402E-2</v>
      </c>
      <c r="AP2" s="44">
        <f>IF('Avrg. BattLiPrimary'!AP2&gt;0,'Avrg. BattLiPrimary'!AP2,'Avrg. BattLiPrimary'!AP$35)</f>
        <v>3.2417965199971366E-2</v>
      </c>
      <c r="AQ2" s="44">
        <f>IF('Avrg. BattLiPrimary'!AQ2&gt;0,'Avrg. BattLiPrimary'!AQ2,'Avrg. BattLiPrimary'!AQ$35)</f>
        <v>3.2742144851971078E-2</v>
      </c>
      <c r="AR2" s="44">
        <f>IF('Avrg. BattLiPrimary'!AR2&gt;0,'Avrg. BattLiPrimary'!AR2,'Avrg. BattLiPrimary'!AR$35)</f>
        <v>3.3069566300490787E-2</v>
      </c>
      <c r="AS2" s="44">
        <f>IF('Avrg. BattLiPrimary'!AS2&gt;0,'Avrg. BattLiPrimary'!AS2,'Avrg. BattLiPrimary'!AS$35)</f>
        <v>3.3400261963495693E-2</v>
      </c>
      <c r="AT2" s="44">
        <f>IF('Avrg. BattLiPrimary'!AT2&gt;0,'Avrg. BattLiPrimary'!AT2,'Avrg. BattLiPrimary'!AT$35)</f>
        <v>3.3734264583130648E-2</v>
      </c>
      <c r="AU2" s="44">
        <f>IF('Avrg. BattLiPrimary'!AU2&gt;0,'Avrg. BattLiPrimary'!AU2,'Avrg. BattLiPrimary'!AU$35)</f>
        <v>3.4071607228961957E-2</v>
      </c>
      <c r="AV2" s="44">
        <f>IF('Avrg. BattLiPrimary'!AV2&gt;0,'Avrg. BattLiPrimary'!AV2,'Avrg. BattLiPrimary'!AV$35)</f>
        <v>3.4412323301251574E-2</v>
      </c>
      <c r="AW2" s="44">
        <f>IF('Avrg. BattLiPrimary'!AW2&gt;0,'Avrg. BattLiPrimary'!AW2,'Avrg. BattLiPrimary'!AW$35)</f>
        <v>3.4756446534264088E-2</v>
      </c>
      <c r="AX2" s="44">
        <f>IF('Avrg. BattLiPrimary'!AX2&gt;0,'Avrg. BattLiPrimary'!AX2,'Avrg. BattLiPrimary'!AX$35)</f>
        <v>3.5104010999606729E-2</v>
      </c>
      <c r="AY2" s="44">
        <f>IF('Avrg. BattLiPrimary'!AY2&gt;0,'Avrg. BattLiPrimary'!AY2,'Avrg. BattLiPrimary'!AY$35)</f>
        <v>3.5455051109602793E-2</v>
      </c>
      <c r="AZ2" s="44">
        <f>IF('Avrg. BattLiPrimary'!AZ2&gt;0,'Avrg. BattLiPrimary'!AZ2,'Avrg. BattLiPrimary'!AZ$35)</f>
        <v>3.5809601620698822E-2</v>
      </c>
      <c r="BA2" s="44">
        <f>IF('Avrg. BattLiPrimary'!BA2&gt;0,'Avrg. BattLiPrimary'!BA2,'Avrg. BattLiPrimary'!BA$35)</f>
        <v>3.6167697636905811E-2</v>
      </c>
    </row>
    <row r="3" spans="1:53" x14ac:dyDescent="0.35">
      <c r="A3" s="3" t="s">
        <v>4</v>
      </c>
      <c r="B3" s="4" t="s">
        <v>5</v>
      </c>
      <c r="C3" s="77">
        <f>IF('Avrg. BattLiPrimary'!C3&gt;0,'Avrg. BattLiPrimary'!C3,'Avrg. BattLiPrimary'!C$35)</f>
        <v>1.0083789034904702E-2</v>
      </c>
      <c r="D3" s="77">
        <f>IF('Avrg. BattLiPrimary'!D3&gt;0,'Avrg. BattLiPrimary'!D3,'Avrg. BattLiPrimary'!D$35)</f>
        <v>1.0286108025800662E-2</v>
      </c>
      <c r="E3" s="77">
        <f>IF('Avrg. BattLiPrimary'!E3&gt;0,'Avrg. BattLiPrimary'!E3,'Avrg. BattLiPrimary'!E$35)</f>
        <v>1.0481942509306343E-2</v>
      </c>
      <c r="F3" s="77">
        <f>IF('Avrg. BattLiPrimary'!F3&gt;0,'Avrg. BattLiPrimary'!F3,'Avrg. BattLiPrimary'!F$35)</f>
        <v>1.0674460057249561E-2</v>
      </c>
      <c r="G3" s="77">
        <f>IF('Avrg. BattLiPrimary'!G3&gt;0,'Avrg. BattLiPrimary'!G3,'Avrg. BattLiPrimary'!G$35)</f>
        <v>1.0871227595065598E-2</v>
      </c>
      <c r="H3" s="77">
        <f>IF('Avrg. BattLiPrimary'!H3&gt;0,'Avrg. BattLiPrimary'!H3,'Avrg. BattLiPrimary'!H$35)</f>
        <v>1.1071873052093664E-2</v>
      </c>
      <c r="I3" s="77">
        <f>IF('Avrg. BattLiPrimary'!I3&gt;0,'Avrg. BattLiPrimary'!I3,'Avrg. BattLiPrimary'!I$35)</f>
        <v>1.1275082817858996E-2</v>
      </c>
      <c r="J3" s="77">
        <f>IF('Avrg. BattLiPrimary'!J3&gt;0,'Avrg. BattLiPrimary'!J3,'Avrg. BattLiPrimary'!J$35)</f>
        <v>1.1478222083943293E-2</v>
      </c>
      <c r="K3" s="2">
        <f>IF('Avrg. BattLiPrimary'!K3&gt;0,'Avrg. BattLiPrimary'!K3,'Avrg. BattLiPrimary'!K$35)</f>
        <v>1.1688163257742792E-2</v>
      </c>
      <c r="L3" s="2">
        <f>IF('Avrg. BattLiPrimary'!L3&gt;0,'Avrg. BattLiPrimary'!L3,'Avrg. BattLiPrimary'!L$35)</f>
        <v>1.3455161570694629E-2</v>
      </c>
      <c r="M3" s="2">
        <f>IF('Avrg. BattLiPrimary'!M3&gt;0,'Avrg. BattLiPrimary'!M3,'Avrg. BattLiPrimary'!M$35)</f>
        <v>1.3554420293019174E-2</v>
      </c>
      <c r="N3" s="2">
        <f>IF('Avrg. BattLiPrimary'!N3&gt;0,'Avrg. BattLiPrimary'!N3,'Avrg. BattLiPrimary'!N$35)</f>
        <v>1.4198972493283253E-2</v>
      </c>
      <c r="O3" s="2">
        <f>IF('Avrg. BattLiPrimary'!O3&gt;0,'Avrg. BattLiPrimary'!O3,'Avrg. BattLiPrimary'!O$35)</f>
        <v>1.6698751359856222E-2</v>
      </c>
      <c r="P3" s="2">
        <f>IF('Avrg. BattLiPrimary'!P3&gt;0,'Avrg. BattLiPrimary'!P3,'Avrg. BattLiPrimary'!P$35)</f>
        <v>1.6738623343484135E-2</v>
      </c>
      <c r="Q3" s="2">
        <f>IF('Avrg. BattLiPrimary'!Q3&gt;0,'Avrg. BattLiPrimary'!Q3,'Avrg. BattLiPrimary'!Q$35)</f>
        <v>1.9930172837998694E-2</v>
      </c>
      <c r="R3" s="2">
        <f>IF('Avrg. BattLiPrimary'!R3&gt;0,'Avrg. BattLiPrimary'!R3,'Avrg. BattLiPrimary'!R$35)</f>
        <v>2.3161025496261374E-2</v>
      </c>
      <c r="S3" s="2">
        <f>IF('Avrg. BattLiPrimary'!S3&gt;0,'Avrg. BattLiPrimary'!S3,'Avrg. BattLiPrimary'!S$35)</f>
        <v>2.3907836343727125E-2</v>
      </c>
      <c r="T3" s="2">
        <f>IF('Avrg. BattLiPrimary'!T3&gt;0,'Avrg. BattLiPrimary'!T3,'Avrg. BattLiPrimary'!T$35)</f>
        <v>2.4669608577901375E-2</v>
      </c>
      <c r="U3" s="2">
        <f>IF('Avrg. BattLiPrimary'!U3&gt;0,'Avrg. BattLiPrimary'!U3,'Avrg. BattLiPrimary'!U$35)</f>
        <v>2.4176849350542616E-2</v>
      </c>
      <c r="V3" s="2">
        <f>IF('Avrg. BattLiPrimary'!V3&gt;0,'Avrg. BattLiPrimary'!V3,'Avrg. BattLiPrimary'!V$35)</f>
        <v>2.4740032715175678E-2</v>
      </c>
      <c r="W3" s="2">
        <f>IF('Avrg. BattLiPrimary'!W3&gt;0,'Avrg. BattLiPrimary'!W3,'Avrg. BattLiPrimary'!W$35)</f>
        <v>2.5467307117614316E-2</v>
      </c>
      <c r="X3" s="2">
        <f>IF('Avrg. BattLiPrimary'!X3&gt;0,'Avrg. BattLiPrimary'!X3,'Avrg. BattLiPrimary'!X$35)</f>
        <v>2.2734397334715453E-2</v>
      </c>
      <c r="Y3" s="2">
        <f>IF('Avrg. BattLiPrimary'!Y3&gt;0,'Avrg. BattLiPrimary'!Y3,'Avrg. BattLiPrimary'!Y$35)</f>
        <v>2.7372723342083283E-2</v>
      </c>
      <c r="Z3" s="44">
        <f>IF('Avrg. BattLiPrimary'!Z3&gt;0,'Avrg. BattLiPrimary'!Z3,'Avrg. BattLiPrimary'!Z$35)</f>
        <v>2.7646729999999998E-2</v>
      </c>
      <c r="AA3" s="44">
        <f>IF('Avrg. BattLiPrimary'!AA3&gt;0,'Avrg. BattLiPrimary'!AA3,'Avrg. BattLiPrimary'!AA$35)</f>
        <v>2.7923197299999997E-2</v>
      </c>
      <c r="AB3" s="44">
        <f>IF('Avrg. BattLiPrimary'!AB3&gt;0,'Avrg. BattLiPrimary'!AB3,'Avrg. BattLiPrimary'!AB$35)</f>
        <v>2.8202429272999999E-2</v>
      </c>
      <c r="AC3" s="44">
        <f>IF('Avrg. BattLiPrimary'!AC3&gt;0,'Avrg. BattLiPrimary'!AC3,'Avrg. BattLiPrimary'!AC$35)</f>
        <v>2.8484453565729997E-2</v>
      </c>
      <c r="AD3" s="44">
        <f>IF('Avrg. BattLiPrimary'!AD3&gt;0,'Avrg. BattLiPrimary'!AD3,'Avrg. BattLiPrimary'!AD$35)</f>
        <v>2.8769298101387297E-2</v>
      </c>
      <c r="AE3" s="44">
        <f>IF('Avrg. BattLiPrimary'!AE3&gt;0,'Avrg. BattLiPrimary'!AE3,'Avrg. BattLiPrimary'!AE$35)</f>
        <v>2.905699108240117E-2</v>
      </c>
      <c r="AF3" s="44">
        <f>IF('Avrg. BattLiPrimary'!AF3&gt;0,'Avrg. BattLiPrimary'!AF3,'Avrg. BattLiPrimary'!AF$35)</f>
        <v>2.9347560993225181E-2</v>
      </c>
      <c r="AG3" s="44">
        <f>IF('Avrg. BattLiPrimary'!AG3&gt;0,'Avrg. BattLiPrimary'!AG3,'Avrg. BattLiPrimary'!AG$35)</f>
        <v>2.9641036603157433E-2</v>
      </c>
      <c r="AH3" s="44">
        <f>IF('Avrg. BattLiPrimary'!AH3&gt;0,'Avrg. BattLiPrimary'!AH3,'Avrg. BattLiPrimary'!AH$35)</f>
        <v>2.9937446969189006E-2</v>
      </c>
      <c r="AI3" s="44">
        <f>IF('Avrg. BattLiPrimary'!AI3&gt;0,'Avrg. BattLiPrimary'!AI3,'Avrg. BattLiPrimary'!AI$35)</f>
        <v>3.0236821438880897E-2</v>
      </c>
      <c r="AJ3" s="44">
        <f>IF('Avrg. BattLiPrimary'!AJ3&gt;0,'Avrg. BattLiPrimary'!AJ3,'Avrg. BattLiPrimary'!AJ$35)</f>
        <v>3.0539189653269707E-2</v>
      </c>
      <c r="AK3" s="44">
        <f>IF('Avrg. BattLiPrimary'!AK3&gt;0,'Avrg. BattLiPrimary'!AK3,'Avrg. BattLiPrimary'!AK$35)</f>
        <v>3.0844581549802404E-2</v>
      </c>
      <c r="AL3" s="44">
        <f>IF('Avrg. BattLiPrimary'!AL3&gt;0,'Avrg. BattLiPrimary'!AL3,'Avrg. BattLiPrimary'!AL$35)</f>
        <v>3.1153027365300429E-2</v>
      </c>
      <c r="AM3" s="44">
        <f>IF('Avrg. BattLiPrimary'!AM3&gt;0,'Avrg. BattLiPrimary'!AM3,'Avrg. BattLiPrimary'!AM$35)</f>
        <v>3.1464557638953436E-2</v>
      </c>
      <c r="AN3" s="44">
        <f>IF('Avrg. BattLiPrimary'!AN3&gt;0,'Avrg. BattLiPrimary'!AN3,'Avrg. BattLiPrimary'!AN$35)</f>
        <v>3.1779203215342972E-2</v>
      </c>
      <c r="AO3" s="44">
        <f>IF('Avrg. BattLiPrimary'!AO3&gt;0,'Avrg. BattLiPrimary'!AO3,'Avrg. BattLiPrimary'!AO$35)</f>
        <v>3.2096995247496402E-2</v>
      </c>
      <c r="AP3" s="44">
        <f>IF('Avrg. BattLiPrimary'!AP3&gt;0,'Avrg. BattLiPrimary'!AP3,'Avrg. BattLiPrimary'!AP$35)</f>
        <v>3.2417965199971366E-2</v>
      </c>
      <c r="AQ3" s="44">
        <f>IF('Avrg. BattLiPrimary'!AQ3&gt;0,'Avrg. BattLiPrimary'!AQ3,'Avrg. BattLiPrimary'!AQ$35)</f>
        <v>3.2742144851971078E-2</v>
      </c>
      <c r="AR3" s="44">
        <f>IF('Avrg. BattLiPrimary'!AR3&gt;0,'Avrg. BattLiPrimary'!AR3,'Avrg. BattLiPrimary'!AR$35)</f>
        <v>3.3069566300490787E-2</v>
      </c>
      <c r="AS3" s="44">
        <f>IF('Avrg. BattLiPrimary'!AS3&gt;0,'Avrg. BattLiPrimary'!AS3,'Avrg. BattLiPrimary'!AS$35)</f>
        <v>3.3400261963495693E-2</v>
      </c>
      <c r="AT3" s="44">
        <f>IF('Avrg. BattLiPrimary'!AT3&gt;0,'Avrg. BattLiPrimary'!AT3,'Avrg. BattLiPrimary'!AT$35)</f>
        <v>3.3734264583130648E-2</v>
      </c>
      <c r="AU3" s="44">
        <f>IF('Avrg. BattLiPrimary'!AU3&gt;0,'Avrg. BattLiPrimary'!AU3,'Avrg. BattLiPrimary'!AU$35)</f>
        <v>3.4071607228961957E-2</v>
      </c>
      <c r="AV3" s="44">
        <f>IF('Avrg. BattLiPrimary'!AV3&gt;0,'Avrg. BattLiPrimary'!AV3,'Avrg. BattLiPrimary'!AV$35)</f>
        <v>3.4412323301251574E-2</v>
      </c>
      <c r="AW3" s="44">
        <f>IF('Avrg. BattLiPrimary'!AW3&gt;0,'Avrg. BattLiPrimary'!AW3,'Avrg. BattLiPrimary'!AW$35)</f>
        <v>3.4756446534264088E-2</v>
      </c>
      <c r="AX3" s="44">
        <f>IF('Avrg. BattLiPrimary'!AX3&gt;0,'Avrg. BattLiPrimary'!AX3,'Avrg. BattLiPrimary'!AX$35)</f>
        <v>3.5104010999606729E-2</v>
      </c>
      <c r="AY3" s="44">
        <f>IF('Avrg. BattLiPrimary'!AY3&gt;0,'Avrg. BattLiPrimary'!AY3,'Avrg. BattLiPrimary'!AY$35)</f>
        <v>3.5455051109602793E-2</v>
      </c>
      <c r="AZ3" s="44">
        <f>IF('Avrg. BattLiPrimary'!AZ3&gt;0,'Avrg. BattLiPrimary'!AZ3,'Avrg. BattLiPrimary'!AZ$35)</f>
        <v>3.5809601620698822E-2</v>
      </c>
      <c r="BA3" s="44">
        <f>IF('Avrg. BattLiPrimary'!BA3&gt;0,'Avrg. BattLiPrimary'!BA3,'Avrg. BattLiPrimary'!BA$35)</f>
        <v>3.6167697636905811E-2</v>
      </c>
    </row>
    <row r="4" spans="1:53" x14ac:dyDescent="0.35">
      <c r="A4" s="3" t="s">
        <v>6</v>
      </c>
      <c r="B4" s="4" t="s">
        <v>7</v>
      </c>
      <c r="C4" s="77">
        <f>IF('Avrg. BattLiPrimary'!C4&gt;0,'Avrg. BattLiPrimary'!C4,'Avrg. BattLiPrimary'!C$35)</f>
        <v>1.0083789034904702E-2</v>
      </c>
      <c r="D4" s="77">
        <f>IF('Avrg. BattLiPrimary'!D4&gt;0,'Avrg. BattLiPrimary'!D4,'Avrg. BattLiPrimary'!D$35)</f>
        <v>1.0286108025800662E-2</v>
      </c>
      <c r="E4" s="77">
        <f>IF('Avrg. BattLiPrimary'!E4&gt;0,'Avrg. BattLiPrimary'!E4,'Avrg. BattLiPrimary'!E$35)</f>
        <v>1.0481942509306343E-2</v>
      </c>
      <c r="F4" s="77">
        <f>IF('Avrg. BattLiPrimary'!F4&gt;0,'Avrg. BattLiPrimary'!F4,'Avrg. BattLiPrimary'!F$35)</f>
        <v>1.0674460057249561E-2</v>
      </c>
      <c r="G4" s="77">
        <f>IF('Avrg. BattLiPrimary'!G4&gt;0,'Avrg. BattLiPrimary'!G4,'Avrg. BattLiPrimary'!G$35)</f>
        <v>1.0871227595065598E-2</v>
      </c>
      <c r="H4" s="77">
        <f>IF('Avrg. BattLiPrimary'!H4&gt;0,'Avrg. BattLiPrimary'!H4,'Avrg. BattLiPrimary'!H$35)</f>
        <v>1.1071873052093664E-2</v>
      </c>
      <c r="I4" s="77">
        <f>IF('Avrg. BattLiPrimary'!I4&gt;0,'Avrg. BattLiPrimary'!I4,'Avrg. BattLiPrimary'!I$35)</f>
        <v>1.1275082817858996E-2</v>
      </c>
      <c r="J4" s="77">
        <f>IF('Avrg. BattLiPrimary'!J4&gt;0,'Avrg. BattLiPrimary'!J4,'Avrg. BattLiPrimary'!J$35)</f>
        <v>1.1478222083943293E-2</v>
      </c>
      <c r="K4" s="2">
        <f>IF('Avrg. BattLiPrimary'!K4&gt;0,'Avrg. BattLiPrimary'!K4,'Avrg. BattLiPrimary'!K$35)</f>
        <v>1.1688163257742792E-2</v>
      </c>
      <c r="L4" s="2">
        <f>IF('Avrg. BattLiPrimary'!L4&gt;0,'Avrg. BattLiPrimary'!L4,'Avrg. BattLiPrimary'!L$35)</f>
        <v>1.3455161570694629E-2</v>
      </c>
      <c r="M4" s="2">
        <f>IF('Avrg. BattLiPrimary'!M4&gt;0,'Avrg. BattLiPrimary'!M4,'Avrg. BattLiPrimary'!M$35)</f>
        <v>1.3554420293019174E-2</v>
      </c>
      <c r="N4" s="2">
        <f>IF('Avrg. BattLiPrimary'!N4&gt;0,'Avrg. BattLiPrimary'!N4,'Avrg. BattLiPrimary'!N$35)</f>
        <v>1.4198972493283253E-2</v>
      </c>
      <c r="O4" s="2">
        <f>IF('Avrg. BattLiPrimary'!O4&gt;0,'Avrg. BattLiPrimary'!O4,'Avrg. BattLiPrimary'!O$35)</f>
        <v>1.6698751359856222E-2</v>
      </c>
      <c r="P4" s="2">
        <f>IF('Avrg. BattLiPrimary'!P4&gt;0,'Avrg. BattLiPrimary'!P4,'Avrg. BattLiPrimary'!P$35)</f>
        <v>1.6738623343484135E-2</v>
      </c>
      <c r="Q4" s="2">
        <f>IF('Avrg. BattLiPrimary'!Q4&gt;0,'Avrg. BattLiPrimary'!Q4,'Avrg. BattLiPrimary'!Q$35)</f>
        <v>1.9930172837998694E-2</v>
      </c>
      <c r="R4" s="2">
        <f>IF('Avrg. BattLiPrimary'!R4&gt;0,'Avrg. BattLiPrimary'!R4,'Avrg. BattLiPrimary'!R$35)</f>
        <v>2.3161025496261374E-2</v>
      </c>
      <c r="S4" s="2">
        <f>IF('Avrg. BattLiPrimary'!S4&gt;0,'Avrg. BattLiPrimary'!S4,'Avrg. BattLiPrimary'!S$35)</f>
        <v>2.3907836343727125E-2</v>
      </c>
      <c r="T4" s="2">
        <f>IF('Avrg. BattLiPrimary'!T4&gt;0,'Avrg. BattLiPrimary'!T4,'Avrg. BattLiPrimary'!T$35)</f>
        <v>2.4669608577901375E-2</v>
      </c>
      <c r="U4" s="2">
        <f>IF('Avrg. BattLiPrimary'!U4&gt;0,'Avrg. BattLiPrimary'!U4,'Avrg. BattLiPrimary'!U$35)</f>
        <v>2.4176849350542616E-2</v>
      </c>
      <c r="V4" s="2">
        <f>IF('Avrg. BattLiPrimary'!V4&gt;0,'Avrg. BattLiPrimary'!V4,'Avrg. BattLiPrimary'!V$35)</f>
        <v>2.4740032715175678E-2</v>
      </c>
      <c r="W4" s="2">
        <f>IF('Avrg. BattLiPrimary'!W4&gt;0,'Avrg. BattLiPrimary'!W4,'Avrg. BattLiPrimary'!W$35)</f>
        <v>2.5467307117614316E-2</v>
      </c>
      <c r="X4" s="2">
        <f>IF('Avrg. BattLiPrimary'!X4&gt;0,'Avrg. BattLiPrimary'!X4,'Avrg. BattLiPrimary'!X$35)</f>
        <v>2.2734397334715453E-2</v>
      </c>
      <c r="Y4" s="2">
        <f>IF('Avrg. BattLiPrimary'!Y4&gt;0,'Avrg. BattLiPrimary'!Y4,'Avrg. BattLiPrimary'!Y$35)</f>
        <v>2.7372723342083283E-2</v>
      </c>
      <c r="Z4" s="44">
        <f>IF('Avrg. BattLiPrimary'!Z4&gt;0,'Avrg. BattLiPrimary'!Z4,'Avrg. BattLiPrimary'!Z$35)</f>
        <v>2.7646729999999998E-2</v>
      </c>
      <c r="AA4" s="44">
        <f>IF('Avrg. BattLiPrimary'!AA4&gt;0,'Avrg. BattLiPrimary'!AA4,'Avrg. BattLiPrimary'!AA$35)</f>
        <v>2.7923197299999997E-2</v>
      </c>
      <c r="AB4" s="44">
        <f>IF('Avrg. BattLiPrimary'!AB4&gt;0,'Avrg. BattLiPrimary'!AB4,'Avrg. BattLiPrimary'!AB$35)</f>
        <v>2.8202429272999999E-2</v>
      </c>
      <c r="AC4" s="44">
        <f>IF('Avrg. BattLiPrimary'!AC4&gt;0,'Avrg. BattLiPrimary'!AC4,'Avrg. BattLiPrimary'!AC$35)</f>
        <v>2.8484453565729997E-2</v>
      </c>
      <c r="AD4" s="44">
        <f>IF('Avrg. BattLiPrimary'!AD4&gt;0,'Avrg. BattLiPrimary'!AD4,'Avrg. BattLiPrimary'!AD$35)</f>
        <v>2.8769298101387297E-2</v>
      </c>
      <c r="AE4" s="44">
        <f>IF('Avrg. BattLiPrimary'!AE4&gt;0,'Avrg. BattLiPrimary'!AE4,'Avrg. BattLiPrimary'!AE$35)</f>
        <v>2.905699108240117E-2</v>
      </c>
      <c r="AF4" s="44">
        <f>IF('Avrg. BattLiPrimary'!AF4&gt;0,'Avrg. BattLiPrimary'!AF4,'Avrg. BattLiPrimary'!AF$35)</f>
        <v>2.9347560993225181E-2</v>
      </c>
      <c r="AG4" s="44">
        <f>IF('Avrg. BattLiPrimary'!AG4&gt;0,'Avrg. BattLiPrimary'!AG4,'Avrg. BattLiPrimary'!AG$35)</f>
        <v>2.9641036603157433E-2</v>
      </c>
      <c r="AH4" s="44">
        <f>IF('Avrg. BattLiPrimary'!AH4&gt;0,'Avrg. BattLiPrimary'!AH4,'Avrg. BattLiPrimary'!AH$35)</f>
        <v>2.9937446969189006E-2</v>
      </c>
      <c r="AI4" s="44">
        <f>IF('Avrg. BattLiPrimary'!AI4&gt;0,'Avrg. BattLiPrimary'!AI4,'Avrg. BattLiPrimary'!AI$35)</f>
        <v>3.0236821438880897E-2</v>
      </c>
      <c r="AJ4" s="44">
        <f>IF('Avrg. BattLiPrimary'!AJ4&gt;0,'Avrg. BattLiPrimary'!AJ4,'Avrg. BattLiPrimary'!AJ$35)</f>
        <v>3.0539189653269707E-2</v>
      </c>
      <c r="AK4" s="44">
        <f>IF('Avrg. BattLiPrimary'!AK4&gt;0,'Avrg. BattLiPrimary'!AK4,'Avrg. BattLiPrimary'!AK$35)</f>
        <v>3.0844581549802404E-2</v>
      </c>
      <c r="AL4" s="44">
        <f>IF('Avrg. BattLiPrimary'!AL4&gt;0,'Avrg. BattLiPrimary'!AL4,'Avrg. BattLiPrimary'!AL$35)</f>
        <v>3.1153027365300429E-2</v>
      </c>
      <c r="AM4" s="44">
        <f>IF('Avrg. BattLiPrimary'!AM4&gt;0,'Avrg. BattLiPrimary'!AM4,'Avrg. BattLiPrimary'!AM$35)</f>
        <v>3.1464557638953436E-2</v>
      </c>
      <c r="AN4" s="44">
        <f>IF('Avrg. BattLiPrimary'!AN4&gt;0,'Avrg. BattLiPrimary'!AN4,'Avrg. BattLiPrimary'!AN$35)</f>
        <v>3.1779203215342972E-2</v>
      </c>
      <c r="AO4" s="44">
        <f>IF('Avrg. BattLiPrimary'!AO4&gt;0,'Avrg. BattLiPrimary'!AO4,'Avrg. BattLiPrimary'!AO$35)</f>
        <v>3.2096995247496402E-2</v>
      </c>
      <c r="AP4" s="44">
        <f>IF('Avrg. BattLiPrimary'!AP4&gt;0,'Avrg. BattLiPrimary'!AP4,'Avrg. BattLiPrimary'!AP$35)</f>
        <v>3.2417965199971366E-2</v>
      </c>
      <c r="AQ4" s="44">
        <f>IF('Avrg. BattLiPrimary'!AQ4&gt;0,'Avrg. BattLiPrimary'!AQ4,'Avrg. BattLiPrimary'!AQ$35)</f>
        <v>3.2742144851971078E-2</v>
      </c>
      <c r="AR4" s="44">
        <f>IF('Avrg. BattLiPrimary'!AR4&gt;0,'Avrg. BattLiPrimary'!AR4,'Avrg. BattLiPrimary'!AR$35)</f>
        <v>3.3069566300490787E-2</v>
      </c>
      <c r="AS4" s="44">
        <f>IF('Avrg. BattLiPrimary'!AS4&gt;0,'Avrg. BattLiPrimary'!AS4,'Avrg. BattLiPrimary'!AS$35)</f>
        <v>3.3400261963495693E-2</v>
      </c>
      <c r="AT4" s="44">
        <f>IF('Avrg. BattLiPrimary'!AT4&gt;0,'Avrg. BattLiPrimary'!AT4,'Avrg. BattLiPrimary'!AT$35)</f>
        <v>3.3734264583130648E-2</v>
      </c>
      <c r="AU4" s="44">
        <f>IF('Avrg. BattLiPrimary'!AU4&gt;0,'Avrg. BattLiPrimary'!AU4,'Avrg. BattLiPrimary'!AU$35)</f>
        <v>3.4071607228961957E-2</v>
      </c>
      <c r="AV4" s="44">
        <f>IF('Avrg. BattLiPrimary'!AV4&gt;0,'Avrg. BattLiPrimary'!AV4,'Avrg. BattLiPrimary'!AV$35)</f>
        <v>3.4412323301251574E-2</v>
      </c>
      <c r="AW4" s="44">
        <f>IF('Avrg. BattLiPrimary'!AW4&gt;0,'Avrg. BattLiPrimary'!AW4,'Avrg. BattLiPrimary'!AW$35)</f>
        <v>3.4756446534264088E-2</v>
      </c>
      <c r="AX4" s="44">
        <f>IF('Avrg. BattLiPrimary'!AX4&gt;0,'Avrg. BattLiPrimary'!AX4,'Avrg. BattLiPrimary'!AX$35)</f>
        <v>3.5104010999606729E-2</v>
      </c>
      <c r="AY4" s="44">
        <f>IF('Avrg. BattLiPrimary'!AY4&gt;0,'Avrg. BattLiPrimary'!AY4,'Avrg. BattLiPrimary'!AY$35)</f>
        <v>3.5455051109602793E-2</v>
      </c>
      <c r="AZ4" s="44">
        <f>IF('Avrg. BattLiPrimary'!AZ4&gt;0,'Avrg. BattLiPrimary'!AZ4,'Avrg. BattLiPrimary'!AZ$35)</f>
        <v>3.5809601620698822E-2</v>
      </c>
      <c r="BA4" s="44">
        <f>IF('Avrg. BattLiPrimary'!BA4&gt;0,'Avrg. BattLiPrimary'!BA4,'Avrg. BattLiPrimary'!BA$35)</f>
        <v>3.6167697636905811E-2</v>
      </c>
    </row>
    <row r="5" spans="1:53" x14ac:dyDescent="0.35">
      <c r="A5" s="3" t="s">
        <v>8</v>
      </c>
      <c r="B5" s="4" t="s">
        <v>9</v>
      </c>
      <c r="C5" s="77">
        <f>IF('Avrg. BattLiPrimary'!C5&gt;0,'Avrg. BattLiPrimary'!C5,'Avrg. BattLiPrimary'!C$35)</f>
        <v>1.0083789034904702E-2</v>
      </c>
      <c r="D5" s="77">
        <f>IF('Avrg. BattLiPrimary'!D5&gt;0,'Avrg. BattLiPrimary'!D5,'Avrg. BattLiPrimary'!D$35)</f>
        <v>1.0286108025800662E-2</v>
      </c>
      <c r="E5" s="77">
        <f>IF('Avrg. BattLiPrimary'!E5&gt;0,'Avrg. BattLiPrimary'!E5,'Avrg. BattLiPrimary'!E$35)</f>
        <v>1.0481942509306343E-2</v>
      </c>
      <c r="F5" s="77">
        <f>IF('Avrg. BattLiPrimary'!F5&gt;0,'Avrg. BattLiPrimary'!F5,'Avrg. BattLiPrimary'!F$35)</f>
        <v>1.0674460057249561E-2</v>
      </c>
      <c r="G5" s="77">
        <f>IF('Avrg. BattLiPrimary'!G5&gt;0,'Avrg. BattLiPrimary'!G5,'Avrg. BattLiPrimary'!G$35)</f>
        <v>1.0871227595065598E-2</v>
      </c>
      <c r="H5" s="77">
        <f>IF('Avrg. BattLiPrimary'!H5&gt;0,'Avrg. BattLiPrimary'!H5,'Avrg. BattLiPrimary'!H$35)</f>
        <v>1.1071873052093664E-2</v>
      </c>
      <c r="I5" s="77">
        <f>IF('Avrg. BattLiPrimary'!I5&gt;0,'Avrg. BattLiPrimary'!I5,'Avrg. BattLiPrimary'!I$35)</f>
        <v>1.1275082817858996E-2</v>
      </c>
      <c r="J5" s="77">
        <f>IF('Avrg. BattLiPrimary'!J5&gt;0,'Avrg. BattLiPrimary'!J5,'Avrg. BattLiPrimary'!J$35)</f>
        <v>1.1478222083943293E-2</v>
      </c>
      <c r="K5" s="2">
        <f>IF('Avrg. BattLiPrimary'!K5&gt;0,'Avrg. BattLiPrimary'!K5,'Avrg. BattLiPrimary'!K$35)</f>
        <v>1.1688163257742792E-2</v>
      </c>
      <c r="L5" s="2">
        <f>IF('Avrg. BattLiPrimary'!L5&gt;0,'Avrg. BattLiPrimary'!L5,'Avrg. BattLiPrimary'!L$35)</f>
        <v>1.3455161570694629E-2</v>
      </c>
      <c r="M5" s="2">
        <f>IF('Avrg. BattLiPrimary'!M5&gt;0,'Avrg. BattLiPrimary'!M5,'Avrg. BattLiPrimary'!M$35)</f>
        <v>1.3554420293019174E-2</v>
      </c>
      <c r="N5" s="2">
        <f>IF('Avrg. BattLiPrimary'!N5&gt;0,'Avrg. BattLiPrimary'!N5,'Avrg. BattLiPrimary'!N$35)</f>
        <v>1.4198972493283253E-2</v>
      </c>
      <c r="O5" s="2">
        <f>IF('Avrg. BattLiPrimary'!O5&gt;0,'Avrg. BattLiPrimary'!O5,'Avrg. BattLiPrimary'!O$35)</f>
        <v>1.6698751359856222E-2</v>
      </c>
      <c r="P5" s="2">
        <f>IF('Avrg. BattLiPrimary'!P5&gt;0,'Avrg. BattLiPrimary'!P5,'Avrg. BattLiPrimary'!P$35)</f>
        <v>1.6738623343484135E-2</v>
      </c>
      <c r="Q5" s="2">
        <f>IF('Avrg. BattLiPrimary'!Q5&gt;0,'Avrg. BattLiPrimary'!Q5,'Avrg. BattLiPrimary'!Q$35)</f>
        <v>1.9930172837998694E-2</v>
      </c>
      <c r="R5" s="2">
        <f>IF('Avrg. BattLiPrimary'!R5&gt;0,'Avrg. BattLiPrimary'!R5,'Avrg. BattLiPrimary'!R$35)</f>
        <v>2.3161025496261374E-2</v>
      </c>
      <c r="S5" s="2">
        <f>IF('Avrg. BattLiPrimary'!S5&gt;0,'Avrg. BattLiPrimary'!S5,'Avrg. BattLiPrimary'!S$35)</f>
        <v>2.3907836343727125E-2</v>
      </c>
      <c r="T5" s="2">
        <f>IF('Avrg. BattLiPrimary'!T5&gt;0,'Avrg. BattLiPrimary'!T5,'Avrg. BattLiPrimary'!T$35)</f>
        <v>2.4669608577901375E-2</v>
      </c>
      <c r="U5" s="2">
        <f>IF('Avrg. BattLiPrimary'!U5&gt;0,'Avrg. BattLiPrimary'!U5,'Avrg. BattLiPrimary'!U$35)</f>
        <v>2.4176849350542616E-2</v>
      </c>
      <c r="V5" s="2">
        <f>IF('Avrg. BattLiPrimary'!V5&gt;0,'Avrg. BattLiPrimary'!V5,'Avrg. BattLiPrimary'!V$35)</f>
        <v>2.4740032715175678E-2</v>
      </c>
      <c r="W5" s="2">
        <f>IF('Avrg. BattLiPrimary'!W5&gt;0,'Avrg. BattLiPrimary'!W5,'Avrg. BattLiPrimary'!W$35)</f>
        <v>2.5467307117614316E-2</v>
      </c>
      <c r="X5" s="2">
        <f>IF('Avrg. BattLiPrimary'!X5&gt;0,'Avrg. BattLiPrimary'!X5,'Avrg. BattLiPrimary'!X$35)</f>
        <v>2.2734397334715453E-2</v>
      </c>
      <c r="Y5" s="2">
        <f>IF('Avrg. BattLiPrimary'!Y5&gt;0,'Avrg. BattLiPrimary'!Y5,'Avrg. BattLiPrimary'!Y$35)</f>
        <v>2.7372723342083283E-2</v>
      </c>
      <c r="Z5" s="44">
        <f>IF('Avrg. BattLiPrimary'!Z5&gt;0,'Avrg. BattLiPrimary'!Z5,'Avrg. BattLiPrimary'!Z$35)</f>
        <v>2.7646729999999998E-2</v>
      </c>
      <c r="AA5" s="44">
        <f>IF('Avrg. BattLiPrimary'!AA5&gt;0,'Avrg. BattLiPrimary'!AA5,'Avrg. BattLiPrimary'!AA$35)</f>
        <v>2.7923197299999997E-2</v>
      </c>
      <c r="AB5" s="44">
        <f>IF('Avrg. BattLiPrimary'!AB5&gt;0,'Avrg. BattLiPrimary'!AB5,'Avrg. BattLiPrimary'!AB$35)</f>
        <v>2.8202429272999999E-2</v>
      </c>
      <c r="AC5" s="44">
        <f>IF('Avrg. BattLiPrimary'!AC5&gt;0,'Avrg. BattLiPrimary'!AC5,'Avrg. BattLiPrimary'!AC$35)</f>
        <v>2.8484453565729997E-2</v>
      </c>
      <c r="AD5" s="44">
        <f>IF('Avrg. BattLiPrimary'!AD5&gt;0,'Avrg. BattLiPrimary'!AD5,'Avrg. BattLiPrimary'!AD$35)</f>
        <v>2.8769298101387297E-2</v>
      </c>
      <c r="AE5" s="44">
        <f>IF('Avrg. BattLiPrimary'!AE5&gt;0,'Avrg. BattLiPrimary'!AE5,'Avrg. BattLiPrimary'!AE$35)</f>
        <v>2.905699108240117E-2</v>
      </c>
      <c r="AF5" s="44">
        <f>IF('Avrg. BattLiPrimary'!AF5&gt;0,'Avrg. BattLiPrimary'!AF5,'Avrg. BattLiPrimary'!AF$35)</f>
        <v>2.9347560993225181E-2</v>
      </c>
      <c r="AG5" s="44">
        <f>IF('Avrg. BattLiPrimary'!AG5&gt;0,'Avrg. BattLiPrimary'!AG5,'Avrg. BattLiPrimary'!AG$35)</f>
        <v>2.9641036603157433E-2</v>
      </c>
      <c r="AH5" s="44">
        <f>IF('Avrg. BattLiPrimary'!AH5&gt;0,'Avrg. BattLiPrimary'!AH5,'Avrg. BattLiPrimary'!AH$35)</f>
        <v>2.9937446969189006E-2</v>
      </c>
      <c r="AI5" s="44">
        <f>IF('Avrg. BattLiPrimary'!AI5&gt;0,'Avrg. BattLiPrimary'!AI5,'Avrg. BattLiPrimary'!AI$35)</f>
        <v>3.0236821438880897E-2</v>
      </c>
      <c r="AJ5" s="44">
        <f>IF('Avrg. BattLiPrimary'!AJ5&gt;0,'Avrg. BattLiPrimary'!AJ5,'Avrg. BattLiPrimary'!AJ$35)</f>
        <v>3.0539189653269707E-2</v>
      </c>
      <c r="AK5" s="44">
        <f>IF('Avrg. BattLiPrimary'!AK5&gt;0,'Avrg. BattLiPrimary'!AK5,'Avrg. BattLiPrimary'!AK$35)</f>
        <v>3.0844581549802404E-2</v>
      </c>
      <c r="AL5" s="44">
        <f>IF('Avrg. BattLiPrimary'!AL5&gt;0,'Avrg. BattLiPrimary'!AL5,'Avrg. BattLiPrimary'!AL$35)</f>
        <v>3.1153027365300429E-2</v>
      </c>
      <c r="AM5" s="44">
        <f>IF('Avrg. BattLiPrimary'!AM5&gt;0,'Avrg. BattLiPrimary'!AM5,'Avrg. BattLiPrimary'!AM$35)</f>
        <v>3.1464557638953436E-2</v>
      </c>
      <c r="AN5" s="44">
        <f>IF('Avrg. BattLiPrimary'!AN5&gt;0,'Avrg. BattLiPrimary'!AN5,'Avrg. BattLiPrimary'!AN$35)</f>
        <v>3.1779203215342972E-2</v>
      </c>
      <c r="AO5" s="44">
        <f>IF('Avrg. BattLiPrimary'!AO5&gt;0,'Avrg. BattLiPrimary'!AO5,'Avrg. BattLiPrimary'!AO$35)</f>
        <v>3.2096995247496402E-2</v>
      </c>
      <c r="AP5" s="44">
        <f>IF('Avrg. BattLiPrimary'!AP5&gt;0,'Avrg. BattLiPrimary'!AP5,'Avrg. BattLiPrimary'!AP$35)</f>
        <v>3.2417965199971366E-2</v>
      </c>
      <c r="AQ5" s="44">
        <f>IF('Avrg. BattLiPrimary'!AQ5&gt;0,'Avrg. BattLiPrimary'!AQ5,'Avrg. BattLiPrimary'!AQ$35)</f>
        <v>3.2742144851971078E-2</v>
      </c>
      <c r="AR5" s="44">
        <f>IF('Avrg. BattLiPrimary'!AR5&gt;0,'Avrg. BattLiPrimary'!AR5,'Avrg. BattLiPrimary'!AR$35)</f>
        <v>3.3069566300490787E-2</v>
      </c>
      <c r="AS5" s="44">
        <f>IF('Avrg. BattLiPrimary'!AS5&gt;0,'Avrg. BattLiPrimary'!AS5,'Avrg. BattLiPrimary'!AS$35)</f>
        <v>3.3400261963495693E-2</v>
      </c>
      <c r="AT5" s="44">
        <f>IF('Avrg. BattLiPrimary'!AT5&gt;0,'Avrg. BattLiPrimary'!AT5,'Avrg. BattLiPrimary'!AT$35)</f>
        <v>3.3734264583130648E-2</v>
      </c>
      <c r="AU5" s="44">
        <f>IF('Avrg. BattLiPrimary'!AU5&gt;0,'Avrg. BattLiPrimary'!AU5,'Avrg. BattLiPrimary'!AU$35)</f>
        <v>3.4071607228961957E-2</v>
      </c>
      <c r="AV5" s="44">
        <f>IF('Avrg. BattLiPrimary'!AV5&gt;0,'Avrg. BattLiPrimary'!AV5,'Avrg. BattLiPrimary'!AV$35)</f>
        <v>3.4412323301251574E-2</v>
      </c>
      <c r="AW5" s="44">
        <f>IF('Avrg. BattLiPrimary'!AW5&gt;0,'Avrg. BattLiPrimary'!AW5,'Avrg. BattLiPrimary'!AW$35)</f>
        <v>3.4756446534264088E-2</v>
      </c>
      <c r="AX5" s="44">
        <f>IF('Avrg. BattLiPrimary'!AX5&gt;0,'Avrg. BattLiPrimary'!AX5,'Avrg. BattLiPrimary'!AX$35)</f>
        <v>3.5104010999606729E-2</v>
      </c>
      <c r="AY5" s="44">
        <f>IF('Avrg. BattLiPrimary'!AY5&gt;0,'Avrg. BattLiPrimary'!AY5,'Avrg. BattLiPrimary'!AY$35)</f>
        <v>3.5455051109602793E-2</v>
      </c>
      <c r="AZ5" s="44">
        <f>IF('Avrg. BattLiPrimary'!AZ5&gt;0,'Avrg. BattLiPrimary'!AZ5,'Avrg. BattLiPrimary'!AZ$35)</f>
        <v>3.5809601620698822E-2</v>
      </c>
      <c r="BA5" s="44">
        <f>IF('Avrg. BattLiPrimary'!BA5&gt;0,'Avrg. BattLiPrimary'!BA5,'Avrg. BattLiPrimary'!BA$35)</f>
        <v>3.6167697636905811E-2</v>
      </c>
    </row>
    <row r="6" spans="1:53" x14ac:dyDescent="0.35">
      <c r="A6" s="3" t="s">
        <v>10</v>
      </c>
      <c r="B6" s="4" t="s">
        <v>11</v>
      </c>
      <c r="C6" s="77">
        <f>IF('Avrg. BattLiPrimary'!C6&gt;0,'Avrg. BattLiPrimary'!C6,'Avrg. BattLiPrimary'!C$35)</f>
        <v>1.0083789034904702E-2</v>
      </c>
      <c r="D6" s="77">
        <f>IF('Avrg. BattLiPrimary'!D6&gt;0,'Avrg. BattLiPrimary'!D6,'Avrg. BattLiPrimary'!D$35)</f>
        <v>1.0286108025800662E-2</v>
      </c>
      <c r="E6" s="77">
        <f>IF('Avrg. BattLiPrimary'!E6&gt;0,'Avrg. BattLiPrimary'!E6,'Avrg. BattLiPrimary'!E$35)</f>
        <v>1.0481942509306343E-2</v>
      </c>
      <c r="F6" s="77">
        <f>IF('Avrg. BattLiPrimary'!F6&gt;0,'Avrg. BattLiPrimary'!F6,'Avrg. BattLiPrimary'!F$35)</f>
        <v>1.0674460057249561E-2</v>
      </c>
      <c r="G6" s="77">
        <f>IF('Avrg. BattLiPrimary'!G6&gt;0,'Avrg. BattLiPrimary'!G6,'Avrg. BattLiPrimary'!G$35)</f>
        <v>1.0871227595065598E-2</v>
      </c>
      <c r="H6" s="77">
        <f>IF('Avrg. BattLiPrimary'!H6&gt;0,'Avrg. BattLiPrimary'!H6,'Avrg. BattLiPrimary'!H$35)</f>
        <v>1.1071873052093664E-2</v>
      </c>
      <c r="I6" s="77">
        <f>IF('Avrg. BattLiPrimary'!I6&gt;0,'Avrg. BattLiPrimary'!I6,'Avrg. BattLiPrimary'!I$35)</f>
        <v>1.1275082817858996E-2</v>
      </c>
      <c r="J6" s="77">
        <f>IF('Avrg. BattLiPrimary'!J6&gt;0,'Avrg. BattLiPrimary'!J6,'Avrg. BattLiPrimary'!J$35)</f>
        <v>1.1478222083943293E-2</v>
      </c>
      <c r="K6" s="2">
        <f>IF('Avrg. BattLiPrimary'!K6&gt;0,'Avrg. BattLiPrimary'!K6,'Avrg. BattLiPrimary'!K$35)</f>
        <v>1.1688163257742792E-2</v>
      </c>
      <c r="L6" s="2">
        <f>IF('Avrg. BattLiPrimary'!L6&gt;0,'Avrg. BattLiPrimary'!L6,'Avrg. BattLiPrimary'!L$35)</f>
        <v>1.3455161570694629E-2</v>
      </c>
      <c r="M6" s="2">
        <f>IF('Avrg. BattLiPrimary'!M6&gt;0,'Avrg. BattLiPrimary'!M6,'Avrg. BattLiPrimary'!M$35)</f>
        <v>1.3554420293019174E-2</v>
      </c>
      <c r="N6" s="2">
        <f>IF('Avrg. BattLiPrimary'!N6&gt;0,'Avrg. BattLiPrimary'!N6,'Avrg. BattLiPrimary'!N$35)</f>
        <v>1.4198972493283253E-2</v>
      </c>
      <c r="O6" s="2">
        <f>IF('Avrg. BattLiPrimary'!O6&gt;0,'Avrg. BattLiPrimary'!O6,'Avrg. BattLiPrimary'!O$35)</f>
        <v>1.6698751359856222E-2</v>
      </c>
      <c r="P6" s="2">
        <f>IF('Avrg. BattLiPrimary'!P6&gt;0,'Avrg. BattLiPrimary'!P6,'Avrg. BattLiPrimary'!P$35)</f>
        <v>1.6738623343484135E-2</v>
      </c>
      <c r="Q6" s="2">
        <f>IF('Avrg. BattLiPrimary'!Q6&gt;0,'Avrg. BattLiPrimary'!Q6,'Avrg. BattLiPrimary'!Q$35)</f>
        <v>1.9930172837998694E-2</v>
      </c>
      <c r="R6" s="2">
        <f>IF('Avrg. BattLiPrimary'!R6&gt;0,'Avrg. BattLiPrimary'!R6,'Avrg. BattLiPrimary'!R$35)</f>
        <v>2.3161025496261374E-2</v>
      </c>
      <c r="S6" s="2">
        <f>IF('Avrg. BattLiPrimary'!S6&gt;0,'Avrg. BattLiPrimary'!S6,'Avrg. BattLiPrimary'!S$35)</f>
        <v>2.3907836343727125E-2</v>
      </c>
      <c r="T6" s="2">
        <f>IF('Avrg. BattLiPrimary'!T6&gt;0,'Avrg. BattLiPrimary'!T6,'Avrg. BattLiPrimary'!T$35)</f>
        <v>2.4669608577901375E-2</v>
      </c>
      <c r="U6" s="2">
        <f>IF('Avrg. BattLiPrimary'!U6&gt;0,'Avrg. BattLiPrimary'!U6,'Avrg. BattLiPrimary'!U$35)</f>
        <v>2.4176849350542616E-2</v>
      </c>
      <c r="V6" s="2">
        <f>IF('Avrg. BattLiPrimary'!V6&gt;0,'Avrg. BattLiPrimary'!V6,'Avrg. BattLiPrimary'!V$35)</f>
        <v>2.4740032715175678E-2</v>
      </c>
      <c r="W6" s="2">
        <f>IF('Avrg. BattLiPrimary'!W6&gt;0,'Avrg. BattLiPrimary'!W6,'Avrg. BattLiPrimary'!W$35)</f>
        <v>2.5467307117614316E-2</v>
      </c>
      <c r="X6" s="2">
        <f>IF('Avrg. BattLiPrimary'!X6&gt;0,'Avrg. BattLiPrimary'!X6,'Avrg. BattLiPrimary'!X$35)</f>
        <v>2.2734397334715453E-2</v>
      </c>
      <c r="Y6" s="2">
        <f>IF('Avrg. BattLiPrimary'!Y6&gt;0,'Avrg. BattLiPrimary'!Y6,'Avrg. BattLiPrimary'!Y$35)</f>
        <v>2.7372723342083283E-2</v>
      </c>
      <c r="Z6" s="44">
        <f>IF('Avrg. BattLiPrimary'!Z6&gt;0,'Avrg. BattLiPrimary'!Z6,'Avrg. BattLiPrimary'!Z$35)</f>
        <v>2.7646729999999998E-2</v>
      </c>
      <c r="AA6" s="44">
        <f>IF('Avrg. BattLiPrimary'!AA6&gt;0,'Avrg. BattLiPrimary'!AA6,'Avrg. BattLiPrimary'!AA$35)</f>
        <v>2.7923197299999997E-2</v>
      </c>
      <c r="AB6" s="44">
        <f>IF('Avrg. BattLiPrimary'!AB6&gt;0,'Avrg. BattLiPrimary'!AB6,'Avrg. BattLiPrimary'!AB$35)</f>
        <v>2.8202429272999999E-2</v>
      </c>
      <c r="AC6" s="44">
        <f>IF('Avrg. BattLiPrimary'!AC6&gt;0,'Avrg. BattLiPrimary'!AC6,'Avrg. BattLiPrimary'!AC$35)</f>
        <v>2.8484453565729997E-2</v>
      </c>
      <c r="AD6" s="44">
        <f>IF('Avrg. BattLiPrimary'!AD6&gt;0,'Avrg. BattLiPrimary'!AD6,'Avrg. BattLiPrimary'!AD$35)</f>
        <v>2.8769298101387297E-2</v>
      </c>
      <c r="AE6" s="44">
        <f>IF('Avrg. BattLiPrimary'!AE6&gt;0,'Avrg. BattLiPrimary'!AE6,'Avrg. BattLiPrimary'!AE$35)</f>
        <v>2.905699108240117E-2</v>
      </c>
      <c r="AF6" s="44">
        <f>IF('Avrg. BattLiPrimary'!AF6&gt;0,'Avrg. BattLiPrimary'!AF6,'Avrg. BattLiPrimary'!AF$35)</f>
        <v>2.9347560993225181E-2</v>
      </c>
      <c r="AG6" s="44">
        <f>IF('Avrg. BattLiPrimary'!AG6&gt;0,'Avrg. BattLiPrimary'!AG6,'Avrg. BattLiPrimary'!AG$35)</f>
        <v>2.9641036603157433E-2</v>
      </c>
      <c r="AH6" s="44">
        <f>IF('Avrg. BattLiPrimary'!AH6&gt;0,'Avrg. BattLiPrimary'!AH6,'Avrg. BattLiPrimary'!AH$35)</f>
        <v>2.9937446969189006E-2</v>
      </c>
      <c r="AI6" s="44">
        <f>IF('Avrg. BattLiPrimary'!AI6&gt;0,'Avrg. BattLiPrimary'!AI6,'Avrg. BattLiPrimary'!AI$35)</f>
        <v>3.0236821438880897E-2</v>
      </c>
      <c r="AJ6" s="44">
        <f>IF('Avrg. BattLiPrimary'!AJ6&gt;0,'Avrg. BattLiPrimary'!AJ6,'Avrg. BattLiPrimary'!AJ$35)</f>
        <v>3.0539189653269707E-2</v>
      </c>
      <c r="AK6" s="44">
        <f>IF('Avrg. BattLiPrimary'!AK6&gt;0,'Avrg. BattLiPrimary'!AK6,'Avrg. BattLiPrimary'!AK$35)</f>
        <v>3.0844581549802404E-2</v>
      </c>
      <c r="AL6" s="44">
        <f>IF('Avrg. BattLiPrimary'!AL6&gt;0,'Avrg. BattLiPrimary'!AL6,'Avrg. BattLiPrimary'!AL$35)</f>
        <v>3.1153027365300429E-2</v>
      </c>
      <c r="AM6" s="44">
        <f>IF('Avrg. BattLiPrimary'!AM6&gt;0,'Avrg. BattLiPrimary'!AM6,'Avrg. BattLiPrimary'!AM$35)</f>
        <v>3.1464557638953436E-2</v>
      </c>
      <c r="AN6" s="44">
        <f>IF('Avrg. BattLiPrimary'!AN6&gt;0,'Avrg. BattLiPrimary'!AN6,'Avrg. BattLiPrimary'!AN$35)</f>
        <v>3.1779203215342972E-2</v>
      </c>
      <c r="AO6" s="44">
        <f>IF('Avrg. BattLiPrimary'!AO6&gt;0,'Avrg. BattLiPrimary'!AO6,'Avrg. BattLiPrimary'!AO$35)</f>
        <v>3.2096995247496402E-2</v>
      </c>
      <c r="AP6" s="44">
        <f>IF('Avrg. BattLiPrimary'!AP6&gt;0,'Avrg. BattLiPrimary'!AP6,'Avrg. BattLiPrimary'!AP$35)</f>
        <v>3.2417965199971366E-2</v>
      </c>
      <c r="AQ6" s="44">
        <f>IF('Avrg. BattLiPrimary'!AQ6&gt;0,'Avrg. BattLiPrimary'!AQ6,'Avrg. BattLiPrimary'!AQ$35)</f>
        <v>3.2742144851971078E-2</v>
      </c>
      <c r="AR6" s="44">
        <f>IF('Avrg. BattLiPrimary'!AR6&gt;0,'Avrg. BattLiPrimary'!AR6,'Avrg. BattLiPrimary'!AR$35)</f>
        <v>3.3069566300490787E-2</v>
      </c>
      <c r="AS6" s="44">
        <f>IF('Avrg. BattLiPrimary'!AS6&gt;0,'Avrg. BattLiPrimary'!AS6,'Avrg. BattLiPrimary'!AS$35)</f>
        <v>3.3400261963495693E-2</v>
      </c>
      <c r="AT6" s="44">
        <f>IF('Avrg. BattLiPrimary'!AT6&gt;0,'Avrg. BattLiPrimary'!AT6,'Avrg. BattLiPrimary'!AT$35)</f>
        <v>3.3734264583130648E-2</v>
      </c>
      <c r="AU6" s="44">
        <f>IF('Avrg. BattLiPrimary'!AU6&gt;0,'Avrg. BattLiPrimary'!AU6,'Avrg. BattLiPrimary'!AU$35)</f>
        <v>3.4071607228961957E-2</v>
      </c>
      <c r="AV6" s="44">
        <f>IF('Avrg. BattLiPrimary'!AV6&gt;0,'Avrg. BattLiPrimary'!AV6,'Avrg. BattLiPrimary'!AV$35)</f>
        <v>3.4412323301251574E-2</v>
      </c>
      <c r="AW6" s="44">
        <f>IF('Avrg. BattLiPrimary'!AW6&gt;0,'Avrg. BattLiPrimary'!AW6,'Avrg. BattLiPrimary'!AW$35)</f>
        <v>3.4756446534264088E-2</v>
      </c>
      <c r="AX6" s="44">
        <f>IF('Avrg. BattLiPrimary'!AX6&gt;0,'Avrg. BattLiPrimary'!AX6,'Avrg. BattLiPrimary'!AX$35)</f>
        <v>3.5104010999606729E-2</v>
      </c>
      <c r="AY6" s="44">
        <f>IF('Avrg. BattLiPrimary'!AY6&gt;0,'Avrg. BattLiPrimary'!AY6,'Avrg. BattLiPrimary'!AY$35)</f>
        <v>3.5455051109602793E-2</v>
      </c>
      <c r="AZ6" s="44">
        <f>IF('Avrg. BattLiPrimary'!AZ6&gt;0,'Avrg. BattLiPrimary'!AZ6,'Avrg. BattLiPrimary'!AZ$35)</f>
        <v>3.5809601620698822E-2</v>
      </c>
      <c r="BA6" s="44">
        <f>IF('Avrg. BattLiPrimary'!BA6&gt;0,'Avrg. BattLiPrimary'!BA6,'Avrg. BattLiPrimary'!BA$35)</f>
        <v>3.6167697636905811E-2</v>
      </c>
    </row>
    <row r="7" spans="1:53" x14ac:dyDescent="0.35">
      <c r="A7" s="3" t="s">
        <v>12</v>
      </c>
      <c r="B7" s="4" t="s">
        <v>13</v>
      </c>
      <c r="C7" s="77">
        <f>IF('Avrg. BattLiPrimary'!C7&gt;0,'Avrg. BattLiPrimary'!C7,'Avrg. BattLiPrimary'!C$35)</f>
        <v>1.0083789034904702E-2</v>
      </c>
      <c r="D7" s="77">
        <f>IF('Avrg. BattLiPrimary'!D7&gt;0,'Avrg. BattLiPrimary'!D7,'Avrg. BattLiPrimary'!D$35)</f>
        <v>1.0286108025800662E-2</v>
      </c>
      <c r="E7" s="77">
        <f>IF('Avrg. BattLiPrimary'!E7&gt;0,'Avrg. BattLiPrimary'!E7,'Avrg. BattLiPrimary'!E$35)</f>
        <v>1.0481942509306343E-2</v>
      </c>
      <c r="F7" s="77">
        <f>IF('Avrg. BattLiPrimary'!F7&gt;0,'Avrg. BattLiPrimary'!F7,'Avrg. BattLiPrimary'!F$35)</f>
        <v>1.0674460057249561E-2</v>
      </c>
      <c r="G7" s="77">
        <f>IF('Avrg. BattLiPrimary'!G7&gt;0,'Avrg. BattLiPrimary'!G7,'Avrg. BattLiPrimary'!G$35)</f>
        <v>1.0871227595065598E-2</v>
      </c>
      <c r="H7" s="77">
        <f>IF('Avrg. BattLiPrimary'!H7&gt;0,'Avrg. BattLiPrimary'!H7,'Avrg. BattLiPrimary'!H$35)</f>
        <v>1.1071873052093664E-2</v>
      </c>
      <c r="I7" s="77">
        <f>IF('Avrg. BattLiPrimary'!I7&gt;0,'Avrg. BattLiPrimary'!I7,'Avrg. BattLiPrimary'!I$35)</f>
        <v>1.1275082817858996E-2</v>
      </c>
      <c r="J7" s="77">
        <f>IF('Avrg. BattLiPrimary'!J7&gt;0,'Avrg. BattLiPrimary'!J7,'Avrg. BattLiPrimary'!J$35)</f>
        <v>1.1478222083943293E-2</v>
      </c>
      <c r="K7" s="2">
        <f>IF('Avrg. BattLiPrimary'!K7&gt;0,'Avrg. BattLiPrimary'!K7,'Avrg. BattLiPrimary'!K$35)</f>
        <v>1.1688163257742792E-2</v>
      </c>
      <c r="L7" s="2">
        <f>IF('Avrg. BattLiPrimary'!L7&gt;0,'Avrg. BattLiPrimary'!L7,'Avrg. BattLiPrimary'!L$35)</f>
        <v>1.3455161570694629E-2</v>
      </c>
      <c r="M7" s="2">
        <f>IF('Avrg. BattLiPrimary'!M7&gt;0,'Avrg. BattLiPrimary'!M7,'Avrg. BattLiPrimary'!M$35)</f>
        <v>1.3554420293019174E-2</v>
      </c>
      <c r="N7" s="2">
        <f>IF('Avrg. BattLiPrimary'!N7&gt;0,'Avrg. BattLiPrimary'!N7,'Avrg. BattLiPrimary'!N$35)</f>
        <v>1.4198972493283253E-2</v>
      </c>
      <c r="O7" s="2">
        <f>IF('Avrg. BattLiPrimary'!O7&gt;0,'Avrg. BattLiPrimary'!O7,'Avrg. BattLiPrimary'!O$35)</f>
        <v>1.6698751359856222E-2</v>
      </c>
      <c r="P7" s="2">
        <f>IF('Avrg. BattLiPrimary'!P7&gt;0,'Avrg. BattLiPrimary'!P7,'Avrg. BattLiPrimary'!P$35)</f>
        <v>1.6738623343484135E-2</v>
      </c>
      <c r="Q7" s="2">
        <f>IF('Avrg. BattLiPrimary'!Q7&gt;0,'Avrg. BattLiPrimary'!Q7,'Avrg. BattLiPrimary'!Q$35)</f>
        <v>1.9930172837998694E-2</v>
      </c>
      <c r="R7" s="2">
        <f>IF('Avrg. BattLiPrimary'!R7&gt;0,'Avrg. BattLiPrimary'!R7,'Avrg. BattLiPrimary'!R$35)</f>
        <v>2.3161025496261374E-2</v>
      </c>
      <c r="S7" s="2">
        <f>IF('Avrg. BattLiPrimary'!S7&gt;0,'Avrg. BattLiPrimary'!S7,'Avrg. BattLiPrimary'!S$35)</f>
        <v>2.3907836343727125E-2</v>
      </c>
      <c r="T7" s="2">
        <f>IF('Avrg. BattLiPrimary'!T7&gt;0,'Avrg. BattLiPrimary'!T7,'Avrg. BattLiPrimary'!T$35)</f>
        <v>2.4669608577901375E-2</v>
      </c>
      <c r="U7" s="2">
        <f>IF('Avrg. BattLiPrimary'!U7&gt;0,'Avrg. BattLiPrimary'!U7,'Avrg. BattLiPrimary'!U$35)</f>
        <v>2.4176849350542616E-2</v>
      </c>
      <c r="V7" s="2">
        <f>IF('Avrg. BattLiPrimary'!V7&gt;0,'Avrg. BattLiPrimary'!V7,'Avrg. BattLiPrimary'!V$35)</f>
        <v>2.4740032715175678E-2</v>
      </c>
      <c r="W7" s="2">
        <f>IF('Avrg. BattLiPrimary'!W7&gt;0,'Avrg. BattLiPrimary'!W7,'Avrg. BattLiPrimary'!W$35)</f>
        <v>2.5467307117614316E-2</v>
      </c>
      <c r="X7" s="2">
        <f>IF('Avrg. BattLiPrimary'!X7&gt;0,'Avrg. BattLiPrimary'!X7,'Avrg. BattLiPrimary'!X$35)</f>
        <v>2.2734397334715453E-2</v>
      </c>
      <c r="Y7" s="2">
        <f>IF('Avrg. BattLiPrimary'!Y7&gt;0,'Avrg. BattLiPrimary'!Y7,'Avrg. BattLiPrimary'!Y$35)</f>
        <v>2.7372723342083283E-2</v>
      </c>
      <c r="Z7" s="44">
        <f>IF('Avrg. BattLiPrimary'!Z7&gt;0,'Avrg. BattLiPrimary'!Z7,'Avrg. BattLiPrimary'!Z$35)</f>
        <v>2.7646729999999998E-2</v>
      </c>
      <c r="AA7" s="44">
        <f>IF('Avrg. BattLiPrimary'!AA7&gt;0,'Avrg. BattLiPrimary'!AA7,'Avrg. BattLiPrimary'!AA$35)</f>
        <v>2.7923197299999997E-2</v>
      </c>
      <c r="AB7" s="44">
        <f>IF('Avrg. BattLiPrimary'!AB7&gt;0,'Avrg. BattLiPrimary'!AB7,'Avrg. BattLiPrimary'!AB$35)</f>
        <v>2.8202429272999999E-2</v>
      </c>
      <c r="AC7" s="44">
        <f>IF('Avrg. BattLiPrimary'!AC7&gt;0,'Avrg. BattLiPrimary'!AC7,'Avrg. BattLiPrimary'!AC$35)</f>
        <v>2.8484453565729997E-2</v>
      </c>
      <c r="AD7" s="44">
        <f>IF('Avrg. BattLiPrimary'!AD7&gt;0,'Avrg. BattLiPrimary'!AD7,'Avrg. BattLiPrimary'!AD$35)</f>
        <v>2.8769298101387297E-2</v>
      </c>
      <c r="AE7" s="44">
        <f>IF('Avrg. BattLiPrimary'!AE7&gt;0,'Avrg. BattLiPrimary'!AE7,'Avrg. BattLiPrimary'!AE$35)</f>
        <v>2.905699108240117E-2</v>
      </c>
      <c r="AF7" s="44">
        <f>IF('Avrg. BattLiPrimary'!AF7&gt;0,'Avrg. BattLiPrimary'!AF7,'Avrg. BattLiPrimary'!AF$35)</f>
        <v>2.9347560993225181E-2</v>
      </c>
      <c r="AG7" s="44">
        <f>IF('Avrg. BattLiPrimary'!AG7&gt;0,'Avrg. BattLiPrimary'!AG7,'Avrg. BattLiPrimary'!AG$35)</f>
        <v>2.9641036603157433E-2</v>
      </c>
      <c r="AH7" s="44">
        <f>IF('Avrg. BattLiPrimary'!AH7&gt;0,'Avrg. BattLiPrimary'!AH7,'Avrg. BattLiPrimary'!AH$35)</f>
        <v>2.9937446969189006E-2</v>
      </c>
      <c r="AI7" s="44">
        <f>IF('Avrg. BattLiPrimary'!AI7&gt;0,'Avrg. BattLiPrimary'!AI7,'Avrg. BattLiPrimary'!AI$35)</f>
        <v>3.0236821438880897E-2</v>
      </c>
      <c r="AJ7" s="44">
        <f>IF('Avrg. BattLiPrimary'!AJ7&gt;0,'Avrg. BattLiPrimary'!AJ7,'Avrg. BattLiPrimary'!AJ$35)</f>
        <v>3.0539189653269707E-2</v>
      </c>
      <c r="AK7" s="44">
        <f>IF('Avrg. BattLiPrimary'!AK7&gt;0,'Avrg. BattLiPrimary'!AK7,'Avrg. BattLiPrimary'!AK$35)</f>
        <v>3.0844581549802404E-2</v>
      </c>
      <c r="AL7" s="44">
        <f>IF('Avrg. BattLiPrimary'!AL7&gt;0,'Avrg. BattLiPrimary'!AL7,'Avrg. BattLiPrimary'!AL$35)</f>
        <v>3.1153027365300429E-2</v>
      </c>
      <c r="AM7" s="44">
        <f>IF('Avrg. BattLiPrimary'!AM7&gt;0,'Avrg. BattLiPrimary'!AM7,'Avrg. BattLiPrimary'!AM$35)</f>
        <v>3.1464557638953436E-2</v>
      </c>
      <c r="AN7" s="44">
        <f>IF('Avrg. BattLiPrimary'!AN7&gt;0,'Avrg. BattLiPrimary'!AN7,'Avrg. BattLiPrimary'!AN$35)</f>
        <v>3.1779203215342972E-2</v>
      </c>
      <c r="AO7" s="44">
        <f>IF('Avrg. BattLiPrimary'!AO7&gt;0,'Avrg. BattLiPrimary'!AO7,'Avrg. BattLiPrimary'!AO$35)</f>
        <v>3.2096995247496402E-2</v>
      </c>
      <c r="AP7" s="44">
        <f>IF('Avrg. BattLiPrimary'!AP7&gt;0,'Avrg. BattLiPrimary'!AP7,'Avrg. BattLiPrimary'!AP$35)</f>
        <v>3.2417965199971366E-2</v>
      </c>
      <c r="AQ7" s="44">
        <f>IF('Avrg. BattLiPrimary'!AQ7&gt;0,'Avrg. BattLiPrimary'!AQ7,'Avrg. BattLiPrimary'!AQ$35)</f>
        <v>3.2742144851971078E-2</v>
      </c>
      <c r="AR7" s="44">
        <f>IF('Avrg. BattLiPrimary'!AR7&gt;0,'Avrg. BattLiPrimary'!AR7,'Avrg. BattLiPrimary'!AR$35)</f>
        <v>3.3069566300490787E-2</v>
      </c>
      <c r="AS7" s="44">
        <f>IF('Avrg. BattLiPrimary'!AS7&gt;0,'Avrg. BattLiPrimary'!AS7,'Avrg. BattLiPrimary'!AS$35)</f>
        <v>3.3400261963495693E-2</v>
      </c>
      <c r="AT7" s="44">
        <f>IF('Avrg. BattLiPrimary'!AT7&gt;0,'Avrg. BattLiPrimary'!AT7,'Avrg. BattLiPrimary'!AT$35)</f>
        <v>3.3734264583130648E-2</v>
      </c>
      <c r="AU7" s="44">
        <f>IF('Avrg. BattLiPrimary'!AU7&gt;0,'Avrg. BattLiPrimary'!AU7,'Avrg. BattLiPrimary'!AU$35)</f>
        <v>3.4071607228961957E-2</v>
      </c>
      <c r="AV7" s="44">
        <f>IF('Avrg. BattLiPrimary'!AV7&gt;0,'Avrg. BattLiPrimary'!AV7,'Avrg. BattLiPrimary'!AV$35)</f>
        <v>3.4412323301251574E-2</v>
      </c>
      <c r="AW7" s="44">
        <f>IF('Avrg. BattLiPrimary'!AW7&gt;0,'Avrg. BattLiPrimary'!AW7,'Avrg. BattLiPrimary'!AW$35)</f>
        <v>3.4756446534264088E-2</v>
      </c>
      <c r="AX7" s="44">
        <f>IF('Avrg. BattLiPrimary'!AX7&gt;0,'Avrg. BattLiPrimary'!AX7,'Avrg. BattLiPrimary'!AX$35)</f>
        <v>3.5104010999606729E-2</v>
      </c>
      <c r="AY7" s="44">
        <f>IF('Avrg. BattLiPrimary'!AY7&gt;0,'Avrg. BattLiPrimary'!AY7,'Avrg. BattLiPrimary'!AY$35)</f>
        <v>3.5455051109602793E-2</v>
      </c>
      <c r="AZ7" s="44">
        <f>IF('Avrg. BattLiPrimary'!AZ7&gt;0,'Avrg. BattLiPrimary'!AZ7,'Avrg. BattLiPrimary'!AZ$35)</f>
        <v>3.5809601620698822E-2</v>
      </c>
      <c r="BA7" s="44">
        <f>IF('Avrg. BattLiPrimary'!BA7&gt;0,'Avrg. BattLiPrimary'!BA7,'Avrg. BattLiPrimary'!BA$35)</f>
        <v>3.6167697636905811E-2</v>
      </c>
    </row>
    <row r="8" spans="1:53" x14ac:dyDescent="0.35">
      <c r="A8" s="3" t="s">
        <v>14</v>
      </c>
      <c r="B8" s="4" t="s">
        <v>15</v>
      </c>
      <c r="C8" s="77">
        <f>IF('Avrg. BattLiPrimary'!C8&gt;0,'Avrg. BattLiPrimary'!C8,'Avrg. BattLiPrimary'!C$35)</f>
        <v>1.0083789034904702E-2</v>
      </c>
      <c r="D8" s="77">
        <f>IF('Avrg. BattLiPrimary'!D8&gt;0,'Avrg. BattLiPrimary'!D8,'Avrg. BattLiPrimary'!D$35)</f>
        <v>1.0286108025800662E-2</v>
      </c>
      <c r="E8" s="77">
        <f>IF('Avrg. BattLiPrimary'!E8&gt;0,'Avrg. BattLiPrimary'!E8,'Avrg. BattLiPrimary'!E$35)</f>
        <v>1.0481942509306343E-2</v>
      </c>
      <c r="F8" s="77">
        <f>IF('Avrg. BattLiPrimary'!F8&gt;0,'Avrg. BattLiPrimary'!F8,'Avrg. BattLiPrimary'!F$35)</f>
        <v>1.0674460057249561E-2</v>
      </c>
      <c r="G8" s="77">
        <f>IF('Avrg. BattLiPrimary'!G8&gt;0,'Avrg. BattLiPrimary'!G8,'Avrg. BattLiPrimary'!G$35)</f>
        <v>1.0871227595065598E-2</v>
      </c>
      <c r="H8" s="77">
        <f>IF('Avrg. BattLiPrimary'!H8&gt;0,'Avrg. BattLiPrimary'!H8,'Avrg. BattLiPrimary'!H$35)</f>
        <v>1.1071873052093664E-2</v>
      </c>
      <c r="I8" s="77">
        <f>IF('Avrg. BattLiPrimary'!I8&gt;0,'Avrg. BattLiPrimary'!I8,'Avrg. BattLiPrimary'!I$35)</f>
        <v>1.1275082817858996E-2</v>
      </c>
      <c r="J8" s="77">
        <f>IF('Avrg. BattLiPrimary'!J8&gt;0,'Avrg. BattLiPrimary'!J8,'Avrg. BattLiPrimary'!J$35)</f>
        <v>1.1478222083943293E-2</v>
      </c>
      <c r="K8" s="2">
        <f>IF('Avrg. BattLiPrimary'!K8&gt;0,'Avrg. BattLiPrimary'!K8,'Avrg. BattLiPrimary'!K$35)</f>
        <v>1.1688163257742792E-2</v>
      </c>
      <c r="L8" s="2">
        <f>IF('Avrg. BattLiPrimary'!L8&gt;0,'Avrg. BattLiPrimary'!L8,'Avrg. BattLiPrimary'!L$35)</f>
        <v>1.3455161570694629E-2</v>
      </c>
      <c r="M8" s="2">
        <f>IF('Avrg. BattLiPrimary'!M8&gt;0,'Avrg. BattLiPrimary'!M8,'Avrg. BattLiPrimary'!M$35)</f>
        <v>1.3554420293019174E-2</v>
      </c>
      <c r="N8" s="2">
        <f>IF('Avrg. BattLiPrimary'!N8&gt;0,'Avrg. BattLiPrimary'!N8,'Avrg. BattLiPrimary'!N$35)</f>
        <v>1.4198972493283253E-2</v>
      </c>
      <c r="O8" s="2">
        <f>IF('Avrg. BattLiPrimary'!O8&gt;0,'Avrg. BattLiPrimary'!O8,'Avrg. BattLiPrimary'!O$35)</f>
        <v>1.6698751359856222E-2</v>
      </c>
      <c r="P8" s="2">
        <f>IF('Avrg. BattLiPrimary'!P8&gt;0,'Avrg. BattLiPrimary'!P8,'Avrg. BattLiPrimary'!P$35)</f>
        <v>1.6738623343484135E-2</v>
      </c>
      <c r="Q8" s="2">
        <f>IF('Avrg. BattLiPrimary'!Q8&gt;0,'Avrg. BattLiPrimary'!Q8,'Avrg. BattLiPrimary'!Q$35)</f>
        <v>1.9930172837998694E-2</v>
      </c>
      <c r="R8" s="2">
        <f>IF('Avrg. BattLiPrimary'!R8&gt;0,'Avrg. BattLiPrimary'!R8,'Avrg. BattLiPrimary'!R$35)</f>
        <v>2.3161025496261374E-2</v>
      </c>
      <c r="S8" s="2">
        <f>IF('Avrg. BattLiPrimary'!S8&gt;0,'Avrg. BattLiPrimary'!S8,'Avrg. BattLiPrimary'!S$35)</f>
        <v>2.3907836343727125E-2</v>
      </c>
      <c r="T8" s="2">
        <f>IF('Avrg. BattLiPrimary'!T8&gt;0,'Avrg. BattLiPrimary'!T8,'Avrg. BattLiPrimary'!T$35)</f>
        <v>2.4669608577901375E-2</v>
      </c>
      <c r="U8" s="2">
        <f>IF('Avrg. BattLiPrimary'!U8&gt;0,'Avrg. BattLiPrimary'!U8,'Avrg. BattLiPrimary'!U$35)</f>
        <v>2.4176849350542616E-2</v>
      </c>
      <c r="V8" s="2">
        <f>IF('Avrg. BattLiPrimary'!V8&gt;0,'Avrg. BattLiPrimary'!V8,'Avrg. BattLiPrimary'!V$35)</f>
        <v>2.4740032715175678E-2</v>
      </c>
      <c r="W8" s="2">
        <f>IF('Avrg. BattLiPrimary'!W8&gt;0,'Avrg. BattLiPrimary'!W8,'Avrg. BattLiPrimary'!W$35)</f>
        <v>2.5467307117614316E-2</v>
      </c>
      <c r="X8" s="2">
        <f>IF('Avrg. BattLiPrimary'!X8&gt;0,'Avrg. BattLiPrimary'!X8,'Avrg. BattLiPrimary'!X$35)</f>
        <v>2.2734397334715453E-2</v>
      </c>
      <c r="Y8" s="2">
        <f>IF('Avrg. BattLiPrimary'!Y8&gt;0,'Avrg. BattLiPrimary'!Y8,'Avrg. BattLiPrimary'!Y$35)</f>
        <v>2.7372723342083283E-2</v>
      </c>
      <c r="Z8" s="44">
        <f>IF('Avrg. BattLiPrimary'!Z8&gt;0,'Avrg. BattLiPrimary'!Z8,'Avrg. BattLiPrimary'!Z$35)</f>
        <v>2.7646729999999998E-2</v>
      </c>
      <c r="AA8" s="44">
        <f>IF('Avrg. BattLiPrimary'!AA8&gt;0,'Avrg. BattLiPrimary'!AA8,'Avrg. BattLiPrimary'!AA$35)</f>
        <v>2.7923197299999997E-2</v>
      </c>
      <c r="AB8" s="44">
        <f>IF('Avrg. BattLiPrimary'!AB8&gt;0,'Avrg. BattLiPrimary'!AB8,'Avrg. BattLiPrimary'!AB$35)</f>
        <v>2.8202429272999999E-2</v>
      </c>
      <c r="AC8" s="44">
        <f>IF('Avrg. BattLiPrimary'!AC8&gt;0,'Avrg. BattLiPrimary'!AC8,'Avrg. BattLiPrimary'!AC$35)</f>
        <v>2.8484453565729997E-2</v>
      </c>
      <c r="AD8" s="44">
        <f>IF('Avrg. BattLiPrimary'!AD8&gt;0,'Avrg. BattLiPrimary'!AD8,'Avrg. BattLiPrimary'!AD$35)</f>
        <v>2.8769298101387297E-2</v>
      </c>
      <c r="AE8" s="44">
        <f>IF('Avrg. BattLiPrimary'!AE8&gt;0,'Avrg. BattLiPrimary'!AE8,'Avrg. BattLiPrimary'!AE$35)</f>
        <v>2.905699108240117E-2</v>
      </c>
      <c r="AF8" s="44">
        <f>IF('Avrg. BattLiPrimary'!AF8&gt;0,'Avrg. BattLiPrimary'!AF8,'Avrg. BattLiPrimary'!AF$35)</f>
        <v>2.9347560993225181E-2</v>
      </c>
      <c r="AG8" s="44">
        <f>IF('Avrg. BattLiPrimary'!AG8&gt;0,'Avrg. BattLiPrimary'!AG8,'Avrg. BattLiPrimary'!AG$35)</f>
        <v>2.9641036603157433E-2</v>
      </c>
      <c r="AH8" s="44">
        <f>IF('Avrg. BattLiPrimary'!AH8&gt;0,'Avrg. BattLiPrimary'!AH8,'Avrg. BattLiPrimary'!AH$35)</f>
        <v>2.9937446969189006E-2</v>
      </c>
      <c r="AI8" s="44">
        <f>IF('Avrg. BattLiPrimary'!AI8&gt;0,'Avrg. BattLiPrimary'!AI8,'Avrg. BattLiPrimary'!AI$35)</f>
        <v>3.0236821438880897E-2</v>
      </c>
      <c r="AJ8" s="44">
        <f>IF('Avrg. BattLiPrimary'!AJ8&gt;0,'Avrg. BattLiPrimary'!AJ8,'Avrg. BattLiPrimary'!AJ$35)</f>
        <v>3.0539189653269707E-2</v>
      </c>
      <c r="AK8" s="44">
        <f>IF('Avrg. BattLiPrimary'!AK8&gt;0,'Avrg. BattLiPrimary'!AK8,'Avrg. BattLiPrimary'!AK$35)</f>
        <v>3.0844581549802404E-2</v>
      </c>
      <c r="AL8" s="44">
        <f>IF('Avrg. BattLiPrimary'!AL8&gt;0,'Avrg. BattLiPrimary'!AL8,'Avrg. BattLiPrimary'!AL$35)</f>
        <v>3.1153027365300429E-2</v>
      </c>
      <c r="AM8" s="44">
        <f>IF('Avrg. BattLiPrimary'!AM8&gt;0,'Avrg. BattLiPrimary'!AM8,'Avrg. BattLiPrimary'!AM$35)</f>
        <v>3.1464557638953436E-2</v>
      </c>
      <c r="AN8" s="44">
        <f>IF('Avrg. BattLiPrimary'!AN8&gt;0,'Avrg. BattLiPrimary'!AN8,'Avrg. BattLiPrimary'!AN$35)</f>
        <v>3.1779203215342972E-2</v>
      </c>
      <c r="AO8" s="44">
        <f>IF('Avrg. BattLiPrimary'!AO8&gt;0,'Avrg. BattLiPrimary'!AO8,'Avrg. BattLiPrimary'!AO$35)</f>
        <v>3.2096995247496402E-2</v>
      </c>
      <c r="AP8" s="44">
        <f>IF('Avrg. BattLiPrimary'!AP8&gt;0,'Avrg. BattLiPrimary'!AP8,'Avrg. BattLiPrimary'!AP$35)</f>
        <v>3.2417965199971366E-2</v>
      </c>
      <c r="AQ8" s="44">
        <f>IF('Avrg. BattLiPrimary'!AQ8&gt;0,'Avrg. BattLiPrimary'!AQ8,'Avrg. BattLiPrimary'!AQ$35)</f>
        <v>3.2742144851971078E-2</v>
      </c>
      <c r="AR8" s="44">
        <f>IF('Avrg. BattLiPrimary'!AR8&gt;0,'Avrg. BattLiPrimary'!AR8,'Avrg. BattLiPrimary'!AR$35)</f>
        <v>3.3069566300490787E-2</v>
      </c>
      <c r="AS8" s="44">
        <f>IF('Avrg. BattLiPrimary'!AS8&gt;0,'Avrg. BattLiPrimary'!AS8,'Avrg. BattLiPrimary'!AS$35)</f>
        <v>3.3400261963495693E-2</v>
      </c>
      <c r="AT8" s="44">
        <f>IF('Avrg. BattLiPrimary'!AT8&gt;0,'Avrg. BattLiPrimary'!AT8,'Avrg. BattLiPrimary'!AT$35)</f>
        <v>3.3734264583130648E-2</v>
      </c>
      <c r="AU8" s="44">
        <f>IF('Avrg. BattLiPrimary'!AU8&gt;0,'Avrg. BattLiPrimary'!AU8,'Avrg. BattLiPrimary'!AU$35)</f>
        <v>3.4071607228961957E-2</v>
      </c>
      <c r="AV8" s="44">
        <f>IF('Avrg. BattLiPrimary'!AV8&gt;0,'Avrg. BattLiPrimary'!AV8,'Avrg. BattLiPrimary'!AV$35)</f>
        <v>3.4412323301251574E-2</v>
      </c>
      <c r="AW8" s="44">
        <f>IF('Avrg. BattLiPrimary'!AW8&gt;0,'Avrg. BattLiPrimary'!AW8,'Avrg. BattLiPrimary'!AW$35)</f>
        <v>3.4756446534264088E-2</v>
      </c>
      <c r="AX8" s="44">
        <f>IF('Avrg. BattLiPrimary'!AX8&gt;0,'Avrg. BattLiPrimary'!AX8,'Avrg. BattLiPrimary'!AX$35)</f>
        <v>3.5104010999606729E-2</v>
      </c>
      <c r="AY8" s="44">
        <f>IF('Avrg. BattLiPrimary'!AY8&gt;0,'Avrg. BattLiPrimary'!AY8,'Avrg. BattLiPrimary'!AY$35)</f>
        <v>3.5455051109602793E-2</v>
      </c>
      <c r="AZ8" s="44">
        <f>IF('Avrg. BattLiPrimary'!AZ8&gt;0,'Avrg. BattLiPrimary'!AZ8,'Avrg. BattLiPrimary'!AZ$35)</f>
        <v>3.5809601620698822E-2</v>
      </c>
      <c r="BA8" s="44">
        <f>IF('Avrg. BattLiPrimary'!BA8&gt;0,'Avrg. BattLiPrimary'!BA8,'Avrg. BattLiPrimary'!BA$35)</f>
        <v>3.6167697636905811E-2</v>
      </c>
    </row>
    <row r="9" spans="1:53" x14ac:dyDescent="0.35">
      <c r="A9" s="3" t="s">
        <v>16</v>
      </c>
      <c r="B9" s="4" t="s">
        <v>17</v>
      </c>
      <c r="C9" s="77">
        <f>IF('Avrg. BattLiPrimary'!C9&gt;0,'Avrg. BattLiPrimary'!C9,'Avrg. BattLiPrimary'!C$35)</f>
        <v>1.0083789034904702E-2</v>
      </c>
      <c r="D9" s="77">
        <f>IF('Avrg. BattLiPrimary'!D9&gt;0,'Avrg. BattLiPrimary'!D9,'Avrg. BattLiPrimary'!D$35)</f>
        <v>1.0286108025800662E-2</v>
      </c>
      <c r="E9" s="77">
        <f>IF('Avrg. BattLiPrimary'!E9&gt;0,'Avrg. BattLiPrimary'!E9,'Avrg. BattLiPrimary'!E$35)</f>
        <v>1.0481942509306343E-2</v>
      </c>
      <c r="F9" s="77">
        <f>IF('Avrg. BattLiPrimary'!F9&gt;0,'Avrg. BattLiPrimary'!F9,'Avrg. BattLiPrimary'!F$35)</f>
        <v>1.0674460057249561E-2</v>
      </c>
      <c r="G9" s="77">
        <f>IF('Avrg. BattLiPrimary'!G9&gt;0,'Avrg. BattLiPrimary'!G9,'Avrg. BattLiPrimary'!G$35)</f>
        <v>1.0871227595065598E-2</v>
      </c>
      <c r="H9" s="77">
        <f>IF('Avrg. BattLiPrimary'!H9&gt;0,'Avrg. BattLiPrimary'!H9,'Avrg. BattLiPrimary'!H$35)</f>
        <v>1.1071873052093664E-2</v>
      </c>
      <c r="I9" s="77">
        <f>IF('Avrg. BattLiPrimary'!I9&gt;0,'Avrg. BattLiPrimary'!I9,'Avrg. BattLiPrimary'!I$35)</f>
        <v>1.1275082817858996E-2</v>
      </c>
      <c r="J9" s="77">
        <f>IF('Avrg. BattLiPrimary'!J9&gt;0,'Avrg. BattLiPrimary'!J9,'Avrg. BattLiPrimary'!J$35)</f>
        <v>1.1478222083943293E-2</v>
      </c>
      <c r="K9" s="2">
        <f>IF('Avrg. BattLiPrimary'!K9&gt;0,'Avrg. BattLiPrimary'!K9,'Avrg. BattLiPrimary'!K$35)</f>
        <v>1.1688163257742792E-2</v>
      </c>
      <c r="L9" s="2">
        <f>IF('Avrg. BattLiPrimary'!L9&gt;0,'Avrg. BattLiPrimary'!L9,'Avrg. BattLiPrimary'!L$35)</f>
        <v>1.3455161570694629E-2</v>
      </c>
      <c r="M9" s="2">
        <f>IF('Avrg. BattLiPrimary'!M9&gt;0,'Avrg. BattLiPrimary'!M9,'Avrg. BattLiPrimary'!M$35)</f>
        <v>1.3554420293019174E-2</v>
      </c>
      <c r="N9" s="2">
        <f>IF('Avrg. BattLiPrimary'!N9&gt;0,'Avrg. BattLiPrimary'!N9,'Avrg. BattLiPrimary'!N$35)</f>
        <v>1.4198972493283253E-2</v>
      </c>
      <c r="O9" s="2">
        <f>IF('Avrg. BattLiPrimary'!O9&gt;0,'Avrg. BattLiPrimary'!O9,'Avrg. BattLiPrimary'!O$35)</f>
        <v>1.6698751359856222E-2</v>
      </c>
      <c r="P9" s="2">
        <f>IF('Avrg. BattLiPrimary'!P9&gt;0,'Avrg. BattLiPrimary'!P9,'Avrg. BattLiPrimary'!P$35)</f>
        <v>1.6738623343484135E-2</v>
      </c>
      <c r="Q9" s="2">
        <f>IF('Avrg. BattLiPrimary'!Q9&gt;0,'Avrg. BattLiPrimary'!Q9,'Avrg. BattLiPrimary'!Q$35)</f>
        <v>1.9930172837998694E-2</v>
      </c>
      <c r="R9" s="2">
        <f>IF('Avrg. BattLiPrimary'!R9&gt;0,'Avrg. BattLiPrimary'!R9,'Avrg. BattLiPrimary'!R$35)</f>
        <v>2.3161025496261374E-2</v>
      </c>
      <c r="S9" s="2">
        <f>IF('Avrg. BattLiPrimary'!S9&gt;0,'Avrg. BattLiPrimary'!S9,'Avrg. BattLiPrimary'!S$35)</f>
        <v>2.3907836343727125E-2</v>
      </c>
      <c r="T9" s="2">
        <f>IF('Avrg. BattLiPrimary'!T9&gt;0,'Avrg. BattLiPrimary'!T9,'Avrg. BattLiPrimary'!T$35)</f>
        <v>2.4669608577901375E-2</v>
      </c>
      <c r="U9" s="2">
        <f>IF('Avrg. BattLiPrimary'!U9&gt;0,'Avrg. BattLiPrimary'!U9,'Avrg. BattLiPrimary'!U$35)</f>
        <v>2.4176849350542616E-2</v>
      </c>
      <c r="V9" s="2">
        <f>IF('Avrg. BattLiPrimary'!V9&gt;0,'Avrg. BattLiPrimary'!V9,'Avrg. BattLiPrimary'!V$35)</f>
        <v>2.4740032715175678E-2</v>
      </c>
      <c r="W9" s="2">
        <f>IF('Avrg. BattLiPrimary'!W9&gt;0,'Avrg. BattLiPrimary'!W9,'Avrg. BattLiPrimary'!W$35)</f>
        <v>2.5467307117614316E-2</v>
      </c>
      <c r="X9" s="2">
        <f>IF('Avrg. BattLiPrimary'!X9&gt;0,'Avrg. BattLiPrimary'!X9,'Avrg. BattLiPrimary'!X$35)</f>
        <v>2.2734397334715453E-2</v>
      </c>
      <c r="Y9" s="2">
        <f>IF('Avrg. BattLiPrimary'!Y9&gt;0,'Avrg. BattLiPrimary'!Y9,'Avrg. BattLiPrimary'!Y$35)</f>
        <v>2.7372723342083283E-2</v>
      </c>
      <c r="Z9" s="44">
        <f>IF('Avrg. BattLiPrimary'!Z9&gt;0,'Avrg. BattLiPrimary'!Z9,'Avrg. BattLiPrimary'!Z$35)</f>
        <v>2.7646729999999998E-2</v>
      </c>
      <c r="AA9" s="44">
        <f>IF('Avrg. BattLiPrimary'!AA9&gt;0,'Avrg. BattLiPrimary'!AA9,'Avrg. BattLiPrimary'!AA$35)</f>
        <v>2.7923197299999997E-2</v>
      </c>
      <c r="AB9" s="44">
        <f>IF('Avrg. BattLiPrimary'!AB9&gt;0,'Avrg. BattLiPrimary'!AB9,'Avrg. BattLiPrimary'!AB$35)</f>
        <v>2.8202429272999999E-2</v>
      </c>
      <c r="AC9" s="44">
        <f>IF('Avrg. BattLiPrimary'!AC9&gt;0,'Avrg. BattLiPrimary'!AC9,'Avrg. BattLiPrimary'!AC$35)</f>
        <v>2.8484453565729997E-2</v>
      </c>
      <c r="AD9" s="44">
        <f>IF('Avrg. BattLiPrimary'!AD9&gt;0,'Avrg. BattLiPrimary'!AD9,'Avrg. BattLiPrimary'!AD$35)</f>
        <v>2.8769298101387297E-2</v>
      </c>
      <c r="AE9" s="44">
        <f>IF('Avrg. BattLiPrimary'!AE9&gt;0,'Avrg. BattLiPrimary'!AE9,'Avrg. BattLiPrimary'!AE$35)</f>
        <v>2.905699108240117E-2</v>
      </c>
      <c r="AF9" s="44">
        <f>IF('Avrg. BattLiPrimary'!AF9&gt;0,'Avrg. BattLiPrimary'!AF9,'Avrg. BattLiPrimary'!AF$35)</f>
        <v>2.9347560993225181E-2</v>
      </c>
      <c r="AG9" s="44">
        <f>IF('Avrg. BattLiPrimary'!AG9&gt;0,'Avrg. BattLiPrimary'!AG9,'Avrg. BattLiPrimary'!AG$35)</f>
        <v>2.9641036603157433E-2</v>
      </c>
      <c r="AH9" s="44">
        <f>IF('Avrg. BattLiPrimary'!AH9&gt;0,'Avrg. BattLiPrimary'!AH9,'Avrg. BattLiPrimary'!AH$35)</f>
        <v>2.9937446969189006E-2</v>
      </c>
      <c r="AI9" s="44">
        <f>IF('Avrg. BattLiPrimary'!AI9&gt;0,'Avrg. BattLiPrimary'!AI9,'Avrg. BattLiPrimary'!AI$35)</f>
        <v>3.0236821438880897E-2</v>
      </c>
      <c r="AJ9" s="44">
        <f>IF('Avrg. BattLiPrimary'!AJ9&gt;0,'Avrg. BattLiPrimary'!AJ9,'Avrg. BattLiPrimary'!AJ$35)</f>
        <v>3.0539189653269707E-2</v>
      </c>
      <c r="AK9" s="44">
        <f>IF('Avrg. BattLiPrimary'!AK9&gt;0,'Avrg. BattLiPrimary'!AK9,'Avrg. BattLiPrimary'!AK$35)</f>
        <v>3.0844581549802404E-2</v>
      </c>
      <c r="AL9" s="44">
        <f>IF('Avrg. BattLiPrimary'!AL9&gt;0,'Avrg. BattLiPrimary'!AL9,'Avrg. BattLiPrimary'!AL$35)</f>
        <v>3.1153027365300429E-2</v>
      </c>
      <c r="AM9" s="44">
        <f>IF('Avrg. BattLiPrimary'!AM9&gt;0,'Avrg. BattLiPrimary'!AM9,'Avrg. BattLiPrimary'!AM$35)</f>
        <v>3.1464557638953436E-2</v>
      </c>
      <c r="AN9" s="44">
        <f>IF('Avrg. BattLiPrimary'!AN9&gt;0,'Avrg. BattLiPrimary'!AN9,'Avrg. BattLiPrimary'!AN$35)</f>
        <v>3.1779203215342972E-2</v>
      </c>
      <c r="AO9" s="44">
        <f>IF('Avrg. BattLiPrimary'!AO9&gt;0,'Avrg. BattLiPrimary'!AO9,'Avrg. BattLiPrimary'!AO$35)</f>
        <v>3.2096995247496402E-2</v>
      </c>
      <c r="AP9" s="44">
        <f>IF('Avrg. BattLiPrimary'!AP9&gt;0,'Avrg. BattLiPrimary'!AP9,'Avrg. BattLiPrimary'!AP$35)</f>
        <v>3.2417965199971366E-2</v>
      </c>
      <c r="AQ9" s="44">
        <f>IF('Avrg. BattLiPrimary'!AQ9&gt;0,'Avrg. BattLiPrimary'!AQ9,'Avrg. BattLiPrimary'!AQ$35)</f>
        <v>3.2742144851971078E-2</v>
      </c>
      <c r="AR9" s="44">
        <f>IF('Avrg. BattLiPrimary'!AR9&gt;0,'Avrg. BattLiPrimary'!AR9,'Avrg. BattLiPrimary'!AR$35)</f>
        <v>3.3069566300490787E-2</v>
      </c>
      <c r="AS9" s="44">
        <f>IF('Avrg. BattLiPrimary'!AS9&gt;0,'Avrg. BattLiPrimary'!AS9,'Avrg. BattLiPrimary'!AS$35)</f>
        <v>3.3400261963495693E-2</v>
      </c>
      <c r="AT9" s="44">
        <f>IF('Avrg. BattLiPrimary'!AT9&gt;0,'Avrg. BattLiPrimary'!AT9,'Avrg. BattLiPrimary'!AT$35)</f>
        <v>3.3734264583130648E-2</v>
      </c>
      <c r="AU9" s="44">
        <f>IF('Avrg. BattLiPrimary'!AU9&gt;0,'Avrg. BattLiPrimary'!AU9,'Avrg. BattLiPrimary'!AU$35)</f>
        <v>3.4071607228961957E-2</v>
      </c>
      <c r="AV9" s="44">
        <f>IF('Avrg. BattLiPrimary'!AV9&gt;0,'Avrg. BattLiPrimary'!AV9,'Avrg. BattLiPrimary'!AV$35)</f>
        <v>3.4412323301251574E-2</v>
      </c>
      <c r="AW9" s="44">
        <f>IF('Avrg. BattLiPrimary'!AW9&gt;0,'Avrg. BattLiPrimary'!AW9,'Avrg. BattLiPrimary'!AW$35)</f>
        <v>3.4756446534264088E-2</v>
      </c>
      <c r="AX9" s="44">
        <f>IF('Avrg. BattLiPrimary'!AX9&gt;0,'Avrg. BattLiPrimary'!AX9,'Avrg. BattLiPrimary'!AX$35)</f>
        <v>3.5104010999606729E-2</v>
      </c>
      <c r="AY9" s="44">
        <f>IF('Avrg. BattLiPrimary'!AY9&gt;0,'Avrg. BattLiPrimary'!AY9,'Avrg. BattLiPrimary'!AY$35)</f>
        <v>3.5455051109602793E-2</v>
      </c>
      <c r="AZ9" s="44">
        <f>IF('Avrg. BattLiPrimary'!AZ9&gt;0,'Avrg. BattLiPrimary'!AZ9,'Avrg. BattLiPrimary'!AZ$35)</f>
        <v>3.5809601620698822E-2</v>
      </c>
      <c r="BA9" s="44">
        <f>IF('Avrg. BattLiPrimary'!BA9&gt;0,'Avrg. BattLiPrimary'!BA9,'Avrg. BattLiPrimary'!BA$35)</f>
        <v>3.6167697636905811E-2</v>
      </c>
    </row>
    <row r="10" spans="1:53" x14ac:dyDescent="0.35">
      <c r="A10" s="3" t="s">
        <v>18</v>
      </c>
      <c r="B10" s="4" t="s">
        <v>19</v>
      </c>
      <c r="C10" s="77">
        <f>IF('Avrg. BattLiPrimary'!C10&gt;0,'Avrg. BattLiPrimary'!C10,'Avrg. BattLiPrimary'!C$35)</f>
        <v>1.0083789034904702E-2</v>
      </c>
      <c r="D10" s="77">
        <f>IF('Avrg. BattLiPrimary'!D10&gt;0,'Avrg. BattLiPrimary'!D10,'Avrg. BattLiPrimary'!D$35)</f>
        <v>1.0286108025800662E-2</v>
      </c>
      <c r="E10" s="77">
        <f>IF('Avrg. BattLiPrimary'!E10&gt;0,'Avrg. BattLiPrimary'!E10,'Avrg. BattLiPrimary'!E$35)</f>
        <v>1.0481942509306343E-2</v>
      </c>
      <c r="F10" s="77">
        <f>IF('Avrg. BattLiPrimary'!F10&gt;0,'Avrg. BattLiPrimary'!F10,'Avrg. BattLiPrimary'!F$35)</f>
        <v>1.0674460057249561E-2</v>
      </c>
      <c r="G10" s="77">
        <f>IF('Avrg. BattLiPrimary'!G10&gt;0,'Avrg. BattLiPrimary'!G10,'Avrg. BattLiPrimary'!G$35)</f>
        <v>1.0871227595065598E-2</v>
      </c>
      <c r="H10" s="77">
        <f>IF('Avrg. BattLiPrimary'!H10&gt;0,'Avrg. BattLiPrimary'!H10,'Avrg. BattLiPrimary'!H$35)</f>
        <v>1.1071873052093664E-2</v>
      </c>
      <c r="I10" s="77">
        <f>IF('Avrg. BattLiPrimary'!I10&gt;0,'Avrg. BattLiPrimary'!I10,'Avrg. BattLiPrimary'!I$35)</f>
        <v>1.1275082817858996E-2</v>
      </c>
      <c r="J10" s="77">
        <f>IF('Avrg. BattLiPrimary'!J10&gt;0,'Avrg. BattLiPrimary'!J10,'Avrg. BattLiPrimary'!J$35)</f>
        <v>1.1478222083943293E-2</v>
      </c>
      <c r="K10" s="2">
        <f>IF('Avrg. BattLiPrimary'!K10&gt;0,'Avrg. BattLiPrimary'!K10,'Avrg. BattLiPrimary'!K$35)</f>
        <v>1.1688163257742792E-2</v>
      </c>
      <c r="L10" s="2">
        <f>IF('Avrg. BattLiPrimary'!L10&gt;0,'Avrg. BattLiPrimary'!L10,'Avrg. BattLiPrimary'!L$35)</f>
        <v>1.3455161570694629E-2</v>
      </c>
      <c r="M10" s="2">
        <f>IF('Avrg. BattLiPrimary'!M10&gt;0,'Avrg. BattLiPrimary'!M10,'Avrg. BattLiPrimary'!M$35)</f>
        <v>1.3554420293019174E-2</v>
      </c>
      <c r="N10" s="2">
        <f>IF('Avrg. BattLiPrimary'!N10&gt;0,'Avrg. BattLiPrimary'!N10,'Avrg. BattLiPrimary'!N$35)</f>
        <v>1.4198972493283253E-2</v>
      </c>
      <c r="O10" s="2">
        <f>IF('Avrg. BattLiPrimary'!O10&gt;0,'Avrg. BattLiPrimary'!O10,'Avrg. BattLiPrimary'!O$35)</f>
        <v>1.6698751359856222E-2</v>
      </c>
      <c r="P10" s="2">
        <f>IF('Avrg. BattLiPrimary'!P10&gt;0,'Avrg. BattLiPrimary'!P10,'Avrg. BattLiPrimary'!P$35)</f>
        <v>1.6738623343484135E-2</v>
      </c>
      <c r="Q10" s="2">
        <f>IF('Avrg. BattLiPrimary'!Q10&gt;0,'Avrg. BattLiPrimary'!Q10,'Avrg. BattLiPrimary'!Q$35)</f>
        <v>1.9930172837998694E-2</v>
      </c>
      <c r="R10" s="2">
        <f>IF('Avrg. BattLiPrimary'!R10&gt;0,'Avrg. BattLiPrimary'!R10,'Avrg. BattLiPrimary'!R$35)</f>
        <v>2.3161025496261374E-2</v>
      </c>
      <c r="S10" s="2">
        <f>IF('Avrg. BattLiPrimary'!S10&gt;0,'Avrg. BattLiPrimary'!S10,'Avrg. BattLiPrimary'!S$35)</f>
        <v>2.3907836343727125E-2</v>
      </c>
      <c r="T10" s="2">
        <f>IF('Avrg. BattLiPrimary'!T10&gt;0,'Avrg. BattLiPrimary'!T10,'Avrg. BattLiPrimary'!T$35)</f>
        <v>2.4669608577901375E-2</v>
      </c>
      <c r="U10" s="2">
        <f>IF('Avrg. BattLiPrimary'!U10&gt;0,'Avrg. BattLiPrimary'!U10,'Avrg. BattLiPrimary'!U$35)</f>
        <v>2.4176849350542616E-2</v>
      </c>
      <c r="V10" s="2">
        <f>IF('Avrg. BattLiPrimary'!V10&gt;0,'Avrg. BattLiPrimary'!V10,'Avrg. BattLiPrimary'!V$35)</f>
        <v>2.4740032715175678E-2</v>
      </c>
      <c r="W10" s="2">
        <f>IF('Avrg. BattLiPrimary'!W10&gt;0,'Avrg. BattLiPrimary'!W10,'Avrg. BattLiPrimary'!W$35)</f>
        <v>2.5467307117614316E-2</v>
      </c>
      <c r="X10" s="2">
        <f>IF('Avrg. BattLiPrimary'!X10&gt;0,'Avrg. BattLiPrimary'!X10,'Avrg. BattLiPrimary'!X$35)</f>
        <v>2.2734397334715453E-2</v>
      </c>
      <c r="Y10" s="2">
        <f>IF('Avrg. BattLiPrimary'!Y10&gt;0,'Avrg. BattLiPrimary'!Y10,'Avrg. BattLiPrimary'!Y$35)</f>
        <v>2.7372723342083283E-2</v>
      </c>
      <c r="Z10" s="44">
        <f>IF('Avrg. BattLiPrimary'!Z10&gt;0,'Avrg. BattLiPrimary'!Z10,'Avrg. BattLiPrimary'!Z$35)</f>
        <v>2.7646729999999998E-2</v>
      </c>
      <c r="AA10" s="44">
        <f>IF('Avrg. BattLiPrimary'!AA10&gt;0,'Avrg. BattLiPrimary'!AA10,'Avrg. BattLiPrimary'!AA$35)</f>
        <v>2.7923197299999997E-2</v>
      </c>
      <c r="AB10" s="44">
        <f>IF('Avrg. BattLiPrimary'!AB10&gt;0,'Avrg. BattLiPrimary'!AB10,'Avrg. BattLiPrimary'!AB$35)</f>
        <v>2.8202429272999999E-2</v>
      </c>
      <c r="AC10" s="44">
        <f>IF('Avrg. BattLiPrimary'!AC10&gt;0,'Avrg. BattLiPrimary'!AC10,'Avrg. BattLiPrimary'!AC$35)</f>
        <v>2.8484453565729997E-2</v>
      </c>
      <c r="AD10" s="44">
        <f>IF('Avrg. BattLiPrimary'!AD10&gt;0,'Avrg. BattLiPrimary'!AD10,'Avrg. BattLiPrimary'!AD$35)</f>
        <v>2.8769298101387297E-2</v>
      </c>
      <c r="AE10" s="44">
        <f>IF('Avrg. BattLiPrimary'!AE10&gt;0,'Avrg. BattLiPrimary'!AE10,'Avrg. BattLiPrimary'!AE$35)</f>
        <v>2.905699108240117E-2</v>
      </c>
      <c r="AF10" s="44">
        <f>IF('Avrg. BattLiPrimary'!AF10&gt;0,'Avrg. BattLiPrimary'!AF10,'Avrg. BattLiPrimary'!AF$35)</f>
        <v>2.9347560993225181E-2</v>
      </c>
      <c r="AG10" s="44">
        <f>IF('Avrg. BattLiPrimary'!AG10&gt;0,'Avrg. BattLiPrimary'!AG10,'Avrg. BattLiPrimary'!AG$35)</f>
        <v>2.9641036603157433E-2</v>
      </c>
      <c r="AH10" s="44">
        <f>IF('Avrg. BattLiPrimary'!AH10&gt;0,'Avrg. BattLiPrimary'!AH10,'Avrg. BattLiPrimary'!AH$35)</f>
        <v>2.9937446969189006E-2</v>
      </c>
      <c r="AI10" s="44">
        <f>IF('Avrg. BattLiPrimary'!AI10&gt;0,'Avrg. BattLiPrimary'!AI10,'Avrg. BattLiPrimary'!AI$35)</f>
        <v>3.0236821438880897E-2</v>
      </c>
      <c r="AJ10" s="44">
        <f>IF('Avrg. BattLiPrimary'!AJ10&gt;0,'Avrg. BattLiPrimary'!AJ10,'Avrg. BattLiPrimary'!AJ$35)</f>
        <v>3.0539189653269707E-2</v>
      </c>
      <c r="AK10" s="44">
        <f>IF('Avrg. BattLiPrimary'!AK10&gt;0,'Avrg. BattLiPrimary'!AK10,'Avrg. BattLiPrimary'!AK$35)</f>
        <v>3.0844581549802404E-2</v>
      </c>
      <c r="AL10" s="44">
        <f>IF('Avrg. BattLiPrimary'!AL10&gt;0,'Avrg. BattLiPrimary'!AL10,'Avrg. BattLiPrimary'!AL$35)</f>
        <v>3.1153027365300429E-2</v>
      </c>
      <c r="AM10" s="44">
        <f>IF('Avrg. BattLiPrimary'!AM10&gt;0,'Avrg. BattLiPrimary'!AM10,'Avrg. BattLiPrimary'!AM$35)</f>
        <v>3.1464557638953436E-2</v>
      </c>
      <c r="AN10" s="44">
        <f>IF('Avrg. BattLiPrimary'!AN10&gt;0,'Avrg. BattLiPrimary'!AN10,'Avrg. BattLiPrimary'!AN$35)</f>
        <v>3.1779203215342972E-2</v>
      </c>
      <c r="AO10" s="44">
        <f>IF('Avrg. BattLiPrimary'!AO10&gt;0,'Avrg. BattLiPrimary'!AO10,'Avrg. BattLiPrimary'!AO$35)</f>
        <v>3.2096995247496402E-2</v>
      </c>
      <c r="AP10" s="44">
        <f>IF('Avrg. BattLiPrimary'!AP10&gt;0,'Avrg. BattLiPrimary'!AP10,'Avrg. BattLiPrimary'!AP$35)</f>
        <v>3.2417965199971366E-2</v>
      </c>
      <c r="AQ10" s="44">
        <f>IF('Avrg. BattLiPrimary'!AQ10&gt;0,'Avrg. BattLiPrimary'!AQ10,'Avrg. BattLiPrimary'!AQ$35)</f>
        <v>3.2742144851971078E-2</v>
      </c>
      <c r="AR10" s="44">
        <f>IF('Avrg. BattLiPrimary'!AR10&gt;0,'Avrg. BattLiPrimary'!AR10,'Avrg. BattLiPrimary'!AR$35)</f>
        <v>3.3069566300490787E-2</v>
      </c>
      <c r="AS10" s="44">
        <f>IF('Avrg. BattLiPrimary'!AS10&gt;0,'Avrg. BattLiPrimary'!AS10,'Avrg. BattLiPrimary'!AS$35)</f>
        <v>3.3400261963495693E-2</v>
      </c>
      <c r="AT10" s="44">
        <f>IF('Avrg. BattLiPrimary'!AT10&gt;0,'Avrg. BattLiPrimary'!AT10,'Avrg. BattLiPrimary'!AT$35)</f>
        <v>3.3734264583130648E-2</v>
      </c>
      <c r="AU10" s="44">
        <f>IF('Avrg. BattLiPrimary'!AU10&gt;0,'Avrg. BattLiPrimary'!AU10,'Avrg. BattLiPrimary'!AU$35)</f>
        <v>3.4071607228961957E-2</v>
      </c>
      <c r="AV10" s="44">
        <f>IF('Avrg. BattLiPrimary'!AV10&gt;0,'Avrg. BattLiPrimary'!AV10,'Avrg. BattLiPrimary'!AV$35)</f>
        <v>3.4412323301251574E-2</v>
      </c>
      <c r="AW10" s="44">
        <f>IF('Avrg. BattLiPrimary'!AW10&gt;0,'Avrg. BattLiPrimary'!AW10,'Avrg. BattLiPrimary'!AW$35)</f>
        <v>3.4756446534264088E-2</v>
      </c>
      <c r="AX10" s="44">
        <f>IF('Avrg. BattLiPrimary'!AX10&gt;0,'Avrg. BattLiPrimary'!AX10,'Avrg. BattLiPrimary'!AX$35)</f>
        <v>3.5104010999606729E-2</v>
      </c>
      <c r="AY10" s="44">
        <f>IF('Avrg. BattLiPrimary'!AY10&gt;0,'Avrg. BattLiPrimary'!AY10,'Avrg. BattLiPrimary'!AY$35)</f>
        <v>3.5455051109602793E-2</v>
      </c>
      <c r="AZ10" s="44">
        <f>IF('Avrg. BattLiPrimary'!AZ10&gt;0,'Avrg. BattLiPrimary'!AZ10,'Avrg. BattLiPrimary'!AZ$35)</f>
        <v>3.5809601620698822E-2</v>
      </c>
      <c r="BA10" s="44">
        <f>IF('Avrg. BattLiPrimary'!BA10&gt;0,'Avrg. BattLiPrimary'!BA10,'Avrg. BattLiPrimary'!BA$35)</f>
        <v>3.6167697636905811E-2</v>
      </c>
    </row>
    <row r="11" spans="1:53" x14ac:dyDescent="0.35">
      <c r="A11" s="3" t="s">
        <v>20</v>
      </c>
      <c r="B11" s="4" t="s">
        <v>21</v>
      </c>
      <c r="C11" s="77">
        <f>IF('Avrg. BattLiPrimary'!C11&gt;0,'Avrg. BattLiPrimary'!C11,'Avrg. BattLiPrimary'!C$35)</f>
        <v>1.2251189666471879E-2</v>
      </c>
      <c r="D11" s="77">
        <f>IF('Avrg. BattLiPrimary'!D11&gt;0,'Avrg. BattLiPrimary'!D11,'Avrg. BattLiPrimary'!D$35)</f>
        <v>1.2501213945379468E-2</v>
      </c>
      <c r="E11" s="77">
        <f>IF('Avrg. BattLiPrimary'!E11&gt;0,'Avrg. BattLiPrimary'!E11,'Avrg. BattLiPrimary'!E$35)</f>
        <v>1.2756340760591295E-2</v>
      </c>
      <c r="F11" s="77">
        <f>IF('Avrg. BattLiPrimary'!F11&gt;0,'Avrg. BattLiPrimary'!F11,'Avrg. BattLiPrimary'!F$35)</f>
        <v>1.3016674245501321E-2</v>
      </c>
      <c r="G11" s="77">
        <f>IF('Avrg. BattLiPrimary'!G11&gt;0,'Avrg. BattLiPrimary'!G11,'Avrg. BattLiPrimary'!G$35)</f>
        <v>1.3282320658674818E-2</v>
      </c>
      <c r="H11" s="77">
        <f>IF('Avrg. BattLiPrimary'!H11&gt;0,'Avrg. BattLiPrimary'!H11,'Avrg. BattLiPrimary'!H$35)</f>
        <v>1.3553388427219202E-2</v>
      </c>
      <c r="I11" s="77">
        <f>IF('Avrg. BattLiPrimary'!I11&gt;0,'Avrg. BattLiPrimary'!I11,'Avrg. BattLiPrimary'!I$35)</f>
        <v>1.3829988191040001E-2</v>
      </c>
      <c r="J11" s="77">
        <f>IF('Avrg. BattLiPrimary'!J11&gt;0,'Avrg. BattLiPrimary'!J11,'Avrg. BattLiPrimary'!J$35)</f>
        <v>1.4112232848000001E-2</v>
      </c>
      <c r="K11" s="2">
        <f>IF('Avrg. BattLiPrimary'!K11&gt;0,'Avrg. BattLiPrimary'!K11,'Avrg. BattLiPrimary'!K$35)</f>
        <v>1.4400237600000001E-2</v>
      </c>
      <c r="L11" s="2">
        <f>IF('Avrg. BattLiPrimary'!L11&gt;0,'Avrg. BattLiPrimary'!L11,'Avrg. BattLiPrimary'!L$35)</f>
        <v>1.4694120000000001E-2</v>
      </c>
      <c r="M11" s="2">
        <f>IF('Avrg. BattLiPrimary'!M11&gt;0,'Avrg. BattLiPrimary'!M11,'Avrg. BattLiPrimary'!M$35)</f>
        <v>1.4994E-2</v>
      </c>
      <c r="N11" s="2">
        <f>IF('Avrg. BattLiPrimary'!N11&gt;0,'Avrg. BattLiPrimary'!N11,'Avrg. BattLiPrimary'!N$35)</f>
        <v>1.5306427503736921E-2</v>
      </c>
      <c r="O11" s="2">
        <f>IF('Avrg. BattLiPrimary'!O11&gt;0,'Avrg. BattLiPrimary'!O11,'Avrg. BattLiPrimary'!O$35)</f>
        <v>1.6117435590173756E-2</v>
      </c>
      <c r="P11" s="2">
        <f>IF('Avrg. BattLiPrimary'!P11&gt;0,'Avrg. BattLiPrimary'!P11,'Avrg. BattLiPrimary'!P$35)</f>
        <v>1.8658856918571297E-2</v>
      </c>
      <c r="Q11" s="2">
        <f>IF('Avrg. BattLiPrimary'!Q11&gt;0,'Avrg. BattLiPrimary'!Q11,'Avrg. BattLiPrimary'!Q$35)</f>
        <v>2.5544535510412348E-2</v>
      </c>
      <c r="R11" s="2">
        <f>IF('Avrg. BattLiPrimary'!R11&gt;0,'Avrg. BattLiPrimary'!R11,'Avrg. BattLiPrimary'!R$35)</f>
        <v>2.6712088891718937E-2</v>
      </c>
      <c r="S11" s="2">
        <f>IF('Avrg. BattLiPrimary'!S11&gt;0,'Avrg. BattLiPrimary'!S11,'Avrg. BattLiPrimary'!S$35)</f>
        <v>2.7358364510956707E-2</v>
      </c>
      <c r="T11" s="2">
        <f>IF('Avrg. BattLiPrimary'!T11&gt;0,'Avrg. BattLiPrimary'!T11,'Avrg. BattLiPrimary'!T$35)</f>
        <v>3.1001842322597041E-2</v>
      </c>
      <c r="U11" s="2">
        <f>IF('Avrg. BattLiPrimary'!U11&gt;0,'Avrg. BattLiPrimary'!U11,'Avrg. BattLiPrimary'!U$35)</f>
        <v>3.0773664659920583E-2</v>
      </c>
      <c r="V11" s="2">
        <f>IF('Avrg. BattLiPrimary'!V11&gt;0,'Avrg. BattLiPrimary'!V11,'Avrg. BattLiPrimary'!V$35)</f>
        <v>3.2563665163884488E-2</v>
      </c>
      <c r="W11" s="2">
        <f>IF('Avrg. BattLiPrimary'!W11&gt;0,'Avrg. BattLiPrimary'!W11,'Avrg. BattLiPrimary'!W$35)</f>
        <v>2.9520189752236158E-2</v>
      </c>
      <c r="X11" s="2">
        <f>IF('Avrg. BattLiPrimary'!X11&gt;0,'Avrg. BattLiPrimary'!X11,'Avrg. BattLiPrimary'!X$35)</f>
        <v>2.2734397334715453E-2</v>
      </c>
      <c r="Y11" s="2">
        <f>IF('Avrg. BattLiPrimary'!Y11&gt;0,'Avrg. BattLiPrimary'!Y11,'Avrg. BattLiPrimary'!Y$35)</f>
        <v>2.7372723342083283E-2</v>
      </c>
      <c r="Z11" s="44">
        <f>IF('Avrg. BattLiPrimary'!Z11&gt;0,'Avrg. BattLiPrimary'!Z11,'Avrg. BattLiPrimary'!Z$35)</f>
        <v>2.7646729999999998E-2</v>
      </c>
      <c r="AA11" s="44">
        <f>IF('Avrg. BattLiPrimary'!AA11&gt;0,'Avrg. BattLiPrimary'!AA11,'Avrg. BattLiPrimary'!AA$35)</f>
        <v>2.7923197299999997E-2</v>
      </c>
      <c r="AB11" s="44">
        <f>IF('Avrg. BattLiPrimary'!AB11&gt;0,'Avrg. BattLiPrimary'!AB11,'Avrg. BattLiPrimary'!AB$35)</f>
        <v>2.8202429272999999E-2</v>
      </c>
      <c r="AC11" s="44">
        <f>IF('Avrg. BattLiPrimary'!AC11&gt;0,'Avrg. BattLiPrimary'!AC11,'Avrg. BattLiPrimary'!AC$35)</f>
        <v>2.8484453565729997E-2</v>
      </c>
      <c r="AD11" s="44">
        <f>IF('Avrg. BattLiPrimary'!AD11&gt;0,'Avrg. BattLiPrimary'!AD11,'Avrg. BattLiPrimary'!AD$35)</f>
        <v>2.8769298101387297E-2</v>
      </c>
      <c r="AE11" s="44">
        <f>IF('Avrg. BattLiPrimary'!AE11&gt;0,'Avrg. BattLiPrimary'!AE11,'Avrg. BattLiPrimary'!AE$35)</f>
        <v>2.905699108240117E-2</v>
      </c>
      <c r="AF11" s="44">
        <f>IF('Avrg. BattLiPrimary'!AF11&gt;0,'Avrg. BattLiPrimary'!AF11,'Avrg. BattLiPrimary'!AF$35)</f>
        <v>2.9347560993225181E-2</v>
      </c>
      <c r="AG11" s="44">
        <f>IF('Avrg. BattLiPrimary'!AG11&gt;0,'Avrg. BattLiPrimary'!AG11,'Avrg. BattLiPrimary'!AG$35)</f>
        <v>2.9641036603157433E-2</v>
      </c>
      <c r="AH11" s="44">
        <f>IF('Avrg. BattLiPrimary'!AH11&gt;0,'Avrg. BattLiPrimary'!AH11,'Avrg. BattLiPrimary'!AH$35)</f>
        <v>2.9937446969189006E-2</v>
      </c>
      <c r="AI11" s="44">
        <f>IF('Avrg. BattLiPrimary'!AI11&gt;0,'Avrg. BattLiPrimary'!AI11,'Avrg. BattLiPrimary'!AI$35)</f>
        <v>3.0236821438880897E-2</v>
      </c>
      <c r="AJ11" s="44">
        <f>IF('Avrg. BattLiPrimary'!AJ11&gt;0,'Avrg. BattLiPrimary'!AJ11,'Avrg. BattLiPrimary'!AJ$35)</f>
        <v>3.0539189653269707E-2</v>
      </c>
      <c r="AK11" s="44">
        <f>IF('Avrg. BattLiPrimary'!AK11&gt;0,'Avrg. BattLiPrimary'!AK11,'Avrg. BattLiPrimary'!AK$35)</f>
        <v>3.0844581549802404E-2</v>
      </c>
      <c r="AL11" s="44">
        <f>IF('Avrg. BattLiPrimary'!AL11&gt;0,'Avrg. BattLiPrimary'!AL11,'Avrg. BattLiPrimary'!AL$35)</f>
        <v>3.1153027365300429E-2</v>
      </c>
      <c r="AM11" s="44">
        <f>IF('Avrg. BattLiPrimary'!AM11&gt;0,'Avrg. BattLiPrimary'!AM11,'Avrg. BattLiPrimary'!AM$35)</f>
        <v>3.1464557638953436E-2</v>
      </c>
      <c r="AN11" s="44">
        <f>IF('Avrg. BattLiPrimary'!AN11&gt;0,'Avrg. BattLiPrimary'!AN11,'Avrg. BattLiPrimary'!AN$35)</f>
        <v>3.1779203215342972E-2</v>
      </c>
      <c r="AO11" s="44">
        <f>IF('Avrg. BattLiPrimary'!AO11&gt;0,'Avrg. BattLiPrimary'!AO11,'Avrg. BattLiPrimary'!AO$35)</f>
        <v>3.2096995247496402E-2</v>
      </c>
      <c r="AP11" s="44">
        <f>IF('Avrg. BattLiPrimary'!AP11&gt;0,'Avrg. BattLiPrimary'!AP11,'Avrg. BattLiPrimary'!AP$35)</f>
        <v>3.2417965199971366E-2</v>
      </c>
      <c r="AQ11" s="44">
        <f>IF('Avrg. BattLiPrimary'!AQ11&gt;0,'Avrg. BattLiPrimary'!AQ11,'Avrg. BattLiPrimary'!AQ$35)</f>
        <v>3.2742144851971078E-2</v>
      </c>
      <c r="AR11" s="44">
        <f>IF('Avrg. BattLiPrimary'!AR11&gt;0,'Avrg. BattLiPrimary'!AR11,'Avrg. BattLiPrimary'!AR$35)</f>
        <v>3.3069566300490787E-2</v>
      </c>
      <c r="AS11" s="44">
        <f>IF('Avrg. BattLiPrimary'!AS11&gt;0,'Avrg. BattLiPrimary'!AS11,'Avrg. BattLiPrimary'!AS$35)</f>
        <v>3.3400261963495693E-2</v>
      </c>
      <c r="AT11" s="44">
        <f>IF('Avrg. BattLiPrimary'!AT11&gt;0,'Avrg. BattLiPrimary'!AT11,'Avrg. BattLiPrimary'!AT$35)</f>
        <v>3.3734264583130648E-2</v>
      </c>
      <c r="AU11" s="44">
        <f>IF('Avrg. BattLiPrimary'!AU11&gt;0,'Avrg. BattLiPrimary'!AU11,'Avrg. BattLiPrimary'!AU$35)</f>
        <v>3.4071607228961957E-2</v>
      </c>
      <c r="AV11" s="44">
        <f>IF('Avrg. BattLiPrimary'!AV11&gt;0,'Avrg. BattLiPrimary'!AV11,'Avrg. BattLiPrimary'!AV$35)</f>
        <v>3.4412323301251574E-2</v>
      </c>
      <c r="AW11" s="44">
        <f>IF('Avrg. BattLiPrimary'!AW11&gt;0,'Avrg. BattLiPrimary'!AW11,'Avrg. BattLiPrimary'!AW$35)</f>
        <v>3.4756446534264088E-2</v>
      </c>
      <c r="AX11" s="44">
        <f>IF('Avrg. BattLiPrimary'!AX11&gt;0,'Avrg. BattLiPrimary'!AX11,'Avrg. BattLiPrimary'!AX$35)</f>
        <v>3.5104010999606729E-2</v>
      </c>
      <c r="AY11" s="44">
        <f>IF('Avrg. BattLiPrimary'!AY11&gt;0,'Avrg. BattLiPrimary'!AY11,'Avrg. BattLiPrimary'!AY$35)</f>
        <v>3.5455051109602793E-2</v>
      </c>
      <c r="AZ11" s="44">
        <f>IF('Avrg. BattLiPrimary'!AZ11&gt;0,'Avrg. BattLiPrimary'!AZ11,'Avrg. BattLiPrimary'!AZ$35)</f>
        <v>3.5809601620698822E-2</v>
      </c>
      <c r="BA11" s="44">
        <f>IF('Avrg. BattLiPrimary'!BA11&gt;0,'Avrg. BattLiPrimary'!BA11,'Avrg. BattLiPrimary'!BA$35)</f>
        <v>3.6167697636905811E-2</v>
      </c>
    </row>
    <row r="12" spans="1:53" x14ac:dyDescent="0.35">
      <c r="A12" s="3" t="s">
        <v>22</v>
      </c>
      <c r="B12" s="4" t="s">
        <v>23</v>
      </c>
      <c r="C12" s="77">
        <f>IF('Avrg. BattLiPrimary'!C12&gt;0,'Avrg. BattLiPrimary'!C12,'Avrg. BattLiPrimary'!C$35)</f>
        <v>1.1610604585872042E-2</v>
      </c>
      <c r="D12" s="77">
        <f>IF('Avrg. BattLiPrimary'!D12&gt;0,'Avrg. BattLiPrimary'!D12,'Avrg. BattLiPrimary'!D$35)</f>
        <v>1.1847555699869429E-2</v>
      </c>
      <c r="E12" s="77">
        <f>IF('Avrg. BattLiPrimary'!E12&gt;0,'Avrg. BattLiPrimary'!E12,'Avrg. BattLiPrimary'!E$35)</f>
        <v>1.2089342550887174E-2</v>
      </c>
      <c r="F12" s="77">
        <f>IF('Avrg. BattLiPrimary'!F12&gt;0,'Avrg. BattLiPrimary'!F12,'Avrg. BattLiPrimary'!F$35)</f>
        <v>1.2336063827435892E-2</v>
      </c>
      <c r="G12" s="77">
        <f>IF('Avrg. BattLiPrimary'!G12&gt;0,'Avrg. BattLiPrimary'!G12,'Avrg. BattLiPrimary'!G$35)</f>
        <v>1.258782023207744E-2</v>
      </c>
      <c r="H12" s="77">
        <f>IF('Avrg. BattLiPrimary'!H12&gt;0,'Avrg. BattLiPrimary'!H12,'Avrg. BattLiPrimary'!H$35)</f>
        <v>1.2844714522528E-2</v>
      </c>
      <c r="I12" s="77">
        <f>IF('Avrg. BattLiPrimary'!I12&gt;0,'Avrg. BattLiPrimary'!I12,'Avrg. BattLiPrimary'!I$35)</f>
        <v>1.31068515536E-2</v>
      </c>
      <c r="J12" s="77">
        <f>IF('Avrg. BattLiPrimary'!J12&gt;0,'Avrg. BattLiPrimary'!J12,'Avrg. BattLiPrimary'!J$35)</f>
        <v>1.3374338320000002E-2</v>
      </c>
      <c r="K12" s="2">
        <f>IF('Avrg. BattLiPrimary'!K12&gt;0,'Avrg. BattLiPrimary'!K12,'Avrg. BattLiPrimary'!K$35)</f>
        <v>1.3647284000000003E-2</v>
      </c>
      <c r="L12" s="2">
        <f>IF('Avrg. BattLiPrimary'!L12&gt;0,'Avrg. BattLiPrimary'!L12,'Avrg. BattLiPrimary'!L$35)</f>
        <v>1.3925800000000002E-2</v>
      </c>
      <c r="M12" s="2">
        <f>IF('Avrg. BattLiPrimary'!M12&gt;0,'Avrg. BattLiPrimary'!M12,'Avrg. BattLiPrimary'!M$35)</f>
        <v>1.421E-2</v>
      </c>
      <c r="N12" s="2">
        <f>IF('Avrg. BattLiPrimary'!N12&gt;0,'Avrg. BattLiPrimary'!N12,'Avrg. BattLiPrimary'!N$35)</f>
        <v>1.4538942511989316E-2</v>
      </c>
      <c r="O12" s="2">
        <f>IF('Avrg. BattLiPrimary'!O12&gt;0,'Avrg. BattLiPrimary'!O12,'Avrg. BattLiPrimary'!O$35)</f>
        <v>1.7762798323920567E-2</v>
      </c>
      <c r="P12" s="2">
        <f>IF('Avrg. BattLiPrimary'!P12&gt;0,'Avrg. BattLiPrimary'!P12,'Avrg. BattLiPrimary'!P$35)</f>
        <v>1.708663602997872E-2</v>
      </c>
      <c r="Q12" s="2">
        <f>IF('Avrg. BattLiPrimary'!Q12&gt;0,'Avrg. BattLiPrimary'!Q12,'Avrg. BattLiPrimary'!Q$35)</f>
        <v>2.0404573438874231E-2</v>
      </c>
      <c r="R12" s="2">
        <f>IF('Avrg. BattLiPrimary'!R12&gt;0,'Avrg. BattLiPrimary'!R12,'Avrg. BattLiPrimary'!R$35)</f>
        <v>2.6295641931684335E-2</v>
      </c>
      <c r="S12" s="2">
        <f>IF('Avrg. BattLiPrimary'!S12&gt;0,'Avrg. BattLiPrimary'!S12,'Avrg. BattLiPrimary'!S$35)</f>
        <v>2.7062257360650627E-2</v>
      </c>
      <c r="T12" s="2">
        <f>IF('Avrg. BattLiPrimary'!T12&gt;0,'Avrg. BattLiPrimary'!T12,'Avrg. BattLiPrimary'!T$35)</f>
        <v>2.5320854303838663E-2</v>
      </c>
      <c r="U12" s="2">
        <f>IF('Avrg. BattLiPrimary'!U12&gt;0,'Avrg. BattLiPrimary'!U12,'Avrg. BattLiPrimary'!U$35)</f>
        <v>2.4708468642121669E-2</v>
      </c>
      <c r="V12" s="2">
        <f>IF('Avrg. BattLiPrimary'!V12&gt;0,'Avrg. BattLiPrimary'!V12,'Avrg. BattLiPrimary'!V$35)</f>
        <v>2.4785898676310911E-2</v>
      </c>
      <c r="W12" s="2">
        <f>IF('Avrg. BattLiPrimary'!W12&gt;0,'Avrg. BattLiPrimary'!W12,'Avrg. BattLiPrimary'!W$35)</f>
        <v>2.7537662660475568E-2</v>
      </c>
      <c r="X12" s="2">
        <f>IF('Avrg. BattLiPrimary'!X12&gt;0,'Avrg. BattLiPrimary'!X12,'Avrg. BattLiPrimary'!X$35)</f>
        <v>2.4808774491260833E-2</v>
      </c>
      <c r="Y12" s="2">
        <f>IF('Avrg. BattLiPrimary'!Y12&gt;0,'Avrg. BattLiPrimary'!Y12,'Avrg. BattLiPrimary'!Y$35)</f>
        <v>2.7372723342083283E-2</v>
      </c>
      <c r="Z12" s="44">
        <f>IF('Avrg. BattLiPrimary'!Z12&gt;0,'Avrg. BattLiPrimary'!Z12,'Avrg. BattLiPrimary'!Z$35)</f>
        <v>2.7646729999999998E-2</v>
      </c>
      <c r="AA12" s="44">
        <f>IF('Avrg. BattLiPrimary'!AA12&gt;0,'Avrg. BattLiPrimary'!AA12,'Avrg. BattLiPrimary'!AA$35)</f>
        <v>2.7923197299999997E-2</v>
      </c>
      <c r="AB12" s="44">
        <f>IF('Avrg. BattLiPrimary'!AB12&gt;0,'Avrg. BattLiPrimary'!AB12,'Avrg. BattLiPrimary'!AB$35)</f>
        <v>2.8202429272999999E-2</v>
      </c>
      <c r="AC12" s="44">
        <f>IF('Avrg. BattLiPrimary'!AC12&gt;0,'Avrg. BattLiPrimary'!AC12,'Avrg. BattLiPrimary'!AC$35)</f>
        <v>2.8484453565729997E-2</v>
      </c>
      <c r="AD12" s="44">
        <f>IF('Avrg. BattLiPrimary'!AD12&gt;0,'Avrg. BattLiPrimary'!AD12,'Avrg. BattLiPrimary'!AD$35)</f>
        <v>2.8769298101387297E-2</v>
      </c>
      <c r="AE12" s="44">
        <f>IF('Avrg. BattLiPrimary'!AE12&gt;0,'Avrg. BattLiPrimary'!AE12,'Avrg. BattLiPrimary'!AE$35)</f>
        <v>2.905699108240117E-2</v>
      </c>
      <c r="AF12" s="44">
        <f>IF('Avrg. BattLiPrimary'!AF12&gt;0,'Avrg. BattLiPrimary'!AF12,'Avrg. BattLiPrimary'!AF$35)</f>
        <v>2.9347560993225181E-2</v>
      </c>
      <c r="AG12" s="44">
        <f>IF('Avrg. BattLiPrimary'!AG12&gt;0,'Avrg. BattLiPrimary'!AG12,'Avrg. BattLiPrimary'!AG$35)</f>
        <v>2.9641036603157433E-2</v>
      </c>
      <c r="AH12" s="44">
        <f>IF('Avrg. BattLiPrimary'!AH12&gt;0,'Avrg. BattLiPrimary'!AH12,'Avrg. BattLiPrimary'!AH$35)</f>
        <v>2.9937446969189006E-2</v>
      </c>
      <c r="AI12" s="44">
        <f>IF('Avrg. BattLiPrimary'!AI12&gt;0,'Avrg. BattLiPrimary'!AI12,'Avrg. BattLiPrimary'!AI$35)</f>
        <v>3.0236821438880897E-2</v>
      </c>
      <c r="AJ12" s="44">
        <f>IF('Avrg. BattLiPrimary'!AJ12&gt;0,'Avrg. BattLiPrimary'!AJ12,'Avrg. BattLiPrimary'!AJ$35)</f>
        <v>3.0539189653269707E-2</v>
      </c>
      <c r="AK12" s="44">
        <f>IF('Avrg. BattLiPrimary'!AK12&gt;0,'Avrg. BattLiPrimary'!AK12,'Avrg. BattLiPrimary'!AK$35)</f>
        <v>3.0844581549802404E-2</v>
      </c>
      <c r="AL12" s="44">
        <f>IF('Avrg. BattLiPrimary'!AL12&gt;0,'Avrg. BattLiPrimary'!AL12,'Avrg. BattLiPrimary'!AL$35)</f>
        <v>3.1153027365300429E-2</v>
      </c>
      <c r="AM12" s="44">
        <f>IF('Avrg. BattLiPrimary'!AM12&gt;0,'Avrg. BattLiPrimary'!AM12,'Avrg. BattLiPrimary'!AM$35)</f>
        <v>3.1464557638953436E-2</v>
      </c>
      <c r="AN12" s="44">
        <f>IF('Avrg. BattLiPrimary'!AN12&gt;0,'Avrg. BattLiPrimary'!AN12,'Avrg. BattLiPrimary'!AN$35)</f>
        <v>3.1779203215342972E-2</v>
      </c>
      <c r="AO12" s="44">
        <f>IF('Avrg. BattLiPrimary'!AO12&gt;0,'Avrg. BattLiPrimary'!AO12,'Avrg. BattLiPrimary'!AO$35)</f>
        <v>3.2096995247496402E-2</v>
      </c>
      <c r="AP12" s="44">
        <f>IF('Avrg. BattLiPrimary'!AP12&gt;0,'Avrg. BattLiPrimary'!AP12,'Avrg. BattLiPrimary'!AP$35)</f>
        <v>3.2417965199971366E-2</v>
      </c>
      <c r="AQ12" s="44">
        <f>IF('Avrg. BattLiPrimary'!AQ12&gt;0,'Avrg. BattLiPrimary'!AQ12,'Avrg. BattLiPrimary'!AQ$35)</f>
        <v>3.2742144851971078E-2</v>
      </c>
      <c r="AR12" s="44">
        <f>IF('Avrg. BattLiPrimary'!AR12&gt;0,'Avrg. BattLiPrimary'!AR12,'Avrg. BattLiPrimary'!AR$35)</f>
        <v>3.3069566300490787E-2</v>
      </c>
      <c r="AS12" s="44">
        <f>IF('Avrg. BattLiPrimary'!AS12&gt;0,'Avrg. BattLiPrimary'!AS12,'Avrg. BattLiPrimary'!AS$35)</f>
        <v>3.3400261963495693E-2</v>
      </c>
      <c r="AT12" s="44">
        <f>IF('Avrg. BattLiPrimary'!AT12&gt;0,'Avrg. BattLiPrimary'!AT12,'Avrg. BattLiPrimary'!AT$35)</f>
        <v>3.3734264583130648E-2</v>
      </c>
      <c r="AU12" s="44">
        <f>IF('Avrg. BattLiPrimary'!AU12&gt;0,'Avrg. BattLiPrimary'!AU12,'Avrg. BattLiPrimary'!AU$35)</f>
        <v>3.4071607228961957E-2</v>
      </c>
      <c r="AV12" s="44">
        <f>IF('Avrg. BattLiPrimary'!AV12&gt;0,'Avrg. BattLiPrimary'!AV12,'Avrg. BattLiPrimary'!AV$35)</f>
        <v>3.4412323301251574E-2</v>
      </c>
      <c r="AW12" s="44">
        <f>IF('Avrg. BattLiPrimary'!AW12&gt;0,'Avrg. BattLiPrimary'!AW12,'Avrg. BattLiPrimary'!AW$35)</f>
        <v>3.4756446534264088E-2</v>
      </c>
      <c r="AX12" s="44">
        <f>IF('Avrg. BattLiPrimary'!AX12&gt;0,'Avrg. BattLiPrimary'!AX12,'Avrg. BattLiPrimary'!AX$35)</f>
        <v>3.5104010999606729E-2</v>
      </c>
      <c r="AY12" s="44">
        <f>IF('Avrg. BattLiPrimary'!AY12&gt;0,'Avrg. BattLiPrimary'!AY12,'Avrg. BattLiPrimary'!AY$35)</f>
        <v>3.5455051109602793E-2</v>
      </c>
      <c r="AZ12" s="44">
        <f>IF('Avrg. BattLiPrimary'!AZ12&gt;0,'Avrg. BattLiPrimary'!AZ12,'Avrg. BattLiPrimary'!AZ$35)</f>
        <v>3.5809601620698822E-2</v>
      </c>
      <c r="BA12" s="44">
        <f>IF('Avrg. BattLiPrimary'!BA12&gt;0,'Avrg. BattLiPrimary'!BA12,'Avrg. BattLiPrimary'!BA$35)</f>
        <v>3.6167697636905811E-2</v>
      </c>
    </row>
    <row r="13" spans="1:53" x14ac:dyDescent="0.35">
      <c r="A13" s="3" t="s">
        <v>24</v>
      </c>
      <c r="B13" s="4" t="s">
        <v>25</v>
      </c>
      <c r="C13" s="77">
        <f>IF('Avrg. BattLiPrimary'!C13&gt;0,'Avrg. BattLiPrimary'!C13,'Avrg. BattLiPrimary'!C$35)</f>
        <v>1.0083789034904702E-2</v>
      </c>
      <c r="D13" s="77">
        <f>IF('Avrg. BattLiPrimary'!D13&gt;0,'Avrg. BattLiPrimary'!D13,'Avrg. BattLiPrimary'!D$35)</f>
        <v>1.0286108025800662E-2</v>
      </c>
      <c r="E13" s="77">
        <f>IF('Avrg. BattLiPrimary'!E13&gt;0,'Avrg. BattLiPrimary'!E13,'Avrg. BattLiPrimary'!E$35)</f>
        <v>1.0481942509306343E-2</v>
      </c>
      <c r="F13" s="77">
        <f>IF('Avrg. BattLiPrimary'!F13&gt;0,'Avrg. BattLiPrimary'!F13,'Avrg. BattLiPrimary'!F$35)</f>
        <v>1.0674460057249561E-2</v>
      </c>
      <c r="G13" s="77">
        <f>IF('Avrg. BattLiPrimary'!G13&gt;0,'Avrg. BattLiPrimary'!G13,'Avrg. BattLiPrimary'!G$35)</f>
        <v>1.0871227595065598E-2</v>
      </c>
      <c r="H13" s="77">
        <f>IF('Avrg. BattLiPrimary'!H13&gt;0,'Avrg. BattLiPrimary'!H13,'Avrg. BattLiPrimary'!H$35)</f>
        <v>1.1071873052093664E-2</v>
      </c>
      <c r="I13" s="77">
        <f>IF('Avrg. BattLiPrimary'!I13&gt;0,'Avrg. BattLiPrimary'!I13,'Avrg. BattLiPrimary'!I$35)</f>
        <v>1.1275082817858996E-2</v>
      </c>
      <c r="J13" s="77">
        <f>IF('Avrg. BattLiPrimary'!J13&gt;0,'Avrg. BattLiPrimary'!J13,'Avrg. BattLiPrimary'!J$35)</f>
        <v>1.1478222083943293E-2</v>
      </c>
      <c r="K13" s="2">
        <f>IF('Avrg. BattLiPrimary'!K13&gt;0,'Avrg. BattLiPrimary'!K13,'Avrg. BattLiPrimary'!K$35)</f>
        <v>1.1688163257742792E-2</v>
      </c>
      <c r="L13" s="2">
        <f>IF('Avrg. BattLiPrimary'!L13&gt;0,'Avrg. BattLiPrimary'!L13,'Avrg. BattLiPrimary'!L$35)</f>
        <v>1.3455161570694629E-2</v>
      </c>
      <c r="M13" s="2">
        <f>IF('Avrg. BattLiPrimary'!M13&gt;0,'Avrg. BattLiPrimary'!M13,'Avrg. BattLiPrimary'!M$35)</f>
        <v>1.3554420293019174E-2</v>
      </c>
      <c r="N13" s="2">
        <f>IF('Avrg. BattLiPrimary'!N13&gt;0,'Avrg. BattLiPrimary'!N13,'Avrg. BattLiPrimary'!N$35)</f>
        <v>1.4198972493283253E-2</v>
      </c>
      <c r="O13" s="2">
        <f>IF('Avrg. BattLiPrimary'!O13&gt;0,'Avrg. BattLiPrimary'!O13,'Avrg. BattLiPrimary'!O$35)</f>
        <v>1.6698751359856222E-2</v>
      </c>
      <c r="P13" s="2">
        <f>IF('Avrg. BattLiPrimary'!P13&gt;0,'Avrg. BattLiPrimary'!P13,'Avrg. BattLiPrimary'!P$35)</f>
        <v>1.6738623343484135E-2</v>
      </c>
      <c r="Q13" s="2">
        <f>IF('Avrg. BattLiPrimary'!Q13&gt;0,'Avrg. BattLiPrimary'!Q13,'Avrg. BattLiPrimary'!Q$35)</f>
        <v>1.9930172837998694E-2</v>
      </c>
      <c r="R13" s="2">
        <f>IF('Avrg. BattLiPrimary'!R13&gt;0,'Avrg. BattLiPrimary'!R13,'Avrg. BattLiPrimary'!R$35)</f>
        <v>2.3161025496261374E-2</v>
      </c>
      <c r="S13" s="2">
        <f>IF('Avrg. BattLiPrimary'!S13&gt;0,'Avrg. BattLiPrimary'!S13,'Avrg. BattLiPrimary'!S$35)</f>
        <v>2.3907836343727125E-2</v>
      </c>
      <c r="T13" s="2">
        <f>IF('Avrg. BattLiPrimary'!T13&gt;0,'Avrg. BattLiPrimary'!T13,'Avrg. BattLiPrimary'!T$35)</f>
        <v>2.4669608577901375E-2</v>
      </c>
      <c r="U13" s="2">
        <f>IF('Avrg. BattLiPrimary'!U13&gt;0,'Avrg. BattLiPrimary'!U13,'Avrg. BattLiPrimary'!U$35)</f>
        <v>2.4176849350542616E-2</v>
      </c>
      <c r="V13" s="2">
        <f>IF('Avrg. BattLiPrimary'!V13&gt;0,'Avrg. BattLiPrimary'!V13,'Avrg. BattLiPrimary'!V$35)</f>
        <v>2.4740032715175678E-2</v>
      </c>
      <c r="W13" s="2">
        <f>IF('Avrg. BattLiPrimary'!W13&gt;0,'Avrg. BattLiPrimary'!W13,'Avrg. BattLiPrimary'!W$35)</f>
        <v>2.5467307117614316E-2</v>
      </c>
      <c r="X13" s="2">
        <f>IF('Avrg. BattLiPrimary'!X13&gt;0,'Avrg. BattLiPrimary'!X13,'Avrg. BattLiPrimary'!X$35)</f>
        <v>2.2734397334715453E-2</v>
      </c>
      <c r="Y13" s="2">
        <f>IF('Avrg. BattLiPrimary'!Y13&gt;0,'Avrg. BattLiPrimary'!Y13,'Avrg. BattLiPrimary'!Y$35)</f>
        <v>2.7372723342083283E-2</v>
      </c>
      <c r="Z13" s="44">
        <f>IF('Avrg. BattLiPrimary'!Z13&gt;0,'Avrg. BattLiPrimary'!Z13,'Avrg. BattLiPrimary'!Z$35)</f>
        <v>2.7646729999999998E-2</v>
      </c>
      <c r="AA13" s="44">
        <f>IF('Avrg. BattLiPrimary'!AA13&gt;0,'Avrg. BattLiPrimary'!AA13,'Avrg. BattLiPrimary'!AA$35)</f>
        <v>2.7923197299999997E-2</v>
      </c>
      <c r="AB13" s="44">
        <f>IF('Avrg. BattLiPrimary'!AB13&gt;0,'Avrg. BattLiPrimary'!AB13,'Avrg. BattLiPrimary'!AB$35)</f>
        <v>2.8202429272999999E-2</v>
      </c>
      <c r="AC13" s="44">
        <f>IF('Avrg. BattLiPrimary'!AC13&gt;0,'Avrg. BattLiPrimary'!AC13,'Avrg. BattLiPrimary'!AC$35)</f>
        <v>2.8484453565729997E-2</v>
      </c>
      <c r="AD13" s="44">
        <f>IF('Avrg. BattLiPrimary'!AD13&gt;0,'Avrg. BattLiPrimary'!AD13,'Avrg. BattLiPrimary'!AD$35)</f>
        <v>2.8769298101387297E-2</v>
      </c>
      <c r="AE13" s="44">
        <f>IF('Avrg. BattLiPrimary'!AE13&gt;0,'Avrg. BattLiPrimary'!AE13,'Avrg. BattLiPrimary'!AE$35)</f>
        <v>2.905699108240117E-2</v>
      </c>
      <c r="AF13" s="44">
        <f>IF('Avrg. BattLiPrimary'!AF13&gt;0,'Avrg. BattLiPrimary'!AF13,'Avrg. BattLiPrimary'!AF$35)</f>
        <v>2.9347560993225181E-2</v>
      </c>
      <c r="AG13" s="44">
        <f>IF('Avrg. BattLiPrimary'!AG13&gt;0,'Avrg. BattLiPrimary'!AG13,'Avrg. BattLiPrimary'!AG$35)</f>
        <v>2.9641036603157433E-2</v>
      </c>
      <c r="AH13" s="44">
        <f>IF('Avrg. BattLiPrimary'!AH13&gt;0,'Avrg. BattLiPrimary'!AH13,'Avrg. BattLiPrimary'!AH$35)</f>
        <v>2.9937446969189006E-2</v>
      </c>
      <c r="AI13" s="44">
        <f>IF('Avrg. BattLiPrimary'!AI13&gt;0,'Avrg. BattLiPrimary'!AI13,'Avrg. BattLiPrimary'!AI$35)</f>
        <v>3.0236821438880897E-2</v>
      </c>
      <c r="AJ13" s="44">
        <f>IF('Avrg. BattLiPrimary'!AJ13&gt;0,'Avrg. BattLiPrimary'!AJ13,'Avrg. BattLiPrimary'!AJ$35)</f>
        <v>3.0539189653269707E-2</v>
      </c>
      <c r="AK13" s="44">
        <f>IF('Avrg. BattLiPrimary'!AK13&gt;0,'Avrg. BattLiPrimary'!AK13,'Avrg. BattLiPrimary'!AK$35)</f>
        <v>3.0844581549802404E-2</v>
      </c>
      <c r="AL13" s="44">
        <f>IF('Avrg. BattLiPrimary'!AL13&gt;0,'Avrg. BattLiPrimary'!AL13,'Avrg. BattLiPrimary'!AL$35)</f>
        <v>3.1153027365300429E-2</v>
      </c>
      <c r="AM13" s="44">
        <f>IF('Avrg. BattLiPrimary'!AM13&gt;0,'Avrg. BattLiPrimary'!AM13,'Avrg. BattLiPrimary'!AM$35)</f>
        <v>3.1464557638953436E-2</v>
      </c>
      <c r="AN13" s="44">
        <f>IF('Avrg. BattLiPrimary'!AN13&gt;0,'Avrg. BattLiPrimary'!AN13,'Avrg. BattLiPrimary'!AN$35)</f>
        <v>3.1779203215342972E-2</v>
      </c>
      <c r="AO13" s="44">
        <f>IF('Avrg. BattLiPrimary'!AO13&gt;0,'Avrg. BattLiPrimary'!AO13,'Avrg. BattLiPrimary'!AO$35)</f>
        <v>3.2096995247496402E-2</v>
      </c>
      <c r="AP13" s="44">
        <f>IF('Avrg. BattLiPrimary'!AP13&gt;0,'Avrg. BattLiPrimary'!AP13,'Avrg. BattLiPrimary'!AP$35)</f>
        <v>3.2417965199971366E-2</v>
      </c>
      <c r="AQ13" s="44">
        <f>IF('Avrg. BattLiPrimary'!AQ13&gt;0,'Avrg. BattLiPrimary'!AQ13,'Avrg. BattLiPrimary'!AQ$35)</f>
        <v>3.2742144851971078E-2</v>
      </c>
      <c r="AR13" s="44">
        <f>IF('Avrg. BattLiPrimary'!AR13&gt;0,'Avrg. BattLiPrimary'!AR13,'Avrg. BattLiPrimary'!AR$35)</f>
        <v>3.3069566300490787E-2</v>
      </c>
      <c r="AS13" s="44">
        <f>IF('Avrg. BattLiPrimary'!AS13&gt;0,'Avrg. BattLiPrimary'!AS13,'Avrg. BattLiPrimary'!AS$35)</f>
        <v>3.3400261963495693E-2</v>
      </c>
      <c r="AT13" s="44">
        <f>IF('Avrg. BattLiPrimary'!AT13&gt;0,'Avrg. BattLiPrimary'!AT13,'Avrg. BattLiPrimary'!AT$35)</f>
        <v>3.3734264583130648E-2</v>
      </c>
      <c r="AU13" s="44">
        <f>IF('Avrg. BattLiPrimary'!AU13&gt;0,'Avrg. BattLiPrimary'!AU13,'Avrg. BattLiPrimary'!AU$35)</f>
        <v>3.4071607228961957E-2</v>
      </c>
      <c r="AV13" s="44">
        <f>IF('Avrg. BattLiPrimary'!AV13&gt;0,'Avrg. BattLiPrimary'!AV13,'Avrg. BattLiPrimary'!AV$35)</f>
        <v>3.4412323301251574E-2</v>
      </c>
      <c r="AW13" s="44">
        <f>IF('Avrg. BattLiPrimary'!AW13&gt;0,'Avrg. BattLiPrimary'!AW13,'Avrg. BattLiPrimary'!AW$35)</f>
        <v>3.4756446534264088E-2</v>
      </c>
      <c r="AX13" s="44">
        <f>IF('Avrg. BattLiPrimary'!AX13&gt;0,'Avrg. BattLiPrimary'!AX13,'Avrg. BattLiPrimary'!AX$35)</f>
        <v>3.5104010999606729E-2</v>
      </c>
      <c r="AY13" s="44">
        <f>IF('Avrg. BattLiPrimary'!AY13&gt;0,'Avrg. BattLiPrimary'!AY13,'Avrg. BattLiPrimary'!AY$35)</f>
        <v>3.5455051109602793E-2</v>
      </c>
      <c r="AZ13" s="44">
        <f>IF('Avrg. BattLiPrimary'!AZ13&gt;0,'Avrg. BattLiPrimary'!AZ13,'Avrg. BattLiPrimary'!AZ$35)</f>
        <v>3.5809601620698822E-2</v>
      </c>
      <c r="BA13" s="44">
        <f>IF('Avrg. BattLiPrimary'!BA13&gt;0,'Avrg. BattLiPrimary'!BA13,'Avrg. BattLiPrimary'!BA$35)</f>
        <v>3.6167697636905811E-2</v>
      </c>
    </row>
    <row r="14" spans="1:53" x14ac:dyDescent="0.35">
      <c r="A14" s="3" t="s">
        <v>26</v>
      </c>
      <c r="B14" s="4" t="s">
        <v>27</v>
      </c>
      <c r="C14" s="77">
        <f>IF('Avrg. BattLiPrimary'!C14&gt;0,'Avrg. BattLiPrimary'!C14,'Avrg. BattLiPrimary'!C$35)</f>
        <v>1.0083789034904702E-2</v>
      </c>
      <c r="D14" s="77">
        <f>IF('Avrg. BattLiPrimary'!D14&gt;0,'Avrg. BattLiPrimary'!D14,'Avrg. BattLiPrimary'!D$35)</f>
        <v>1.0286108025800662E-2</v>
      </c>
      <c r="E14" s="77">
        <f>IF('Avrg. BattLiPrimary'!E14&gt;0,'Avrg. BattLiPrimary'!E14,'Avrg. BattLiPrimary'!E$35)</f>
        <v>1.0481942509306343E-2</v>
      </c>
      <c r="F14" s="77">
        <f>IF('Avrg. BattLiPrimary'!F14&gt;0,'Avrg. BattLiPrimary'!F14,'Avrg. BattLiPrimary'!F$35)</f>
        <v>1.0674460057249561E-2</v>
      </c>
      <c r="G14" s="77">
        <f>IF('Avrg. BattLiPrimary'!G14&gt;0,'Avrg. BattLiPrimary'!G14,'Avrg. BattLiPrimary'!G$35)</f>
        <v>1.0871227595065598E-2</v>
      </c>
      <c r="H14" s="77">
        <f>IF('Avrg. BattLiPrimary'!H14&gt;0,'Avrg. BattLiPrimary'!H14,'Avrg. BattLiPrimary'!H$35)</f>
        <v>1.1071873052093664E-2</v>
      </c>
      <c r="I14" s="77">
        <f>IF('Avrg. BattLiPrimary'!I14&gt;0,'Avrg. BattLiPrimary'!I14,'Avrg. BattLiPrimary'!I$35)</f>
        <v>1.1275082817858996E-2</v>
      </c>
      <c r="J14" s="77">
        <f>IF('Avrg. BattLiPrimary'!J14&gt;0,'Avrg. BattLiPrimary'!J14,'Avrg. BattLiPrimary'!J$35)</f>
        <v>1.1478222083943293E-2</v>
      </c>
      <c r="K14" s="2">
        <f>IF('Avrg. BattLiPrimary'!K14&gt;0,'Avrg. BattLiPrimary'!K14,'Avrg. BattLiPrimary'!K$35)</f>
        <v>1.1688163257742792E-2</v>
      </c>
      <c r="L14" s="2">
        <f>IF('Avrg. BattLiPrimary'!L14&gt;0,'Avrg. BattLiPrimary'!L14,'Avrg. BattLiPrimary'!L$35)</f>
        <v>1.3455161570694629E-2</v>
      </c>
      <c r="M14" s="2">
        <f>IF('Avrg. BattLiPrimary'!M14&gt;0,'Avrg. BattLiPrimary'!M14,'Avrg. BattLiPrimary'!M$35)</f>
        <v>1.3554420293019174E-2</v>
      </c>
      <c r="N14" s="2">
        <f>IF('Avrg. BattLiPrimary'!N14&gt;0,'Avrg. BattLiPrimary'!N14,'Avrg. BattLiPrimary'!N$35)</f>
        <v>1.4198972493283253E-2</v>
      </c>
      <c r="O14" s="2">
        <f>IF('Avrg. BattLiPrimary'!O14&gt;0,'Avrg. BattLiPrimary'!O14,'Avrg. BattLiPrimary'!O$35)</f>
        <v>1.6698751359856222E-2</v>
      </c>
      <c r="P14" s="2">
        <f>IF('Avrg. BattLiPrimary'!P14&gt;0,'Avrg. BattLiPrimary'!P14,'Avrg. BattLiPrimary'!P$35)</f>
        <v>1.6738623343484135E-2</v>
      </c>
      <c r="Q14" s="2">
        <f>IF('Avrg. BattLiPrimary'!Q14&gt;0,'Avrg. BattLiPrimary'!Q14,'Avrg. BattLiPrimary'!Q$35)</f>
        <v>1.9930172837998694E-2</v>
      </c>
      <c r="R14" s="2">
        <f>IF('Avrg. BattLiPrimary'!R14&gt;0,'Avrg. BattLiPrimary'!R14,'Avrg. BattLiPrimary'!R$35)</f>
        <v>2.3161025496261374E-2</v>
      </c>
      <c r="S14" s="2">
        <f>IF('Avrg. BattLiPrimary'!S14&gt;0,'Avrg. BattLiPrimary'!S14,'Avrg. BattLiPrimary'!S$35)</f>
        <v>2.3907836343727125E-2</v>
      </c>
      <c r="T14" s="2">
        <f>IF('Avrg. BattLiPrimary'!T14&gt;0,'Avrg. BattLiPrimary'!T14,'Avrg. BattLiPrimary'!T$35)</f>
        <v>2.4669608577901375E-2</v>
      </c>
      <c r="U14" s="2">
        <f>IF('Avrg. BattLiPrimary'!U14&gt;0,'Avrg. BattLiPrimary'!U14,'Avrg. BattLiPrimary'!U$35)</f>
        <v>2.4176849350542616E-2</v>
      </c>
      <c r="V14" s="2">
        <f>IF('Avrg. BattLiPrimary'!V14&gt;0,'Avrg. BattLiPrimary'!V14,'Avrg. BattLiPrimary'!V$35)</f>
        <v>2.4740032715175678E-2</v>
      </c>
      <c r="W14" s="2">
        <f>IF('Avrg. BattLiPrimary'!W14&gt;0,'Avrg. BattLiPrimary'!W14,'Avrg. BattLiPrimary'!W$35)</f>
        <v>2.5467307117614316E-2</v>
      </c>
      <c r="X14" s="2">
        <f>IF('Avrg. BattLiPrimary'!X14&gt;0,'Avrg. BattLiPrimary'!X14,'Avrg. BattLiPrimary'!X$35)</f>
        <v>2.2734397334715453E-2</v>
      </c>
      <c r="Y14" s="2">
        <f>IF('Avrg. BattLiPrimary'!Y14&gt;0,'Avrg. BattLiPrimary'!Y14,'Avrg. BattLiPrimary'!Y$35)</f>
        <v>2.7372723342083283E-2</v>
      </c>
      <c r="Z14" s="44">
        <f>IF('Avrg. BattLiPrimary'!Z14&gt;0,'Avrg. BattLiPrimary'!Z14,'Avrg. BattLiPrimary'!Z$35)</f>
        <v>2.7646729999999998E-2</v>
      </c>
      <c r="AA14" s="44">
        <f>IF('Avrg. BattLiPrimary'!AA14&gt;0,'Avrg. BattLiPrimary'!AA14,'Avrg. BattLiPrimary'!AA$35)</f>
        <v>2.7923197299999997E-2</v>
      </c>
      <c r="AB14" s="44">
        <f>IF('Avrg. BattLiPrimary'!AB14&gt;0,'Avrg. BattLiPrimary'!AB14,'Avrg. BattLiPrimary'!AB$35)</f>
        <v>2.8202429272999999E-2</v>
      </c>
      <c r="AC14" s="44">
        <f>IF('Avrg. BattLiPrimary'!AC14&gt;0,'Avrg. BattLiPrimary'!AC14,'Avrg. BattLiPrimary'!AC$35)</f>
        <v>2.8484453565729997E-2</v>
      </c>
      <c r="AD14" s="44">
        <f>IF('Avrg. BattLiPrimary'!AD14&gt;0,'Avrg. BattLiPrimary'!AD14,'Avrg. BattLiPrimary'!AD$35)</f>
        <v>2.8769298101387297E-2</v>
      </c>
      <c r="AE14" s="44">
        <f>IF('Avrg. BattLiPrimary'!AE14&gt;0,'Avrg. BattLiPrimary'!AE14,'Avrg. BattLiPrimary'!AE$35)</f>
        <v>2.905699108240117E-2</v>
      </c>
      <c r="AF14" s="44">
        <f>IF('Avrg. BattLiPrimary'!AF14&gt;0,'Avrg. BattLiPrimary'!AF14,'Avrg. BattLiPrimary'!AF$35)</f>
        <v>2.9347560993225181E-2</v>
      </c>
      <c r="AG14" s="44">
        <f>IF('Avrg. BattLiPrimary'!AG14&gt;0,'Avrg. BattLiPrimary'!AG14,'Avrg. BattLiPrimary'!AG$35)</f>
        <v>2.9641036603157433E-2</v>
      </c>
      <c r="AH14" s="44">
        <f>IF('Avrg. BattLiPrimary'!AH14&gt;0,'Avrg. BattLiPrimary'!AH14,'Avrg. BattLiPrimary'!AH$35)</f>
        <v>2.9937446969189006E-2</v>
      </c>
      <c r="AI14" s="44">
        <f>IF('Avrg. BattLiPrimary'!AI14&gt;0,'Avrg. BattLiPrimary'!AI14,'Avrg. BattLiPrimary'!AI$35)</f>
        <v>3.0236821438880897E-2</v>
      </c>
      <c r="AJ14" s="44">
        <f>IF('Avrg. BattLiPrimary'!AJ14&gt;0,'Avrg. BattLiPrimary'!AJ14,'Avrg. BattLiPrimary'!AJ$35)</f>
        <v>3.0539189653269707E-2</v>
      </c>
      <c r="AK14" s="44">
        <f>IF('Avrg. BattLiPrimary'!AK14&gt;0,'Avrg. BattLiPrimary'!AK14,'Avrg. BattLiPrimary'!AK$35)</f>
        <v>3.0844581549802404E-2</v>
      </c>
      <c r="AL14" s="44">
        <f>IF('Avrg. BattLiPrimary'!AL14&gt;0,'Avrg. BattLiPrimary'!AL14,'Avrg. BattLiPrimary'!AL$35)</f>
        <v>3.1153027365300429E-2</v>
      </c>
      <c r="AM14" s="44">
        <f>IF('Avrg. BattLiPrimary'!AM14&gt;0,'Avrg. BattLiPrimary'!AM14,'Avrg. BattLiPrimary'!AM$35)</f>
        <v>3.1464557638953436E-2</v>
      </c>
      <c r="AN14" s="44">
        <f>IF('Avrg. BattLiPrimary'!AN14&gt;0,'Avrg. BattLiPrimary'!AN14,'Avrg. BattLiPrimary'!AN$35)</f>
        <v>3.1779203215342972E-2</v>
      </c>
      <c r="AO14" s="44">
        <f>IF('Avrg. BattLiPrimary'!AO14&gt;0,'Avrg. BattLiPrimary'!AO14,'Avrg. BattLiPrimary'!AO$35)</f>
        <v>3.2096995247496402E-2</v>
      </c>
      <c r="AP14" s="44">
        <f>IF('Avrg. BattLiPrimary'!AP14&gt;0,'Avrg. BattLiPrimary'!AP14,'Avrg. BattLiPrimary'!AP$35)</f>
        <v>3.2417965199971366E-2</v>
      </c>
      <c r="AQ14" s="44">
        <f>IF('Avrg. BattLiPrimary'!AQ14&gt;0,'Avrg. BattLiPrimary'!AQ14,'Avrg. BattLiPrimary'!AQ$35)</f>
        <v>3.2742144851971078E-2</v>
      </c>
      <c r="AR14" s="44">
        <f>IF('Avrg. BattLiPrimary'!AR14&gt;0,'Avrg. BattLiPrimary'!AR14,'Avrg. BattLiPrimary'!AR$35)</f>
        <v>3.3069566300490787E-2</v>
      </c>
      <c r="AS14" s="44">
        <f>IF('Avrg. BattLiPrimary'!AS14&gt;0,'Avrg. BattLiPrimary'!AS14,'Avrg. BattLiPrimary'!AS$35)</f>
        <v>3.3400261963495693E-2</v>
      </c>
      <c r="AT14" s="44">
        <f>IF('Avrg. BattLiPrimary'!AT14&gt;0,'Avrg. BattLiPrimary'!AT14,'Avrg. BattLiPrimary'!AT$35)</f>
        <v>3.3734264583130648E-2</v>
      </c>
      <c r="AU14" s="44">
        <f>IF('Avrg. BattLiPrimary'!AU14&gt;0,'Avrg. BattLiPrimary'!AU14,'Avrg. BattLiPrimary'!AU$35)</f>
        <v>3.4071607228961957E-2</v>
      </c>
      <c r="AV14" s="44">
        <f>IF('Avrg. BattLiPrimary'!AV14&gt;0,'Avrg. BattLiPrimary'!AV14,'Avrg. BattLiPrimary'!AV$35)</f>
        <v>3.4412323301251574E-2</v>
      </c>
      <c r="AW14" s="44">
        <f>IF('Avrg. BattLiPrimary'!AW14&gt;0,'Avrg. BattLiPrimary'!AW14,'Avrg. BattLiPrimary'!AW$35)</f>
        <v>3.4756446534264088E-2</v>
      </c>
      <c r="AX14" s="44">
        <f>IF('Avrg. BattLiPrimary'!AX14&gt;0,'Avrg. BattLiPrimary'!AX14,'Avrg. BattLiPrimary'!AX$35)</f>
        <v>3.5104010999606729E-2</v>
      </c>
      <c r="AY14" s="44">
        <f>IF('Avrg. BattLiPrimary'!AY14&gt;0,'Avrg. BattLiPrimary'!AY14,'Avrg. BattLiPrimary'!AY$35)</f>
        <v>3.5455051109602793E-2</v>
      </c>
      <c r="AZ14" s="44">
        <f>IF('Avrg. BattLiPrimary'!AZ14&gt;0,'Avrg. BattLiPrimary'!AZ14,'Avrg. BattLiPrimary'!AZ$35)</f>
        <v>3.5809601620698822E-2</v>
      </c>
      <c r="BA14" s="44">
        <f>IF('Avrg. BattLiPrimary'!BA14&gt;0,'Avrg. BattLiPrimary'!BA14,'Avrg. BattLiPrimary'!BA$35)</f>
        <v>3.6167697636905811E-2</v>
      </c>
    </row>
    <row r="15" spans="1:53" x14ac:dyDescent="0.35">
      <c r="A15" s="3" t="s">
        <v>28</v>
      </c>
      <c r="B15" s="4" t="s">
        <v>29</v>
      </c>
      <c r="C15" s="77">
        <f>IF('Avrg. BattLiPrimary'!C15&gt;0,'Avrg. BattLiPrimary'!C15,'Avrg. BattLiPrimary'!C$35)</f>
        <v>1.0083789034904702E-2</v>
      </c>
      <c r="D15" s="77">
        <f>IF('Avrg. BattLiPrimary'!D15&gt;0,'Avrg. BattLiPrimary'!D15,'Avrg. BattLiPrimary'!D$35)</f>
        <v>1.0286108025800662E-2</v>
      </c>
      <c r="E15" s="77">
        <f>IF('Avrg. BattLiPrimary'!E15&gt;0,'Avrg. BattLiPrimary'!E15,'Avrg. BattLiPrimary'!E$35)</f>
        <v>1.0481942509306343E-2</v>
      </c>
      <c r="F15" s="77">
        <f>IF('Avrg. BattLiPrimary'!F15&gt;0,'Avrg. BattLiPrimary'!F15,'Avrg. BattLiPrimary'!F$35)</f>
        <v>1.0674460057249561E-2</v>
      </c>
      <c r="G15" s="77">
        <f>IF('Avrg. BattLiPrimary'!G15&gt;0,'Avrg. BattLiPrimary'!G15,'Avrg. BattLiPrimary'!G$35)</f>
        <v>1.0871227595065598E-2</v>
      </c>
      <c r="H15" s="77">
        <f>IF('Avrg. BattLiPrimary'!H15&gt;0,'Avrg. BattLiPrimary'!H15,'Avrg. BattLiPrimary'!H$35)</f>
        <v>1.1071873052093664E-2</v>
      </c>
      <c r="I15" s="77">
        <f>IF('Avrg. BattLiPrimary'!I15&gt;0,'Avrg. BattLiPrimary'!I15,'Avrg. BattLiPrimary'!I$35)</f>
        <v>1.1275082817858996E-2</v>
      </c>
      <c r="J15" s="77">
        <f>IF('Avrg. BattLiPrimary'!J15&gt;0,'Avrg. BattLiPrimary'!J15,'Avrg. BattLiPrimary'!J$35)</f>
        <v>1.1478222083943293E-2</v>
      </c>
      <c r="K15" s="2">
        <f>IF('Avrg. BattLiPrimary'!K15&gt;0,'Avrg. BattLiPrimary'!K15,'Avrg. BattLiPrimary'!K$35)</f>
        <v>1.1688163257742792E-2</v>
      </c>
      <c r="L15" s="2">
        <f>IF('Avrg. BattLiPrimary'!L15&gt;0,'Avrg. BattLiPrimary'!L15,'Avrg. BattLiPrimary'!L$35)</f>
        <v>1.3455161570694629E-2</v>
      </c>
      <c r="M15" s="2">
        <f>IF('Avrg. BattLiPrimary'!M15&gt;0,'Avrg. BattLiPrimary'!M15,'Avrg. BattLiPrimary'!M$35)</f>
        <v>1.3554420293019174E-2</v>
      </c>
      <c r="N15" s="2">
        <f>IF('Avrg. BattLiPrimary'!N15&gt;0,'Avrg. BattLiPrimary'!N15,'Avrg. BattLiPrimary'!N$35)</f>
        <v>1.4198972493283253E-2</v>
      </c>
      <c r="O15" s="2">
        <f>IF('Avrg. BattLiPrimary'!O15&gt;0,'Avrg. BattLiPrimary'!O15,'Avrg. BattLiPrimary'!O$35)</f>
        <v>1.6698751359856222E-2</v>
      </c>
      <c r="P15" s="2">
        <f>IF('Avrg. BattLiPrimary'!P15&gt;0,'Avrg. BattLiPrimary'!P15,'Avrg. BattLiPrimary'!P$35)</f>
        <v>1.6738623343484135E-2</v>
      </c>
      <c r="Q15" s="2">
        <f>IF('Avrg. BattLiPrimary'!Q15&gt;0,'Avrg. BattLiPrimary'!Q15,'Avrg. BattLiPrimary'!Q$35)</f>
        <v>1.9930172837998694E-2</v>
      </c>
      <c r="R15" s="2">
        <f>IF('Avrg. BattLiPrimary'!R15&gt;0,'Avrg. BattLiPrimary'!R15,'Avrg. BattLiPrimary'!R$35)</f>
        <v>2.3161025496261374E-2</v>
      </c>
      <c r="S15" s="2">
        <f>IF('Avrg. BattLiPrimary'!S15&gt;0,'Avrg. BattLiPrimary'!S15,'Avrg. BattLiPrimary'!S$35)</f>
        <v>2.3907836343727125E-2</v>
      </c>
      <c r="T15" s="2">
        <f>IF('Avrg. BattLiPrimary'!T15&gt;0,'Avrg. BattLiPrimary'!T15,'Avrg. BattLiPrimary'!T$35)</f>
        <v>2.4669608577901375E-2</v>
      </c>
      <c r="U15" s="2">
        <f>IF('Avrg. BattLiPrimary'!U15&gt;0,'Avrg. BattLiPrimary'!U15,'Avrg. BattLiPrimary'!U$35)</f>
        <v>2.4176849350542616E-2</v>
      </c>
      <c r="V15" s="2">
        <f>IF('Avrg. BattLiPrimary'!V15&gt;0,'Avrg. BattLiPrimary'!V15,'Avrg. BattLiPrimary'!V$35)</f>
        <v>2.4740032715175678E-2</v>
      </c>
      <c r="W15" s="2">
        <f>IF('Avrg. BattLiPrimary'!W15&gt;0,'Avrg. BattLiPrimary'!W15,'Avrg. BattLiPrimary'!W$35)</f>
        <v>2.5467307117614316E-2</v>
      </c>
      <c r="X15" s="2">
        <f>IF('Avrg. BattLiPrimary'!X15&gt;0,'Avrg. BattLiPrimary'!X15,'Avrg. BattLiPrimary'!X$35)</f>
        <v>2.2734397334715453E-2</v>
      </c>
      <c r="Y15" s="2">
        <f>IF('Avrg. BattLiPrimary'!Y15&gt;0,'Avrg. BattLiPrimary'!Y15,'Avrg. BattLiPrimary'!Y$35)</f>
        <v>2.7372723342083283E-2</v>
      </c>
      <c r="Z15" s="44">
        <f>IF('Avrg. BattLiPrimary'!Z15&gt;0,'Avrg. BattLiPrimary'!Z15,'Avrg. BattLiPrimary'!Z$35)</f>
        <v>2.7646729999999998E-2</v>
      </c>
      <c r="AA15" s="44">
        <f>IF('Avrg. BattLiPrimary'!AA15&gt;0,'Avrg. BattLiPrimary'!AA15,'Avrg. BattLiPrimary'!AA$35)</f>
        <v>2.7923197299999997E-2</v>
      </c>
      <c r="AB15" s="44">
        <f>IF('Avrg. BattLiPrimary'!AB15&gt;0,'Avrg. BattLiPrimary'!AB15,'Avrg. BattLiPrimary'!AB$35)</f>
        <v>2.8202429272999999E-2</v>
      </c>
      <c r="AC15" s="44">
        <f>IF('Avrg. BattLiPrimary'!AC15&gt;0,'Avrg. BattLiPrimary'!AC15,'Avrg. BattLiPrimary'!AC$35)</f>
        <v>2.8484453565729997E-2</v>
      </c>
      <c r="AD15" s="44">
        <f>IF('Avrg. BattLiPrimary'!AD15&gt;0,'Avrg. BattLiPrimary'!AD15,'Avrg. BattLiPrimary'!AD$35)</f>
        <v>2.8769298101387297E-2</v>
      </c>
      <c r="AE15" s="44">
        <f>IF('Avrg. BattLiPrimary'!AE15&gt;0,'Avrg. BattLiPrimary'!AE15,'Avrg. BattLiPrimary'!AE$35)</f>
        <v>2.905699108240117E-2</v>
      </c>
      <c r="AF15" s="44">
        <f>IF('Avrg. BattLiPrimary'!AF15&gt;0,'Avrg. BattLiPrimary'!AF15,'Avrg. BattLiPrimary'!AF$35)</f>
        <v>2.9347560993225181E-2</v>
      </c>
      <c r="AG15" s="44">
        <f>IF('Avrg. BattLiPrimary'!AG15&gt;0,'Avrg. BattLiPrimary'!AG15,'Avrg. BattLiPrimary'!AG$35)</f>
        <v>2.9641036603157433E-2</v>
      </c>
      <c r="AH15" s="44">
        <f>IF('Avrg. BattLiPrimary'!AH15&gt;0,'Avrg. BattLiPrimary'!AH15,'Avrg. BattLiPrimary'!AH$35)</f>
        <v>2.9937446969189006E-2</v>
      </c>
      <c r="AI15" s="44">
        <f>IF('Avrg. BattLiPrimary'!AI15&gt;0,'Avrg. BattLiPrimary'!AI15,'Avrg. BattLiPrimary'!AI$35)</f>
        <v>3.0236821438880897E-2</v>
      </c>
      <c r="AJ15" s="44">
        <f>IF('Avrg. BattLiPrimary'!AJ15&gt;0,'Avrg. BattLiPrimary'!AJ15,'Avrg. BattLiPrimary'!AJ$35)</f>
        <v>3.0539189653269707E-2</v>
      </c>
      <c r="AK15" s="44">
        <f>IF('Avrg. BattLiPrimary'!AK15&gt;0,'Avrg. BattLiPrimary'!AK15,'Avrg. BattLiPrimary'!AK$35)</f>
        <v>3.0844581549802404E-2</v>
      </c>
      <c r="AL15" s="44">
        <f>IF('Avrg. BattLiPrimary'!AL15&gt;0,'Avrg. BattLiPrimary'!AL15,'Avrg. BattLiPrimary'!AL$35)</f>
        <v>3.1153027365300429E-2</v>
      </c>
      <c r="AM15" s="44">
        <f>IF('Avrg. BattLiPrimary'!AM15&gt;0,'Avrg. BattLiPrimary'!AM15,'Avrg. BattLiPrimary'!AM$35)</f>
        <v>3.1464557638953436E-2</v>
      </c>
      <c r="AN15" s="44">
        <f>IF('Avrg. BattLiPrimary'!AN15&gt;0,'Avrg. BattLiPrimary'!AN15,'Avrg. BattLiPrimary'!AN$35)</f>
        <v>3.1779203215342972E-2</v>
      </c>
      <c r="AO15" s="44">
        <f>IF('Avrg. BattLiPrimary'!AO15&gt;0,'Avrg. BattLiPrimary'!AO15,'Avrg. BattLiPrimary'!AO$35)</f>
        <v>3.2096995247496402E-2</v>
      </c>
      <c r="AP15" s="44">
        <f>IF('Avrg. BattLiPrimary'!AP15&gt;0,'Avrg. BattLiPrimary'!AP15,'Avrg. BattLiPrimary'!AP$35)</f>
        <v>3.2417965199971366E-2</v>
      </c>
      <c r="AQ15" s="44">
        <f>IF('Avrg. BattLiPrimary'!AQ15&gt;0,'Avrg. BattLiPrimary'!AQ15,'Avrg. BattLiPrimary'!AQ$35)</f>
        <v>3.2742144851971078E-2</v>
      </c>
      <c r="AR15" s="44">
        <f>IF('Avrg. BattLiPrimary'!AR15&gt;0,'Avrg. BattLiPrimary'!AR15,'Avrg. BattLiPrimary'!AR$35)</f>
        <v>3.3069566300490787E-2</v>
      </c>
      <c r="AS15" s="44">
        <f>IF('Avrg. BattLiPrimary'!AS15&gt;0,'Avrg. BattLiPrimary'!AS15,'Avrg. BattLiPrimary'!AS$35)</f>
        <v>3.3400261963495693E-2</v>
      </c>
      <c r="AT15" s="44">
        <f>IF('Avrg. BattLiPrimary'!AT15&gt;0,'Avrg. BattLiPrimary'!AT15,'Avrg. BattLiPrimary'!AT$35)</f>
        <v>3.3734264583130648E-2</v>
      </c>
      <c r="AU15" s="44">
        <f>IF('Avrg. BattLiPrimary'!AU15&gt;0,'Avrg. BattLiPrimary'!AU15,'Avrg. BattLiPrimary'!AU$35)</f>
        <v>3.4071607228961957E-2</v>
      </c>
      <c r="AV15" s="44">
        <f>IF('Avrg. BattLiPrimary'!AV15&gt;0,'Avrg. BattLiPrimary'!AV15,'Avrg. BattLiPrimary'!AV$35)</f>
        <v>3.4412323301251574E-2</v>
      </c>
      <c r="AW15" s="44">
        <f>IF('Avrg. BattLiPrimary'!AW15&gt;0,'Avrg. BattLiPrimary'!AW15,'Avrg. BattLiPrimary'!AW$35)</f>
        <v>3.4756446534264088E-2</v>
      </c>
      <c r="AX15" s="44">
        <f>IF('Avrg. BattLiPrimary'!AX15&gt;0,'Avrg. BattLiPrimary'!AX15,'Avrg. BattLiPrimary'!AX$35)</f>
        <v>3.5104010999606729E-2</v>
      </c>
      <c r="AY15" s="44">
        <f>IF('Avrg. BattLiPrimary'!AY15&gt;0,'Avrg. BattLiPrimary'!AY15,'Avrg. BattLiPrimary'!AY$35)</f>
        <v>3.5455051109602793E-2</v>
      </c>
      <c r="AZ15" s="44">
        <f>IF('Avrg. BattLiPrimary'!AZ15&gt;0,'Avrg. BattLiPrimary'!AZ15,'Avrg. BattLiPrimary'!AZ$35)</f>
        <v>3.5809601620698822E-2</v>
      </c>
      <c r="BA15" s="44">
        <f>IF('Avrg. BattLiPrimary'!BA15&gt;0,'Avrg. BattLiPrimary'!BA15,'Avrg. BattLiPrimary'!BA$35)</f>
        <v>3.6167697636905811E-2</v>
      </c>
    </row>
    <row r="16" spans="1:53" x14ac:dyDescent="0.35">
      <c r="A16" s="3" t="s">
        <v>30</v>
      </c>
      <c r="B16" s="4" t="s">
        <v>31</v>
      </c>
      <c r="C16" s="77">
        <f>IF('Avrg. BattLiPrimary'!C16&gt;0,'Avrg. BattLiPrimary'!C16,'Avrg. BattLiPrimary'!C$35)</f>
        <v>1.0083789034904702E-2</v>
      </c>
      <c r="D16" s="77">
        <f>IF('Avrg. BattLiPrimary'!D16&gt;0,'Avrg. BattLiPrimary'!D16,'Avrg. BattLiPrimary'!D$35)</f>
        <v>1.0286108025800662E-2</v>
      </c>
      <c r="E16" s="77">
        <f>IF('Avrg. BattLiPrimary'!E16&gt;0,'Avrg. BattLiPrimary'!E16,'Avrg. BattLiPrimary'!E$35)</f>
        <v>1.0481942509306343E-2</v>
      </c>
      <c r="F16" s="77">
        <f>IF('Avrg. BattLiPrimary'!F16&gt;0,'Avrg. BattLiPrimary'!F16,'Avrg. BattLiPrimary'!F$35)</f>
        <v>1.0674460057249561E-2</v>
      </c>
      <c r="G16" s="77">
        <f>IF('Avrg. BattLiPrimary'!G16&gt;0,'Avrg. BattLiPrimary'!G16,'Avrg. BattLiPrimary'!G$35)</f>
        <v>1.0871227595065598E-2</v>
      </c>
      <c r="H16" s="77">
        <f>IF('Avrg. BattLiPrimary'!H16&gt;0,'Avrg. BattLiPrimary'!H16,'Avrg. BattLiPrimary'!H$35)</f>
        <v>1.1071873052093664E-2</v>
      </c>
      <c r="I16" s="77">
        <f>IF('Avrg. BattLiPrimary'!I16&gt;0,'Avrg. BattLiPrimary'!I16,'Avrg. BattLiPrimary'!I$35)</f>
        <v>1.1275082817858996E-2</v>
      </c>
      <c r="J16" s="77">
        <f>IF('Avrg. BattLiPrimary'!J16&gt;0,'Avrg. BattLiPrimary'!J16,'Avrg. BattLiPrimary'!J$35)</f>
        <v>1.1478222083943293E-2</v>
      </c>
      <c r="K16" s="2">
        <f>IF('Avrg. BattLiPrimary'!K16&gt;0,'Avrg. BattLiPrimary'!K16,'Avrg. BattLiPrimary'!K$35)</f>
        <v>1.1688163257742792E-2</v>
      </c>
      <c r="L16" s="2">
        <f>IF('Avrg. BattLiPrimary'!L16&gt;0,'Avrg. BattLiPrimary'!L16,'Avrg. BattLiPrimary'!L$35)</f>
        <v>1.3455161570694629E-2</v>
      </c>
      <c r="M16" s="2">
        <f>IF('Avrg. BattLiPrimary'!M16&gt;0,'Avrg. BattLiPrimary'!M16,'Avrg. BattLiPrimary'!M$35)</f>
        <v>1.3554420293019174E-2</v>
      </c>
      <c r="N16" s="2">
        <f>IF('Avrg. BattLiPrimary'!N16&gt;0,'Avrg. BattLiPrimary'!N16,'Avrg. BattLiPrimary'!N$35)</f>
        <v>1.4198972493283253E-2</v>
      </c>
      <c r="O16" s="2">
        <f>IF('Avrg. BattLiPrimary'!O16&gt;0,'Avrg. BattLiPrimary'!O16,'Avrg. BattLiPrimary'!O$35)</f>
        <v>1.6698751359856222E-2</v>
      </c>
      <c r="P16" s="2">
        <f>IF('Avrg. BattLiPrimary'!P16&gt;0,'Avrg. BattLiPrimary'!P16,'Avrg. BattLiPrimary'!P$35)</f>
        <v>1.6738623343484135E-2</v>
      </c>
      <c r="Q16" s="2">
        <f>IF('Avrg. BattLiPrimary'!Q16&gt;0,'Avrg. BattLiPrimary'!Q16,'Avrg. BattLiPrimary'!Q$35)</f>
        <v>1.9930172837998694E-2</v>
      </c>
      <c r="R16" s="2">
        <f>IF('Avrg. BattLiPrimary'!R16&gt;0,'Avrg. BattLiPrimary'!R16,'Avrg. BattLiPrimary'!R$35)</f>
        <v>2.3161025496261374E-2</v>
      </c>
      <c r="S16" s="2">
        <f>IF('Avrg. BattLiPrimary'!S16&gt;0,'Avrg. BattLiPrimary'!S16,'Avrg. BattLiPrimary'!S$35)</f>
        <v>2.3907836343727125E-2</v>
      </c>
      <c r="T16" s="2">
        <f>IF('Avrg. BattLiPrimary'!T16&gt;0,'Avrg. BattLiPrimary'!T16,'Avrg. BattLiPrimary'!T$35)</f>
        <v>2.4669608577901375E-2</v>
      </c>
      <c r="U16" s="2">
        <f>IF('Avrg. BattLiPrimary'!U16&gt;0,'Avrg. BattLiPrimary'!U16,'Avrg. BattLiPrimary'!U$35)</f>
        <v>2.4176849350542616E-2</v>
      </c>
      <c r="V16" s="2">
        <f>IF('Avrg. BattLiPrimary'!V16&gt;0,'Avrg. BattLiPrimary'!V16,'Avrg. BattLiPrimary'!V$35)</f>
        <v>2.4740032715175678E-2</v>
      </c>
      <c r="W16" s="2">
        <f>IF('Avrg. BattLiPrimary'!W16&gt;0,'Avrg. BattLiPrimary'!W16,'Avrg. BattLiPrimary'!W$35)</f>
        <v>2.5467307117614316E-2</v>
      </c>
      <c r="X16" s="2">
        <f>IF('Avrg. BattLiPrimary'!X16&gt;0,'Avrg. BattLiPrimary'!X16,'Avrg. BattLiPrimary'!X$35)</f>
        <v>2.2734397334715453E-2</v>
      </c>
      <c r="Y16" s="2">
        <f>IF('Avrg. BattLiPrimary'!Y16&gt;0,'Avrg. BattLiPrimary'!Y16,'Avrg. BattLiPrimary'!Y$35)</f>
        <v>2.7372723342083283E-2</v>
      </c>
      <c r="Z16" s="44">
        <f>IF('Avrg. BattLiPrimary'!Z16&gt;0,'Avrg. BattLiPrimary'!Z16,'Avrg. BattLiPrimary'!Z$35)</f>
        <v>2.7646729999999998E-2</v>
      </c>
      <c r="AA16" s="44">
        <f>IF('Avrg. BattLiPrimary'!AA16&gt;0,'Avrg. BattLiPrimary'!AA16,'Avrg. BattLiPrimary'!AA$35)</f>
        <v>2.7923197299999997E-2</v>
      </c>
      <c r="AB16" s="44">
        <f>IF('Avrg. BattLiPrimary'!AB16&gt;0,'Avrg. BattLiPrimary'!AB16,'Avrg. BattLiPrimary'!AB$35)</f>
        <v>2.8202429272999999E-2</v>
      </c>
      <c r="AC16" s="44">
        <f>IF('Avrg. BattLiPrimary'!AC16&gt;0,'Avrg. BattLiPrimary'!AC16,'Avrg. BattLiPrimary'!AC$35)</f>
        <v>2.8484453565729997E-2</v>
      </c>
      <c r="AD16" s="44">
        <f>IF('Avrg. BattLiPrimary'!AD16&gt;0,'Avrg. BattLiPrimary'!AD16,'Avrg. BattLiPrimary'!AD$35)</f>
        <v>2.8769298101387297E-2</v>
      </c>
      <c r="AE16" s="44">
        <f>IF('Avrg. BattLiPrimary'!AE16&gt;0,'Avrg. BattLiPrimary'!AE16,'Avrg. BattLiPrimary'!AE$35)</f>
        <v>2.905699108240117E-2</v>
      </c>
      <c r="AF16" s="44">
        <f>IF('Avrg. BattLiPrimary'!AF16&gt;0,'Avrg. BattLiPrimary'!AF16,'Avrg. BattLiPrimary'!AF$35)</f>
        <v>2.9347560993225181E-2</v>
      </c>
      <c r="AG16" s="44">
        <f>IF('Avrg. BattLiPrimary'!AG16&gt;0,'Avrg. BattLiPrimary'!AG16,'Avrg. BattLiPrimary'!AG$35)</f>
        <v>2.9641036603157433E-2</v>
      </c>
      <c r="AH16" s="44">
        <f>IF('Avrg. BattLiPrimary'!AH16&gt;0,'Avrg. BattLiPrimary'!AH16,'Avrg. BattLiPrimary'!AH$35)</f>
        <v>2.9937446969189006E-2</v>
      </c>
      <c r="AI16" s="44">
        <f>IF('Avrg. BattLiPrimary'!AI16&gt;0,'Avrg. BattLiPrimary'!AI16,'Avrg. BattLiPrimary'!AI$35)</f>
        <v>3.0236821438880897E-2</v>
      </c>
      <c r="AJ16" s="44">
        <f>IF('Avrg. BattLiPrimary'!AJ16&gt;0,'Avrg. BattLiPrimary'!AJ16,'Avrg. BattLiPrimary'!AJ$35)</f>
        <v>3.0539189653269707E-2</v>
      </c>
      <c r="AK16" s="44">
        <f>IF('Avrg. BattLiPrimary'!AK16&gt;0,'Avrg. BattLiPrimary'!AK16,'Avrg. BattLiPrimary'!AK$35)</f>
        <v>3.0844581549802404E-2</v>
      </c>
      <c r="AL16" s="44">
        <f>IF('Avrg. BattLiPrimary'!AL16&gt;0,'Avrg. BattLiPrimary'!AL16,'Avrg. BattLiPrimary'!AL$35)</f>
        <v>3.1153027365300429E-2</v>
      </c>
      <c r="AM16" s="44">
        <f>IF('Avrg. BattLiPrimary'!AM16&gt;0,'Avrg. BattLiPrimary'!AM16,'Avrg. BattLiPrimary'!AM$35)</f>
        <v>3.1464557638953436E-2</v>
      </c>
      <c r="AN16" s="44">
        <f>IF('Avrg. BattLiPrimary'!AN16&gt;0,'Avrg. BattLiPrimary'!AN16,'Avrg. BattLiPrimary'!AN$35)</f>
        <v>3.1779203215342972E-2</v>
      </c>
      <c r="AO16" s="44">
        <f>IF('Avrg. BattLiPrimary'!AO16&gt;0,'Avrg. BattLiPrimary'!AO16,'Avrg. BattLiPrimary'!AO$35)</f>
        <v>3.2096995247496402E-2</v>
      </c>
      <c r="AP16" s="44">
        <f>IF('Avrg. BattLiPrimary'!AP16&gt;0,'Avrg. BattLiPrimary'!AP16,'Avrg. BattLiPrimary'!AP$35)</f>
        <v>3.2417965199971366E-2</v>
      </c>
      <c r="AQ16" s="44">
        <f>IF('Avrg. BattLiPrimary'!AQ16&gt;0,'Avrg. BattLiPrimary'!AQ16,'Avrg. BattLiPrimary'!AQ$35)</f>
        <v>3.2742144851971078E-2</v>
      </c>
      <c r="AR16" s="44">
        <f>IF('Avrg. BattLiPrimary'!AR16&gt;0,'Avrg. BattLiPrimary'!AR16,'Avrg. BattLiPrimary'!AR$35)</f>
        <v>3.3069566300490787E-2</v>
      </c>
      <c r="AS16" s="44">
        <f>IF('Avrg. BattLiPrimary'!AS16&gt;0,'Avrg. BattLiPrimary'!AS16,'Avrg. BattLiPrimary'!AS$35)</f>
        <v>3.3400261963495693E-2</v>
      </c>
      <c r="AT16" s="44">
        <f>IF('Avrg. BattLiPrimary'!AT16&gt;0,'Avrg. BattLiPrimary'!AT16,'Avrg. BattLiPrimary'!AT$35)</f>
        <v>3.3734264583130648E-2</v>
      </c>
      <c r="AU16" s="44">
        <f>IF('Avrg. BattLiPrimary'!AU16&gt;0,'Avrg. BattLiPrimary'!AU16,'Avrg. BattLiPrimary'!AU$35)</f>
        <v>3.4071607228961957E-2</v>
      </c>
      <c r="AV16" s="44">
        <f>IF('Avrg. BattLiPrimary'!AV16&gt;0,'Avrg. BattLiPrimary'!AV16,'Avrg. BattLiPrimary'!AV$35)</f>
        <v>3.4412323301251574E-2</v>
      </c>
      <c r="AW16" s="44">
        <f>IF('Avrg. BattLiPrimary'!AW16&gt;0,'Avrg. BattLiPrimary'!AW16,'Avrg. BattLiPrimary'!AW$35)</f>
        <v>3.4756446534264088E-2</v>
      </c>
      <c r="AX16" s="44">
        <f>IF('Avrg. BattLiPrimary'!AX16&gt;0,'Avrg. BattLiPrimary'!AX16,'Avrg. BattLiPrimary'!AX$35)</f>
        <v>3.5104010999606729E-2</v>
      </c>
      <c r="AY16" s="44">
        <f>IF('Avrg. BattLiPrimary'!AY16&gt;0,'Avrg. BattLiPrimary'!AY16,'Avrg. BattLiPrimary'!AY$35)</f>
        <v>3.5455051109602793E-2</v>
      </c>
      <c r="AZ16" s="44">
        <f>IF('Avrg. BattLiPrimary'!AZ16&gt;0,'Avrg. BattLiPrimary'!AZ16,'Avrg. BattLiPrimary'!AZ$35)</f>
        <v>3.5809601620698822E-2</v>
      </c>
      <c r="BA16" s="44">
        <f>IF('Avrg. BattLiPrimary'!BA16&gt;0,'Avrg. BattLiPrimary'!BA16,'Avrg. BattLiPrimary'!BA$35)</f>
        <v>3.6167697636905811E-2</v>
      </c>
    </row>
    <row r="17" spans="1:53" x14ac:dyDescent="0.35">
      <c r="A17" s="3" t="s">
        <v>32</v>
      </c>
      <c r="B17" s="4" t="s">
        <v>33</v>
      </c>
      <c r="C17" s="77">
        <f>IF('Avrg. BattLiPrimary'!C17&gt;0,'Avrg. BattLiPrimary'!C17,'Avrg. BattLiPrimary'!C$35)</f>
        <v>1.0083789034904702E-2</v>
      </c>
      <c r="D17" s="77">
        <f>IF('Avrg. BattLiPrimary'!D17&gt;0,'Avrg. BattLiPrimary'!D17,'Avrg. BattLiPrimary'!D$35)</f>
        <v>1.0286108025800662E-2</v>
      </c>
      <c r="E17" s="77">
        <f>IF('Avrg. BattLiPrimary'!E17&gt;0,'Avrg. BattLiPrimary'!E17,'Avrg. BattLiPrimary'!E$35)</f>
        <v>1.0481942509306343E-2</v>
      </c>
      <c r="F17" s="77">
        <f>IF('Avrg. BattLiPrimary'!F17&gt;0,'Avrg. BattLiPrimary'!F17,'Avrg. BattLiPrimary'!F$35)</f>
        <v>1.0674460057249561E-2</v>
      </c>
      <c r="G17" s="77">
        <f>IF('Avrg. BattLiPrimary'!G17&gt;0,'Avrg. BattLiPrimary'!G17,'Avrg. BattLiPrimary'!G$35)</f>
        <v>1.0871227595065598E-2</v>
      </c>
      <c r="H17" s="77">
        <f>IF('Avrg. BattLiPrimary'!H17&gt;0,'Avrg. BattLiPrimary'!H17,'Avrg. BattLiPrimary'!H$35)</f>
        <v>1.1071873052093664E-2</v>
      </c>
      <c r="I17" s="77">
        <f>IF('Avrg. BattLiPrimary'!I17&gt;0,'Avrg. BattLiPrimary'!I17,'Avrg. BattLiPrimary'!I$35)</f>
        <v>1.1275082817858996E-2</v>
      </c>
      <c r="J17" s="77">
        <f>IF('Avrg. BattLiPrimary'!J17&gt;0,'Avrg. BattLiPrimary'!J17,'Avrg. BattLiPrimary'!J$35)</f>
        <v>1.1478222083943293E-2</v>
      </c>
      <c r="K17" s="2">
        <f>IF('Avrg. BattLiPrimary'!K17&gt;0,'Avrg. BattLiPrimary'!K17,'Avrg. BattLiPrimary'!K$35)</f>
        <v>1.1688163257742792E-2</v>
      </c>
      <c r="L17" s="2">
        <f>IF('Avrg. BattLiPrimary'!L17&gt;0,'Avrg. BattLiPrimary'!L17,'Avrg. BattLiPrimary'!L$35)</f>
        <v>1.3455161570694629E-2</v>
      </c>
      <c r="M17" s="2">
        <f>IF('Avrg. BattLiPrimary'!M17&gt;0,'Avrg. BattLiPrimary'!M17,'Avrg. BattLiPrimary'!M$35)</f>
        <v>1.3554420293019174E-2</v>
      </c>
      <c r="N17" s="2">
        <f>IF('Avrg. BattLiPrimary'!N17&gt;0,'Avrg. BattLiPrimary'!N17,'Avrg. BattLiPrimary'!N$35)</f>
        <v>1.4198972493283253E-2</v>
      </c>
      <c r="O17" s="2">
        <f>IF('Avrg. BattLiPrimary'!O17&gt;0,'Avrg. BattLiPrimary'!O17,'Avrg. BattLiPrimary'!O$35)</f>
        <v>1.6698751359856222E-2</v>
      </c>
      <c r="P17" s="2">
        <f>IF('Avrg. BattLiPrimary'!P17&gt;0,'Avrg. BattLiPrimary'!P17,'Avrg. BattLiPrimary'!P$35)</f>
        <v>1.6738623343484135E-2</v>
      </c>
      <c r="Q17" s="2">
        <f>IF('Avrg. BattLiPrimary'!Q17&gt;0,'Avrg. BattLiPrimary'!Q17,'Avrg. BattLiPrimary'!Q$35)</f>
        <v>1.9930172837998694E-2</v>
      </c>
      <c r="R17" s="2">
        <f>IF('Avrg. BattLiPrimary'!R17&gt;0,'Avrg. BattLiPrimary'!R17,'Avrg. BattLiPrimary'!R$35)</f>
        <v>2.3161025496261374E-2</v>
      </c>
      <c r="S17" s="2">
        <f>IF('Avrg. BattLiPrimary'!S17&gt;0,'Avrg. BattLiPrimary'!S17,'Avrg. BattLiPrimary'!S$35)</f>
        <v>2.3907836343727125E-2</v>
      </c>
      <c r="T17" s="2">
        <f>IF('Avrg. BattLiPrimary'!T17&gt;0,'Avrg. BattLiPrimary'!T17,'Avrg. BattLiPrimary'!T$35)</f>
        <v>2.4669608577901375E-2</v>
      </c>
      <c r="U17" s="2">
        <f>IF('Avrg. BattLiPrimary'!U17&gt;0,'Avrg. BattLiPrimary'!U17,'Avrg. BattLiPrimary'!U$35)</f>
        <v>2.4176849350542616E-2</v>
      </c>
      <c r="V17" s="2">
        <f>IF('Avrg. BattLiPrimary'!V17&gt;0,'Avrg. BattLiPrimary'!V17,'Avrg. BattLiPrimary'!V$35)</f>
        <v>2.4740032715175678E-2</v>
      </c>
      <c r="W17" s="2">
        <f>IF('Avrg. BattLiPrimary'!W17&gt;0,'Avrg. BattLiPrimary'!W17,'Avrg. BattLiPrimary'!W$35)</f>
        <v>2.5467307117614316E-2</v>
      </c>
      <c r="X17" s="2">
        <f>IF('Avrg. BattLiPrimary'!X17&gt;0,'Avrg. BattLiPrimary'!X17,'Avrg. BattLiPrimary'!X$35)</f>
        <v>2.2734397334715453E-2</v>
      </c>
      <c r="Y17" s="2">
        <f>IF('Avrg. BattLiPrimary'!Y17&gt;0,'Avrg. BattLiPrimary'!Y17,'Avrg. BattLiPrimary'!Y$35)</f>
        <v>2.7372723342083283E-2</v>
      </c>
      <c r="Z17" s="44">
        <f>IF('Avrg. BattLiPrimary'!Z17&gt;0,'Avrg. BattLiPrimary'!Z17,'Avrg. BattLiPrimary'!Z$35)</f>
        <v>2.7646729999999998E-2</v>
      </c>
      <c r="AA17" s="44">
        <f>IF('Avrg. BattLiPrimary'!AA17&gt;0,'Avrg. BattLiPrimary'!AA17,'Avrg. BattLiPrimary'!AA$35)</f>
        <v>2.7923197299999997E-2</v>
      </c>
      <c r="AB17" s="44">
        <f>IF('Avrg. BattLiPrimary'!AB17&gt;0,'Avrg. BattLiPrimary'!AB17,'Avrg. BattLiPrimary'!AB$35)</f>
        <v>2.8202429272999999E-2</v>
      </c>
      <c r="AC17" s="44">
        <f>IF('Avrg. BattLiPrimary'!AC17&gt;0,'Avrg. BattLiPrimary'!AC17,'Avrg. BattLiPrimary'!AC$35)</f>
        <v>2.8484453565729997E-2</v>
      </c>
      <c r="AD17" s="44">
        <f>IF('Avrg. BattLiPrimary'!AD17&gt;0,'Avrg. BattLiPrimary'!AD17,'Avrg. BattLiPrimary'!AD$35)</f>
        <v>2.8769298101387297E-2</v>
      </c>
      <c r="AE17" s="44">
        <f>IF('Avrg. BattLiPrimary'!AE17&gt;0,'Avrg. BattLiPrimary'!AE17,'Avrg. BattLiPrimary'!AE$35)</f>
        <v>2.905699108240117E-2</v>
      </c>
      <c r="AF17" s="44">
        <f>IF('Avrg. BattLiPrimary'!AF17&gt;0,'Avrg. BattLiPrimary'!AF17,'Avrg. BattLiPrimary'!AF$35)</f>
        <v>2.9347560993225181E-2</v>
      </c>
      <c r="AG17" s="44">
        <f>IF('Avrg. BattLiPrimary'!AG17&gt;0,'Avrg. BattLiPrimary'!AG17,'Avrg. BattLiPrimary'!AG$35)</f>
        <v>2.9641036603157433E-2</v>
      </c>
      <c r="AH17" s="44">
        <f>IF('Avrg. BattLiPrimary'!AH17&gt;0,'Avrg. BattLiPrimary'!AH17,'Avrg. BattLiPrimary'!AH$35)</f>
        <v>2.9937446969189006E-2</v>
      </c>
      <c r="AI17" s="44">
        <f>IF('Avrg. BattLiPrimary'!AI17&gt;0,'Avrg. BattLiPrimary'!AI17,'Avrg. BattLiPrimary'!AI$35)</f>
        <v>3.0236821438880897E-2</v>
      </c>
      <c r="AJ17" s="44">
        <f>IF('Avrg. BattLiPrimary'!AJ17&gt;0,'Avrg. BattLiPrimary'!AJ17,'Avrg. BattLiPrimary'!AJ$35)</f>
        <v>3.0539189653269707E-2</v>
      </c>
      <c r="AK17" s="44">
        <f>IF('Avrg. BattLiPrimary'!AK17&gt;0,'Avrg. BattLiPrimary'!AK17,'Avrg. BattLiPrimary'!AK$35)</f>
        <v>3.0844581549802404E-2</v>
      </c>
      <c r="AL17" s="44">
        <f>IF('Avrg. BattLiPrimary'!AL17&gt;0,'Avrg. BattLiPrimary'!AL17,'Avrg. BattLiPrimary'!AL$35)</f>
        <v>3.1153027365300429E-2</v>
      </c>
      <c r="AM17" s="44">
        <f>IF('Avrg. BattLiPrimary'!AM17&gt;0,'Avrg. BattLiPrimary'!AM17,'Avrg. BattLiPrimary'!AM$35)</f>
        <v>3.1464557638953436E-2</v>
      </c>
      <c r="AN17" s="44">
        <f>IF('Avrg. BattLiPrimary'!AN17&gt;0,'Avrg. BattLiPrimary'!AN17,'Avrg. BattLiPrimary'!AN$35)</f>
        <v>3.1779203215342972E-2</v>
      </c>
      <c r="AO17" s="44">
        <f>IF('Avrg. BattLiPrimary'!AO17&gt;0,'Avrg. BattLiPrimary'!AO17,'Avrg. BattLiPrimary'!AO$35)</f>
        <v>3.2096995247496402E-2</v>
      </c>
      <c r="AP17" s="44">
        <f>IF('Avrg. BattLiPrimary'!AP17&gt;0,'Avrg. BattLiPrimary'!AP17,'Avrg. BattLiPrimary'!AP$35)</f>
        <v>3.2417965199971366E-2</v>
      </c>
      <c r="AQ17" s="44">
        <f>IF('Avrg. BattLiPrimary'!AQ17&gt;0,'Avrg. BattLiPrimary'!AQ17,'Avrg. BattLiPrimary'!AQ$35)</f>
        <v>3.2742144851971078E-2</v>
      </c>
      <c r="AR17" s="44">
        <f>IF('Avrg. BattLiPrimary'!AR17&gt;0,'Avrg. BattLiPrimary'!AR17,'Avrg. BattLiPrimary'!AR$35)</f>
        <v>3.3069566300490787E-2</v>
      </c>
      <c r="AS17" s="44">
        <f>IF('Avrg. BattLiPrimary'!AS17&gt;0,'Avrg. BattLiPrimary'!AS17,'Avrg. BattLiPrimary'!AS$35)</f>
        <v>3.3400261963495693E-2</v>
      </c>
      <c r="AT17" s="44">
        <f>IF('Avrg. BattLiPrimary'!AT17&gt;0,'Avrg. BattLiPrimary'!AT17,'Avrg. BattLiPrimary'!AT$35)</f>
        <v>3.3734264583130648E-2</v>
      </c>
      <c r="AU17" s="44">
        <f>IF('Avrg. BattLiPrimary'!AU17&gt;0,'Avrg. BattLiPrimary'!AU17,'Avrg. BattLiPrimary'!AU$35)</f>
        <v>3.4071607228961957E-2</v>
      </c>
      <c r="AV17" s="44">
        <f>IF('Avrg. BattLiPrimary'!AV17&gt;0,'Avrg. BattLiPrimary'!AV17,'Avrg. BattLiPrimary'!AV$35)</f>
        <v>3.4412323301251574E-2</v>
      </c>
      <c r="AW17" s="44">
        <f>IF('Avrg. BattLiPrimary'!AW17&gt;0,'Avrg. BattLiPrimary'!AW17,'Avrg. BattLiPrimary'!AW$35)</f>
        <v>3.4756446534264088E-2</v>
      </c>
      <c r="AX17" s="44">
        <f>IF('Avrg. BattLiPrimary'!AX17&gt;0,'Avrg. BattLiPrimary'!AX17,'Avrg. BattLiPrimary'!AX$35)</f>
        <v>3.5104010999606729E-2</v>
      </c>
      <c r="AY17" s="44">
        <f>IF('Avrg. BattLiPrimary'!AY17&gt;0,'Avrg. BattLiPrimary'!AY17,'Avrg. BattLiPrimary'!AY$35)</f>
        <v>3.5455051109602793E-2</v>
      </c>
      <c r="AZ17" s="44">
        <f>IF('Avrg. BattLiPrimary'!AZ17&gt;0,'Avrg. BattLiPrimary'!AZ17,'Avrg. BattLiPrimary'!AZ$35)</f>
        <v>3.5809601620698822E-2</v>
      </c>
      <c r="BA17" s="44">
        <f>IF('Avrg. BattLiPrimary'!BA17&gt;0,'Avrg. BattLiPrimary'!BA17,'Avrg. BattLiPrimary'!BA$35)</f>
        <v>3.6167697636905811E-2</v>
      </c>
    </row>
    <row r="18" spans="1:53" x14ac:dyDescent="0.35">
      <c r="A18" s="3" t="s">
        <v>34</v>
      </c>
      <c r="B18" s="4" t="s">
        <v>35</v>
      </c>
      <c r="C18" s="77">
        <f>IF('Avrg. BattLiPrimary'!C18&gt;0,'Avrg. BattLiPrimary'!C18,'Avrg. BattLiPrimary'!C$35)</f>
        <v>1.0083789034904702E-2</v>
      </c>
      <c r="D18" s="77">
        <f>IF('Avrg. BattLiPrimary'!D18&gt;0,'Avrg. BattLiPrimary'!D18,'Avrg. BattLiPrimary'!D$35)</f>
        <v>1.0286108025800662E-2</v>
      </c>
      <c r="E18" s="77">
        <f>IF('Avrg. BattLiPrimary'!E18&gt;0,'Avrg. BattLiPrimary'!E18,'Avrg. BattLiPrimary'!E$35)</f>
        <v>1.0481942509306343E-2</v>
      </c>
      <c r="F18" s="77">
        <f>IF('Avrg. BattLiPrimary'!F18&gt;0,'Avrg. BattLiPrimary'!F18,'Avrg. BattLiPrimary'!F$35)</f>
        <v>1.0674460057249561E-2</v>
      </c>
      <c r="G18" s="77">
        <f>IF('Avrg. BattLiPrimary'!G18&gt;0,'Avrg. BattLiPrimary'!G18,'Avrg. BattLiPrimary'!G$35)</f>
        <v>1.0871227595065598E-2</v>
      </c>
      <c r="H18" s="77">
        <f>IF('Avrg. BattLiPrimary'!H18&gt;0,'Avrg. BattLiPrimary'!H18,'Avrg. BattLiPrimary'!H$35)</f>
        <v>1.1071873052093664E-2</v>
      </c>
      <c r="I18" s="77">
        <f>IF('Avrg. BattLiPrimary'!I18&gt;0,'Avrg. BattLiPrimary'!I18,'Avrg. BattLiPrimary'!I$35)</f>
        <v>1.1275082817858996E-2</v>
      </c>
      <c r="J18" s="77">
        <f>IF('Avrg. BattLiPrimary'!J18&gt;0,'Avrg. BattLiPrimary'!J18,'Avrg. BattLiPrimary'!J$35)</f>
        <v>1.1478222083943293E-2</v>
      </c>
      <c r="K18" s="2">
        <f>IF('Avrg. BattLiPrimary'!K18&gt;0,'Avrg. BattLiPrimary'!K18,'Avrg. BattLiPrimary'!K$35)</f>
        <v>1.1688163257742792E-2</v>
      </c>
      <c r="L18" s="2">
        <f>IF('Avrg. BattLiPrimary'!L18&gt;0,'Avrg. BattLiPrimary'!L18,'Avrg. BattLiPrimary'!L$35)</f>
        <v>1.3455161570694629E-2</v>
      </c>
      <c r="M18" s="2">
        <f>IF('Avrg. BattLiPrimary'!M18&gt;0,'Avrg. BattLiPrimary'!M18,'Avrg. BattLiPrimary'!M$35)</f>
        <v>1.3554420293019174E-2</v>
      </c>
      <c r="N18" s="2">
        <f>IF('Avrg. BattLiPrimary'!N18&gt;0,'Avrg. BattLiPrimary'!N18,'Avrg. BattLiPrimary'!N$35)</f>
        <v>1.4198972493283253E-2</v>
      </c>
      <c r="O18" s="2">
        <f>IF('Avrg. BattLiPrimary'!O18&gt;0,'Avrg. BattLiPrimary'!O18,'Avrg. BattLiPrimary'!O$35)</f>
        <v>1.6698751359856222E-2</v>
      </c>
      <c r="P18" s="2">
        <f>IF('Avrg. BattLiPrimary'!P18&gt;0,'Avrg. BattLiPrimary'!P18,'Avrg. BattLiPrimary'!P$35)</f>
        <v>1.6738623343484135E-2</v>
      </c>
      <c r="Q18" s="2">
        <f>IF('Avrg. BattLiPrimary'!Q18&gt;0,'Avrg. BattLiPrimary'!Q18,'Avrg. BattLiPrimary'!Q$35)</f>
        <v>1.9930172837998694E-2</v>
      </c>
      <c r="R18" s="2">
        <f>IF('Avrg. BattLiPrimary'!R18&gt;0,'Avrg. BattLiPrimary'!R18,'Avrg. BattLiPrimary'!R$35)</f>
        <v>2.3161025496261374E-2</v>
      </c>
      <c r="S18" s="2">
        <f>IF('Avrg. BattLiPrimary'!S18&gt;0,'Avrg. BattLiPrimary'!S18,'Avrg. BattLiPrimary'!S$35)</f>
        <v>2.3907836343727125E-2</v>
      </c>
      <c r="T18" s="2">
        <f>IF('Avrg. BattLiPrimary'!T18&gt;0,'Avrg. BattLiPrimary'!T18,'Avrg. BattLiPrimary'!T$35)</f>
        <v>2.4669608577901375E-2</v>
      </c>
      <c r="U18" s="2">
        <f>IF('Avrg. BattLiPrimary'!U18&gt;0,'Avrg. BattLiPrimary'!U18,'Avrg. BattLiPrimary'!U$35)</f>
        <v>2.4176849350542616E-2</v>
      </c>
      <c r="V18" s="2">
        <f>IF('Avrg. BattLiPrimary'!V18&gt;0,'Avrg. BattLiPrimary'!V18,'Avrg. BattLiPrimary'!V$35)</f>
        <v>2.4740032715175678E-2</v>
      </c>
      <c r="W18" s="2">
        <f>IF('Avrg. BattLiPrimary'!W18&gt;0,'Avrg. BattLiPrimary'!W18,'Avrg. BattLiPrimary'!W$35)</f>
        <v>2.5467307117614316E-2</v>
      </c>
      <c r="X18" s="2">
        <f>IF('Avrg. BattLiPrimary'!X18&gt;0,'Avrg. BattLiPrimary'!X18,'Avrg. BattLiPrimary'!X$35)</f>
        <v>2.2734397334715453E-2</v>
      </c>
      <c r="Y18" s="2">
        <f>IF('Avrg. BattLiPrimary'!Y18&gt;0,'Avrg. BattLiPrimary'!Y18,'Avrg. BattLiPrimary'!Y$35)</f>
        <v>2.7372723342083283E-2</v>
      </c>
      <c r="Z18" s="44">
        <f>IF('Avrg. BattLiPrimary'!Z18&gt;0,'Avrg. BattLiPrimary'!Z18,'Avrg. BattLiPrimary'!Z$35)</f>
        <v>2.7646729999999998E-2</v>
      </c>
      <c r="AA18" s="44">
        <f>IF('Avrg. BattLiPrimary'!AA18&gt;0,'Avrg. BattLiPrimary'!AA18,'Avrg. BattLiPrimary'!AA$35)</f>
        <v>2.7923197299999997E-2</v>
      </c>
      <c r="AB18" s="44">
        <f>IF('Avrg. BattLiPrimary'!AB18&gt;0,'Avrg. BattLiPrimary'!AB18,'Avrg. BattLiPrimary'!AB$35)</f>
        <v>2.8202429272999999E-2</v>
      </c>
      <c r="AC18" s="44">
        <f>IF('Avrg. BattLiPrimary'!AC18&gt;0,'Avrg. BattLiPrimary'!AC18,'Avrg. BattLiPrimary'!AC$35)</f>
        <v>2.8484453565729997E-2</v>
      </c>
      <c r="AD18" s="44">
        <f>IF('Avrg. BattLiPrimary'!AD18&gt;0,'Avrg. BattLiPrimary'!AD18,'Avrg. BattLiPrimary'!AD$35)</f>
        <v>2.8769298101387297E-2</v>
      </c>
      <c r="AE18" s="44">
        <f>IF('Avrg. BattLiPrimary'!AE18&gt;0,'Avrg. BattLiPrimary'!AE18,'Avrg. BattLiPrimary'!AE$35)</f>
        <v>2.905699108240117E-2</v>
      </c>
      <c r="AF18" s="44">
        <f>IF('Avrg. BattLiPrimary'!AF18&gt;0,'Avrg. BattLiPrimary'!AF18,'Avrg. BattLiPrimary'!AF$35)</f>
        <v>2.9347560993225181E-2</v>
      </c>
      <c r="AG18" s="44">
        <f>IF('Avrg. BattLiPrimary'!AG18&gt;0,'Avrg. BattLiPrimary'!AG18,'Avrg. BattLiPrimary'!AG$35)</f>
        <v>2.9641036603157433E-2</v>
      </c>
      <c r="AH18" s="44">
        <f>IF('Avrg. BattLiPrimary'!AH18&gt;0,'Avrg. BattLiPrimary'!AH18,'Avrg. BattLiPrimary'!AH$35)</f>
        <v>2.9937446969189006E-2</v>
      </c>
      <c r="AI18" s="44">
        <f>IF('Avrg. BattLiPrimary'!AI18&gt;0,'Avrg. BattLiPrimary'!AI18,'Avrg. BattLiPrimary'!AI$35)</f>
        <v>3.0236821438880897E-2</v>
      </c>
      <c r="AJ18" s="44">
        <f>IF('Avrg. BattLiPrimary'!AJ18&gt;0,'Avrg. BattLiPrimary'!AJ18,'Avrg. BattLiPrimary'!AJ$35)</f>
        <v>3.0539189653269707E-2</v>
      </c>
      <c r="AK18" s="44">
        <f>IF('Avrg. BattLiPrimary'!AK18&gt;0,'Avrg. BattLiPrimary'!AK18,'Avrg. BattLiPrimary'!AK$35)</f>
        <v>3.0844581549802404E-2</v>
      </c>
      <c r="AL18" s="44">
        <f>IF('Avrg. BattLiPrimary'!AL18&gt;0,'Avrg. BattLiPrimary'!AL18,'Avrg. BattLiPrimary'!AL$35)</f>
        <v>3.1153027365300429E-2</v>
      </c>
      <c r="AM18" s="44">
        <f>IF('Avrg. BattLiPrimary'!AM18&gt;0,'Avrg. BattLiPrimary'!AM18,'Avrg. BattLiPrimary'!AM$35)</f>
        <v>3.1464557638953436E-2</v>
      </c>
      <c r="AN18" s="44">
        <f>IF('Avrg. BattLiPrimary'!AN18&gt;0,'Avrg. BattLiPrimary'!AN18,'Avrg. BattLiPrimary'!AN$35)</f>
        <v>3.1779203215342972E-2</v>
      </c>
      <c r="AO18" s="44">
        <f>IF('Avrg. BattLiPrimary'!AO18&gt;0,'Avrg. BattLiPrimary'!AO18,'Avrg. BattLiPrimary'!AO$35)</f>
        <v>3.2096995247496402E-2</v>
      </c>
      <c r="AP18" s="44">
        <f>IF('Avrg. BattLiPrimary'!AP18&gt;0,'Avrg. BattLiPrimary'!AP18,'Avrg. BattLiPrimary'!AP$35)</f>
        <v>3.2417965199971366E-2</v>
      </c>
      <c r="AQ18" s="44">
        <f>IF('Avrg. BattLiPrimary'!AQ18&gt;0,'Avrg. BattLiPrimary'!AQ18,'Avrg. BattLiPrimary'!AQ$35)</f>
        <v>3.2742144851971078E-2</v>
      </c>
      <c r="AR18" s="44">
        <f>IF('Avrg. BattLiPrimary'!AR18&gt;0,'Avrg. BattLiPrimary'!AR18,'Avrg. BattLiPrimary'!AR$35)</f>
        <v>3.3069566300490787E-2</v>
      </c>
      <c r="AS18" s="44">
        <f>IF('Avrg. BattLiPrimary'!AS18&gt;0,'Avrg. BattLiPrimary'!AS18,'Avrg. BattLiPrimary'!AS$35)</f>
        <v>3.3400261963495693E-2</v>
      </c>
      <c r="AT18" s="44">
        <f>IF('Avrg. BattLiPrimary'!AT18&gt;0,'Avrg. BattLiPrimary'!AT18,'Avrg. BattLiPrimary'!AT$35)</f>
        <v>3.3734264583130648E-2</v>
      </c>
      <c r="AU18" s="44">
        <f>IF('Avrg. BattLiPrimary'!AU18&gt;0,'Avrg. BattLiPrimary'!AU18,'Avrg. BattLiPrimary'!AU$35)</f>
        <v>3.4071607228961957E-2</v>
      </c>
      <c r="AV18" s="44">
        <f>IF('Avrg. BattLiPrimary'!AV18&gt;0,'Avrg. BattLiPrimary'!AV18,'Avrg. BattLiPrimary'!AV$35)</f>
        <v>3.4412323301251574E-2</v>
      </c>
      <c r="AW18" s="44">
        <f>IF('Avrg. BattLiPrimary'!AW18&gt;0,'Avrg. BattLiPrimary'!AW18,'Avrg. BattLiPrimary'!AW$35)</f>
        <v>3.4756446534264088E-2</v>
      </c>
      <c r="AX18" s="44">
        <f>IF('Avrg. BattLiPrimary'!AX18&gt;0,'Avrg. BattLiPrimary'!AX18,'Avrg. BattLiPrimary'!AX$35)</f>
        <v>3.5104010999606729E-2</v>
      </c>
      <c r="AY18" s="44">
        <f>IF('Avrg. BattLiPrimary'!AY18&gt;0,'Avrg. BattLiPrimary'!AY18,'Avrg. BattLiPrimary'!AY$35)</f>
        <v>3.5455051109602793E-2</v>
      </c>
      <c r="AZ18" s="44">
        <f>IF('Avrg. BattLiPrimary'!AZ18&gt;0,'Avrg. BattLiPrimary'!AZ18,'Avrg. BattLiPrimary'!AZ$35)</f>
        <v>3.5809601620698822E-2</v>
      </c>
      <c r="BA18" s="44">
        <f>IF('Avrg. BattLiPrimary'!BA18&gt;0,'Avrg. BattLiPrimary'!BA18,'Avrg. BattLiPrimary'!BA$35)</f>
        <v>3.6167697636905811E-2</v>
      </c>
    </row>
    <row r="19" spans="1:53" x14ac:dyDescent="0.35">
      <c r="A19" s="3" t="s">
        <v>36</v>
      </c>
      <c r="B19" s="4" t="s">
        <v>37</v>
      </c>
      <c r="C19" s="77">
        <f>IF('Avrg. BattLiPrimary'!C19&gt;0,'Avrg. BattLiPrimary'!C19,'Avrg. BattLiPrimary'!C$35)</f>
        <v>1.0083789034904702E-2</v>
      </c>
      <c r="D19" s="77">
        <f>IF('Avrg. BattLiPrimary'!D19&gt;0,'Avrg. BattLiPrimary'!D19,'Avrg. BattLiPrimary'!D$35)</f>
        <v>1.0286108025800662E-2</v>
      </c>
      <c r="E19" s="77">
        <f>IF('Avrg. BattLiPrimary'!E19&gt;0,'Avrg. BattLiPrimary'!E19,'Avrg. BattLiPrimary'!E$35)</f>
        <v>1.0481942509306343E-2</v>
      </c>
      <c r="F19" s="77">
        <f>IF('Avrg. BattLiPrimary'!F19&gt;0,'Avrg. BattLiPrimary'!F19,'Avrg. BattLiPrimary'!F$35)</f>
        <v>1.0674460057249561E-2</v>
      </c>
      <c r="G19" s="77">
        <f>IF('Avrg. BattLiPrimary'!G19&gt;0,'Avrg. BattLiPrimary'!G19,'Avrg. BattLiPrimary'!G$35)</f>
        <v>1.0871227595065598E-2</v>
      </c>
      <c r="H19" s="77">
        <f>IF('Avrg. BattLiPrimary'!H19&gt;0,'Avrg. BattLiPrimary'!H19,'Avrg. BattLiPrimary'!H$35)</f>
        <v>1.1071873052093664E-2</v>
      </c>
      <c r="I19" s="77">
        <f>IF('Avrg. BattLiPrimary'!I19&gt;0,'Avrg. BattLiPrimary'!I19,'Avrg. BattLiPrimary'!I$35)</f>
        <v>1.1275082817858996E-2</v>
      </c>
      <c r="J19" s="77">
        <f>IF('Avrg. BattLiPrimary'!J19&gt;0,'Avrg. BattLiPrimary'!J19,'Avrg. BattLiPrimary'!J$35)</f>
        <v>1.1478222083943293E-2</v>
      </c>
      <c r="K19" s="2">
        <f>IF('Avrg. BattLiPrimary'!K19&gt;0,'Avrg. BattLiPrimary'!K19,'Avrg. BattLiPrimary'!K$35)</f>
        <v>1.1688163257742792E-2</v>
      </c>
      <c r="L19" s="2">
        <f>IF('Avrg. BattLiPrimary'!L19&gt;0,'Avrg. BattLiPrimary'!L19,'Avrg. BattLiPrimary'!L$35)</f>
        <v>1.3455161570694629E-2</v>
      </c>
      <c r="M19" s="2">
        <f>IF('Avrg. BattLiPrimary'!M19&gt;0,'Avrg. BattLiPrimary'!M19,'Avrg. BattLiPrimary'!M$35)</f>
        <v>1.3554420293019174E-2</v>
      </c>
      <c r="N19" s="2">
        <f>IF('Avrg. BattLiPrimary'!N19&gt;0,'Avrg. BattLiPrimary'!N19,'Avrg. BattLiPrimary'!N$35)</f>
        <v>1.4198972493283253E-2</v>
      </c>
      <c r="O19" s="2">
        <f>IF('Avrg. BattLiPrimary'!O19&gt;0,'Avrg. BattLiPrimary'!O19,'Avrg. BattLiPrimary'!O$35)</f>
        <v>1.6698751359856222E-2</v>
      </c>
      <c r="P19" s="2">
        <f>IF('Avrg. BattLiPrimary'!P19&gt;0,'Avrg. BattLiPrimary'!P19,'Avrg. BattLiPrimary'!P$35)</f>
        <v>1.6738623343484135E-2</v>
      </c>
      <c r="Q19" s="2">
        <f>IF('Avrg. BattLiPrimary'!Q19&gt;0,'Avrg. BattLiPrimary'!Q19,'Avrg. BattLiPrimary'!Q$35)</f>
        <v>1.9930172837998694E-2</v>
      </c>
      <c r="R19" s="2">
        <f>IF('Avrg. BattLiPrimary'!R19&gt;0,'Avrg. BattLiPrimary'!R19,'Avrg. BattLiPrimary'!R$35)</f>
        <v>2.3161025496261374E-2</v>
      </c>
      <c r="S19" s="2">
        <f>IF('Avrg. BattLiPrimary'!S19&gt;0,'Avrg. BattLiPrimary'!S19,'Avrg. BattLiPrimary'!S$35)</f>
        <v>2.3907836343727125E-2</v>
      </c>
      <c r="T19" s="2">
        <f>IF('Avrg. BattLiPrimary'!T19&gt;0,'Avrg. BattLiPrimary'!T19,'Avrg. BattLiPrimary'!T$35)</f>
        <v>2.4669608577901375E-2</v>
      </c>
      <c r="U19" s="2">
        <f>IF('Avrg. BattLiPrimary'!U19&gt;0,'Avrg. BattLiPrimary'!U19,'Avrg. BattLiPrimary'!U$35)</f>
        <v>2.4176849350542616E-2</v>
      </c>
      <c r="V19" s="2">
        <f>IF('Avrg. BattLiPrimary'!V19&gt;0,'Avrg. BattLiPrimary'!V19,'Avrg. BattLiPrimary'!V$35)</f>
        <v>2.4740032715175678E-2</v>
      </c>
      <c r="W19" s="2">
        <f>IF('Avrg. BattLiPrimary'!W19&gt;0,'Avrg. BattLiPrimary'!W19,'Avrg. BattLiPrimary'!W$35)</f>
        <v>2.5467307117614316E-2</v>
      </c>
      <c r="X19" s="2">
        <f>IF('Avrg. BattLiPrimary'!X19&gt;0,'Avrg. BattLiPrimary'!X19,'Avrg. BattLiPrimary'!X$35)</f>
        <v>2.2734397334715453E-2</v>
      </c>
      <c r="Y19" s="2">
        <f>IF('Avrg. BattLiPrimary'!Y19&gt;0,'Avrg. BattLiPrimary'!Y19,'Avrg. BattLiPrimary'!Y$35)</f>
        <v>2.7372723342083283E-2</v>
      </c>
      <c r="Z19" s="44">
        <f>IF('Avrg. BattLiPrimary'!Z19&gt;0,'Avrg. BattLiPrimary'!Z19,'Avrg. BattLiPrimary'!Z$35)</f>
        <v>2.7646729999999998E-2</v>
      </c>
      <c r="AA19" s="44">
        <f>IF('Avrg. BattLiPrimary'!AA19&gt;0,'Avrg. BattLiPrimary'!AA19,'Avrg. BattLiPrimary'!AA$35)</f>
        <v>2.7923197299999997E-2</v>
      </c>
      <c r="AB19" s="44">
        <f>IF('Avrg. BattLiPrimary'!AB19&gt;0,'Avrg. BattLiPrimary'!AB19,'Avrg. BattLiPrimary'!AB$35)</f>
        <v>2.8202429272999999E-2</v>
      </c>
      <c r="AC19" s="44">
        <f>IF('Avrg. BattLiPrimary'!AC19&gt;0,'Avrg. BattLiPrimary'!AC19,'Avrg. BattLiPrimary'!AC$35)</f>
        <v>2.8484453565729997E-2</v>
      </c>
      <c r="AD19" s="44">
        <f>IF('Avrg. BattLiPrimary'!AD19&gt;0,'Avrg. BattLiPrimary'!AD19,'Avrg. BattLiPrimary'!AD$35)</f>
        <v>2.8769298101387297E-2</v>
      </c>
      <c r="AE19" s="44">
        <f>IF('Avrg. BattLiPrimary'!AE19&gt;0,'Avrg. BattLiPrimary'!AE19,'Avrg. BattLiPrimary'!AE$35)</f>
        <v>2.905699108240117E-2</v>
      </c>
      <c r="AF19" s="44">
        <f>IF('Avrg. BattLiPrimary'!AF19&gt;0,'Avrg. BattLiPrimary'!AF19,'Avrg. BattLiPrimary'!AF$35)</f>
        <v>2.9347560993225181E-2</v>
      </c>
      <c r="AG19" s="44">
        <f>IF('Avrg. BattLiPrimary'!AG19&gt;0,'Avrg. BattLiPrimary'!AG19,'Avrg. BattLiPrimary'!AG$35)</f>
        <v>2.9641036603157433E-2</v>
      </c>
      <c r="AH19" s="44">
        <f>IF('Avrg. BattLiPrimary'!AH19&gt;0,'Avrg. BattLiPrimary'!AH19,'Avrg. BattLiPrimary'!AH$35)</f>
        <v>2.9937446969189006E-2</v>
      </c>
      <c r="AI19" s="44">
        <f>IF('Avrg. BattLiPrimary'!AI19&gt;0,'Avrg. BattLiPrimary'!AI19,'Avrg. BattLiPrimary'!AI$35)</f>
        <v>3.0236821438880897E-2</v>
      </c>
      <c r="AJ19" s="44">
        <f>IF('Avrg. BattLiPrimary'!AJ19&gt;0,'Avrg. BattLiPrimary'!AJ19,'Avrg. BattLiPrimary'!AJ$35)</f>
        <v>3.0539189653269707E-2</v>
      </c>
      <c r="AK19" s="44">
        <f>IF('Avrg. BattLiPrimary'!AK19&gt;0,'Avrg. BattLiPrimary'!AK19,'Avrg. BattLiPrimary'!AK$35)</f>
        <v>3.0844581549802404E-2</v>
      </c>
      <c r="AL19" s="44">
        <f>IF('Avrg. BattLiPrimary'!AL19&gt;0,'Avrg. BattLiPrimary'!AL19,'Avrg. BattLiPrimary'!AL$35)</f>
        <v>3.1153027365300429E-2</v>
      </c>
      <c r="AM19" s="44">
        <f>IF('Avrg. BattLiPrimary'!AM19&gt;0,'Avrg. BattLiPrimary'!AM19,'Avrg. BattLiPrimary'!AM$35)</f>
        <v>3.1464557638953436E-2</v>
      </c>
      <c r="AN19" s="44">
        <f>IF('Avrg. BattLiPrimary'!AN19&gt;0,'Avrg. BattLiPrimary'!AN19,'Avrg. BattLiPrimary'!AN$35)</f>
        <v>3.1779203215342972E-2</v>
      </c>
      <c r="AO19" s="44">
        <f>IF('Avrg. BattLiPrimary'!AO19&gt;0,'Avrg. BattLiPrimary'!AO19,'Avrg. BattLiPrimary'!AO$35)</f>
        <v>3.2096995247496402E-2</v>
      </c>
      <c r="AP19" s="44">
        <f>IF('Avrg. BattLiPrimary'!AP19&gt;0,'Avrg. BattLiPrimary'!AP19,'Avrg. BattLiPrimary'!AP$35)</f>
        <v>3.2417965199971366E-2</v>
      </c>
      <c r="AQ19" s="44">
        <f>IF('Avrg. BattLiPrimary'!AQ19&gt;0,'Avrg. BattLiPrimary'!AQ19,'Avrg. BattLiPrimary'!AQ$35)</f>
        <v>3.2742144851971078E-2</v>
      </c>
      <c r="AR19" s="44">
        <f>IF('Avrg. BattLiPrimary'!AR19&gt;0,'Avrg. BattLiPrimary'!AR19,'Avrg. BattLiPrimary'!AR$35)</f>
        <v>3.3069566300490787E-2</v>
      </c>
      <c r="AS19" s="44">
        <f>IF('Avrg. BattLiPrimary'!AS19&gt;0,'Avrg. BattLiPrimary'!AS19,'Avrg. BattLiPrimary'!AS$35)</f>
        <v>3.3400261963495693E-2</v>
      </c>
      <c r="AT19" s="44">
        <f>IF('Avrg. BattLiPrimary'!AT19&gt;0,'Avrg. BattLiPrimary'!AT19,'Avrg. BattLiPrimary'!AT$35)</f>
        <v>3.3734264583130648E-2</v>
      </c>
      <c r="AU19" s="44">
        <f>IF('Avrg. BattLiPrimary'!AU19&gt;0,'Avrg. BattLiPrimary'!AU19,'Avrg. BattLiPrimary'!AU$35)</f>
        <v>3.4071607228961957E-2</v>
      </c>
      <c r="AV19" s="44">
        <f>IF('Avrg. BattLiPrimary'!AV19&gt;0,'Avrg. BattLiPrimary'!AV19,'Avrg. BattLiPrimary'!AV$35)</f>
        <v>3.4412323301251574E-2</v>
      </c>
      <c r="AW19" s="44">
        <f>IF('Avrg. BattLiPrimary'!AW19&gt;0,'Avrg. BattLiPrimary'!AW19,'Avrg. BattLiPrimary'!AW$35)</f>
        <v>3.4756446534264088E-2</v>
      </c>
      <c r="AX19" s="44">
        <f>IF('Avrg. BattLiPrimary'!AX19&gt;0,'Avrg. BattLiPrimary'!AX19,'Avrg. BattLiPrimary'!AX$35)</f>
        <v>3.5104010999606729E-2</v>
      </c>
      <c r="AY19" s="44">
        <f>IF('Avrg. BattLiPrimary'!AY19&gt;0,'Avrg. BattLiPrimary'!AY19,'Avrg. BattLiPrimary'!AY$35)</f>
        <v>3.5455051109602793E-2</v>
      </c>
      <c r="AZ19" s="44">
        <f>IF('Avrg. BattLiPrimary'!AZ19&gt;0,'Avrg. BattLiPrimary'!AZ19,'Avrg. BattLiPrimary'!AZ$35)</f>
        <v>3.5809601620698822E-2</v>
      </c>
      <c r="BA19" s="44">
        <f>IF('Avrg. BattLiPrimary'!BA19&gt;0,'Avrg. BattLiPrimary'!BA19,'Avrg. BattLiPrimary'!BA$35)</f>
        <v>3.6167697636905811E-2</v>
      </c>
    </row>
    <row r="20" spans="1:53" x14ac:dyDescent="0.35">
      <c r="A20" s="3" t="s">
        <v>38</v>
      </c>
      <c r="B20" s="4" t="s">
        <v>39</v>
      </c>
      <c r="C20" s="77">
        <f>IF('Avrg. BattLiPrimary'!C20&gt;0,'Avrg. BattLiPrimary'!C20,'Avrg. BattLiPrimary'!C$35)</f>
        <v>1.0083789034904702E-2</v>
      </c>
      <c r="D20" s="77">
        <f>IF('Avrg. BattLiPrimary'!D20&gt;0,'Avrg. BattLiPrimary'!D20,'Avrg. BattLiPrimary'!D$35)</f>
        <v>1.0286108025800662E-2</v>
      </c>
      <c r="E20" s="77">
        <f>IF('Avrg. BattLiPrimary'!E20&gt;0,'Avrg. BattLiPrimary'!E20,'Avrg. BattLiPrimary'!E$35)</f>
        <v>1.0481942509306343E-2</v>
      </c>
      <c r="F20" s="77">
        <f>IF('Avrg. BattLiPrimary'!F20&gt;0,'Avrg. BattLiPrimary'!F20,'Avrg. BattLiPrimary'!F$35)</f>
        <v>1.0674460057249561E-2</v>
      </c>
      <c r="G20" s="77">
        <f>IF('Avrg. BattLiPrimary'!G20&gt;0,'Avrg. BattLiPrimary'!G20,'Avrg. BattLiPrimary'!G$35)</f>
        <v>1.0871227595065598E-2</v>
      </c>
      <c r="H20" s="77">
        <f>IF('Avrg. BattLiPrimary'!H20&gt;0,'Avrg. BattLiPrimary'!H20,'Avrg. BattLiPrimary'!H$35)</f>
        <v>1.1071873052093664E-2</v>
      </c>
      <c r="I20" s="77">
        <f>IF('Avrg. BattLiPrimary'!I20&gt;0,'Avrg. BattLiPrimary'!I20,'Avrg. BattLiPrimary'!I$35)</f>
        <v>1.1275082817858996E-2</v>
      </c>
      <c r="J20" s="77">
        <f>IF('Avrg. BattLiPrimary'!J20&gt;0,'Avrg. BattLiPrimary'!J20,'Avrg. BattLiPrimary'!J$35)</f>
        <v>1.1478222083943293E-2</v>
      </c>
      <c r="K20" s="2">
        <f>IF('Avrg. BattLiPrimary'!K20&gt;0,'Avrg. BattLiPrimary'!K20,'Avrg. BattLiPrimary'!K$35)</f>
        <v>1.1688163257742792E-2</v>
      </c>
      <c r="L20" s="2">
        <f>IF('Avrg. BattLiPrimary'!L20&gt;0,'Avrg. BattLiPrimary'!L20,'Avrg. BattLiPrimary'!L$35)</f>
        <v>1.3455161570694629E-2</v>
      </c>
      <c r="M20" s="2">
        <f>IF('Avrg. BattLiPrimary'!M20&gt;0,'Avrg. BattLiPrimary'!M20,'Avrg. BattLiPrimary'!M$35)</f>
        <v>1.3554420293019174E-2</v>
      </c>
      <c r="N20" s="2">
        <f>IF('Avrg. BattLiPrimary'!N20&gt;0,'Avrg. BattLiPrimary'!N20,'Avrg. BattLiPrimary'!N$35)</f>
        <v>1.4198972493283253E-2</v>
      </c>
      <c r="O20" s="2">
        <f>IF('Avrg. BattLiPrimary'!O20&gt;0,'Avrg. BattLiPrimary'!O20,'Avrg. BattLiPrimary'!O$35)</f>
        <v>1.6698751359856222E-2</v>
      </c>
      <c r="P20" s="2">
        <f>IF('Avrg. BattLiPrimary'!P20&gt;0,'Avrg. BattLiPrimary'!P20,'Avrg. BattLiPrimary'!P$35)</f>
        <v>1.6738623343484135E-2</v>
      </c>
      <c r="Q20" s="2">
        <f>IF('Avrg. BattLiPrimary'!Q20&gt;0,'Avrg. BattLiPrimary'!Q20,'Avrg. BattLiPrimary'!Q$35)</f>
        <v>1.9930172837998694E-2</v>
      </c>
      <c r="R20" s="2">
        <f>IF('Avrg. BattLiPrimary'!R20&gt;0,'Avrg. BattLiPrimary'!R20,'Avrg. BattLiPrimary'!R$35)</f>
        <v>2.3161025496261374E-2</v>
      </c>
      <c r="S20" s="2">
        <f>IF('Avrg. BattLiPrimary'!S20&gt;0,'Avrg. BattLiPrimary'!S20,'Avrg. BattLiPrimary'!S$35)</f>
        <v>2.3907836343727125E-2</v>
      </c>
      <c r="T20" s="2">
        <f>IF('Avrg. BattLiPrimary'!T20&gt;0,'Avrg. BattLiPrimary'!T20,'Avrg. BattLiPrimary'!T$35)</f>
        <v>2.4669608577901375E-2</v>
      </c>
      <c r="U20" s="2">
        <f>IF('Avrg. BattLiPrimary'!U20&gt;0,'Avrg. BattLiPrimary'!U20,'Avrg. BattLiPrimary'!U$35)</f>
        <v>2.4176849350542616E-2</v>
      </c>
      <c r="V20" s="2">
        <f>IF('Avrg. BattLiPrimary'!V20&gt;0,'Avrg. BattLiPrimary'!V20,'Avrg. BattLiPrimary'!V$35)</f>
        <v>2.4740032715175678E-2</v>
      </c>
      <c r="W20" s="2">
        <f>IF('Avrg. BattLiPrimary'!W20&gt;0,'Avrg. BattLiPrimary'!W20,'Avrg. BattLiPrimary'!W$35)</f>
        <v>2.5467307117614316E-2</v>
      </c>
      <c r="X20" s="2">
        <f>IF('Avrg. BattLiPrimary'!X20&gt;0,'Avrg. BattLiPrimary'!X20,'Avrg. BattLiPrimary'!X$35)</f>
        <v>2.2734397334715453E-2</v>
      </c>
      <c r="Y20" s="2">
        <f>IF('Avrg. BattLiPrimary'!Y20&gt;0,'Avrg. BattLiPrimary'!Y20,'Avrg. BattLiPrimary'!Y$35)</f>
        <v>2.7372723342083283E-2</v>
      </c>
      <c r="Z20" s="44">
        <f>IF('Avrg. BattLiPrimary'!Z20&gt;0,'Avrg. BattLiPrimary'!Z20,'Avrg. BattLiPrimary'!Z$35)</f>
        <v>2.7646729999999998E-2</v>
      </c>
      <c r="AA20" s="44">
        <f>IF('Avrg. BattLiPrimary'!AA20&gt;0,'Avrg. BattLiPrimary'!AA20,'Avrg. BattLiPrimary'!AA$35)</f>
        <v>2.7923197299999997E-2</v>
      </c>
      <c r="AB20" s="44">
        <f>IF('Avrg. BattLiPrimary'!AB20&gt;0,'Avrg. BattLiPrimary'!AB20,'Avrg. BattLiPrimary'!AB$35)</f>
        <v>2.8202429272999999E-2</v>
      </c>
      <c r="AC20" s="44">
        <f>IF('Avrg. BattLiPrimary'!AC20&gt;0,'Avrg. BattLiPrimary'!AC20,'Avrg. BattLiPrimary'!AC$35)</f>
        <v>2.8484453565729997E-2</v>
      </c>
      <c r="AD20" s="44">
        <f>IF('Avrg. BattLiPrimary'!AD20&gt;0,'Avrg. BattLiPrimary'!AD20,'Avrg. BattLiPrimary'!AD$35)</f>
        <v>2.8769298101387297E-2</v>
      </c>
      <c r="AE20" s="44">
        <f>IF('Avrg. BattLiPrimary'!AE20&gt;0,'Avrg. BattLiPrimary'!AE20,'Avrg. BattLiPrimary'!AE$35)</f>
        <v>2.905699108240117E-2</v>
      </c>
      <c r="AF20" s="44">
        <f>IF('Avrg. BattLiPrimary'!AF20&gt;0,'Avrg. BattLiPrimary'!AF20,'Avrg. BattLiPrimary'!AF$35)</f>
        <v>2.9347560993225181E-2</v>
      </c>
      <c r="AG20" s="44">
        <f>IF('Avrg. BattLiPrimary'!AG20&gt;0,'Avrg. BattLiPrimary'!AG20,'Avrg. BattLiPrimary'!AG$35)</f>
        <v>2.9641036603157433E-2</v>
      </c>
      <c r="AH20" s="44">
        <f>IF('Avrg. BattLiPrimary'!AH20&gt;0,'Avrg. BattLiPrimary'!AH20,'Avrg. BattLiPrimary'!AH$35)</f>
        <v>2.9937446969189006E-2</v>
      </c>
      <c r="AI20" s="44">
        <f>IF('Avrg. BattLiPrimary'!AI20&gt;0,'Avrg. BattLiPrimary'!AI20,'Avrg. BattLiPrimary'!AI$35)</f>
        <v>3.0236821438880897E-2</v>
      </c>
      <c r="AJ20" s="44">
        <f>IF('Avrg. BattLiPrimary'!AJ20&gt;0,'Avrg. BattLiPrimary'!AJ20,'Avrg. BattLiPrimary'!AJ$35)</f>
        <v>3.0539189653269707E-2</v>
      </c>
      <c r="AK20" s="44">
        <f>IF('Avrg. BattLiPrimary'!AK20&gt;0,'Avrg. BattLiPrimary'!AK20,'Avrg. BattLiPrimary'!AK$35)</f>
        <v>3.0844581549802404E-2</v>
      </c>
      <c r="AL20" s="44">
        <f>IF('Avrg. BattLiPrimary'!AL20&gt;0,'Avrg. BattLiPrimary'!AL20,'Avrg. BattLiPrimary'!AL$35)</f>
        <v>3.1153027365300429E-2</v>
      </c>
      <c r="AM20" s="44">
        <f>IF('Avrg. BattLiPrimary'!AM20&gt;0,'Avrg. BattLiPrimary'!AM20,'Avrg. BattLiPrimary'!AM$35)</f>
        <v>3.1464557638953436E-2</v>
      </c>
      <c r="AN20" s="44">
        <f>IF('Avrg. BattLiPrimary'!AN20&gt;0,'Avrg. BattLiPrimary'!AN20,'Avrg. BattLiPrimary'!AN$35)</f>
        <v>3.1779203215342972E-2</v>
      </c>
      <c r="AO20" s="44">
        <f>IF('Avrg. BattLiPrimary'!AO20&gt;0,'Avrg. BattLiPrimary'!AO20,'Avrg. BattLiPrimary'!AO$35)</f>
        <v>3.2096995247496402E-2</v>
      </c>
      <c r="AP20" s="44">
        <f>IF('Avrg. BattLiPrimary'!AP20&gt;0,'Avrg. BattLiPrimary'!AP20,'Avrg. BattLiPrimary'!AP$35)</f>
        <v>3.2417965199971366E-2</v>
      </c>
      <c r="AQ20" s="44">
        <f>IF('Avrg. BattLiPrimary'!AQ20&gt;0,'Avrg. BattLiPrimary'!AQ20,'Avrg. BattLiPrimary'!AQ$35)</f>
        <v>3.2742144851971078E-2</v>
      </c>
      <c r="AR20" s="44">
        <f>IF('Avrg. BattLiPrimary'!AR20&gt;0,'Avrg. BattLiPrimary'!AR20,'Avrg. BattLiPrimary'!AR$35)</f>
        <v>3.3069566300490787E-2</v>
      </c>
      <c r="AS20" s="44">
        <f>IF('Avrg. BattLiPrimary'!AS20&gt;0,'Avrg. BattLiPrimary'!AS20,'Avrg. BattLiPrimary'!AS$35)</f>
        <v>3.3400261963495693E-2</v>
      </c>
      <c r="AT20" s="44">
        <f>IF('Avrg. BattLiPrimary'!AT20&gt;0,'Avrg. BattLiPrimary'!AT20,'Avrg. BattLiPrimary'!AT$35)</f>
        <v>3.3734264583130648E-2</v>
      </c>
      <c r="AU20" s="44">
        <f>IF('Avrg. BattLiPrimary'!AU20&gt;0,'Avrg. BattLiPrimary'!AU20,'Avrg. BattLiPrimary'!AU$35)</f>
        <v>3.4071607228961957E-2</v>
      </c>
      <c r="AV20" s="44">
        <f>IF('Avrg. BattLiPrimary'!AV20&gt;0,'Avrg. BattLiPrimary'!AV20,'Avrg. BattLiPrimary'!AV$35)</f>
        <v>3.4412323301251574E-2</v>
      </c>
      <c r="AW20" s="44">
        <f>IF('Avrg. BattLiPrimary'!AW20&gt;0,'Avrg. BattLiPrimary'!AW20,'Avrg. BattLiPrimary'!AW$35)</f>
        <v>3.4756446534264088E-2</v>
      </c>
      <c r="AX20" s="44">
        <f>IF('Avrg. BattLiPrimary'!AX20&gt;0,'Avrg. BattLiPrimary'!AX20,'Avrg. BattLiPrimary'!AX$35)</f>
        <v>3.5104010999606729E-2</v>
      </c>
      <c r="AY20" s="44">
        <f>IF('Avrg. BattLiPrimary'!AY20&gt;0,'Avrg. BattLiPrimary'!AY20,'Avrg. BattLiPrimary'!AY$35)</f>
        <v>3.5455051109602793E-2</v>
      </c>
      <c r="AZ20" s="44">
        <f>IF('Avrg. BattLiPrimary'!AZ20&gt;0,'Avrg. BattLiPrimary'!AZ20,'Avrg. BattLiPrimary'!AZ$35)</f>
        <v>3.5809601620698822E-2</v>
      </c>
      <c r="BA20" s="44">
        <f>IF('Avrg. BattLiPrimary'!BA20&gt;0,'Avrg. BattLiPrimary'!BA20,'Avrg. BattLiPrimary'!BA$35)</f>
        <v>3.6167697636905811E-2</v>
      </c>
    </row>
    <row r="21" spans="1:53" x14ac:dyDescent="0.35">
      <c r="A21" s="3" t="s">
        <v>40</v>
      </c>
      <c r="B21" s="4" t="s">
        <v>41</v>
      </c>
      <c r="C21" s="77">
        <f>IF('Avrg. BattLiPrimary'!C21&gt;0,'Avrg. BattLiPrimary'!C21,'Avrg. BattLiPrimary'!C$35)</f>
        <v>1.0083789034904702E-2</v>
      </c>
      <c r="D21" s="77">
        <f>IF('Avrg. BattLiPrimary'!D21&gt;0,'Avrg. BattLiPrimary'!D21,'Avrg. BattLiPrimary'!D$35)</f>
        <v>1.0286108025800662E-2</v>
      </c>
      <c r="E21" s="77">
        <f>IF('Avrg. BattLiPrimary'!E21&gt;0,'Avrg. BattLiPrimary'!E21,'Avrg. BattLiPrimary'!E$35)</f>
        <v>1.0481942509306343E-2</v>
      </c>
      <c r="F21" s="77">
        <f>IF('Avrg. BattLiPrimary'!F21&gt;0,'Avrg. BattLiPrimary'!F21,'Avrg. BattLiPrimary'!F$35)</f>
        <v>1.0674460057249561E-2</v>
      </c>
      <c r="G21" s="77">
        <f>IF('Avrg. BattLiPrimary'!G21&gt;0,'Avrg. BattLiPrimary'!G21,'Avrg. BattLiPrimary'!G$35)</f>
        <v>1.0871227595065598E-2</v>
      </c>
      <c r="H21" s="77">
        <f>IF('Avrg. BattLiPrimary'!H21&gt;0,'Avrg. BattLiPrimary'!H21,'Avrg. BattLiPrimary'!H$35)</f>
        <v>1.1071873052093664E-2</v>
      </c>
      <c r="I21" s="77">
        <f>IF('Avrg. BattLiPrimary'!I21&gt;0,'Avrg. BattLiPrimary'!I21,'Avrg. BattLiPrimary'!I$35)</f>
        <v>1.1275082817858996E-2</v>
      </c>
      <c r="J21" s="77">
        <f>IF('Avrg. BattLiPrimary'!J21&gt;0,'Avrg. BattLiPrimary'!J21,'Avrg. BattLiPrimary'!J$35)</f>
        <v>1.1478222083943293E-2</v>
      </c>
      <c r="K21" s="2">
        <f>IF('Avrg. BattLiPrimary'!K21&gt;0,'Avrg. BattLiPrimary'!K21,'Avrg. BattLiPrimary'!K$35)</f>
        <v>1.1688163257742792E-2</v>
      </c>
      <c r="L21" s="2">
        <f>IF('Avrg. BattLiPrimary'!L21&gt;0,'Avrg. BattLiPrimary'!L21,'Avrg. BattLiPrimary'!L$35)</f>
        <v>1.3455161570694629E-2</v>
      </c>
      <c r="M21" s="2">
        <f>IF('Avrg. BattLiPrimary'!M21&gt;0,'Avrg. BattLiPrimary'!M21,'Avrg. BattLiPrimary'!M$35)</f>
        <v>1.3554420293019174E-2</v>
      </c>
      <c r="N21" s="2">
        <f>IF('Avrg. BattLiPrimary'!N21&gt;0,'Avrg. BattLiPrimary'!N21,'Avrg. BattLiPrimary'!N$35)</f>
        <v>1.4198972493283253E-2</v>
      </c>
      <c r="O21" s="2">
        <f>IF('Avrg. BattLiPrimary'!O21&gt;0,'Avrg. BattLiPrimary'!O21,'Avrg. BattLiPrimary'!O$35)</f>
        <v>1.6698751359856222E-2</v>
      </c>
      <c r="P21" s="2">
        <f>IF('Avrg. BattLiPrimary'!P21&gt;0,'Avrg. BattLiPrimary'!P21,'Avrg. BattLiPrimary'!P$35)</f>
        <v>1.6738623343484135E-2</v>
      </c>
      <c r="Q21" s="2">
        <f>IF('Avrg. BattLiPrimary'!Q21&gt;0,'Avrg. BattLiPrimary'!Q21,'Avrg. BattLiPrimary'!Q$35)</f>
        <v>1.9930172837998694E-2</v>
      </c>
      <c r="R21" s="2">
        <f>IF('Avrg. BattLiPrimary'!R21&gt;0,'Avrg. BattLiPrimary'!R21,'Avrg. BattLiPrimary'!R$35)</f>
        <v>2.3161025496261374E-2</v>
      </c>
      <c r="S21" s="2">
        <f>IF('Avrg. BattLiPrimary'!S21&gt;0,'Avrg. BattLiPrimary'!S21,'Avrg. BattLiPrimary'!S$35)</f>
        <v>2.3907836343727125E-2</v>
      </c>
      <c r="T21" s="2">
        <f>IF('Avrg. BattLiPrimary'!T21&gt;0,'Avrg. BattLiPrimary'!T21,'Avrg. BattLiPrimary'!T$35)</f>
        <v>2.4669608577901375E-2</v>
      </c>
      <c r="U21" s="2">
        <f>IF('Avrg. BattLiPrimary'!U21&gt;0,'Avrg. BattLiPrimary'!U21,'Avrg. BattLiPrimary'!U$35)</f>
        <v>2.4176849350542616E-2</v>
      </c>
      <c r="V21" s="2">
        <f>IF('Avrg. BattLiPrimary'!V21&gt;0,'Avrg. BattLiPrimary'!V21,'Avrg. BattLiPrimary'!V$35)</f>
        <v>2.4740032715175678E-2</v>
      </c>
      <c r="W21" s="2">
        <f>IF('Avrg. BattLiPrimary'!W21&gt;0,'Avrg. BattLiPrimary'!W21,'Avrg. BattLiPrimary'!W$35)</f>
        <v>2.5467307117614316E-2</v>
      </c>
      <c r="X21" s="2">
        <f>IF('Avrg. BattLiPrimary'!X21&gt;0,'Avrg. BattLiPrimary'!X21,'Avrg. BattLiPrimary'!X$35)</f>
        <v>2.2734397334715453E-2</v>
      </c>
      <c r="Y21" s="2">
        <f>IF('Avrg. BattLiPrimary'!Y21&gt;0,'Avrg. BattLiPrimary'!Y21,'Avrg. BattLiPrimary'!Y$35)</f>
        <v>2.7372723342083283E-2</v>
      </c>
      <c r="Z21" s="44">
        <f>IF('Avrg. BattLiPrimary'!Z21&gt;0,'Avrg. BattLiPrimary'!Z21,'Avrg. BattLiPrimary'!Z$35)</f>
        <v>2.7646729999999998E-2</v>
      </c>
      <c r="AA21" s="44">
        <f>IF('Avrg. BattLiPrimary'!AA21&gt;0,'Avrg. BattLiPrimary'!AA21,'Avrg. BattLiPrimary'!AA$35)</f>
        <v>2.7923197299999997E-2</v>
      </c>
      <c r="AB21" s="44">
        <f>IF('Avrg. BattLiPrimary'!AB21&gt;0,'Avrg. BattLiPrimary'!AB21,'Avrg. BattLiPrimary'!AB$35)</f>
        <v>2.8202429272999999E-2</v>
      </c>
      <c r="AC21" s="44">
        <f>IF('Avrg. BattLiPrimary'!AC21&gt;0,'Avrg. BattLiPrimary'!AC21,'Avrg. BattLiPrimary'!AC$35)</f>
        <v>2.8484453565729997E-2</v>
      </c>
      <c r="AD21" s="44">
        <f>IF('Avrg. BattLiPrimary'!AD21&gt;0,'Avrg. BattLiPrimary'!AD21,'Avrg. BattLiPrimary'!AD$35)</f>
        <v>2.8769298101387297E-2</v>
      </c>
      <c r="AE21" s="44">
        <f>IF('Avrg. BattLiPrimary'!AE21&gt;0,'Avrg. BattLiPrimary'!AE21,'Avrg. BattLiPrimary'!AE$35)</f>
        <v>2.905699108240117E-2</v>
      </c>
      <c r="AF21" s="44">
        <f>IF('Avrg. BattLiPrimary'!AF21&gt;0,'Avrg. BattLiPrimary'!AF21,'Avrg. BattLiPrimary'!AF$35)</f>
        <v>2.9347560993225181E-2</v>
      </c>
      <c r="AG21" s="44">
        <f>IF('Avrg. BattLiPrimary'!AG21&gt;0,'Avrg. BattLiPrimary'!AG21,'Avrg. BattLiPrimary'!AG$35)</f>
        <v>2.9641036603157433E-2</v>
      </c>
      <c r="AH21" s="44">
        <f>IF('Avrg. BattLiPrimary'!AH21&gt;0,'Avrg. BattLiPrimary'!AH21,'Avrg. BattLiPrimary'!AH$35)</f>
        <v>2.9937446969189006E-2</v>
      </c>
      <c r="AI21" s="44">
        <f>IF('Avrg. BattLiPrimary'!AI21&gt;0,'Avrg. BattLiPrimary'!AI21,'Avrg. BattLiPrimary'!AI$35)</f>
        <v>3.0236821438880897E-2</v>
      </c>
      <c r="AJ21" s="44">
        <f>IF('Avrg. BattLiPrimary'!AJ21&gt;0,'Avrg. BattLiPrimary'!AJ21,'Avrg. BattLiPrimary'!AJ$35)</f>
        <v>3.0539189653269707E-2</v>
      </c>
      <c r="AK21" s="44">
        <f>IF('Avrg. BattLiPrimary'!AK21&gt;0,'Avrg. BattLiPrimary'!AK21,'Avrg. BattLiPrimary'!AK$35)</f>
        <v>3.0844581549802404E-2</v>
      </c>
      <c r="AL21" s="44">
        <f>IF('Avrg. BattLiPrimary'!AL21&gt;0,'Avrg. BattLiPrimary'!AL21,'Avrg. BattLiPrimary'!AL$35)</f>
        <v>3.1153027365300429E-2</v>
      </c>
      <c r="AM21" s="44">
        <f>IF('Avrg. BattLiPrimary'!AM21&gt;0,'Avrg. BattLiPrimary'!AM21,'Avrg. BattLiPrimary'!AM$35)</f>
        <v>3.1464557638953436E-2</v>
      </c>
      <c r="AN21" s="44">
        <f>IF('Avrg. BattLiPrimary'!AN21&gt;0,'Avrg. BattLiPrimary'!AN21,'Avrg. BattLiPrimary'!AN$35)</f>
        <v>3.1779203215342972E-2</v>
      </c>
      <c r="AO21" s="44">
        <f>IF('Avrg. BattLiPrimary'!AO21&gt;0,'Avrg. BattLiPrimary'!AO21,'Avrg. BattLiPrimary'!AO$35)</f>
        <v>3.2096995247496402E-2</v>
      </c>
      <c r="AP21" s="44">
        <f>IF('Avrg. BattLiPrimary'!AP21&gt;0,'Avrg. BattLiPrimary'!AP21,'Avrg. BattLiPrimary'!AP$35)</f>
        <v>3.2417965199971366E-2</v>
      </c>
      <c r="AQ21" s="44">
        <f>IF('Avrg. BattLiPrimary'!AQ21&gt;0,'Avrg. BattLiPrimary'!AQ21,'Avrg. BattLiPrimary'!AQ$35)</f>
        <v>3.2742144851971078E-2</v>
      </c>
      <c r="AR21" s="44">
        <f>IF('Avrg. BattLiPrimary'!AR21&gt;0,'Avrg. BattLiPrimary'!AR21,'Avrg. BattLiPrimary'!AR$35)</f>
        <v>3.3069566300490787E-2</v>
      </c>
      <c r="AS21" s="44">
        <f>IF('Avrg. BattLiPrimary'!AS21&gt;0,'Avrg. BattLiPrimary'!AS21,'Avrg. BattLiPrimary'!AS$35)</f>
        <v>3.3400261963495693E-2</v>
      </c>
      <c r="AT21" s="44">
        <f>IF('Avrg. BattLiPrimary'!AT21&gt;0,'Avrg. BattLiPrimary'!AT21,'Avrg. BattLiPrimary'!AT$35)</f>
        <v>3.3734264583130648E-2</v>
      </c>
      <c r="AU21" s="44">
        <f>IF('Avrg. BattLiPrimary'!AU21&gt;0,'Avrg. BattLiPrimary'!AU21,'Avrg. BattLiPrimary'!AU$35)</f>
        <v>3.4071607228961957E-2</v>
      </c>
      <c r="AV21" s="44">
        <f>IF('Avrg. BattLiPrimary'!AV21&gt;0,'Avrg. BattLiPrimary'!AV21,'Avrg. BattLiPrimary'!AV$35)</f>
        <v>3.4412323301251574E-2</v>
      </c>
      <c r="AW21" s="44">
        <f>IF('Avrg. BattLiPrimary'!AW21&gt;0,'Avrg. BattLiPrimary'!AW21,'Avrg. BattLiPrimary'!AW$35)</f>
        <v>3.4756446534264088E-2</v>
      </c>
      <c r="AX21" s="44">
        <f>IF('Avrg. BattLiPrimary'!AX21&gt;0,'Avrg. BattLiPrimary'!AX21,'Avrg. BattLiPrimary'!AX$35)</f>
        <v>3.5104010999606729E-2</v>
      </c>
      <c r="AY21" s="44">
        <f>IF('Avrg. BattLiPrimary'!AY21&gt;0,'Avrg. BattLiPrimary'!AY21,'Avrg. BattLiPrimary'!AY$35)</f>
        <v>3.5455051109602793E-2</v>
      </c>
      <c r="AZ21" s="44">
        <f>IF('Avrg. BattLiPrimary'!AZ21&gt;0,'Avrg. BattLiPrimary'!AZ21,'Avrg. BattLiPrimary'!AZ$35)</f>
        <v>3.5809601620698822E-2</v>
      </c>
      <c r="BA21" s="44">
        <f>IF('Avrg. BattLiPrimary'!BA21&gt;0,'Avrg. BattLiPrimary'!BA21,'Avrg. BattLiPrimary'!BA$35)</f>
        <v>3.6167697636905811E-2</v>
      </c>
    </row>
    <row r="22" spans="1:53" x14ac:dyDescent="0.35">
      <c r="A22" s="3" t="s">
        <v>42</v>
      </c>
      <c r="B22" s="4" t="s">
        <v>43</v>
      </c>
      <c r="C22" s="77">
        <f>IF('Avrg. BattLiPrimary'!C22&gt;0,'Avrg. BattLiPrimary'!C22,'Avrg. BattLiPrimary'!C$35)</f>
        <v>1.0083789034904702E-2</v>
      </c>
      <c r="D22" s="77">
        <f>IF('Avrg. BattLiPrimary'!D22&gt;0,'Avrg. BattLiPrimary'!D22,'Avrg. BattLiPrimary'!D$35)</f>
        <v>1.0286108025800662E-2</v>
      </c>
      <c r="E22" s="77">
        <f>IF('Avrg. BattLiPrimary'!E22&gt;0,'Avrg. BattLiPrimary'!E22,'Avrg. BattLiPrimary'!E$35)</f>
        <v>1.0481942509306343E-2</v>
      </c>
      <c r="F22" s="77">
        <f>IF('Avrg. BattLiPrimary'!F22&gt;0,'Avrg. BattLiPrimary'!F22,'Avrg. BattLiPrimary'!F$35)</f>
        <v>1.0674460057249561E-2</v>
      </c>
      <c r="G22" s="77">
        <f>IF('Avrg. BattLiPrimary'!G22&gt;0,'Avrg. BattLiPrimary'!G22,'Avrg. BattLiPrimary'!G$35)</f>
        <v>1.0871227595065598E-2</v>
      </c>
      <c r="H22" s="77">
        <f>IF('Avrg. BattLiPrimary'!H22&gt;0,'Avrg. BattLiPrimary'!H22,'Avrg. BattLiPrimary'!H$35)</f>
        <v>1.1071873052093664E-2</v>
      </c>
      <c r="I22" s="77">
        <f>IF('Avrg. BattLiPrimary'!I22&gt;0,'Avrg. BattLiPrimary'!I22,'Avrg. BattLiPrimary'!I$35)</f>
        <v>1.1275082817858996E-2</v>
      </c>
      <c r="J22" s="77">
        <f>IF('Avrg. BattLiPrimary'!J22&gt;0,'Avrg. BattLiPrimary'!J22,'Avrg. BattLiPrimary'!J$35)</f>
        <v>1.1478222083943293E-2</v>
      </c>
      <c r="K22" s="2">
        <f>IF('Avrg. BattLiPrimary'!K22&gt;0,'Avrg. BattLiPrimary'!K22,'Avrg. BattLiPrimary'!K$35)</f>
        <v>1.1688163257742792E-2</v>
      </c>
      <c r="L22" s="2">
        <f>IF('Avrg. BattLiPrimary'!L22&gt;0,'Avrg. BattLiPrimary'!L22,'Avrg. BattLiPrimary'!L$35)</f>
        <v>1.3455161570694629E-2</v>
      </c>
      <c r="M22" s="2">
        <f>IF('Avrg. BattLiPrimary'!M22&gt;0,'Avrg. BattLiPrimary'!M22,'Avrg. BattLiPrimary'!M$35)</f>
        <v>1.3554420293019174E-2</v>
      </c>
      <c r="N22" s="2">
        <f>IF('Avrg. BattLiPrimary'!N22&gt;0,'Avrg. BattLiPrimary'!N22,'Avrg. BattLiPrimary'!N$35)</f>
        <v>1.4198972493283253E-2</v>
      </c>
      <c r="O22" s="2">
        <f>IF('Avrg. BattLiPrimary'!O22&gt;0,'Avrg. BattLiPrimary'!O22,'Avrg. BattLiPrimary'!O$35)</f>
        <v>1.6698751359856222E-2</v>
      </c>
      <c r="P22" s="2">
        <f>IF('Avrg. BattLiPrimary'!P22&gt;0,'Avrg. BattLiPrimary'!P22,'Avrg. BattLiPrimary'!P$35)</f>
        <v>1.6738623343484135E-2</v>
      </c>
      <c r="Q22" s="2">
        <f>IF('Avrg. BattLiPrimary'!Q22&gt;0,'Avrg. BattLiPrimary'!Q22,'Avrg. BattLiPrimary'!Q$35)</f>
        <v>1.9930172837998694E-2</v>
      </c>
      <c r="R22" s="2">
        <f>IF('Avrg. BattLiPrimary'!R22&gt;0,'Avrg. BattLiPrimary'!R22,'Avrg. BattLiPrimary'!R$35)</f>
        <v>2.3161025496261374E-2</v>
      </c>
      <c r="S22" s="2">
        <f>IF('Avrg. BattLiPrimary'!S22&gt;0,'Avrg. BattLiPrimary'!S22,'Avrg. BattLiPrimary'!S$35)</f>
        <v>2.3907836343727125E-2</v>
      </c>
      <c r="T22" s="2">
        <f>IF('Avrg. BattLiPrimary'!T22&gt;0,'Avrg. BattLiPrimary'!T22,'Avrg. BattLiPrimary'!T$35)</f>
        <v>2.4669608577901375E-2</v>
      </c>
      <c r="U22" s="2">
        <f>IF('Avrg. BattLiPrimary'!U22&gt;0,'Avrg. BattLiPrimary'!U22,'Avrg. BattLiPrimary'!U$35)</f>
        <v>2.4176849350542616E-2</v>
      </c>
      <c r="V22" s="2">
        <f>IF('Avrg. BattLiPrimary'!V22&gt;0,'Avrg. BattLiPrimary'!V22,'Avrg. BattLiPrimary'!V$35)</f>
        <v>2.4740032715175678E-2</v>
      </c>
      <c r="W22" s="2">
        <f>IF('Avrg. BattLiPrimary'!W22&gt;0,'Avrg. BattLiPrimary'!W22,'Avrg. BattLiPrimary'!W$35)</f>
        <v>2.5467307117614316E-2</v>
      </c>
      <c r="X22" s="2">
        <f>IF('Avrg. BattLiPrimary'!X22&gt;0,'Avrg. BattLiPrimary'!X22,'Avrg. BattLiPrimary'!X$35)</f>
        <v>2.2734397334715453E-2</v>
      </c>
      <c r="Y22" s="2">
        <f>IF('Avrg. BattLiPrimary'!Y22&gt;0,'Avrg. BattLiPrimary'!Y22,'Avrg. BattLiPrimary'!Y$35)</f>
        <v>2.7372723342083283E-2</v>
      </c>
      <c r="Z22" s="44">
        <f>IF('Avrg. BattLiPrimary'!Z22&gt;0,'Avrg. BattLiPrimary'!Z22,'Avrg. BattLiPrimary'!Z$35)</f>
        <v>2.7646729999999998E-2</v>
      </c>
      <c r="AA22" s="44">
        <f>IF('Avrg. BattLiPrimary'!AA22&gt;0,'Avrg. BattLiPrimary'!AA22,'Avrg. BattLiPrimary'!AA$35)</f>
        <v>2.7923197299999997E-2</v>
      </c>
      <c r="AB22" s="44">
        <f>IF('Avrg. BattLiPrimary'!AB22&gt;0,'Avrg. BattLiPrimary'!AB22,'Avrg. BattLiPrimary'!AB$35)</f>
        <v>2.8202429272999999E-2</v>
      </c>
      <c r="AC22" s="44">
        <f>IF('Avrg. BattLiPrimary'!AC22&gt;0,'Avrg. BattLiPrimary'!AC22,'Avrg. BattLiPrimary'!AC$35)</f>
        <v>2.8484453565729997E-2</v>
      </c>
      <c r="AD22" s="44">
        <f>IF('Avrg. BattLiPrimary'!AD22&gt;0,'Avrg. BattLiPrimary'!AD22,'Avrg. BattLiPrimary'!AD$35)</f>
        <v>2.8769298101387297E-2</v>
      </c>
      <c r="AE22" s="44">
        <f>IF('Avrg. BattLiPrimary'!AE22&gt;0,'Avrg. BattLiPrimary'!AE22,'Avrg. BattLiPrimary'!AE$35)</f>
        <v>2.905699108240117E-2</v>
      </c>
      <c r="AF22" s="44">
        <f>IF('Avrg. BattLiPrimary'!AF22&gt;0,'Avrg. BattLiPrimary'!AF22,'Avrg. BattLiPrimary'!AF$35)</f>
        <v>2.9347560993225181E-2</v>
      </c>
      <c r="AG22" s="44">
        <f>IF('Avrg. BattLiPrimary'!AG22&gt;0,'Avrg. BattLiPrimary'!AG22,'Avrg. BattLiPrimary'!AG$35)</f>
        <v>2.9641036603157433E-2</v>
      </c>
      <c r="AH22" s="44">
        <f>IF('Avrg. BattLiPrimary'!AH22&gt;0,'Avrg. BattLiPrimary'!AH22,'Avrg. BattLiPrimary'!AH$35)</f>
        <v>2.9937446969189006E-2</v>
      </c>
      <c r="AI22" s="44">
        <f>IF('Avrg. BattLiPrimary'!AI22&gt;0,'Avrg. BattLiPrimary'!AI22,'Avrg. BattLiPrimary'!AI$35)</f>
        <v>3.0236821438880897E-2</v>
      </c>
      <c r="AJ22" s="44">
        <f>IF('Avrg. BattLiPrimary'!AJ22&gt;0,'Avrg. BattLiPrimary'!AJ22,'Avrg. BattLiPrimary'!AJ$35)</f>
        <v>3.0539189653269707E-2</v>
      </c>
      <c r="AK22" s="44">
        <f>IF('Avrg. BattLiPrimary'!AK22&gt;0,'Avrg. BattLiPrimary'!AK22,'Avrg. BattLiPrimary'!AK$35)</f>
        <v>3.0844581549802404E-2</v>
      </c>
      <c r="AL22" s="44">
        <f>IF('Avrg. BattLiPrimary'!AL22&gt;0,'Avrg. BattLiPrimary'!AL22,'Avrg. BattLiPrimary'!AL$35)</f>
        <v>3.1153027365300429E-2</v>
      </c>
      <c r="AM22" s="44">
        <f>IF('Avrg. BattLiPrimary'!AM22&gt;0,'Avrg. BattLiPrimary'!AM22,'Avrg. BattLiPrimary'!AM$35)</f>
        <v>3.1464557638953436E-2</v>
      </c>
      <c r="AN22" s="44">
        <f>IF('Avrg. BattLiPrimary'!AN22&gt;0,'Avrg. BattLiPrimary'!AN22,'Avrg. BattLiPrimary'!AN$35)</f>
        <v>3.1779203215342972E-2</v>
      </c>
      <c r="AO22" s="44">
        <f>IF('Avrg. BattLiPrimary'!AO22&gt;0,'Avrg. BattLiPrimary'!AO22,'Avrg. BattLiPrimary'!AO$35)</f>
        <v>3.2096995247496402E-2</v>
      </c>
      <c r="AP22" s="44">
        <f>IF('Avrg. BattLiPrimary'!AP22&gt;0,'Avrg. BattLiPrimary'!AP22,'Avrg. BattLiPrimary'!AP$35)</f>
        <v>3.2417965199971366E-2</v>
      </c>
      <c r="AQ22" s="44">
        <f>IF('Avrg. BattLiPrimary'!AQ22&gt;0,'Avrg. BattLiPrimary'!AQ22,'Avrg. BattLiPrimary'!AQ$35)</f>
        <v>3.2742144851971078E-2</v>
      </c>
      <c r="AR22" s="44">
        <f>IF('Avrg. BattLiPrimary'!AR22&gt;0,'Avrg. BattLiPrimary'!AR22,'Avrg. BattLiPrimary'!AR$35)</f>
        <v>3.3069566300490787E-2</v>
      </c>
      <c r="AS22" s="44">
        <f>IF('Avrg. BattLiPrimary'!AS22&gt;0,'Avrg. BattLiPrimary'!AS22,'Avrg. BattLiPrimary'!AS$35)</f>
        <v>3.3400261963495693E-2</v>
      </c>
      <c r="AT22" s="44">
        <f>IF('Avrg. BattLiPrimary'!AT22&gt;0,'Avrg. BattLiPrimary'!AT22,'Avrg. BattLiPrimary'!AT$35)</f>
        <v>3.3734264583130648E-2</v>
      </c>
      <c r="AU22" s="44">
        <f>IF('Avrg. BattLiPrimary'!AU22&gt;0,'Avrg. BattLiPrimary'!AU22,'Avrg. BattLiPrimary'!AU$35)</f>
        <v>3.4071607228961957E-2</v>
      </c>
      <c r="AV22" s="44">
        <f>IF('Avrg. BattLiPrimary'!AV22&gt;0,'Avrg. BattLiPrimary'!AV22,'Avrg. BattLiPrimary'!AV$35)</f>
        <v>3.4412323301251574E-2</v>
      </c>
      <c r="AW22" s="44">
        <f>IF('Avrg. BattLiPrimary'!AW22&gt;0,'Avrg. BattLiPrimary'!AW22,'Avrg. BattLiPrimary'!AW$35)</f>
        <v>3.4756446534264088E-2</v>
      </c>
      <c r="AX22" s="44">
        <f>IF('Avrg. BattLiPrimary'!AX22&gt;0,'Avrg. BattLiPrimary'!AX22,'Avrg. BattLiPrimary'!AX$35)</f>
        <v>3.5104010999606729E-2</v>
      </c>
      <c r="AY22" s="44">
        <f>IF('Avrg. BattLiPrimary'!AY22&gt;0,'Avrg. BattLiPrimary'!AY22,'Avrg. BattLiPrimary'!AY$35)</f>
        <v>3.5455051109602793E-2</v>
      </c>
      <c r="AZ22" s="44">
        <f>IF('Avrg. BattLiPrimary'!AZ22&gt;0,'Avrg. BattLiPrimary'!AZ22,'Avrg. BattLiPrimary'!AZ$35)</f>
        <v>3.5809601620698822E-2</v>
      </c>
      <c r="BA22" s="44">
        <f>IF('Avrg. BattLiPrimary'!BA22&gt;0,'Avrg. BattLiPrimary'!BA22,'Avrg. BattLiPrimary'!BA$35)</f>
        <v>3.6167697636905811E-2</v>
      </c>
    </row>
    <row r="23" spans="1:53" x14ac:dyDescent="0.35">
      <c r="A23" s="3" t="s">
        <v>44</v>
      </c>
      <c r="B23" s="4" t="s">
        <v>45</v>
      </c>
      <c r="C23" s="77">
        <f>IF('Avrg. BattLiPrimary'!C23&gt;0,'Avrg. BattLiPrimary'!C23,'Avrg. BattLiPrimary'!C$35)</f>
        <v>1.0083789034904702E-2</v>
      </c>
      <c r="D23" s="77">
        <f>IF('Avrg. BattLiPrimary'!D23&gt;0,'Avrg. BattLiPrimary'!D23,'Avrg. BattLiPrimary'!D$35)</f>
        <v>1.0286108025800662E-2</v>
      </c>
      <c r="E23" s="77">
        <f>IF('Avrg. BattLiPrimary'!E23&gt;0,'Avrg. BattLiPrimary'!E23,'Avrg. BattLiPrimary'!E$35)</f>
        <v>1.0481942509306343E-2</v>
      </c>
      <c r="F23" s="77">
        <f>IF('Avrg. BattLiPrimary'!F23&gt;0,'Avrg. BattLiPrimary'!F23,'Avrg. BattLiPrimary'!F$35)</f>
        <v>1.0674460057249561E-2</v>
      </c>
      <c r="G23" s="77">
        <f>IF('Avrg. BattLiPrimary'!G23&gt;0,'Avrg. BattLiPrimary'!G23,'Avrg. BattLiPrimary'!G$35)</f>
        <v>1.0871227595065598E-2</v>
      </c>
      <c r="H23" s="77">
        <f>IF('Avrg. BattLiPrimary'!H23&gt;0,'Avrg. BattLiPrimary'!H23,'Avrg. BattLiPrimary'!H$35)</f>
        <v>1.1071873052093664E-2</v>
      </c>
      <c r="I23" s="77">
        <f>IF('Avrg. BattLiPrimary'!I23&gt;0,'Avrg. BattLiPrimary'!I23,'Avrg. BattLiPrimary'!I$35)</f>
        <v>1.1275082817858996E-2</v>
      </c>
      <c r="J23" s="77">
        <f>IF('Avrg. BattLiPrimary'!J23&gt;0,'Avrg. BattLiPrimary'!J23,'Avrg. BattLiPrimary'!J$35)</f>
        <v>1.1478222083943293E-2</v>
      </c>
      <c r="K23" s="2">
        <f>IF('Avrg. BattLiPrimary'!K23&gt;0,'Avrg. BattLiPrimary'!K23,'Avrg. BattLiPrimary'!K$35)</f>
        <v>1.1688163257742792E-2</v>
      </c>
      <c r="L23" s="2">
        <f>IF('Avrg. BattLiPrimary'!L23&gt;0,'Avrg. BattLiPrimary'!L23,'Avrg. BattLiPrimary'!L$35)</f>
        <v>1.3455161570694629E-2</v>
      </c>
      <c r="M23" s="2">
        <f>IF('Avrg. BattLiPrimary'!M23&gt;0,'Avrg. BattLiPrimary'!M23,'Avrg. BattLiPrimary'!M$35)</f>
        <v>1.3554420293019174E-2</v>
      </c>
      <c r="N23" s="2">
        <f>IF('Avrg. BattLiPrimary'!N23&gt;0,'Avrg. BattLiPrimary'!N23,'Avrg. BattLiPrimary'!N$35)</f>
        <v>1.4198972493283253E-2</v>
      </c>
      <c r="O23" s="2">
        <f>IF('Avrg. BattLiPrimary'!O23&gt;0,'Avrg. BattLiPrimary'!O23,'Avrg. BattLiPrimary'!O$35)</f>
        <v>1.6698751359856222E-2</v>
      </c>
      <c r="P23" s="2">
        <f>IF('Avrg. BattLiPrimary'!P23&gt;0,'Avrg. BattLiPrimary'!P23,'Avrg. BattLiPrimary'!P$35)</f>
        <v>1.6738623343484135E-2</v>
      </c>
      <c r="Q23" s="2">
        <f>IF('Avrg. BattLiPrimary'!Q23&gt;0,'Avrg. BattLiPrimary'!Q23,'Avrg. BattLiPrimary'!Q$35)</f>
        <v>1.9930172837998694E-2</v>
      </c>
      <c r="R23" s="2">
        <f>IF('Avrg. BattLiPrimary'!R23&gt;0,'Avrg. BattLiPrimary'!R23,'Avrg. BattLiPrimary'!R$35)</f>
        <v>2.3161025496261374E-2</v>
      </c>
      <c r="S23" s="2">
        <f>IF('Avrg. BattLiPrimary'!S23&gt;0,'Avrg. BattLiPrimary'!S23,'Avrg. BattLiPrimary'!S$35)</f>
        <v>2.3907836343727125E-2</v>
      </c>
      <c r="T23" s="2">
        <f>IF('Avrg. BattLiPrimary'!T23&gt;0,'Avrg. BattLiPrimary'!T23,'Avrg. BattLiPrimary'!T$35)</f>
        <v>2.4669608577901375E-2</v>
      </c>
      <c r="U23" s="2">
        <f>IF('Avrg. BattLiPrimary'!U23&gt;0,'Avrg. BattLiPrimary'!U23,'Avrg. BattLiPrimary'!U$35)</f>
        <v>2.4176849350542616E-2</v>
      </c>
      <c r="V23" s="2">
        <f>IF('Avrg. BattLiPrimary'!V23&gt;0,'Avrg. BattLiPrimary'!V23,'Avrg. BattLiPrimary'!V$35)</f>
        <v>2.4740032715175678E-2</v>
      </c>
      <c r="W23" s="2">
        <f>IF('Avrg. BattLiPrimary'!W23&gt;0,'Avrg. BattLiPrimary'!W23,'Avrg. BattLiPrimary'!W$35)</f>
        <v>2.5467307117614316E-2</v>
      </c>
      <c r="X23" s="2">
        <f>IF('Avrg. BattLiPrimary'!X23&gt;0,'Avrg. BattLiPrimary'!X23,'Avrg. BattLiPrimary'!X$35)</f>
        <v>2.2734397334715453E-2</v>
      </c>
      <c r="Y23" s="2">
        <f>IF('Avrg. BattLiPrimary'!Y23&gt;0,'Avrg. BattLiPrimary'!Y23,'Avrg. BattLiPrimary'!Y$35)</f>
        <v>2.7372723342083283E-2</v>
      </c>
      <c r="Z23" s="44">
        <f>IF('Avrg. BattLiPrimary'!Z23&gt;0,'Avrg. BattLiPrimary'!Z23,'Avrg. BattLiPrimary'!Z$35)</f>
        <v>2.7646729999999998E-2</v>
      </c>
      <c r="AA23" s="44">
        <f>IF('Avrg. BattLiPrimary'!AA23&gt;0,'Avrg. BattLiPrimary'!AA23,'Avrg. BattLiPrimary'!AA$35)</f>
        <v>2.7923197299999997E-2</v>
      </c>
      <c r="AB23" s="44">
        <f>IF('Avrg. BattLiPrimary'!AB23&gt;0,'Avrg. BattLiPrimary'!AB23,'Avrg. BattLiPrimary'!AB$35)</f>
        <v>2.8202429272999999E-2</v>
      </c>
      <c r="AC23" s="44">
        <f>IF('Avrg. BattLiPrimary'!AC23&gt;0,'Avrg. BattLiPrimary'!AC23,'Avrg. BattLiPrimary'!AC$35)</f>
        <v>2.8484453565729997E-2</v>
      </c>
      <c r="AD23" s="44">
        <f>IF('Avrg. BattLiPrimary'!AD23&gt;0,'Avrg. BattLiPrimary'!AD23,'Avrg. BattLiPrimary'!AD$35)</f>
        <v>2.8769298101387297E-2</v>
      </c>
      <c r="AE23" s="44">
        <f>IF('Avrg. BattLiPrimary'!AE23&gt;0,'Avrg. BattLiPrimary'!AE23,'Avrg. BattLiPrimary'!AE$35)</f>
        <v>2.905699108240117E-2</v>
      </c>
      <c r="AF23" s="44">
        <f>IF('Avrg. BattLiPrimary'!AF23&gt;0,'Avrg. BattLiPrimary'!AF23,'Avrg. BattLiPrimary'!AF$35)</f>
        <v>2.9347560993225181E-2</v>
      </c>
      <c r="AG23" s="44">
        <f>IF('Avrg. BattLiPrimary'!AG23&gt;0,'Avrg. BattLiPrimary'!AG23,'Avrg. BattLiPrimary'!AG$35)</f>
        <v>2.9641036603157433E-2</v>
      </c>
      <c r="AH23" s="44">
        <f>IF('Avrg. BattLiPrimary'!AH23&gt;0,'Avrg. BattLiPrimary'!AH23,'Avrg. BattLiPrimary'!AH$35)</f>
        <v>2.9937446969189006E-2</v>
      </c>
      <c r="AI23" s="44">
        <f>IF('Avrg. BattLiPrimary'!AI23&gt;0,'Avrg. BattLiPrimary'!AI23,'Avrg. BattLiPrimary'!AI$35)</f>
        <v>3.0236821438880897E-2</v>
      </c>
      <c r="AJ23" s="44">
        <f>IF('Avrg. BattLiPrimary'!AJ23&gt;0,'Avrg. BattLiPrimary'!AJ23,'Avrg. BattLiPrimary'!AJ$35)</f>
        <v>3.0539189653269707E-2</v>
      </c>
      <c r="AK23" s="44">
        <f>IF('Avrg. BattLiPrimary'!AK23&gt;0,'Avrg. BattLiPrimary'!AK23,'Avrg. BattLiPrimary'!AK$35)</f>
        <v>3.0844581549802404E-2</v>
      </c>
      <c r="AL23" s="44">
        <f>IF('Avrg. BattLiPrimary'!AL23&gt;0,'Avrg. BattLiPrimary'!AL23,'Avrg. BattLiPrimary'!AL$35)</f>
        <v>3.1153027365300429E-2</v>
      </c>
      <c r="AM23" s="44">
        <f>IF('Avrg. BattLiPrimary'!AM23&gt;0,'Avrg. BattLiPrimary'!AM23,'Avrg. BattLiPrimary'!AM$35)</f>
        <v>3.1464557638953436E-2</v>
      </c>
      <c r="AN23" s="44">
        <f>IF('Avrg. BattLiPrimary'!AN23&gt;0,'Avrg. BattLiPrimary'!AN23,'Avrg. BattLiPrimary'!AN$35)</f>
        <v>3.1779203215342972E-2</v>
      </c>
      <c r="AO23" s="44">
        <f>IF('Avrg. BattLiPrimary'!AO23&gt;0,'Avrg. BattLiPrimary'!AO23,'Avrg. BattLiPrimary'!AO$35)</f>
        <v>3.2096995247496402E-2</v>
      </c>
      <c r="AP23" s="44">
        <f>IF('Avrg. BattLiPrimary'!AP23&gt;0,'Avrg. BattLiPrimary'!AP23,'Avrg. BattLiPrimary'!AP$35)</f>
        <v>3.2417965199971366E-2</v>
      </c>
      <c r="AQ23" s="44">
        <f>IF('Avrg. BattLiPrimary'!AQ23&gt;0,'Avrg. BattLiPrimary'!AQ23,'Avrg. BattLiPrimary'!AQ$35)</f>
        <v>3.2742144851971078E-2</v>
      </c>
      <c r="AR23" s="44">
        <f>IF('Avrg. BattLiPrimary'!AR23&gt;0,'Avrg. BattLiPrimary'!AR23,'Avrg. BattLiPrimary'!AR$35)</f>
        <v>3.3069566300490787E-2</v>
      </c>
      <c r="AS23" s="44">
        <f>IF('Avrg. BattLiPrimary'!AS23&gt;0,'Avrg. BattLiPrimary'!AS23,'Avrg. BattLiPrimary'!AS$35)</f>
        <v>3.3400261963495693E-2</v>
      </c>
      <c r="AT23" s="44">
        <f>IF('Avrg. BattLiPrimary'!AT23&gt;0,'Avrg. BattLiPrimary'!AT23,'Avrg. BattLiPrimary'!AT$35)</f>
        <v>3.3734264583130648E-2</v>
      </c>
      <c r="AU23" s="44">
        <f>IF('Avrg. BattLiPrimary'!AU23&gt;0,'Avrg. BattLiPrimary'!AU23,'Avrg. BattLiPrimary'!AU$35)</f>
        <v>3.4071607228961957E-2</v>
      </c>
      <c r="AV23" s="44">
        <f>IF('Avrg. BattLiPrimary'!AV23&gt;0,'Avrg. BattLiPrimary'!AV23,'Avrg. BattLiPrimary'!AV$35)</f>
        <v>3.4412323301251574E-2</v>
      </c>
      <c r="AW23" s="44">
        <f>IF('Avrg. BattLiPrimary'!AW23&gt;0,'Avrg. BattLiPrimary'!AW23,'Avrg. BattLiPrimary'!AW$35)</f>
        <v>3.4756446534264088E-2</v>
      </c>
      <c r="AX23" s="44">
        <f>IF('Avrg. BattLiPrimary'!AX23&gt;0,'Avrg. BattLiPrimary'!AX23,'Avrg. BattLiPrimary'!AX$35)</f>
        <v>3.5104010999606729E-2</v>
      </c>
      <c r="AY23" s="44">
        <f>IF('Avrg. BattLiPrimary'!AY23&gt;0,'Avrg. BattLiPrimary'!AY23,'Avrg. BattLiPrimary'!AY$35)</f>
        <v>3.5455051109602793E-2</v>
      </c>
      <c r="AZ23" s="44">
        <f>IF('Avrg. BattLiPrimary'!AZ23&gt;0,'Avrg. BattLiPrimary'!AZ23,'Avrg. BattLiPrimary'!AZ$35)</f>
        <v>3.5809601620698822E-2</v>
      </c>
      <c r="BA23" s="44">
        <f>IF('Avrg. BattLiPrimary'!BA23&gt;0,'Avrg. BattLiPrimary'!BA23,'Avrg. BattLiPrimary'!BA$35)</f>
        <v>3.6167697636905811E-2</v>
      </c>
    </row>
    <row r="24" spans="1:53" x14ac:dyDescent="0.35">
      <c r="A24" s="3" t="s">
        <v>46</v>
      </c>
      <c r="B24" s="4" t="s">
        <v>47</v>
      </c>
      <c r="C24" s="77">
        <f>IF('Avrg. BattLiPrimary'!C24&gt;0,'Avrg. BattLiPrimary'!C24,'Avrg. BattLiPrimary'!C$35)</f>
        <v>1.0083789034904702E-2</v>
      </c>
      <c r="D24" s="77">
        <f>IF('Avrg. BattLiPrimary'!D24&gt;0,'Avrg. BattLiPrimary'!D24,'Avrg. BattLiPrimary'!D$35)</f>
        <v>1.0286108025800662E-2</v>
      </c>
      <c r="E24" s="77">
        <f>IF('Avrg. BattLiPrimary'!E24&gt;0,'Avrg. BattLiPrimary'!E24,'Avrg. BattLiPrimary'!E$35)</f>
        <v>1.0481942509306343E-2</v>
      </c>
      <c r="F24" s="77">
        <f>IF('Avrg. BattLiPrimary'!F24&gt;0,'Avrg. BattLiPrimary'!F24,'Avrg. BattLiPrimary'!F$35)</f>
        <v>1.0674460057249561E-2</v>
      </c>
      <c r="G24" s="77">
        <f>IF('Avrg. BattLiPrimary'!G24&gt;0,'Avrg. BattLiPrimary'!G24,'Avrg. BattLiPrimary'!G$35)</f>
        <v>1.0871227595065598E-2</v>
      </c>
      <c r="H24" s="77">
        <f>IF('Avrg. BattLiPrimary'!H24&gt;0,'Avrg. BattLiPrimary'!H24,'Avrg. BattLiPrimary'!H$35)</f>
        <v>1.1071873052093664E-2</v>
      </c>
      <c r="I24" s="77">
        <f>IF('Avrg. BattLiPrimary'!I24&gt;0,'Avrg. BattLiPrimary'!I24,'Avrg. BattLiPrimary'!I$35)</f>
        <v>1.1275082817858996E-2</v>
      </c>
      <c r="J24" s="77">
        <f>IF('Avrg. BattLiPrimary'!J24&gt;0,'Avrg. BattLiPrimary'!J24,'Avrg. BattLiPrimary'!J$35)</f>
        <v>1.1478222083943293E-2</v>
      </c>
      <c r="K24" s="2">
        <f>IF('Avrg. BattLiPrimary'!K24&gt;0,'Avrg. BattLiPrimary'!K24,'Avrg. BattLiPrimary'!K$35)</f>
        <v>1.1688163257742792E-2</v>
      </c>
      <c r="L24" s="2">
        <f>IF('Avrg. BattLiPrimary'!L24&gt;0,'Avrg. BattLiPrimary'!L24,'Avrg. BattLiPrimary'!L$35)</f>
        <v>1.3455161570694629E-2</v>
      </c>
      <c r="M24" s="2">
        <f>IF('Avrg. BattLiPrimary'!M24&gt;0,'Avrg. BattLiPrimary'!M24,'Avrg. BattLiPrimary'!M$35)</f>
        <v>1.3554420293019174E-2</v>
      </c>
      <c r="N24" s="2">
        <f>IF('Avrg. BattLiPrimary'!N24&gt;0,'Avrg. BattLiPrimary'!N24,'Avrg. BattLiPrimary'!N$35)</f>
        <v>1.4198972493283253E-2</v>
      </c>
      <c r="O24" s="2">
        <f>IF('Avrg. BattLiPrimary'!O24&gt;0,'Avrg. BattLiPrimary'!O24,'Avrg. BattLiPrimary'!O$35)</f>
        <v>1.6698751359856222E-2</v>
      </c>
      <c r="P24" s="2">
        <f>IF('Avrg. BattLiPrimary'!P24&gt;0,'Avrg. BattLiPrimary'!P24,'Avrg. BattLiPrimary'!P$35)</f>
        <v>1.6738623343484135E-2</v>
      </c>
      <c r="Q24" s="2">
        <f>IF('Avrg. BattLiPrimary'!Q24&gt;0,'Avrg. BattLiPrimary'!Q24,'Avrg. BattLiPrimary'!Q$35)</f>
        <v>1.9930172837998694E-2</v>
      </c>
      <c r="R24" s="2">
        <f>IF('Avrg. BattLiPrimary'!R24&gt;0,'Avrg. BattLiPrimary'!R24,'Avrg. BattLiPrimary'!R$35)</f>
        <v>2.3161025496261374E-2</v>
      </c>
      <c r="S24" s="2">
        <f>IF('Avrg. BattLiPrimary'!S24&gt;0,'Avrg. BattLiPrimary'!S24,'Avrg. BattLiPrimary'!S$35)</f>
        <v>2.3907836343727125E-2</v>
      </c>
      <c r="T24" s="2">
        <f>IF('Avrg. BattLiPrimary'!T24&gt;0,'Avrg. BattLiPrimary'!T24,'Avrg. BattLiPrimary'!T$35)</f>
        <v>2.4669608577901375E-2</v>
      </c>
      <c r="U24" s="2">
        <f>IF('Avrg. BattLiPrimary'!U24&gt;0,'Avrg. BattLiPrimary'!U24,'Avrg. BattLiPrimary'!U$35)</f>
        <v>2.4176849350542616E-2</v>
      </c>
      <c r="V24" s="2">
        <f>IF('Avrg. BattLiPrimary'!V24&gt;0,'Avrg. BattLiPrimary'!V24,'Avrg. BattLiPrimary'!V$35)</f>
        <v>2.4740032715175678E-2</v>
      </c>
      <c r="W24" s="2">
        <f>IF('Avrg. BattLiPrimary'!W24&gt;0,'Avrg. BattLiPrimary'!W24,'Avrg. BattLiPrimary'!W$35)</f>
        <v>2.5467307117614316E-2</v>
      </c>
      <c r="X24" s="2">
        <f>IF('Avrg. BattLiPrimary'!X24&gt;0,'Avrg. BattLiPrimary'!X24,'Avrg. BattLiPrimary'!X$35)</f>
        <v>2.2734397334715453E-2</v>
      </c>
      <c r="Y24" s="2">
        <f>IF('Avrg. BattLiPrimary'!Y24&gt;0,'Avrg. BattLiPrimary'!Y24,'Avrg. BattLiPrimary'!Y$35)</f>
        <v>2.7372723342083283E-2</v>
      </c>
      <c r="Z24" s="44">
        <f>IF('Avrg. BattLiPrimary'!Z24&gt;0,'Avrg. BattLiPrimary'!Z24,'Avrg. BattLiPrimary'!Z$35)</f>
        <v>2.7646729999999998E-2</v>
      </c>
      <c r="AA24" s="44">
        <f>IF('Avrg. BattLiPrimary'!AA24&gt;0,'Avrg. BattLiPrimary'!AA24,'Avrg. BattLiPrimary'!AA$35)</f>
        <v>2.7923197299999997E-2</v>
      </c>
      <c r="AB24" s="44">
        <f>IF('Avrg. BattLiPrimary'!AB24&gt;0,'Avrg. BattLiPrimary'!AB24,'Avrg. BattLiPrimary'!AB$35)</f>
        <v>2.8202429272999999E-2</v>
      </c>
      <c r="AC24" s="44">
        <f>IF('Avrg. BattLiPrimary'!AC24&gt;0,'Avrg. BattLiPrimary'!AC24,'Avrg. BattLiPrimary'!AC$35)</f>
        <v>2.8484453565729997E-2</v>
      </c>
      <c r="AD24" s="44">
        <f>IF('Avrg. BattLiPrimary'!AD24&gt;0,'Avrg. BattLiPrimary'!AD24,'Avrg. BattLiPrimary'!AD$35)</f>
        <v>2.8769298101387297E-2</v>
      </c>
      <c r="AE24" s="44">
        <f>IF('Avrg. BattLiPrimary'!AE24&gt;0,'Avrg. BattLiPrimary'!AE24,'Avrg. BattLiPrimary'!AE$35)</f>
        <v>2.905699108240117E-2</v>
      </c>
      <c r="AF24" s="44">
        <f>IF('Avrg. BattLiPrimary'!AF24&gt;0,'Avrg. BattLiPrimary'!AF24,'Avrg. BattLiPrimary'!AF$35)</f>
        <v>2.9347560993225181E-2</v>
      </c>
      <c r="AG24" s="44">
        <f>IF('Avrg. BattLiPrimary'!AG24&gt;0,'Avrg. BattLiPrimary'!AG24,'Avrg. BattLiPrimary'!AG$35)</f>
        <v>2.9641036603157433E-2</v>
      </c>
      <c r="AH24" s="44">
        <f>IF('Avrg. BattLiPrimary'!AH24&gt;0,'Avrg. BattLiPrimary'!AH24,'Avrg. BattLiPrimary'!AH$35)</f>
        <v>2.9937446969189006E-2</v>
      </c>
      <c r="AI24" s="44">
        <f>IF('Avrg. BattLiPrimary'!AI24&gt;0,'Avrg. BattLiPrimary'!AI24,'Avrg. BattLiPrimary'!AI$35)</f>
        <v>3.0236821438880897E-2</v>
      </c>
      <c r="AJ24" s="44">
        <f>IF('Avrg. BattLiPrimary'!AJ24&gt;0,'Avrg. BattLiPrimary'!AJ24,'Avrg. BattLiPrimary'!AJ$35)</f>
        <v>3.0539189653269707E-2</v>
      </c>
      <c r="AK24" s="44">
        <f>IF('Avrg. BattLiPrimary'!AK24&gt;0,'Avrg. BattLiPrimary'!AK24,'Avrg. BattLiPrimary'!AK$35)</f>
        <v>3.0844581549802404E-2</v>
      </c>
      <c r="AL24" s="44">
        <f>IF('Avrg. BattLiPrimary'!AL24&gt;0,'Avrg. BattLiPrimary'!AL24,'Avrg. BattLiPrimary'!AL$35)</f>
        <v>3.1153027365300429E-2</v>
      </c>
      <c r="AM24" s="44">
        <f>IF('Avrg. BattLiPrimary'!AM24&gt;0,'Avrg. BattLiPrimary'!AM24,'Avrg. BattLiPrimary'!AM$35)</f>
        <v>3.1464557638953436E-2</v>
      </c>
      <c r="AN24" s="44">
        <f>IF('Avrg. BattLiPrimary'!AN24&gt;0,'Avrg. BattLiPrimary'!AN24,'Avrg. BattLiPrimary'!AN$35)</f>
        <v>3.1779203215342972E-2</v>
      </c>
      <c r="AO24" s="44">
        <f>IF('Avrg. BattLiPrimary'!AO24&gt;0,'Avrg. BattLiPrimary'!AO24,'Avrg. BattLiPrimary'!AO$35)</f>
        <v>3.2096995247496402E-2</v>
      </c>
      <c r="AP24" s="44">
        <f>IF('Avrg. BattLiPrimary'!AP24&gt;0,'Avrg. BattLiPrimary'!AP24,'Avrg. BattLiPrimary'!AP$35)</f>
        <v>3.2417965199971366E-2</v>
      </c>
      <c r="AQ24" s="44">
        <f>IF('Avrg. BattLiPrimary'!AQ24&gt;0,'Avrg. BattLiPrimary'!AQ24,'Avrg. BattLiPrimary'!AQ$35)</f>
        <v>3.2742144851971078E-2</v>
      </c>
      <c r="AR24" s="44">
        <f>IF('Avrg. BattLiPrimary'!AR24&gt;0,'Avrg. BattLiPrimary'!AR24,'Avrg. BattLiPrimary'!AR$35)</f>
        <v>3.3069566300490787E-2</v>
      </c>
      <c r="AS24" s="44">
        <f>IF('Avrg. BattLiPrimary'!AS24&gt;0,'Avrg. BattLiPrimary'!AS24,'Avrg. BattLiPrimary'!AS$35)</f>
        <v>3.3400261963495693E-2</v>
      </c>
      <c r="AT24" s="44">
        <f>IF('Avrg. BattLiPrimary'!AT24&gt;0,'Avrg. BattLiPrimary'!AT24,'Avrg. BattLiPrimary'!AT$35)</f>
        <v>3.3734264583130648E-2</v>
      </c>
      <c r="AU24" s="44">
        <f>IF('Avrg. BattLiPrimary'!AU24&gt;0,'Avrg. BattLiPrimary'!AU24,'Avrg. BattLiPrimary'!AU$35)</f>
        <v>3.4071607228961957E-2</v>
      </c>
      <c r="AV24" s="44">
        <f>IF('Avrg. BattLiPrimary'!AV24&gt;0,'Avrg. BattLiPrimary'!AV24,'Avrg. BattLiPrimary'!AV$35)</f>
        <v>3.4412323301251574E-2</v>
      </c>
      <c r="AW24" s="44">
        <f>IF('Avrg. BattLiPrimary'!AW24&gt;0,'Avrg. BattLiPrimary'!AW24,'Avrg. BattLiPrimary'!AW$35)</f>
        <v>3.4756446534264088E-2</v>
      </c>
      <c r="AX24" s="44">
        <f>IF('Avrg. BattLiPrimary'!AX24&gt;0,'Avrg. BattLiPrimary'!AX24,'Avrg. BattLiPrimary'!AX$35)</f>
        <v>3.5104010999606729E-2</v>
      </c>
      <c r="AY24" s="44">
        <f>IF('Avrg. BattLiPrimary'!AY24&gt;0,'Avrg. BattLiPrimary'!AY24,'Avrg. BattLiPrimary'!AY$35)</f>
        <v>3.5455051109602793E-2</v>
      </c>
      <c r="AZ24" s="44">
        <f>IF('Avrg. BattLiPrimary'!AZ24&gt;0,'Avrg. BattLiPrimary'!AZ24,'Avrg. BattLiPrimary'!AZ$35)</f>
        <v>3.5809601620698822E-2</v>
      </c>
      <c r="BA24" s="44">
        <f>IF('Avrg. BattLiPrimary'!BA24&gt;0,'Avrg. BattLiPrimary'!BA24,'Avrg. BattLiPrimary'!BA$35)</f>
        <v>3.6167697636905811E-2</v>
      </c>
    </row>
    <row r="25" spans="1:53" x14ac:dyDescent="0.35">
      <c r="A25" s="3" t="s">
        <v>48</v>
      </c>
      <c r="B25" s="4" t="s">
        <v>49</v>
      </c>
      <c r="C25" s="77">
        <f>IF('Avrg. BattLiPrimary'!C25&gt;0,'Avrg. BattLiPrimary'!C25,'Avrg. BattLiPrimary'!C$35)</f>
        <v>1.0083789034904702E-2</v>
      </c>
      <c r="D25" s="77">
        <f>IF('Avrg. BattLiPrimary'!D25&gt;0,'Avrg. BattLiPrimary'!D25,'Avrg. BattLiPrimary'!D$35)</f>
        <v>1.0286108025800662E-2</v>
      </c>
      <c r="E25" s="77">
        <f>IF('Avrg. BattLiPrimary'!E25&gt;0,'Avrg. BattLiPrimary'!E25,'Avrg. BattLiPrimary'!E$35)</f>
        <v>1.0481942509306343E-2</v>
      </c>
      <c r="F25" s="77">
        <f>IF('Avrg. BattLiPrimary'!F25&gt;0,'Avrg. BattLiPrimary'!F25,'Avrg. BattLiPrimary'!F$35)</f>
        <v>1.0674460057249561E-2</v>
      </c>
      <c r="G25" s="77">
        <f>IF('Avrg. BattLiPrimary'!G25&gt;0,'Avrg. BattLiPrimary'!G25,'Avrg. BattLiPrimary'!G$35)</f>
        <v>1.0871227595065598E-2</v>
      </c>
      <c r="H25" s="77">
        <f>IF('Avrg. BattLiPrimary'!H25&gt;0,'Avrg. BattLiPrimary'!H25,'Avrg. BattLiPrimary'!H$35)</f>
        <v>1.1071873052093664E-2</v>
      </c>
      <c r="I25" s="77">
        <f>IF('Avrg. BattLiPrimary'!I25&gt;0,'Avrg. BattLiPrimary'!I25,'Avrg. BattLiPrimary'!I$35)</f>
        <v>1.1275082817858996E-2</v>
      </c>
      <c r="J25" s="77">
        <f>IF('Avrg. BattLiPrimary'!J25&gt;0,'Avrg. BattLiPrimary'!J25,'Avrg. BattLiPrimary'!J$35)</f>
        <v>1.1478222083943293E-2</v>
      </c>
      <c r="K25" s="2">
        <f>IF('Avrg. BattLiPrimary'!K25&gt;0,'Avrg. BattLiPrimary'!K25,'Avrg. BattLiPrimary'!K$35)</f>
        <v>1.1688163257742792E-2</v>
      </c>
      <c r="L25" s="2">
        <f>IF('Avrg. BattLiPrimary'!L25&gt;0,'Avrg. BattLiPrimary'!L25,'Avrg. BattLiPrimary'!L$35)</f>
        <v>1.3455161570694629E-2</v>
      </c>
      <c r="M25" s="2">
        <f>IF('Avrg. BattLiPrimary'!M25&gt;0,'Avrg. BattLiPrimary'!M25,'Avrg. BattLiPrimary'!M$35)</f>
        <v>1.3554420293019174E-2</v>
      </c>
      <c r="N25" s="2">
        <f>IF('Avrg. BattLiPrimary'!N25&gt;0,'Avrg. BattLiPrimary'!N25,'Avrg. BattLiPrimary'!N$35)</f>
        <v>1.4198972493283253E-2</v>
      </c>
      <c r="O25" s="2">
        <f>IF('Avrg. BattLiPrimary'!O25&gt;0,'Avrg. BattLiPrimary'!O25,'Avrg. BattLiPrimary'!O$35)</f>
        <v>1.6698751359856222E-2</v>
      </c>
      <c r="P25" s="2">
        <f>IF('Avrg. BattLiPrimary'!P25&gt;0,'Avrg. BattLiPrimary'!P25,'Avrg. BattLiPrimary'!P$35)</f>
        <v>1.6738623343484135E-2</v>
      </c>
      <c r="Q25" s="2">
        <f>IF('Avrg. BattLiPrimary'!Q25&gt;0,'Avrg. BattLiPrimary'!Q25,'Avrg. BattLiPrimary'!Q$35)</f>
        <v>1.9930172837998694E-2</v>
      </c>
      <c r="R25" s="2">
        <f>IF('Avrg. BattLiPrimary'!R25&gt;0,'Avrg. BattLiPrimary'!R25,'Avrg. BattLiPrimary'!R$35)</f>
        <v>2.3161025496261374E-2</v>
      </c>
      <c r="S25" s="2">
        <f>IF('Avrg. BattLiPrimary'!S25&gt;0,'Avrg. BattLiPrimary'!S25,'Avrg. BattLiPrimary'!S$35)</f>
        <v>2.3907836343727125E-2</v>
      </c>
      <c r="T25" s="2">
        <f>IF('Avrg. BattLiPrimary'!T25&gt;0,'Avrg. BattLiPrimary'!T25,'Avrg. BattLiPrimary'!T$35)</f>
        <v>2.4669608577901375E-2</v>
      </c>
      <c r="U25" s="2">
        <f>IF('Avrg. BattLiPrimary'!U25&gt;0,'Avrg. BattLiPrimary'!U25,'Avrg. BattLiPrimary'!U$35)</f>
        <v>2.4176849350542616E-2</v>
      </c>
      <c r="V25" s="2">
        <f>IF('Avrg. BattLiPrimary'!V25&gt;0,'Avrg. BattLiPrimary'!V25,'Avrg. BattLiPrimary'!V$35)</f>
        <v>2.4740032715175678E-2</v>
      </c>
      <c r="W25" s="2">
        <f>IF('Avrg. BattLiPrimary'!W25&gt;0,'Avrg. BattLiPrimary'!W25,'Avrg. BattLiPrimary'!W$35)</f>
        <v>2.5467307117614316E-2</v>
      </c>
      <c r="X25" s="2">
        <f>IF('Avrg. BattLiPrimary'!X25&gt;0,'Avrg. BattLiPrimary'!X25,'Avrg. BattLiPrimary'!X$35)</f>
        <v>2.2734397334715453E-2</v>
      </c>
      <c r="Y25" s="2">
        <f>IF('Avrg. BattLiPrimary'!Y25&gt;0,'Avrg. BattLiPrimary'!Y25,'Avrg. BattLiPrimary'!Y$35)</f>
        <v>2.7372723342083283E-2</v>
      </c>
      <c r="Z25" s="44">
        <f>IF('Avrg. BattLiPrimary'!Z25&gt;0,'Avrg. BattLiPrimary'!Z25,'Avrg. BattLiPrimary'!Z$35)</f>
        <v>2.7646729999999998E-2</v>
      </c>
      <c r="AA25" s="44">
        <f>IF('Avrg. BattLiPrimary'!AA25&gt;0,'Avrg. BattLiPrimary'!AA25,'Avrg. BattLiPrimary'!AA$35)</f>
        <v>2.7923197299999997E-2</v>
      </c>
      <c r="AB25" s="44">
        <f>IF('Avrg. BattLiPrimary'!AB25&gt;0,'Avrg. BattLiPrimary'!AB25,'Avrg. BattLiPrimary'!AB$35)</f>
        <v>2.8202429272999999E-2</v>
      </c>
      <c r="AC25" s="44">
        <f>IF('Avrg. BattLiPrimary'!AC25&gt;0,'Avrg. BattLiPrimary'!AC25,'Avrg. BattLiPrimary'!AC$35)</f>
        <v>2.8484453565729997E-2</v>
      </c>
      <c r="AD25" s="44">
        <f>IF('Avrg. BattLiPrimary'!AD25&gt;0,'Avrg. BattLiPrimary'!AD25,'Avrg. BattLiPrimary'!AD$35)</f>
        <v>2.8769298101387297E-2</v>
      </c>
      <c r="AE25" s="44">
        <f>IF('Avrg. BattLiPrimary'!AE25&gt;0,'Avrg. BattLiPrimary'!AE25,'Avrg. BattLiPrimary'!AE$35)</f>
        <v>2.905699108240117E-2</v>
      </c>
      <c r="AF25" s="44">
        <f>IF('Avrg. BattLiPrimary'!AF25&gt;0,'Avrg. BattLiPrimary'!AF25,'Avrg. BattLiPrimary'!AF$35)</f>
        <v>2.9347560993225181E-2</v>
      </c>
      <c r="AG25" s="44">
        <f>IF('Avrg. BattLiPrimary'!AG25&gt;0,'Avrg. BattLiPrimary'!AG25,'Avrg. BattLiPrimary'!AG$35)</f>
        <v>2.9641036603157433E-2</v>
      </c>
      <c r="AH25" s="44">
        <f>IF('Avrg. BattLiPrimary'!AH25&gt;0,'Avrg. BattLiPrimary'!AH25,'Avrg. BattLiPrimary'!AH$35)</f>
        <v>2.9937446969189006E-2</v>
      </c>
      <c r="AI25" s="44">
        <f>IF('Avrg. BattLiPrimary'!AI25&gt;0,'Avrg. BattLiPrimary'!AI25,'Avrg. BattLiPrimary'!AI$35)</f>
        <v>3.0236821438880897E-2</v>
      </c>
      <c r="AJ25" s="44">
        <f>IF('Avrg. BattLiPrimary'!AJ25&gt;0,'Avrg. BattLiPrimary'!AJ25,'Avrg. BattLiPrimary'!AJ$35)</f>
        <v>3.0539189653269707E-2</v>
      </c>
      <c r="AK25" s="44">
        <f>IF('Avrg. BattLiPrimary'!AK25&gt;0,'Avrg. BattLiPrimary'!AK25,'Avrg. BattLiPrimary'!AK$35)</f>
        <v>3.0844581549802404E-2</v>
      </c>
      <c r="AL25" s="44">
        <f>IF('Avrg. BattLiPrimary'!AL25&gt;0,'Avrg. BattLiPrimary'!AL25,'Avrg. BattLiPrimary'!AL$35)</f>
        <v>3.1153027365300429E-2</v>
      </c>
      <c r="AM25" s="44">
        <f>IF('Avrg. BattLiPrimary'!AM25&gt;0,'Avrg. BattLiPrimary'!AM25,'Avrg. BattLiPrimary'!AM$35)</f>
        <v>3.1464557638953436E-2</v>
      </c>
      <c r="AN25" s="44">
        <f>IF('Avrg. BattLiPrimary'!AN25&gt;0,'Avrg. BattLiPrimary'!AN25,'Avrg. BattLiPrimary'!AN$35)</f>
        <v>3.1779203215342972E-2</v>
      </c>
      <c r="AO25" s="44">
        <f>IF('Avrg. BattLiPrimary'!AO25&gt;0,'Avrg. BattLiPrimary'!AO25,'Avrg. BattLiPrimary'!AO$35)</f>
        <v>3.2096995247496402E-2</v>
      </c>
      <c r="AP25" s="44">
        <f>IF('Avrg. BattLiPrimary'!AP25&gt;0,'Avrg. BattLiPrimary'!AP25,'Avrg. BattLiPrimary'!AP$35)</f>
        <v>3.2417965199971366E-2</v>
      </c>
      <c r="AQ25" s="44">
        <f>IF('Avrg. BattLiPrimary'!AQ25&gt;0,'Avrg. BattLiPrimary'!AQ25,'Avrg. BattLiPrimary'!AQ$35)</f>
        <v>3.2742144851971078E-2</v>
      </c>
      <c r="AR25" s="44">
        <f>IF('Avrg. BattLiPrimary'!AR25&gt;0,'Avrg. BattLiPrimary'!AR25,'Avrg. BattLiPrimary'!AR$35)</f>
        <v>3.3069566300490787E-2</v>
      </c>
      <c r="AS25" s="44">
        <f>IF('Avrg. BattLiPrimary'!AS25&gt;0,'Avrg. BattLiPrimary'!AS25,'Avrg. BattLiPrimary'!AS$35)</f>
        <v>3.3400261963495693E-2</v>
      </c>
      <c r="AT25" s="44">
        <f>IF('Avrg. BattLiPrimary'!AT25&gt;0,'Avrg. BattLiPrimary'!AT25,'Avrg. BattLiPrimary'!AT$35)</f>
        <v>3.3734264583130648E-2</v>
      </c>
      <c r="AU25" s="44">
        <f>IF('Avrg. BattLiPrimary'!AU25&gt;0,'Avrg. BattLiPrimary'!AU25,'Avrg. BattLiPrimary'!AU$35)</f>
        <v>3.4071607228961957E-2</v>
      </c>
      <c r="AV25" s="44">
        <f>IF('Avrg. BattLiPrimary'!AV25&gt;0,'Avrg. BattLiPrimary'!AV25,'Avrg. BattLiPrimary'!AV$35)</f>
        <v>3.4412323301251574E-2</v>
      </c>
      <c r="AW25" s="44">
        <f>IF('Avrg. BattLiPrimary'!AW25&gt;0,'Avrg. BattLiPrimary'!AW25,'Avrg. BattLiPrimary'!AW$35)</f>
        <v>3.4756446534264088E-2</v>
      </c>
      <c r="AX25" s="44">
        <f>IF('Avrg. BattLiPrimary'!AX25&gt;0,'Avrg. BattLiPrimary'!AX25,'Avrg. BattLiPrimary'!AX$35)</f>
        <v>3.5104010999606729E-2</v>
      </c>
      <c r="AY25" s="44">
        <f>IF('Avrg. BattLiPrimary'!AY25&gt;0,'Avrg. BattLiPrimary'!AY25,'Avrg. BattLiPrimary'!AY$35)</f>
        <v>3.5455051109602793E-2</v>
      </c>
      <c r="AZ25" s="44">
        <f>IF('Avrg. BattLiPrimary'!AZ25&gt;0,'Avrg. BattLiPrimary'!AZ25,'Avrg. BattLiPrimary'!AZ$35)</f>
        <v>3.5809601620698822E-2</v>
      </c>
      <c r="BA25" s="44">
        <f>IF('Avrg. BattLiPrimary'!BA25&gt;0,'Avrg. BattLiPrimary'!BA25,'Avrg. BattLiPrimary'!BA$35)</f>
        <v>3.6167697636905811E-2</v>
      </c>
    </row>
    <row r="26" spans="1:53" x14ac:dyDescent="0.35">
      <c r="A26" s="3" t="s">
        <v>50</v>
      </c>
      <c r="B26" s="4" t="s">
        <v>51</v>
      </c>
      <c r="C26" s="77">
        <f>IF('Avrg. BattLiPrimary'!C26&gt;0,'Avrg. BattLiPrimary'!C26,'Avrg. BattLiPrimary'!C$35)</f>
        <v>1.0083789034904702E-2</v>
      </c>
      <c r="D26" s="77">
        <f>IF('Avrg. BattLiPrimary'!D26&gt;0,'Avrg. BattLiPrimary'!D26,'Avrg. BattLiPrimary'!D$35)</f>
        <v>1.0286108025800662E-2</v>
      </c>
      <c r="E26" s="77">
        <f>IF('Avrg. BattLiPrimary'!E26&gt;0,'Avrg. BattLiPrimary'!E26,'Avrg. BattLiPrimary'!E$35)</f>
        <v>1.0481942509306343E-2</v>
      </c>
      <c r="F26" s="77">
        <f>IF('Avrg. BattLiPrimary'!F26&gt;0,'Avrg. BattLiPrimary'!F26,'Avrg. BattLiPrimary'!F$35)</f>
        <v>1.0674460057249561E-2</v>
      </c>
      <c r="G26" s="77">
        <f>IF('Avrg. BattLiPrimary'!G26&gt;0,'Avrg. BattLiPrimary'!G26,'Avrg. BattLiPrimary'!G$35)</f>
        <v>1.0871227595065598E-2</v>
      </c>
      <c r="H26" s="77">
        <f>IF('Avrg. BattLiPrimary'!H26&gt;0,'Avrg. BattLiPrimary'!H26,'Avrg. BattLiPrimary'!H$35)</f>
        <v>1.1071873052093664E-2</v>
      </c>
      <c r="I26" s="77">
        <f>IF('Avrg. BattLiPrimary'!I26&gt;0,'Avrg. BattLiPrimary'!I26,'Avrg. BattLiPrimary'!I$35)</f>
        <v>1.1275082817858996E-2</v>
      </c>
      <c r="J26" s="77">
        <f>IF('Avrg. BattLiPrimary'!J26&gt;0,'Avrg. BattLiPrimary'!J26,'Avrg. BattLiPrimary'!J$35)</f>
        <v>1.1478222083943293E-2</v>
      </c>
      <c r="K26" s="2">
        <f>IF('Avrg. BattLiPrimary'!K26&gt;0,'Avrg. BattLiPrimary'!K26,'Avrg. BattLiPrimary'!K$35)</f>
        <v>1.1688163257742792E-2</v>
      </c>
      <c r="L26" s="2">
        <f>IF('Avrg. BattLiPrimary'!L26&gt;0,'Avrg. BattLiPrimary'!L26,'Avrg. BattLiPrimary'!L$35)</f>
        <v>1.3455161570694629E-2</v>
      </c>
      <c r="M26" s="2">
        <f>IF('Avrg. BattLiPrimary'!M26&gt;0,'Avrg. BattLiPrimary'!M26,'Avrg. BattLiPrimary'!M$35)</f>
        <v>1.3554420293019174E-2</v>
      </c>
      <c r="N26" s="2">
        <f>IF('Avrg. BattLiPrimary'!N26&gt;0,'Avrg. BattLiPrimary'!N26,'Avrg. BattLiPrimary'!N$35)</f>
        <v>1.4198972493283253E-2</v>
      </c>
      <c r="O26" s="2">
        <f>IF('Avrg. BattLiPrimary'!O26&gt;0,'Avrg. BattLiPrimary'!O26,'Avrg. BattLiPrimary'!O$35)</f>
        <v>1.6698751359856222E-2</v>
      </c>
      <c r="P26" s="2">
        <f>IF('Avrg. BattLiPrimary'!P26&gt;0,'Avrg. BattLiPrimary'!P26,'Avrg. BattLiPrimary'!P$35)</f>
        <v>1.6738623343484135E-2</v>
      </c>
      <c r="Q26" s="2">
        <f>IF('Avrg. BattLiPrimary'!Q26&gt;0,'Avrg. BattLiPrimary'!Q26,'Avrg. BattLiPrimary'!Q$35)</f>
        <v>1.9930172837998694E-2</v>
      </c>
      <c r="R26" s="2">
        <f>IF('Avrg. BattLiPrimary'!R26&gt;0,'Avrg. BattLiPrimary'!R26,'Avrg. BattLiPrimary'!R$35)</f>
        <v>2.3161025496261374E-2</v>
      </c>
      <c r="S26" s="2">
        <f>IF('Avrg. BattLiPrimary'!S26&gt;0,'Avrg. BattLiPrimary'!S26,'Avrg. BattLiPrimary'!S$35)</f>
        <v>2.3907836343727125E-2</v>
      </c>
      <c r="T26" s="2">
        <f>IF('Avrg. BattLiPrimary'!T26&gt;0,'Avrg. BattLiPrimary'!T26,'Avrg. BattLiPrimary'!T$35)</f>
        <v>2.4669608577901375E-2</v>
      </c>
      <c r="U26" s="2">
        <f>IF('Avrg. BattLiPrimary'!U26&gt;0,'Avrg. BattLiPrimary'!U26,'Avrg. BattLiPrimary'!U$35)</f>
        <v>2.4176849350542616E-2</v>
      </c>
      <c r="V26" s="2">
        <f>IF('Avrg. BattLiPrimary'!V26&gt;0,'Avrg. BattLiPrimary'!V26,'Avrg. BattLiPrimary'!V$35)</f>
        <v>2.4740032715175678E-2</v>
      </c>
      <c r="W26" s="2">
        <f>IF('Avrg. BattLiPrimary'!W26&gt;0,'Avrg. BattLiPrimary'!W26,'Avrg. BattLiPrimary'!W$35)</f>
        <v>2.5467307117614316E-2</v>
      </c>
      <c r="X26" s="2">
        <f>IF('Avrg. BattLiPrimary'!X26&gt;0,'Avrg. BattLiPrimary'!X26,'Avrg. BattLiPrimary'!X$35)</f>
        <v>2.2734397334715453E-2</v>
      </c>
      <c r="Y26" s="2">
        <f>IF('Avrg. BattLiPrimary'!Y26&gt;0,'Avrg. BattLiPrimary'!Y26,'Avrg. BattLiPrimary'!Y$35)</f>
        <v>2.7372723342083283E-2</v>
      </c>
      <c r="Z26" s="44">
        <f>IF('Avrg. BattLiPrimary'!Z26&gt;0,'Avrg. BattLiPrimary'!Z26,'Avrg. BattLiPrimary'!Z$35)</f>
        <v>2.7646729999999998E-2</v>
      </c>
      <c r="AA26" s="44">
        <f>IF('Avrg. BattLiPrimary'!AA26&gt;0,'Avrg. BattLiPrimary'!AA26,'Avrg. BattLiPrimary'!AA$35)</f>
        <v>2.7923197299999997E-2</v>
      </c>
      <c r="AB26" s="44">
        <f>IF('Avrg. BattLiPrimary'!AB26&gt;0,'Avrg. BattLiPrimary'!AB26,'Avrg. BattLiPrimary'!AB$35)</f>
        <v>2.8202429272999999E-2</v>
      </c>
      <c r="AC26" s="44">
        <f>IF('Avrg. BattLiPrimary'!AC26&gt;0,'Avrg. BattLiPrimary'!AC26,'Avrg. BattLiPrimary'!AC$35)</f>
        <v>2.8484453565729997E-2</v>
      </c>
      <c r="AD26" s="44">
        <f>IF('Avrg. BattLiPrimary'!AD26&gt;0,'Avrg. BattLiPrimary'!AD26,'Avrg. BattLiPrimary'!AD$35)</f>
        <v>2.8769298101387297E-2</v>
      </c>
      <c r="AE26" s="44">
        <f>IF('Avrg. BattLiPrimary'!AE26&gt;0,'Avrg. BattLiPrimary'!AE26,'Avrg. BattLiPrimary'!AE$35)</f>
        <v>2.905699108240117E-2</v>
      </c>
      <c r="AF26" s="44">
        <f>IF('Avrg. BattLiPrimary'!AF26&gt;0,'Avrg. BattLiPrimary'!AF26,'Avrg. BattLiPrimary'!AF$35)</f>
        <v>2.9347560993225181E-2</v>
      </c>
      <c r="AG26" s="44">
        <f>IF('Avrg. BattLiPrimary'!AG26&gt;0,'Avrg. BattLiPrimary'!AG26,'Avrg. BattLiPrimary'!AG$35)</f>
        <v>2.9641036603157433E-2</v>
      </c>
      <c r="AH26" s="44">
        <f>IF('Avrg. BattLiPrimary'!AH26&gt;0,'Avrg. BattLiPrimary'!AH26,'Avrg. BattLiPrimary'!AH$35)</f>
        <v>2.9937446969189006E-2</v>
      </c>
      <c r="AI26" s="44">
        <f>IF('Avrg. BattLiPrimary'!AI26&gt;0,'Avrg. BattLiPrimary'!AI26,'Avrg. BattLiPrimary'!AI$35)</f>
        <v>3.0236821438880897E-2</v>
      </c>
      <c r="AJ26" s="44">
        <f>IF('Avrg. BattLiPrimary'!AJ26&gt;0,'Avrg. BattLiPrimary'!AJ26,'Avrg. BattLiPrimary'!AJ$35)</f>
        <v>3.0539189653269707E-2</v>
      </c>
      <c r="AK26" s="44">
        <f>IF('Avrg. BattLiPrimary'!AK26&gt;0,'Avrg. BattLiPrimary'!AK26,'Avrg. BattLiPrimary'!AK$35)</f>
        <v>3.0844581549802404E-2</v>
      </c>
      <c r="AL26" s="44">
        <f>IF('Avrg. BattLiPrimary'!AL26&gt;0,'Avrg. BattLiPrimary'!AL26,'Avrg. BattLiPrimary'!AL$35)</f>
        <v>3.1153027365300429E-2</v>
      </c>
      <c r="AM26" s="44">
        <f>IF('Avrg. BattLiPrimary'!AM26&gt;0,'Avrg. BattLiPrimary'!AM26,'Avrg. BattLiPrimary'!AM$35)</f>
        <v>3.1464557638953436E-2</v>
      </c>
      <c r="AN26" s="44">
        <f>IF('Avrg. BattLiPrimary'!AN26&gt;0,'Avrg. BattLiPrimary'!AN26,'Avrg. BattLiPrimary'!AN$35)</f>
        <v>3.1779203215342972E-2</v>
      </c>
      <c r="AO26" s="44">
        <f>IF('Avrg. BattLiPrimary'!AO26&gt;0,'Avrg. BattLiPrimary'!AO26,'Avrg. BattLiPrimary'!AO$35)</f>
        <v>3.2096995247496402E-2</v>
      </c>
      <c r="AP26" s="44">
        <f>IF('Avrg. BattLiPrimary'!AP26&gt;0,'Avrg. BattLiPrimary'!AP26,'Avrg. BattLiPrimary'!AP$35)</f>
        <v>3.2417965199971366E-2</v>
      </c>
      <c r="AQ26" s="44">
        <f>IF('Avrg. BattLiPrimary'!AQ26&gt;0,'Avrg. BattLiPrimary'!AQ26,'Avrg. BattLiPrimary'!AQ$35)</f>
        <v>3.2742144851971078E-2</v>
      </c>
      <c r="AR26" s="44">
        <f>IF('Avrg. BattLiPrimary'!AR26&gt;0,'Avrg. BattLiPrimary'!AR26,'Avrg. BattLiPrimary'!AR$35)</f>
        <v>3.3069566300490787E-2</v>
      </c>
      <c r="AS26" s="44">
        <f>IF('Avrg. BattLiPrimary'!AS26&gt;0,'Avrg. BattLiPrimary'!AS26,'Avrg. BattLiPrimary'!AS$35)</f>
        <v>3.3400261963495693E-2</v>
      </c>
      <c r="AT26" s="44">
        <f>IF('Avrg. BattLiPrimary'!AT26&gt;0,'Avrg. BattLiPrimary'!AT26,'Avrg. BattLiPrimary'!AT$35)</f>
        <v>3.3734264583130648E-2</v>
      </c>
      <c r="AU26" s="44">
        <f>IF('Avrg. BattLiPrimary'!AU26&gt;0,'Avrg. BattLiPrimary'!AU26,'Avrg. BattLiPrimary'!AU$35)</f>
        <v>3.4071607228961957E-2</v>
      </c>
      <c r="AV26" s="44">
        <f>IF('Avrg. BattLiPrimary'!AV26&gt;0,'Avrg. BattLiPrimary'!AV26,'Avrg. BattLiPrimary'!AV$35)</f>
        <v>3.4412323301251574E-2</v>
      </c>
      <c r="AW26" s="44">
        <f>IF('Avrg. BattLiPrimary'!AW26&gt;0,'Avrg. BattLiPrimary'!AW26,'Avrg. BattLiPrimary'!AW$35)</f>
        <v>3.4756446534264088E-2</v>
      </c>
      <c r="AX26" s="44">
        <f>IF('Avrg. BattLiPrimary'!AX26&gt;0,'Avrg. BattLiPrimary'!AX26,'Avrg. BattLiPrimary'!AX$35)</f>
        <v>3.5104010999606729E-2</v>
      </c>
      <c r="AY26" s="44">
        <f>IF('Avrg. BattLiPrimary'!AY26&gt;0,'Avrg. BattLiPrimary'!AY26,'Avrg. BattLiPrimary'!AY$35)</f>
        <v>3.5455051109602793E-2</v>
      </c>
      <c r="AZ26" s="44">
        <f>IF('Avrg. BattLiPrimary'!AZ26&gt;0,'Avrg. BattLiPrimary'!AZ26,'Avrg. BattLiPrimary'!AZ$35)</f>
        <v>3.5809601620698822E-2</v>
      </c>
      <c r="BA26" s="44">
        <f>IF('Avrg. BattLiPrimary'!BA26&gt;0,'Avrg. BattLiPrimary'!BA26,'Avrg. BattLiPrimary'!BA$35)</f>
        <v>3.6167697636905811E-2</v>
      </c>
    </row>
    <row r="27" spans="1:53" x14ac:dyDescent="0.35">
      <c r="A27" s="3" t="s">
        <v>52</v>
      </c>
      <c r="B27" s="4" t="s">
        <v>53</v>
      </c>
      <c r="C27" s="77">
        <f>IF('Avrg. BattLiPrimary'!C27&gt;0,'Avrg. BattLiPrimary'!C27,'Avrg. BattLiPrimary'!C$35)</f>
        <v>1.0083789034904702E-2</v>
      </c>
      <c r="D27" s="77">
        <f>IF('Avrg. BattLiPrimary'!D27&gt;0,'Avrg. BattLiPrimary'!D27,'Avrg. BattLiPrimary'!D$35)</f>
        <v>1.0286108025800662E-2</v>
      </c>
      <c r="E27" s="77">
        <f>IF('Avrg. BattLiPrimary'!E27&gt;0,'Avrg. BattLiPrimary'!E27,'Avrg. BattLiPrimary'!E$35)</f>
        <v>1.0481942509306343E-2</v>
      </c>
      <c r="F27" s="77">
        <f>IF('Avrg. BattLiPrimary'!F27&gt;0,'Avrg. BattLiPrimary'!F27,'Avrg. BattLiPrimary'!F$35)</f>
        <v>1.0674460057249561E-2</v>
      </c>
      <c r="G27" s="77">
        <f>IF('Avrg. BattLiPrimary'!G27&gt;0,'Avrg. BattLiPrimary'!G27,'Avrg. BattLiPrimary'!G$35)</f>
        <v>1.0871227595065598E-2</v>
      </c>
      <c r="H27" s="77">
        <f>IF('Avrg. BattLiPrimary'!H27&gt;0,'Avrg. BattLiPrimary'!H27,'Avrg. BattLiPrimary'!H$35)</f>
        <v>1.1071873052093664E-2</v>
      </c>
      <c r="I27" s="77">
        <f>IF('Avrg. BattLiPrimary'!I27&gt;0,'Avrg. BattLiPrimary'!I27,'Avrg. BattLiPrimary'!I$35)</f>
        <v>1.1275082817858996E-2</v>
      </c>
      <c r="J27" s="77">
        <f>IF('Avrg. BattLiPrimary'!J27&gt;0,'Avrg. BattLiPrimary'!J27,'Avrg. BattLiPrimary'!J$35)</f>
        <v>1.1478222083943293E-2</v>
      </c>
      <c r="K27" s="2">
        <f>IF('Avrg. BattLiPrimary'!K27&gt;0,'Avrg. BattLiPrimary'!K27,'Avrg. BattLiPrimary'!K$35)</f>
        <v>1.1688163257742792E-2</v>
      </c>
      <c r="L27" s="2">
        <f>IF('Avrg. BattLiPrimary'!L27&gt;0,'Avrg. BattLiPrimary'!L27,'Avrg. BattLiPrimary'!L$35)</f>
        <v>1.3455161570694629E-2</v>
      </c>
      <c r="M27" s="2">
        <f>IF('Avrg. BattLiPrimary'!M27&gt;0,'Avrg. BattLiPrimary'!M27,'Avrg. BattLiPrimary'!M$35)</f>
        <v>1.3554420293019174E-2</v>
      </c>
      <c r="N27" s="2">
        <f>IF('Avrg. BattLiPrimary'!N27&gt;0,'Avrg. BattLiPrimary'!N27,'Avrg. BattLiPrimary'!N$35)</f>
        <v>1.4198972493283253E-2</v>
      </c>
      <c r="O27" s="2">
        <f>IF('Avrg. BattLiPrimary'!O27&gt;0,'Avrg. BattLiPrimary'!O27,'Avrg. BattLiPrimary'!O$35)</f>
        <v>1.6698751359856222E-2</v>
      </c>
      <c r="P27" s="2">
        <f>IF('Avrg. BattLiPrimary'!P27&gt;0,'Avrg. BattLiPrimary'!P27,'Avrg. BattLiPrimary'!P$35)</f>
        <v>1.6738623343484135E-2</v>
      </c>
      <c r="Q27" s="2">
        <f>IF('Avrg. BattLiPrimary'!Q27&gt;0,'Avrg. BattLiPrimary'!Q27,'Avrg. BattLiPrimary'!Q$35)</f>
        <v>1.9930172837998694E-2</v>
      </c>
      <c r="R27" s="2">
        <f>IF('Avrg. BattLiPrimary'!R27&gt;0,'Avrg. BattLiPrimary'!R27,'Avrg. BattLiPrimary'!R$35)</f>
        <v>2.3161025496261374E-2</v>
      </c>
      <c r="S27" s="2">
        <f>IF('Avrg. BattLiPrimary'!S27&gt;0,'Avrg. BattLiPrimary'!S27,'Avrg. BattLiPrimary'!S$35)</f>
        <v>2.3907836343727125E-2</v>
      </c>
      <c r="T27" s="2">
        <f>IF('Avrg. BattLiPrimary'!T27&gt;0,'Avrg. BattLiPrimary'!T27,'Avrg. BattLiPrimary'!T$35)</f>
        <v>2.4669608577901375E-2</v>
      </c>
      <c r="U27" s="2">
        <f>IF('Avrg. BattLiPrimary'!U27&gt;0,'Avrg. BattLiPrimary'!U27,'Avrg. BattLiPrimary'!U$35)</f>
        <v>2.4176849350542616E-2</v>
      </c>
      <c r="V27" s="2">
        <f>IF('Avrg. BattLiPrimary'!V27&gt;0,'Avrg. BattLiPrimary'!V27,'Avrg. BattLiPrimary'!V$35)</f>
        <v>2.4740032715175678E-2</v>
      </c>
      <c r="W27" s="2">
        <f>IF('Avrg. BattLiPrimary'!W27&gt;0,'Avrg. BattLiPrimary'!W27,'Avrg. BattLiPrimary'!W$35)</f>
        <v>2.5467307117614316E-2</v>
      </c>
      <c r="X27" s="2">
        <f>IF('Avrg. BattLiPrimary'!X27&gt;0,'Avrg. BattLiPrimary'!X27,'Avrg. BattLiPrimary'!X$35)</f>
        <v>2.2734397334715453E-2</v>
      </c>
      <c r="Y27" s="2">
        <f>IF('Avrg. BattLiPrimary'!Y27&gt;0,'Avrg. BattLiPrimary'!Y27,'Avrg. BattLiPrimary'!Y$35)</f>
        <v>2.7372723342083283E-2</v>
      </c>
      <c r="Z27" s="44">
        <f>IF('Avrg. BattLiPrimary'!Z27&gt;0,'Avrg. BattLiPrimary'!Z27,'Avrg. BattLiPrimary'!Z$35)</f>
        <v>2.7646729999999998E-2</v>
      </c>
      <c r="AA27" s="44">
        <f>IF('Avrg. BattLiPrimary'!AA27&gt;0,'Avrg. BattLiPrimary'!AA27,'Avrg. BattLiPrimary'!AA$35)</f>
        <v>2.7923197299999997E-2</v>
      </c>
      <c r="AB27" s="44">
        <f>IF('Avrg. BattLiPrimary'!AB27&gt;0,'Avrg. BattLiPrimary'!AB27,'Avrg. BattLiPrimary'!AB$35)</f>
        <v>2.8202429272999999E-2</v>
      </c>
      <c r="AC27" s="44">
        <f>IF('Avrg. BattLiPrimary'!AC27&gt;0,'Avrg. BattLiPrimary'!AC27,'Avrg. BattLiPrimary'!AC$35)</f>
        <v>2.8484453565729997E-2</v>
      </c>
      <c r="AD27" s="44">
        <f>IF('Avrg. BattLiPrimary'!AD27&gt;0,'Avrg. BattLiPrimary'!AD27,'Avrg. BattLiPrimary'!AD$35)</f>
        <v>2.8769298101387297E-2</v>
      </c>
      <c r="AE27" s="44">
        <f>IF('Avrg. BattLiPrimary'!AE27&gt;0,'Avrg. BattLiPrimary'!AE27,'Avrg. BattLiPrimary'!AE$35)</f>
        <v>2.905699108240117E-2</v>
      </c>
      <c r="AF27" s="44">
        <f>IF('Avrg. BattLiPrimary'!AF27&gt;0,'Avrg. BattLiPrimary'!AF27,'Avrg. BattLiPrimary'!AF$35)</f>
        <v>2.9347560993225181E-2</v>
      </c>
      <c r="AG27" s="44">
        <f>IF('Avrg. BattLiPrimary'!AG27&gt;0,'Avrg. BattLiPrimary'!AG27,'Avrg. BattLiPrimary'!AG$35)</f>
        <v>2.9641036603157433E-2</v>
      </c>
      <c r="AH27" s="44">
        <f>IF('Avrg. BattLiPrimary'!AH27&gt;0,'Avrg. BattLiPrimary'!AH27,'Avrg. BattLiPrimary'!AH$35)</f>
        <v>2.9937446969189006E-2</v>
      </c>
      <c r="AI27" s="44">
        <f>IF('Avrg. BattLiPrimary'!AI27&gt;0,'Avrg. BattLiPrimary'!AI27,'Avrg. BattLiPrimary'!AI$35)</f>
        <v>3.0236821438880897E-2</v>
      </c>
      <c r="AJ27" s="44">
        <f>IF('Avrg. BattLiPrimary'!AJ27&gt;0,'Avrg. BattLiPrimary'!AJ27,'Avrg. BattLiPrimary'!AJ$35)</f>
        <v>3.0539189653269707E-2</v>
      </c>
      <c r="AK27" s="44">
        <f>IF('Avrg. BattLiPrimary'!AK27&gt;0,'Avrg. BattLiPrimary'!AK27,'Avrg. BattLiPrimary'!AK$35)</f>
        <v>3.0844581549802404E-2</v>
      </c>
      <c r="AL27" s="44">
        <f>IF('Avrg. BattLiPrimary'!AL27&gt;0,'Avrg. BattLiPrimary'!AL27,'Avrg. BattLiPrimary'!AL$35)</f>
        <v>3.1153027365300429E-2</v>
      </c>
      <c r="AM27" s="44">
        <f>IF('Avrg. BattLiPrimary'!AM27&gt;0,'Avrg. BattLiPrimary'!AM27,'Avrg. BattLiPrimary'!AM$35)</f>
        <v>3.1464557638953436E-2</v>
      </c>
      <c r="AN27" s="44">
        <f>IF('Avrg. BattLiPrimary'!AN27&gt;0,'Avrg. BattLiPrimary'!AN27,'Avrg. BattLiPrimary'!AN$35)</f>
        <v>3.1779203215342972E-2</v>
      </c>
      <c r="AO27" s="44">
        <f>IF('Avrg. BattLiPrimary'!AO27&gt;0,'Avrg. BattLiPrimary'!AO27,'Avrg. BattLiPrimary'!AO$35)</f>
        <v>3.2096995247496402E-2</v>
      </c>
      <c r="AP27" s="44">
        <f>IF('Avrg. BattLiPrimary'!AP27&gt;0,'Avrg. BattLiPrimary'!AP27,'Avrg. BattLiPrimary'!AP$35)</f>
        <v>3.2417965199971366E-2</v>
      </c>
      <c r="AQ27" s="44">
        <f>IF('Avrg. BattLiPrimary'!AQ27&gt;0,'Avrg. BattLiPrimary'!AQ27,'Avrg. BattLiPrimary'!AQ$35)</f>
        <v>3.2742144851971078E-2</v>
      </c>
      <c r="AR27" s="44">
        <f>IF('Avrg. BattLiPrimary'!AR27&gt;0,'Avrg. BattLiPrimary'!AR27,'Avrg. BattLiPrimary'!AR$35)</f>
        <v>3.3069566300490787E-2</v>
      </c>
      <c r="AS27" s="44">
        <f>IF('Avrg. BattLiPrimary'!AS27&gt;0,'Avrg. BattLiPrimary'!AS27,'Avrg. BattLiPrimary'!AS$35)</f>
        <v>3.3400261963495693E-2</v>
      </c>
      <c r="AT27" s="44">
        <f>IF('Avrg. BattLiPrimary'!AT27&gt;0,'Avrg. BattLiPrimary'!AT27,'Avrg. BattLiPrimary'!AT$35)</f>
        <v>3.3734264583130648E-2</v>
      </c>
      <c r="AU27" s="44">
        <f>IF('Avrg. BattLiPrimary'!AU27&gt;0,'Avrg. BattLiPrimary'!AU27,'Avrg. BattLiPrimary'!AU$35)</f>
        <v>3.4071607228961957E-2</v>
      </c>
      <c r="AV27" s="44">
        <f>IF('Avrg. BattLiPrimary'!AV27&gt;0,'Avrg. BattLiPrimary'!AV27,'Avrg. BattLiPrimary'!AV$35)</f>
        <v>3.4412323301251574E-2</v>
      </c>
      <c r="AW27" s="44">
        <f>IF('Avrg. BattLiPrimary'!AW27&gt;0,'Avrg. BattLiPrimary'!AW27,'Avrg. BattLiPrimary'!AW$35)</f>
        <v>3.4756446534264088E-2</v>
      </c>
      <c r="AX27" s="44">
        <f>IF('Avrg. BattLiPrimary'!AX27&gt;0,'Avrg. BattLiPrimary'!AX27,'Avrg. BattLiPrimary'!AX$35)</f>
        <v>3.5104010999606729E-2</v>
      </c>
      <c r="AY27" s="44">
        <f>IF('Avrg. BattLiPrimary'!AY27&gt;0,'Avrg. BattLiPrimary'!AY27,'Avrg. BattLiPrimary'!AY$35)</f>
        <v>3.5455051109602793E-2</v>
      </c>
      <c r="AZ27" s="44">
        <f>IF('Avrg. BattLiPrimary'!AZ27&gt;0,'Avrg. BattLiPrimary'!AZ27,'Avrg. BattLiPrimary'!AZ$35)</f>
        <v>3.5809601620698822E-2</v>
      </c>
      <c r="BA27" s="44">
        <f>IF('Avrg. BattLiPrimary'!BA27&gt;0,'Avrg. BattLiPrimary'!BA27,'Avrg. BattLiPrimary'!BA$35)</f>
        <v>3.6167697636905811E-2</v>
      </c>
    </row>
    <row r="28" spans="1:53" x14ac:dyDescent="0.35">
      <c r="A28" s="3" t="s">
        <v>54</v>
      </c>
      <c r="B28" s="4" t="s">
        <v>55</v>
      </c>
      <c r="C28" s="77">
        <f>IF('Avrg. BattLiPrimary'!C28&gt;0,'Avrg. BattLiPrimary'!C28,'Avrg. BattLiPrimary'!C$35)</f>
        <v>1.0083789034904702E-2</v>
      </c>
      <c r="D28" s="77">
        <f>IF('Avrg. BattLiPrimary'!D28&gt;0,'Avrg. BattLiPrimary'!D28,'Avrg. BattLiPrimary'!D$35)</f>
        <v>1.0286108025800662E-2</v>
      </c>
      <c r="E28" s="77">
        <f>IF('Avrg. BattLiPrimary'!E28&gt;0,'Avrg. BattLiPrimary'!E28,'Avrg. BattLiPrimary'!E$35)</f>
        <v>1.0481942509306343E-2</v>
      </c>
      <c r="F28" s="77">
        <f>IF('Avrg. BattLiPrimary'!F28&gt;0,'Avrg. BattLiPrimary'!F28,'Avrg. BattLiPrimary'!F$35)</f>
        <v>1.0674460057249561E-2</v>
      </c>
      <c r="G28" s="77">
        <f>IF('Avrg. BattLiPrimary'!G28&gt;0,'Avrg. BattLiPrimary'!G28,'Avrg. BattLiPrimary'!G$35)</f>
        <v>1.0871227595065598E-2</v>
      </c>
      <c r="H28" s="77">
        <f>IF('Avrg. BattLiPrimary'!H28&gt;0,'Avrg. BattLiPrimary'!H28,'Avrg. BattLiPrimary'!H$35)</f>
        <v>1.1071873052093664E-2</v>
      </c>
      <c r="I28" s="77">
        <f>IF('Avrg. BattLiPrimary'!I28&gt;0,'Avrg. BattLiPrimary'!I28,'Avrg. BattLiPrimary'!I$35)</f>
        <v>1.1275082817858996E-2</v>
      </c>
      <c r="J28" s="77">
        <f>IF('Avrg. BattLiPrimary'!J28&gt;0,'Avrg. BattLiPrimary'!J28,'Avrg. BattLiPrimary'!J$35)</f>
        <v>1.1478222083943293E-2</v>
      </c>
      <c r="K28" s="2">
        <f>IF('Avrg. BattLiPrimary'!K28&gt;0,'Avrg. BattLiPrimary'!K28,'Avrg. BattLiPrimary'!K$35)</f>
        <v>1.1688163257742792E-2</v>
      </c>
      <c r="L28" s="2">
        <f>IF('Avrg. BattLiPrimary'!L28&gt;0,'Avrg. BattLiPrimary'!L28,'Avrg. BattLiPrimary'!L$35)</f>
        <v>1.3455161570694629E-2</v>
      </c>
      <c r="M28" s="2">
        <f>IF('Avrg. BattLiPrimary'!M28&gt;0,'Avrg. BattLiPrimary'!M28,'Avrg. BattLiPrimary'!M$35)</f>
        <v>1.3554420293019174E-2</v>
      </c>
      <c r="N28" s="2">
        <f>IF('Avrg. BattLiPrimary'!N28&gt;0,'Avrg. BattLiPrimary'!N28,'Avrg. BattLiPrimary'!N$35)</f>
        <v>1.4198972493283253E-2</v>
      </c>
      <c r="O28" s="2">
        <f>IF('Avrg. BattLiPrimary'!O28&gt;0,'Avrg. BattLiPrimary'!O28,'Avrg. BattLiPrimary'!O$35)</f>
        <v>1.6698751359856222E-2</v>
      </c>
      <c r="P28" s="2">
        <f>IF('Avrg. BattLiPrimary'!P28&gt;0,'Avrg. BattLiPrimary'!P28,'Avrg. BattLiPrimary'!P$35)</f>
        <v>1.6738623343484135E-2</v>
      </c>
      <c r="Q28" s="2">
        <f>IF('Avrg. BattLiPrimary'!Q28&gt;0,'Avrg. BattLiPrimary'!Q28,'Avrg. BattLiPrimary'!Q$35)</f>
        <v>1.9930172837998694E-2</v>
      </c>
      <c r="R28" s="2">
        <f>IF('Avrg. BattLiPrimary'!R28&gt;0,'Avrg. BattLiPrimary'!R28,'Avrg. BattLiPrimary'!R$35)</f>
        <v>2.3161025496261374E-2</v>
      </c>
      <c r="S28" s="2">
        <f>IF('Avrg. BattLiPrimary'!S28&gt;0,'Avrg. BattLiPrimary'!S28,'Avrg. BattLiPrimary'!S$35)</f>
        <v>2.3907836343727125E-2</v>
      </c>
      <c r="T28" s="2">
        <f>IF('Avrg. BattLiPrimary'!T28&gt;0,'Avrg. BattLiPrimary'!T28,'Avrg. BattLiPrimary'!T$35)</f>
        <v>2.4669608577901375E-2</v>
      </c>
      <c r="U28" s="2">
        <f>IF('Avrg. BattLiPrimary'!U28&gt;0,'Avrg. BattLiPrimary'!U28,'Avrg. BattLiPrimary'!U$35)</f>
        <v>2.4176849350542616E-2</v>
      </c>
      <c r="V28" s="2">
        <f>IF('Avrg. BattLiPrimary'!V28&gt;0,'Avrg. BattLiPrimary'!V28,'Avrg. BattLiPrimary'!V$35)</f>
        <v>2.4740032715175678E-2</v>
      </c>
      <c r="W28" s="2">
        <f>IF('Avrg. BattLiPrimary'!W28&gt;0,'Avrg. BattLiPrimary'!W28,'Avrg. BattLiPrimary'!W$35)</f>
        <v>2.5467307117614316E-2</v>
      </c>
      <c r="X28" s="2">
        <f>IF('Avrg. BattLiPrimary'!X28&gt;0,'Avrg. BattLiPrimary'!X28,'Avrg. BattLiPrimary'!X$35)</f>
        <v>2.2734397334715453E-2</v>
      </c>
      <c r="Y28" s="2">
        <f>IF('Avrg. BattLiPrimary'!Y28&gt;0,'Avrg. BattLiPrimary'!Y28,'Avrg. BattLiPrimary'!Y$35)</f>
        <v>2.7372723342083283E-2</v>
      </c>
      <c r="Z28" s="44">
        <f>IF('Avrg. BattLiPrimary'!Z28&gt;0,'Avrg. BattLiPrimary'!Z28,'Avrg. BattLiPrimary'!Z$35)</f>
        <v>2.7646729999999998E-2</v>
      </c>
      <c r="AA28" s="44">
        <f>IF('Avrg. BattLiPrimary'!AA28&gt;0,'Avrg. BattLiPrimary'!AA28,'Avrg. BattLiPrimary'!AA$35)</f>
        <v>2.7923197299999997E-2</v>
      </c>
      <c r="AB28" s="44">
        <f>IF('Avrg. BattLiPrimary'!AB28&gt;0,'Avrg. BattLiPrimary'!AB28,'Avrg. BattLiPrimary'!AB$35)</f>
        <v>2.8202429272999999E-2</v>
      </c>
      <c r="AC28" s="44">
        <f>IF('Avrg. BattLiPrimary'!AC28&gt;0,'Avrg. BattLiPrimary'!AC28,'Avrg. BattLiPrimary'!AC$35)</f>
        <v>2.8484453565729997E-2</v>
      </c>
      <c r="AD28" s="44">
        <f>IF('Avrg. BattLiPrimary'!AD28&gt;0,'Avrg. BattLiPrimary'!AD28,'Avrg. BattLiPrimary'!AD$35)</f>
        <v>2.8769298101387297E-2</v>
      </c>
      <c r="AE28" s="44">
        <f>IF('Avrg. BattLiPrimary'!AE28&gt;0,'Avrg. BattLiPrimary'!AE28,'Avrg. BattLiPrimary'!AE$35)</f>
        <v>2.905699108240117E-2</v>
      </c>
      <c r="AF28" s="44">
        <f>IF('Avrg. BattLiPrimary'!AF28&gt;0,'Avrg. BattLiPrimary'!AF28,'Avrg. BattLiPrimary'!AF$35)</f>
        <v>2.9347560993225181E-2</v>
      </c>
      <c r="AG28" s="44">
        <f>IF('Avrg. BattLiPrimary'!AG28&gt;0,'Avrg. BattLiPrimary'!AG28,'Avrg. BattLiPrimary'!AG$35)</f>
        <v>2.9641036603157433E-2</v>
      </c>
      <c r="AH28" s="44">
        <f>IF('Avrg. BattLiPrimary'!AH28&gt;0,'Avrg. BattLiPrimary'!AH28,'Avrg. BattLiPrimary'!AH$35)</f>
        <v>2.9937446969189006E-2</v>
      </c>
      <c r="AI28" s="44">
        <f>IF('Avrg. BattLiPrimary'!AI28&gt;0,'Avrg. BattLiPrimary'!AI28,'Avrg. BattLiPrimary'!AI$35)</f>
        <v>3.0236821438880897E-2</v>
      </c>
      <c r="AJ28" s="44">
        <f>IF('Avrg. BattLiPrimary'!AJ28&gt;0,'Avrg. BattLiPrimary'!AJ28,'Avrg. BattLiPrimary'!AJ$35)</f>
        <v>3.0539189653269707E-2</v>
      </c>
      <c r="AK28" s="44">
        <f>IF('Avrg. BattLiPrimary'!AK28&gt;0,'Avrg. BattLiPrimary'!AK28,'Avrg. BattLiPrimary'!AK$35)</f>
        <v>3.0844581549802404E-2</v>
      </c>
      <c r="AL28" s="44">
        <f>IF('Avrg. BattLiPrimary'!AL28&gt;0,'Avrg. BattLiPrimary'!AL28,'Avrg. BattLiPrimary'!AL$35)</f>
        <v>3.1153027365300429E-2</v>
      </c>
      <c r="AM28" s="44">
        <f>IF('Avrg. BattLiPrimary'!AM28&gt;0,'Avrg. BattLiPrimary'!AM28,'Avrg. BattLiPrimary'!AM$35)</f>
        <v>3.1464557638953436E-2</v>
      </c>
      <c r="AN28" s="44">
        <f>IF('Avrg. BattLiPrimary'!AN28&gt;0,'Avrg. BattLiPrimary'!AN28,'Avrg. BattLiPrimary'!AN$35)</f>
        <v>3.1779203215342972E-2</v>
      </c>
      <c r="AO28" s="44">
        <f>IF('Avrg. BattLiPrimary'!AO28&gt;0,'Avrg. BattLiPrimary'!AO28,'Avrg. BattLiPrimary'!AO$35)</f>
        <v>3.2096995247496402E-2</v>
      </c>
      <c r="AP28" s="44">
        <f>IF('Avrg. BattLiPrimary'!AP28&gt;0,'Avrg. BattLiPrimary'!AP28,'Avrg. BattLiPrimary'!AP$35)</f>
        <v>3.2417965199971366E-2</v>
      </c>
      <c r="AQ28" s="44">
        <f>IF('Avrg. BattLiPrimary'!AQ28&gt;0,'Avrg. BattLiPrimary'!AQ28,'Avrg. BattLiPrimary'!AQ$35)</f>
        <v>3.2742144851971078E-2</v>
      </c>
      <c r="AR28" s="44">
        <f>IF('Avrg. BattLiPrimary'!AR28&gt;0,'Avrg. BattLiPrimary'!AR28,'Avrg. BattLiPrimary'!AR$35)</f>
        <v>3.3069566300490787E-2</v>
      </c>
      <c r="AS28" s="44">
        <f>IF('Avrg. BattLiPrimary'!AS28&gt;0,'Avrg. BattLiPrimary'!AS28,'Avrg. BattLiPrimary'!AS$35)</f>
        <v>3.3400261963495693E-2</v>
      </c>
      <c r="AT28" s="44">
        <f>IF('Avrg. BattLiPrimary'!AT28&gt;0,'Avrg. BattLiPrimary'!AT28,'Avrg. BattLiPrimary'!AT$35)</f>
        <v>3.3734264583130648E-2</v>
      </c>
      <c r="AU28" s="44">
        <f>IF('Avrg. BattLiPrimary'!AU28&gt;0,'Avrg. BattLiPrimary'!AU28,'Avrg. BattLiPrimary'!AU$35)</f>
        <v>3.4071607228961957E-2</v>
      </c>
      <c r="AV28" s="44">
        <f>IF('Avrg. BattLiPrimary'!AV28&gt;0,'Avrg. BattLiPrimary'!AV28,'Avrg. BattLiPrimary'!AV$35)</f>
        <v>3.4412323301251574E-2</v>
      </c>
      <c r="AW28" s="44">
        <f>IF('Avrg. BattLiPrimary'!AW28&gt;0,'Avrg. BattLiPrimary'!AW28,'Avrg. BattLiPrimary'!AW$35)</f>
        <v>3.4756446534264088E-2</v>
      </c>
      <c r="AX28" s="44">
        <f>IF('Avrg. BattLiPrimary'!AX28&gt;0,'Avrg. BattLiPrimary'!AX28,'Avrg. BattLiPrimary'!AX$35)</f>
        <v>3.5104010999606729E-2</v>
      </c>
      <c r="AY28" s="44">
        <f>IF('Avrg. BattLiPrimary'!AY28&gt;0,'Avrg. BattLiPrimary'!AY28,'Avrg. BattLiPrimary'!AY$35)</f>
        <v>3.5455051109602793E-2</v>
      </c>
      <c r="AZ28" s="44">
        <f>IF('Avrg. BattLiPrimary'!AZ28&gt;0,'Avrg. BattLiPrimary'!AZ28,'Avrg. BattLiPrimary'!AZ$35)</f>
        <v>3.5809601620698822E-2</v>
      </c>
      <c r="BA28" s="44">
        <f>IF('Avrg. BattLiPrimary'!BA28&gt;0,'Avrg. BattLiPrimary'!BA28,'Avrg. BattLiPrimary'!BA$35)</f>
        <v>3.6167697636905811E-2</v>
      </c>
    </row>
    <row r="29" spans="1:53" x14ac:dyDescent="0.35">
      <c r="A29" s="3" t="s">
        <v>56</v>
      </c>
      <c r="B29" s="4" t="s">
        <v>57</v>
      </c>
      <c r="C29" s="77">
        <f>IF('Avrg. BattLiPrimary'!C29&gt;0,'Avrg. BattLiPrimary'!C29,'Avrg. BattLiPrimary'!C$35)</f>
        <v>3.7433572993598573E-3</v>
      </c>
      <c r="D29" s="77">
        <f>IF('Avrg. BattLiPrimary'!D29&gt;0,'Avrg. BattLiPrimary'!D29,'Avrg. BattLiPrimary'!D$35)</f>
        <v>3.8197523462855688E-3</v>
      </c>
      <c r="E29" s="77">
        <f>IF('Avrg. BattLiPrimary'!E29&gt;0,'Avrg. BattLiPrimary'!E29,'Avrg. BattLiPrimary'!E$35)</f>
        <v>3.8977064758016007E-3</v>
      </c>
      <c r="F29" s="77">
        <f>IF('Avrg. BattLiPrimary'!F29&gt;0,'Avrg. BattLiPrimary'!F29,'Avrg. BattLiPrimary'!F$35)</f>
        <v>3.9772515059200006E-3</v>
      </c>
      <c r="G29" s="77">
        <f>IF('Avrg. BattLiPrimary'!G29&gt;0,'Avrg. BattLiPrimary'!G29,'Avrg. BattLiPrimary'!G$35)</f>
        <v>4.0584199040000005E-3</v>
      </c>
      <c r="H29" s="77">
        <f>IF('Avrg. BattLiPrimary'!H29&gt;0,'Avrg. BattLiPrimary'!H29,'Avrg. BattLiPrimary'!H$35)</f>
        <v>4.1412447999999999E-3</v>
      </c>
      <c r="I29" s="77">
        <f>IF('Avrg. BattLiPrimary'!I29&gt;0,'Avrg. BattLiPrimary'!I29,'Avrg. BattLiPrimary'!I$35)</f>
        <v>4.2257600000000003E-3</v>
      </c>
      <c r="J29" s="77">
        <f>IF('Avrg. BattLiPrimary'!J29&gt;0,'Avrg. BattLiPrimary'!J29,'Avrg. BattLiPrimary'!J$35)</f>
        <v>4.3119999999999999E-3</v>
      </c>
      <c r="K29" s="2">
        <f>IF('Avrg. BattLiPrimary'!K29&gt;0,'Avrg. BattLiPrimary'!K29,'Avrg. BattLiPrimary'!K$35)</f>
        <v>4.4175334364654623E-3</v>
      </c>
      <c r="L29" s="2">
        <f>IF('Avrg. BattLiPrimary'!L29&gt;0,'Avrg. BattLiPrimary'!L29,'Avrg. BattLiPrimary'!L$35)</f>
        <v>1.0940997367750459E-2</v>
      </c>
      <c r="M29" s="2">
        <f>IF('Avrg. BattLiPrimary'!M29&gt;0,'Avrg. BattLiPrimary'!M29,'Avrg. BattLiPrimary'!M$35)</f>
        <v>1.0431255899933269E-2</v>
      </c>
      <c r="N29" s="2">
        <f>IF('Avrg. BattLiPrimary'!N29&gt;0,'Avrg. BattLiPrimary'!N29,'Avrg. BattLiPrimary'!N$35)</f>
        <v>1.2072067974067678E-2</v>
      </c>
      <c r="O29" s="2">
        <f>IF('Avrg. BattLiPrimary'!O29&gt;0,'Avrg. BattLiPrimary'!O29,'Avrg. BattLiPrimary'!O$35)</f>
        <v>1.5682432803768159E-2</v>
      </c>
      <c r="P29" s="2">
        <f>IF('Avrg. BattLiPrimary'!P29&gt;0,'Avrg. BattLiPrimary'!P29,'Avrg. BattLiPrimary'!P$35)</f>
        <v>1.3427558983308956E-2</v>
      </c>
      <c r="Q29" s="2">
        <f>IF('Avrg. BattLiPrimary'!Q29&gt;0,'Avrg. BattLiPrimary'!Q29,'Avrg. BattLiPrimary'!Q$35)</f>
        <v>1.1093891711582116E-2</v>
      </c>
      <c r="R29" s="2">
        <f>IF('Avrg. BattLiPrimary'!R29&gt;0,'Avrg. BattLiPrimary'!R29,'Avrg. BattLiPrimary'!R$35)</f>
        <v>1.2559774400665726E-2</v>
      </c>
      <c r="S29" s="2">
        <f>IF('Avrg. BattLiPrimary'!S29&gt;0,'Avrg. BattLiPrimary'!S29,'Avrg. BattLiPrimary'!S$35)</f>
        <v>1.3366679839494931E-2</v>
      </c>
      <c r="T29" s="2">
        <f>IF('Avrg. BattLiPrimary'!T29&gt;0,'Avrg. BattLiPrimary'!T29,'Avrg. BattLiPrimary'!T$35)</f>
        <v>1.4419825462525803E-2</v>
      </c>
      <c r="U29" s="2">
        <f>IF('Avrg. BattLiPrimary'!U29&gt;0,'Avrg. BattLiPrimary'!U29,'Avrg. BattLiPrimary'!U$35)</f>
        <v>1.3768111971103827E-2</v>
      </c>
      <c r="V29" s="2">
        <f>IF('Avrg. BattLiPrimary'!V29&gt;0,'Avrg. BattLiPrimary'!V29,'Avrg. BattLiPrimary'!V$35)</f>
        <v>1.3473841429886507E-2</v>
      </c>
      <c r="W29" s="2">
        <f>IF('Avrg. BattLiPrimary'!W29&gt;0,'Avrg. BattLiPrimary'!W29,'Avrg. BattLiPrimary'!W$35)</f>
        <v>1.6050561241588893E-2</v>
      </c>
      <c r="X29" s="2">
        <f>IF('Avrg. BattLiPrimary'!X29&gt;0,'Avrg. BattLiPrimary'!X29,'Avrg. BattLiPrimary'!X$35)</f>
        <v>1.9094680920447093E-2</v>
      </c>
      <c r="Y29" s="2">
        <f>IF('Avrg. BattLiPrimary'!Y29&gt;0,'Avrg. BattLiPrimary'!Y29,'Avrg. BattLiPrimary'!Y$35)</f>
        <v>2.7372723342083283E-2</v>
      </c>
      <c r="Z29" s="44">
        <f>IF('Avrg. BattLiPrimary'!Z29&gt;0,'Avrg. BattLiPrimary'!Z29,'Avrg. BattLiPrimary'!Z$35)</f>
        <v>2.7646729999999998E-2</v>
      </c>
      <c r="AA29" s="44">
        <f>IF('Avrg. BattLiPrimary'!AA29&gt;0,'Avrg. BattLiPrimary'!AA29,'Avrg. BattLiPrimary'!AA$35)</f>
        <v>2.7923197299999997E-2</v>
      </c>
      <c r="AB29" s="44">
        <f>IF('Avrg. BattLiPrimary'!AB29&gt;0,'Avrg. BattLiPrimary'!AB29,'Avrg. BattLiPrimary'!AB$35)</f>
        <v>2.8202429272999999E-2</v>
      </c>
      <c r="AC29" s="44">
        <f>IF('Avrg. BattLiPrimary'!AC29&gt;0,'Avrg. BattLiPrimary'!AC29,'Avrg. BattLiPrimary'!AC$35)</f>
        <v>2.8484453565729997E-2</v>
      </c>
      <c r="AD29" s="44">
        <f>IF('Avrg. BattLiPrimary'!AD29&gt;0,'Avrg. BattLiPrimary'!AD29,'Avrg. BattLiPrimary'!AD$35)</f>
        <v>2.8769298101387297E-2</v>
      </c>
      <c r="AE29" s="44">
        <f>IF('Avrg. BattLiPrimary'!AE29&gt;0,'Avrg. BattLiPrimary'!AE29,'Avrg. BattLiPrimary'!AE$35)</f>
        <v>2.905699108240117E-2</v>
      </c>
      <c r="AF29" s="44">
        <f>IF('Avrg. BattLiPrimary'!AF29&gt;0,'Avrg. BattLiPrimary'!AF29,'Avrg. BattLiPrimary'!AF$35)</f>
        <v>2.9347560993225181E-2</v>
      </c>
      <c r="AG29" s="44">
        <f>IF('Avrg. BattLiPrimary'!AG29&gt;0,'Avrg. BattLiPrimary'!AG29,'Avrg. BattLiPrimary'!AG$35)</f>
        <v>2.9641036603157433E-2</v>
      </c>
      <c r="AH29" s="44">
        <f>IF('Avrg. BattLiPrimary'!AH29&gt;0,'Avrg. BattLiPrimary'!AH29,'Avrg. BattLiPrimary'!AH$35)</f>
        <v>2.9937446969189006E-2</v>
      </c>
      <c r="AI29" s="44">
        <f>IF('Avrg. BattLiPrimary'!AI29&gt;0,'Avrg. BattLiPrimary'!AI29,'Avrg. BattLiPrimary'!AI$35)</f>
        <v>3.0236821438880897E-2</v>
      </c>
      <c r="AJ29" s="44">
        <f>IF('Avrg. BattLiPrimary'!AJ29&gt;0,'Avrg. BattLiPrimary'!AJ29,'Avrg. BattLiPrimary'!AJ$35)</f>
        <v>3.0539189653269707E-2</v>
      </c>
      <c r="AK29" s="44">
        <f>IF('Avrg. BattLiPrimary'!AK29&gt;0,'Avrg. BattLiPrimary'!AK29,'Avrg. BattLiPrimary'!AK$35)</f>
        <v>3.0844581549802404E-2</v>
      </c>
      <c r="AL29" s="44">
        <f>IF('Avrg. BattLiPrimary'!AL29&gt;0,'Avrg. BattLiPrimary'!AL29,'Avrg. BattLiPrimary'!AL$35)</f>
        <v>3.1153027365300429E-2</v>
      </c>
      <c r="AM29" s="44">
        <f>IF('Avrg. BattLiPrimary'!AM29&gt;0,'Avrg. BattLiPrimary'!AM29,'Avrg. BattLiPrimary'!AM$35)</f>
        <v>3.1464557638953436E-2</v>
      </c>
      <c r="AN29" s="44">
        <f>IF('Avrg. BattLiPrimary'!AN29&gt;0,'Avrg. BattLiPrimary'!AN29,'Avrg. BattLiPrimary'!AN$35)</f>
        <v>3.1779203215342972E-2</v>
      </c>
      <c r="AO29" s="44">
        <f>IF('Avrg. BattLiPrimary'!AO29&gt;0,'Avrg. BattLiPrimary'!AO29,'Avrg. BattLiPrimary'!AO$35)</f>
        <v>3.2096995247496402E-2</v>
      </c>
      <c r="AP29" s="44">
        <f>IF('Avrg. BattLiPrimary'!AP29&gt;0,'Avrg. BattLiPrimary'!AP29,'Avrg. BattLiPrimary'!AP$35)</f>
        <v>3.2417965199971366E-2</v>
      </c>
      <c r="AQ29" s="44">
        <f>IF('Avrg. BattLiPrimary'!AQ29&gt;0,'Avrg. BattLiPrimary'!AQ29,'Avrg. BattLiPrimary'!AQ$35)</f>
        <v>3.2742144851971078E-2</v>
      </c>
      <c r="AR29" s="44">
        <f>IF('Avrg. BattLiPrimary'!AR29&gt;0,'Avrg. BattLiPrimary'!AR29,'Avrg. BattLiPrimary'!AR$35)</f>
        <v>3.3069566300490787E-2</v>
      </c>
      <c r="AS29" s="44">
        <f>IF('Avrg. BattLiPrimary'!AS29&gt;0,'Avrg. BattLiPrimary'!AS29,'Avrg. BattLiPrimary'!AS$35)</f>
        <v>3.3400261963495693E-2</v>
      </c>
      <c r="AT29" s="44">
        <f>IF('Avrg. BattLiPrimary'!AT29&gt;0,'Avrg. BattLiPrimary'!AT29,'Avrg. BattLiPrimary'!AT$35)</f>
        <v>3.3734264583130648E-2</v>
      </c>
      <c r="AU29" s="44">
        <f>IF('Avrg. BattLiPrimary'!AU29&gt;0,'Avrg. BattLiPrimary'!AU29,'Avrg. BattLiPrimary'!AU$35)</f>
        <v>3.4071607228961957E-2</v>
      </c>
      <c r="AV29" s="44">
        <f>IF('Avrg. BattLiPrimary'!AV29&gt;0,'Avrg. BattLiPrimary'!AV29,'Avrg. BattLiPrimary'!AV$35)</f>
        <v>3.4412323301251574E-2</v>
      </c>
      <c r="AW29" s="44">
        <f>IF('Avrg. BattLiPrimary'!AW29&gt;0,'Avrg. BattLiPrimary'!AW29,'Avrg. BattLiPrimary'!AW$35)</f>
        <v>3.4756446534264088E-2</v>
      </c>
      <c r="AX29" s="44">
        <f>IF('Avrg. BattLiPrimary'!AX29&gt;0,'Avrg. BattLiPrimary'!AX29,'Avrg. BattLiPrimary'!AX$35)</f>
        <v>3.5104010999606729E-2</v>
      </c>
      <c r="AY29" s="44">
        <f>IF('Avrg. BattLiPrimary'!AY29&gt;0,'Avrg. BattLiPrimary'!AY29,'Avrg. BattLiPrimary'!AY$35)</f>
        <v>3.5455051109602793E-2</v>
      </c>
      <c r="AZ29" s="44">
        <f>IF('Avrg. BattLiPrimary'!AZ29&gt;0,'Avrg. BattLiPrimary'!AZ29,'Avrg. BattLiPrimary'!AZ$35)</f>
        <v>3.5809601620698822E-2</v>
      </c>
      <c r="BA29" s="44">
        <f>IF('Avrg. BattLiPrimary'!BA29&gt;0,'Avrg. BattLiPrimary'!BA29,'Avrg. BattLiPrimary'!BA$35)</f>
        <v>3.6167697636905811E-2</v>
      </c>
    </row>
    <row r="30" spans="1:53" x14ac:dyDescent="0.35">
      <c r="A30" s="3" t="s">
        <v>58</v>
      </c>
      <c r="B30" s="4" t="s">
        <v>59</v>
      </c>
      <c r="C30" s="77">
        <f>IF('Avrg. BattLiPrimary'!C30&gt;0,'Avrg. BattLiPrimary'!C30,'Avrg. BattLiPrimary'!C$35)</f>
        <v>1.0083789034904702E-2</v>
      </c>
      <c r="D30" s="77">
        <f>IF('Avrg. BattLiPrimary'!D30&gt;0,'Avrg. BattLiPrimary'!D30,'Avrg. BattLiPrimary'!D$35)</f>
        <v>1.0286108025800662E-2</v>
      </c>
      <c r="E30" s="77">
        <f>IF('Avrg. BattLiPrimary'!E30&gt;0,'Avrg. BattLiPrimary'!E30,'Avrg. BattLiPrimary'!E$35)</f>
        <v>1.0481942509306343E-2</v>
      </c>
      <c r="F30" s="77">
        <f>IF('Avrg. BattLiPrimary'!F30&gt;0,'Avrg. BattLiPrimary'!F30,'Avrg. BattLiPrimary'!F$35)</f>
        <v>1.0674460057249561E-2</v>
      </c>
      <c r="G30" s="77">
        <f>IF('Avrg. BattLiPrimary'!G30&gt;0,'Avrg. BattLiPrimary'!G30,'Avrg. BattLiPrimary'!G$35)</f>
        <v>1.0871227595065598E-2</v>
      </c>
      <c r="H30" s="77">
        <f>IF('Avrg. BattLiPrimary'!H30&gt;0,'Avrg. BattLiPrimary'!H30,'Avrg. BattLiPrimary'!H$35)</f>
        <v>1.1071873052093664E-2</v>
      </c>
      <c r="I30" s="77">
        <f>IF('Avrg. BattLiPrimary'!I30&gt;0,'Avrg. BattLiPrimary'!I30,'Avrg. BattLiPrimary'!I$35)</f>
        <v>1.1275082817858996E-2</v>
      </c>
      <c r="J30" s="77">
        <f>IF('Avrg. BattLiPrimary'!J30&gt;0,'Avrg. BattLiPrimary'!J30,'Avrg. BattLiPrimary'!J$35)</f>
        <v>1.1478222083943293E-2</v>
      </c>
      <c r="K30" s="2">
        <f>IF('Avrg. BattLiPrimary'!K30&gt;0,'Avrg. BattLiPrimary'!K30,'Avrg. BattLiPrimary'!K$35)</f>
        <v>1.1688163257742792E-2</v>
      </c>
      <c r="L30" s="2">
        <f>IF('Avrg. BattLiPrimary'!L30&gt;0,'Avrg. BattLiPrimary'!L30,'Avrg. BattLiPrimary'!L$35)</f>
        <v>1.3455161570694629E-2</v>
      </c>
      <c r="M30" s="2">
        <f>IF('Avrg. BattLiPrimary'!M30&gt;0,'Avrg. BattLiPrimary'!M30,'Avrg. BattLiPrimary'!M$35)</f>
        <v>1.3554420293019174E-2</v>
      </c>
      <c r="N30" s="2">
        <f>IF('Avrg. BattLiPrimary'!N30&gt;0,'Avrg. BattLiPrimary'!N30,'Avrg. BattLiPrimary'!N$35)</f>
        <v>1.4198972493283253E-2</v>
      </c>
      <c r="O30" s="2">
        <f>IF('Avrg. BattLiPrimary'!O30&gt;0,'Avrg. BattLiPrimary'!O30,'Avrg. BattLiPrimary'!O$35)</f>
        <v>1.6698751359856222E-2</v>
      </c>
      <c r="P30" s="2">
        <f>IF('Avrg. BattLiPrimary'!P30&gt;0,'Avrg. BattLiPrimary'!P30,'Avrg. BattLiPrimary'!P$35)</f>
        <v>1.6738623343484135E-2</v>
      </c>
      <c r="Q30" s="2">
        <f>IF('Avrg. BattLiPrimary'!Q30&gt;0,'Avrg. BattLiPrimary'!Q30,'Avrg. BattLiPrimary'!Q$35)</f>
        <v>1.9930172837998694E-2</v>
      </c>
      <c r="R30" s="2">
        <f>IF('Avrg. BattLiPrimary'!R30&gt;0,'Avrg. BattLiPrimary'!R30,'Avrg. BattLiPrimary'!R$35)</f>
        <v>2.3161025496261374E-2</v>
      </c>
      <c r="S30" s="2">
        <f>IF('Avrg. BattLiPrimary'!S30&gt;0,'Avrg. BattLiPrimary'!S30,'Avrg. BattLiPrimary'!S$35)</f>
        <v>2.3907836343727125E-2</v>
      </c>
      <c r="T30" s="2">
        <f>IF('Avrg. BattLiPrimary'!T30&gt;0,'Avrg. BattLiPrimary'!T30,'Avrg. BattLiPrimary'!T$35)</f>
        <v>2.4669608577901375E-2</v>
      </c>
      <c r="U30" s="2">
        <f>IF('Avrg. BattLiPrimary'!U30&gt;0,'Avrg. BattLiPrimary'!U30,'Avrg. BattLiPrimary'!U$35)</f>
        <v>2.4176849350542616E-2</v>
      </c>
      <c r="V30" s="2">
        <f>IF('Avrg. BattLiPrimary'!V30&gt;0,'Avrg. BattLiPrimary'!V30,'Avrg. BattLiPrimary'!V$35)</f>
        <v>2.4740032715175678E-2</v>
      </c>
      <c r="W30" s="2">
        <f>IF('Avrg. BattLiPrimary'!W30&gt;0,'Avrg. BattLiPrimary'!W30,'Avrg. BattLiPrimary'!W$35)</f>
        <v>2.5467307117614316E-2</v>
      </c>
      <c r="X30" s="2">
        <f>IF('Avrg. BattLiPrimary'!X30&gt;0,'Avrg. BattLiPrimary'!X30,'Avrg. BattLiPrimary'!X$35)</f>
        <v>2.2734397334715453E-2</v>
      </c>
      <c r="Y30" s="2">
        <f>IF('Avrg. BattLiPrimary'!Y30&gt;0,'Avrg. BattLiPrimary'!Y30,'Avrg. BattLiPrimary'!Y$35)</f>
        <v>2.7372723342083283E-2</v>
      </c>
      <c r="Z30" s="44">
        <f>IF('Avrg. BattLiPrimary'!Z30&gt;0,'Avrg. BattLiPrimary'!Z30,'Avrg. BattLiPrimary'!Z$35)</f>
        <v>2.7646729999999998E-2</v>
      </c>
      <c r="AA30" s="44">
        <f>IF('Avrg. BattLiPrimary'!AA30&gt;0,'Avrg. BattLiPrimary'!AA30,'Avrg. BattLiPrimary'!AA$35)</f>
        <v>2.7923197299999997E-2</v>
      </c>
      <c r="AB30" s="44">
        <f>IF('Avrg. BattLiPrimary'!AB30&gt;0,'Avrg. BattLiPrimary'!AB30,'Avrg. BattLiPrimary'!AB$35)</f>
        <v>2.8202429272999999E-2</v>
      </c>
      <c r="AC30" s="44">
        <f>IF('Avrg. BattLiPrimary'!AC30&gt;0,'Avrg. BattLiPrimary'!AC30,'Avrg. BattLiPrimary'!AC$35)</f>
        <v>2.8484453565729997E-2</v>
      </c>
      <c r="AD30" s="44">
        <f>IF('Avrg. BattLiPrimary'!AD30&gt;0,'Avrg. BattLiPrimary'!AD30,'Avrg. BattLiPrimary'!AD$35)</f>
        <v>2.8769298101387297E-2</v>
      </c>
      <c r="AE30" s="44">
        <f>IF('Avrg. BattLiPrimary'!AE30&gt;0,'Avrg. BattLiPrimary'!AE30,'Avrg. BattLiPrimary'!AE$35)</f>
        <v>2.905699108240117E-2</v>
      </c>
      <c r="AF30" s="44">
        <f>IF('Avrg. BattLiPrimary'!AF30&gt;0,'Avrg. BattLiPrimary'!AF30,'Avrg. BattLiPrimary'!AF$35)</f>
        <v>2.9347560993225181E-2</v>
      </c>
      <c r="AG30" s="44">
        <f>IF('Avrg. BattLiPrimary'!AG30&gt;0,'Avrg. BattLiPrimary'!AG30,'Avrg. BattLiPrimary'!AG$35)</f>
        <v>2.9641036603157433E-2</v>
      </c>
      <c r="AH30" s="44">
        <f>IF('Avrg. BattLiPrimary'!AH30&gt;0,'Avrg. BattLiPrimary'!AH30,'Avrg. BattLiPrimary'!AH$35)</f>
        <v>2.9937446969189006E-2</v>
      </c>
      <c r="AI30" s="44">
        <f>IF('Avrg. BattLiPrimary'!AI30&gt;0,'Avrg. BattLiPrimary'!AI30,'Avrg. BattLiPrimary'!AI$35)</f>
        <v>3.0236821438880897E-2</v>
      </c>
      <c r="AJ30" s="44">
        <f>IF('Avrg. BattLiPrimary'!AJ30&gt;0,'Avrg. BattLiPrimary'!AJ30,'Avrg. BattLiPrimary'!AJ$35)</f>
        <v>3.0539189653269707E-2</v>
      </c>
      <c r="AK30" s="44">
        <f>IF('Avrg. BattLiPrimary'!AK30&gt;0,'Avrg. BattLiPrimary'!AK30,'Avrg. BattLiPrimary'!AK$35)</f>
        <v>3.0844581549802404E-2</v>
      </c>
      <c r="AL30" s="44">
        <f>IF('Avrg. BattLiPrimary'!AL30&gt;0,'Avrg. BattLiPrimary'!AL30,'Avrg. BattLiPrimary'!AL$35)</f>
        <v>3.1153027365300429E-2</v>
      </c>
      <c r="AM30" s="44">
        <f>IF('Avrg. BattLiPrimary'!AM30&gt;0,'Avrg. BattLiPrimary'!AM30,'Avrg. BattLiPrimary'!AM$35)</f>
        <v>3.1464557638953436E-2</v>
      </c>
      <c r="AN30" s="44">
        <f>IF('Avrg. BattLiPrimary'!AN30&gt;0,'Avrg. BattLiPrimary'!AN30,'Avrg. BattLiPrimary'!AN$35)</f>
        <v>3.1779203215342972E-2</v>
      </c>
      <c r="AO30" s="44">
        <f>IF('Avrg. BattLiPrimary'!AO30&gt;0,'Avrg. BattLiPrimary'!AO30,'Avrg. BattLiPrimary'!AO$35)</f>
        <v>3.2096995247496402E-2</v>
      </c>
      <c r="AP30" s="44">
        <f>IF('Avrg. BattLiPrimary'!AP30&gt;0,'Avrg. BattLiPrimary'!AP30,'Avrg. BattLiPrimary'!AP$35)</f>
        <v>3.2417965199971366E-2</v>
      </c>
      <c r="AQ30" s="44">
        <f>IF('Avrg. BattLiPrimary'!AQ30&gt;0,'Avrg. BattLiPrimary'!AQ30,'Avrg. BattLiPrimary'!AQ$35)</f>
        <v>3.2742144851971078E-2</v>
      </c>
      <c r="AR30" s="44">
        <f>IF('Avrg. BattLiPrimary'!AR30&gt;0,'Avrg. BattLiPrimary'!AR30,'Avrg. BattLiPrimary'!AR$35)</f>
        <v>3.3069566300490787E-2</v>
      </c>
      <c r="AS30" s="44">
        <f>IF('Avrg. BattLiPrimary'!AS30&gt;0,'Avrg. BattLiPrimary'!AS30,'Avrg. BattLiPrimary'!AS$35)</f>
        <v>3.3400261963495693E-2</v>
      </c>
      <c r="AT30" s="44">
        <f>IF('Avrg. BattLiPrimary'!AT30&gt;0,'Avrg. BattLiPrimary'!AT30,'Avrg. BattLiPrimary'!AT$35)</f>
        <v>3.3734264583130648E-2</v>
      </c>
      <c r="AU30" s="44">
        <f>IF('Avrg. BattLiPrimary'!AU30&gt;0,'Avrg. BattLiPrimary'!AU30,'Avrg. BattLiPrimary'!AU$35)</f>
        <v>3.4071607228961957E-2</v>
      </c>
      <c r="AV30" s="44">
        <f>IF('Avrg. BattLiPrimary'!AV30&gt;0,'Avrg. BattLiPrimary'!AV30,'Avrg. BattLiPrimary'!AV$35)</f>
        <v>3.4412323301251574E-2</v>
      </c>
      <c r="AW30" s="44">
        <f>IF('Avrg. BattLiPrimary'!AW30&gt;0,'Avrg. BattLiPrimary'!AW30,'Avrg. BattLiPrimary'!AW$35)</f>
        <v>3.4756446534264088E-2</v>
      </c>
      <c r="AX30" s="44">
        <f>IF('Avrg. BattLiPrimary'!AX30&gt;0,'Avrg. BattLiPrimary'!AX30,'Avrg. BattLiPrimary'!AX$35)</f>
        <v>3.5104010999606729E-2</v>
      </c>
      <c r="AY30" s="44">
        <f>IF('Avrg. BattLiPrimary'!AY30&gt;0,'Avrg. BattLiPrimary'!AY30,'Avrg. BattLiPrimary'!AY$35)</f>
        <v>3.5455051109602793E-2</v>
      </c>
      <c r="AZ30" s="44">
        <f>IF('Avrg. BattLiPrimary'!AZ30&gt;0,'Avrg. BattLiPrimary'!AZ30,'Avrg. BattLiPrimary'!AZ$35)</f>
        <v>3.5809601620698822E-2</v>
      </c>
      <c r="BA30" s="44">
        <f>IF('Avrg. BattLiPrimary'!BA30&gt;0,'Avrg. BattLiPrimary'!BA30,'Avrg. BattLiPrimary'!BA$35)</f>
        <v>3.6167697636905811E-2</v>
      </c>
    </row>
    <row r="31" spans="1:53" x14ac:dyDescent="0.35">
      <c r="A31" s="3" t="s">
        <v>60</v>
      </c>
      <c r="B31" s="4" t="s">
        <v>61</v>
      </c>
      <c r="C31" s="77">
        <f>IF('Avrg. BattLiPrimary'!C31&gt;0,'Avrg. BattLiPrimary'!C31,'Avrg. BattLiPrimary'!C$35)</f>
        <v>1.0083789034904702E-2</v>
      </c>
      <c r="D31" s="77">
        <f>IF('Avrg. BattLiPrimary'!D31&gt;0,'Avrg. BattLiPrimary'!D31,'Avrg. BattLiPrimary'!D$35)</f>
        <v>1.0286108025800662E-2</v>
      </c>
      <c r="E31" s="77">
        <f>IF('Avrg. BattLiPrimary'!E31&gt;0,'Avrg. BattLiPrimary'!E31,'Avrg. BattLiPrimary'!E$35)</f>
        <v>1.0481942509306343E-2</v>
      </c>
      <c r="F31" s="77">
        <f>IF('Avrg. BattLiPrimary'!F31&gt;0,'Avrg. BattLiPrimary'!F31,'Avrg. BattLiPrimary'!F$35)</f>
        <v>1.0674460057249561E-2</v>
      </c>
      <c r="G31" s="77">
        <f>IF('Avrg. BattLiPrimary'!G31&gt;0,'Avrg. BattLiPrimary'!G31,'Avrg. BattLiPrimary'!G$35)</f>
        <v>1.0871227595065598E-2</v>
      </c>
      <c r="H31" s="77">
        <f>IF('Avrg. BattLiPrimary'!H31&gt;0,'Avrg. BattLiPrimary'!H31,'Avrg. BattLiPrimary'!H$35)</f>
        <v>1.1071873052093664E-2</v>
      </c>
      <c r="I31" s="77">
        <f>IF('Avrg. BattLiPrimary'!I31&gt;0,'Avrg. BattLiPrimary'!I31,'Avrg. BattLiPrimary'!I$35)</f>
        <v>1.1275082817858996E-2</v>
      </c>
      <c r="J31" s="77">
        <f>IF('Avrg. BattLiPrimary'!J31&gt;0,'Avrg. BattLiPrimary'!J31,'Avrg. BattLiPrimary'!J$35)</f>
        <v>1.1478222083943293E-2</v>
      </c>
      <c r="K31" s="2">
        <f>IF('Avrg. BattLiPrimary'!K31&gt;0,'Avrg. BattLiPrimary'!K31,'Avrg. BattLiPrimary'!K$35)</f>
        <v>1.1688163257742792E-2</v>
      </c>
      <c r="L31" s="2">
        <f>IF('Avrg. BattLiPrimary'!L31&gt;0,'Avrg. BattLiPrimary'!L31,'Avrg. BattLiPrimary'!L$35)</f>
        <v>1.3455161570694629E-2</v>
      </c>
      <c r="M31" s="2">
        <f>IF('Avrg. BattLiPrimary'!M31&gt;0,'Avrg. BattLiPrimary'!M31,'Avrg. BattLiPrimary'!M$35)</f>
        <v>1.3554420293019174E-2</v>
      </c>
      <c r="N31" s="2">
        <f>IF('Avrg. BattLiPrimary'!N31&gt;0,'Avrg. BattLiPrimary'!N31,'Avrg. BattLiPrimary'!N$35)</f>
        <v>1.4198972493283253E-2</v>
      </c>
      <c r="O31" s="2">
        <f>IF('Avrg. BattLiPrimary'!O31&gt;0,'Avrg. BattLiPrimary'!O31,'Avrg. BattLiPrimary'!O$35)</f>
        <v>1.6698751359856222E-2</v>
      </c>
      <c r="P31" s="2">
        <f>IF('Avrg. BattLiPrimary'!P31&gt;0,'Avrg. BattLiPrimary'!P31,'Avrg. BattLiPrimary'!P$35)</f>
        <v>1.6738623343484135E-2</v>
      </c>
      <c r="Q31" s="2">
        <f>IF('Avrg. BattLiPrimary'!Q31&gt;0,'Avrg. BattLiPrimary'!Q31,'Avrg. BattLiPrimary'!Q$35)</f>
        <v>1.9930172837998694E-2</v>
      </c>
      <c r="R31" s="2">
        <f>IF('Avrg. BattLiPrimary'!R31&gt;0,'Avrg. BattLiPrimary'!R31,'Avrg. BattLiPrimary'!R$35)</f>
        <v>2.3161025496261374E-2</v>
      </c>
      <c r="S31" s="2">
        <f>IF('Avrg. BattLiPrimary'!S31&gt;0,'Avrg. BattLiPrimary'!S31,'Avrg. BattLiPrimary'!S$35)</f>
        <v>2.3907836343727125E-2</v>
      </c>
      <c r="T31" s="2">
        <f>IF('Avrg. BattLiPrimary'!T31&gt;0,'Avrg. BattLiPrimary'!T31,'Avrg. BattLiPrimary'!T$35)</f>
        <v>2.4669608577901375E-2</v>
      </c>
      <c r="U31" s="2">
        <f>IF('Avrg. BattLiPrimary'!U31&gt;0,'Avrg. BattLiPrimary'!U31,'Avrg. BattLiPrimary'!U$35)</f>
        <v>2.4176849350542616E-2</v>
      </c>
      <c r="V31" s="2">
        <f>IF('Avrg. BattLiPrimary'!V31&gt;0,'Avrg. BattLiPrimary'!V31,'Avrg. BattLiPrimary'!V$35)</f>
        <v>2.4740032715175678E-2</v>
      </c>
      <c r="W31" s="2">
        <f>IF('Avrg. BattLiPrimary'!W31&gt;0,'Avrg. BattLiPrimary'!W31,'Avrg. BattLiPrimary'!W$35)</f>
        <v>2.5467307117614316E-2</v>
      </c>
      <c r="X31" s="2">
        <f>IF('Avrg. BattLiPrimary'!X31&gt;0,'Avrg. BattLiPrimary'!X31,'Avrg. BattLiPrimary'!X$35)</f>
        <v>2.2734397334715453E-2</v>
      </c>
      <c r="Y31" s="2">
        <f>IF('Avrg. BattLiPrimary'!Y31&gt;0,'Avrg. BattLiPrimary'!Y31,'Avrg. BattLiPrimary'!Y$35)</f>
        <v>2.7372723342083283E-2</v>
      </c>
      <c r="Z31" s="44">
        <f>IF('Avrg. BattLiPrimary'!Z31&gt;0,'Avrg. BattLiPrimary'!Z31,'Avrg. BattLiPrimary'!Z$35)</f>
        <v>2.7646729999999998E-2</v>
      </c>
      <c r="AA31" s="44">
        <f>IF('Avrg. BattLiPrimary'!AA31&gt;0,'Avrg. BattLiPrimary'!AA31,'Avrg. BattLiPrimary'!AA$35)</f>
        <v>2.7923197299999997E-2</v>
      </c>
      <c r="AB31" s="44">
        <f>IF('Avrg. BattLiPrimary'!AB31&gt;0,'Avrg. BattLiPrimary'!AB31,'Avrg. BattLiPrimary'!AB$35)</f>
        <v>2.8202429272999999E-2</v>
      </c>
      <c r="AC31" s="44">
        <f>IF('Avrg. BattLiPrimary'!AC31&gt;0,'Avrg. BattLiPrimary'!AC31,'Avrg. BattLiPrimary'!AC$35)</f>
        <v>2.8484453565729997E-2</v>
      </c>
      <c r="AD31" s="44">
        <f>IF('Avrg. BattLiPrimary'!AD31&gt;0,'Avrg. BattLiPrimary'!AD31,'Avrg. BattLiPrimary'!AD$35)</f>
        <v>2.8769298101387297E-2</v>
      </c>
      <c r="AE31" s="44">
        <f>IF('Avrg. BattLiPrimary'!AE31&gt;0,'Avrg. BattLiPrimary'!AE31,'Avrg. BattLiPrimary'!AE$35)</f>
        <v>2.905699108240117E-2</v>
      </c>
      <c r="AF31" s="44">
        <f>IF('Avrg. BattLiPrimary'!AF31&gt;0,'Avrg. BattLiPrimary'!AF31,'Avrg. BattLiPrimary'!AF$35)</f>
        <v>2.9347560993225181E-2</v>
      </c>
      <c r="AG31" s="44">
        <f>IF('Avrg. BattLiPrimary'!AG31&gt;0,'Avrg. BattLiPrimary'!AG31,'Avrg. BattLiPrimary'!AG$35)</f>
        <v>2.9641036603157433E-2</v>
      </c>
      <c r="AH31" s="44">
        <f>IF('Avrg. BattLiPrimary'!AH31&gt;0,'Avrg. BattLiPrimary'!AH31,'Avrg. BattLiPrimary'!AH$35)</f>
        <v>2.9937446969189006E-2</v>
      </c>
      <c r="AI31" s="44">
        <f>IF('Avrg. BattLiPrimary'!AI31&gt;0,'Avrg. BattLiPrimary'!AI31,'Avrg. BattLiPrimary'!AI$35)</f>
        <v>3.0236821438880897E-2</v>
      </c>
      <c r="AJ31" s="44">
        <f>IF('Avrg. BattLiPrimary'!AJ31&gt;0,'Avrg. BattLiPrimary'!AJ31,'Avrg. BattLiPrimary'!AJ$35)</f>
        <v>3.0539189653269707E-2</v>
      </c>
      <c r="AK31" s="44">
        <f>IF('Avrg. BattLiPrimary'!AK31&gt;0,'Avrg. BattLiPrimary'!AK31,'Avrg. BattLiPrimary'!AK$35)</f>
        <v>3.0844581549802404E-2</v>
      </c>
      <c r="AL31" s="44">
        <f>IF('Avrg. BattLiPrimary'!AL31&gt;0,'Avrg. BattLiPrimary'!AL31,'Avrg. BattLiPrimary'!AL$35)</f>
        <v>3.1153027365300429E-2</v>
      </c>
      <c r="AM31" s="44">
        <f>IF('Avrg. BattLiPrimary'!AM31&gt;0,'Avrg. BattLiPrimary'!AM31,'Avrg. BattLiPrimary'!AM$35)</f>
        <v>3.1464557638953436E-2</v>
      </c>
      <c r="AN31" s="44">
        <f>IF('Avrg. BattLiPrimary'!AN31&gt;0,'Avrg. BattLiPrimary'!AN31,'Avrg. BattLiPrimary'!AN$35)</f>
        <v>3.1779203215342972E-2</v>
      </c>
      <c r="AO31" s="44">
        <f>IF('Avrg. BattLiPrimary'!AO31&gt;0,'Avrg. BattLiPrimary'!AO31,'Avrg. BattLiPrimary'!AO$35)</f>
        <v>3.2096995247496402E-2</v>
      </c>
      <c r="AP31" s="44">
        <f>IF('Avrg. BattLiPrimary'!AP31&gt;0,'Avrg. BattLiPrimary'!AP31,'Avrg. BattLiPrimary'!AP$35)</f>
        <v>3.2417965199971366E-2</v>
      </c>
      <c r="AQ31" s="44">
        <f>IF('Avrg. BattLiPrimary'!AQ31&gt;0,'Avrg. BattLiPrimary'!AQ31,'Avrg. BattLiPrimary'!AQ$35)</f>
        <v>3.2742144851971078E-2</v>
      </c>
      <c r="AR31" s="44">
        <f>IF('Avrg. BattLiPrimary'!AR31&gt;0,'Avrg. BattLiPrimary'!AR31,'Avrg. BattLiPrimary'!AR$35)</f>
        <v>3.3069566300490787E-2</v>
      </c>
      <c r="AS31" s="44">
        <f>IF('Avrg. BattLiPrimary'!AS31&gt;0,'Avrg. BattLiPrimary'!AS31,'Avrg. BattLiPrimary'!AS$35)</f>
        <v>3.3400261963495693E-2</v>
      </c>
      <c r="AT31" s="44">
        <f>IF('Avrg. BattLiPrimary'!AT31&gt;0,'Avrg. BattLiPrimary'!AT31,'Avrg. BattLiPrimary'!AT$35)</f>
        <v>3.3734264583130648E-2</v>
      </c>
      <c r="AU31" s="44">
        <f>IF('Avrg. BattLiPrimary'!AU31&gt;0,'Avrg. BattLiPrimary'!AU31,'Avrg. BattLiPrimary'!AU$35)</f>
        <v>3.4071607228961957E-2</v>
      </c>
      <c r="AV31" s="44">
        <f>IF('Avrg. BattLiPrimary'!AV31&gt;0,'Avrg. BattLiPrimary'!AV31,'Avrg. BattLiPrimary'!AV$35)</f>
        <v>3.4412323301251574E-2</v>
      </c>
      <c r="AW31" s="44">
        <f>IF('Avrg. BattLiPrimary'!AW31&gt;0,'Avrg. BattLiPrimary'!AW31,'Avrg. BattLiPrimary'!AW$35)</f>
        <v>3.4756446534264088E-2</v>
      </c>
      <c r="AX31" s="44">
        <f>IF('Avrg. BattLiPrimary'!AX31&gt;0,'Avrg. BattLiPrimary'!AX31,'Avrg. BattLiPrimary'!AX$35)</f>
        <v>3.5104010999606729E-2</v>
      </c>
      <c r="AY31" s="44">
        <f>IF('Avrg. BattLiPrimary'!AY31&gt;0,'Avrg. BattLiPrimary'!AY31,'Avrg. BattLiPrimary'!AY$35)</f>
        <v>3.5455051109602793E-2</v>
      </c>
      <c r="AZ31" s="44">
        <f>IF('Avrg. BattLiPrimary'!AZ31&gt;0,'Avrg. BattLiPrimary'!AZ31,'Avrg. BattLiPrimary'!AZ$35)</f>
        <v>3.5809601620698822E-2</v>
      </c>
      <c r="BA31" s="44">
        <f>IF('Avrg. BattLiPrimary'!BA31&gt;0,'Avrg. BattLiPrimary'!BA31,'Avrg. BattLiPrimary'!BA$35)</f>
        <v>3.6167697636905811E-2</v>
      </c>
    </row>
    <row r="32" spans="1:53" x14ac:dyDescent="0.35">
      <c r="A32" s="3" t="s">
        <v>62</v>
      </c>
      <c r="B32" s="4" t="s">
        <v>63</v>
      </c>
      <c r="C32" s="77">
        <f>IF('Avrg. BattLiPrimary'!C32&gt;0,'Avrg. BattLiPrimary'!C32,'Avrg. BattLiPrimary'!C$35)</f>
        <v>1.0083789034904702E-2</v>
      </c>
      <c r="D32" s="77">
        <f>IF('Avrg. BattLiPrimary'!D32&gt;0,'Avrg. BattLiPrimary'!D32,'Avrg. BattLiPrimary'!D$35)</f>
        <v>1.0286108025800662E-2</v>
      </c>
      <c r="E32" s="77">
        <f>IF('Avrg. BattLiPrimary'!E32&gt;0,'Avrg. BattLiPrimary'!E32,'Avrg. BattLiPrimary'!E$35)</f>
        <v>1.0481942509306343E-2</v>
      </c>
      <c r="F32" s="77">
        <f>IF('Avrg. BattLiPrimary'!F32&gt;0,'Avrg. BattLiPrimary'!F32,'Avrg. BattLiPrimary'!F$35)</f>
        <v>1.0674460057249561E-2</v>
      </c>
      <c r="G32" s="77">
        <f>IF('Avrg. BattLiPrimary'!G32&gt;0,'Avrg. BattLiPrimary'!G32,'Avrg. BattLiPrimary'!G$35)</f>
        <v>1.0871227595065598E-2</v>
      </c>
      <c r="H32" s="77">
        <f>IF('Avrg. BattLiPrimary'!H32&gt;0,'Avrg. BattLiPrimary'!H32,'Avrg. BattLiPrimary'!H$35)</f>
        <v>1.1071873052093664E-2</v>
      </c>
      <c r="I32" s="77">
        <f>IF('Avrg. BattLiPrimary'!I32&gt;0,'Avrg. BattLiPrimary'!I32,'Avrg. BattLiPrimary'!I$35)</f>
        <v>1.1275082817858996E-2</v>
      </c>
      <c r="J32" s="77">
        <f>IF('Avrg. BattLiPrimary'!J32&gt;0,'Avrg. BattLiPrimary'!J32,'Avrg. BattLiPrimary'!J$35)</f>
        <v>1.1478222083943293E-2</v>
      </c>
      <c r="K32" s="2">
        <f>IF('Avrg. BattLiPrimary'!K32&gt;0,'Avrg. BattLiPrimary'!K32,'Avrg. BattLiPrimary'!K$35)</f>
        <v>1.1688163257742792E-2</v>
      </c>
      <c r="L32" s="2">
        <f>IF('Avrg. BattLiPrimary'!L32&gt;0,'Avrg. BattLiPrimary'!L32,'Avrg. BattLiPrimary'!L$35)</f>
        <v>1.3455161570694629E-2</v>
      </c>
      <c r="M32" s="2">
        <f>IF('Avrg. BattLiPrimary'!M32&gt;0,'Avrg. BattLiPrimary'!M32,'Avrg. BattLiPrimary'!M$35)</f>
        <v>1.3554420293019174E-2</v>
      </c>
      <c r="N32" s="2">
        <f>IF('Avrg. BattLiPrimary'!N32&gt;0,'Avrg. BattLiPrimary'!N32,'Avrg. BattLiPrimary'!N$35)</f>
        <v>1.4198972493283253E-2</v>
      </c>
      <c r="O32" s="2">
        <f>IF('Avrg. BattLiPrimary'!O32&gt;0,'Avrg. BattLiPrimary'!O32,'Avrg. BattLiPrimary'!O$35)</f>
        <v>1.6698751359856222E-2</v>
      </c>
      <c r="P32" s="2">
        <f>IF('Avrg. BattLiPrimary'!P32&gt;0,'Avrg. BattLiPrimary'!P32,'Avrg. BattLiPrimary'!P$35)</f>
        <v>1.6738623343484135E-2</v>
      </c>
      <c r="Q32" s="2">
        <f>IF('Avrg. BattLiPrimary'!Q32&gt;0,'Avrg. BattLiPrimary'!Q32,'Avrg. BattLiPrimary'!Q$35)</f>
        <v>1.9930172837998694E-2</v>
      </c>
      <c r="R32" s="2">
        <f>IF('Avrg. BattLiPrimary'!R32&gt;0,'Avrg. BattLiPrimary'!R32,'Avrg. BattLiPrimary'!R$35)</f>
        <v>2.3161025496261374E-2</v>
      </c>
      <c r="S32" s="2">
        <f>IF('Avrg. BattLiPrimary'!S32&gt;0,'Avrg. BattLiPrimary'!S32,'Avrg. BattLiPrimary'!S$35)</f>
        <v>2.3907836343727125E-2</v>
      </c>
      <c r="T32" s="2">
        <f>IF('Avrg. BattLiPrimary'!T32&gt;0,'Avrg. BattLiPrimary'!T32,'Avrg. BattLiPrimary'!T$35)</f>
        <v>2.4669608577901375E-2</v>
      </c>
      <c r="U32" s="2">
        <f>IF('Avrg. BattLiPrimary'!U32&gt;0,'Avrg. BattLiPrimary'!U32,'Avrg. BattLiPrimary'!U$35)</f>
        <v>2.4176849350542616E-2</v>
      </c>
      <c r="V32" s="2">
        <f>IF('Avrg. BattLiPrimary'!V32&gt;0,'Avrg. BattLiPrimary'!V32,'Avrg. BattLiPrimary'!V$35)</f>
        <v>2.4740032715175678E-2</v>
      </c>
      <c r="W32" s="2">
        <f>IF('Avrg. BattLiPrimary'!W32&gt;0,'Avrg. BattLiPrimary'!W32,'Avrg. BattLiPrimary'!W$35)</f>
        <v>2.5467307117614316E-2</v>
      </c>
      <c r="X32" s="2">
        <f>IF('Avrg. BattLiPrimary'!X32&gt;0,'Avrg. BattLiPrimary'!X32,'Avrg. BattLiPrimary'!X$35)</f>
        <v>2.2734397334715453E-2</v>
      </c>
      <c r="Y32" s="2">
        <f>IF('Avrg. BattLiPrimary'!Y32&gt;0,'Avrg. BattLiPrimary'!Y32,'Avrg. BattLiPrimary'!Y$35)</f>
        <v>2.7372723342083283E-2</v>
      </c>
      <c r="Z32" s="44">
        <f>IF('Avrg. BattLiPrimary'!Z32&gt;0,'Avrg. BattLiPrimary'!Z32,'Avrg. BattLiPrimary'!Z$35)</f>
        <v>2.7646729999999998E-2</v>
      </c>
      <c r="AA32" s="44">
        <f>IF('Avrg. BattLiPrimary'!AA32&gt;0,'Avrg. BattLiPrimary'!AA32,'Avrg. BattLiPrimary'!AA$35)</f>
        <v>2.7923197299999997E-2</v>
      </c>
      <c r="AB32" s="44">
        <f>IF('Avrg. BattLiPrimary'!AB32&gt;0,'Avrg. BattLiPrimary'!AB32,'Avrg. BattLiPrimary'!AB$35)</f>
        <v>2.8202429272999999E-2</v>
      </c>
      <c r="AC32" s="44">
        <f>IF('Avrg. BattLiPrimary'!AC32&gt;0,'Avrg. BattLiPrimary'!AC32,'Avrg. BattLiPrimary'!AC$35)</f>
        <v>2.8484453565729997E-2</v>
      </c>
      <c r="AD32" s="44">
        <f>IF('Avrg. BattLiPrimary'!AD32&gt;0,'Avrg. BattLiPrimary'!AD32,'Avrg. BattLiPrimary'!AD$35)</f>
        <v>2.8769298101387297E-2</v>
      </c>
      <c r="AE32" s="44">
        <f>IF('Avrg. BattLiPrimary'!AE32&gt;0,'Avrg. BattLiPrimary'!AE32,'Avrg. BattLiPrimary'!AE$35)</f>
        <v>2.905699108240117E-2</v>
      </c>
      <c r="AF32" s="44">
        <f>IF('Avrg. BattLiPrimary'!AF32&gt;0,'Avrg. BattLiPrimary'!AF32,'Avrg. BattLiPrimary'!AF$35)</f>
        <v>2.9347560993225181E-2</v>
      </c>
      <c r="AG32" s="44">
        <f>IF('Avrg. BattLiPrimary'!AG32&gt;0,'Avrg. BattLiPrimary'!AG32,'Avrg. BattLiPrimary'!AG$35)</f>
        <v>2.9641036603157433E-2</v>
      </c>
      <c r="AH32" s="44">
        <f>IF('Avrg. BattLiPrimary'!AH32&gt;0,'Avrg. BattLiPrimary'!AH32,'Avrg. BattLiPrimary'!AH$35)</f>
        <v>2.9937446969189006E-2</v>
      </c>
      <c r="AI32" s="44">
        <f>IF('Avrg. BattLiPrimary'!AI32&gt;0,'Avrg. BattLiPrimary'!AI32,'Avrg. BattLiPrimary'!AI$35)</f>
        <v>3.0236821438880897E-2</v>
      </c>
      <c r="AJ32" s="44">
        <f>IF('Avrg. BattLiPrimary'!AJ32&gt;0,'Avrg. BattLiPrimary'!AJ32,'Avrg. BattLiPrimary'!AJ$35)</f>
        <v>3.0539189653269707E-2</v>
      </c>
      <c r="AK32" s="44">
        <f>IF('Avrg. BattLiPrimary'!AK32&gt;0,'Avrg. BattLiPrimary'!AK32,'Avrg. BattLiPrimary'!AK$35)</f>
        <v>3.0844581549802404E-2</v>
      </c>
      <c r="AL32" s="44">
        <f>IF('Avrg. BattLiPrimary'!AL32&gt;0,'Avrg. BattLiPrimary'!AL32,'Avrg. BattLiPrimary'!AL$35)</f>
        <v>3.1153027365300429E-2</v>
      </c>
      <c r="AM32" s="44">
        <f>IF('Avrg. BattLiPrimary'!AM32&gt;0,'Avrg. BattLiPrimary'!AM32,'Avrg. BattLiPrimary'!AM$35)</f>
        <v>3.1464557638953436E-2</v>
      </c>
      <c r="AN32" s="44">
        <f>IF('Avrg. BattLiPrimary'!AN32&gt;0,'Avrg. BattLiPrimary'!AN32,'Avrg. BattLiPrimary'!AN$35)</f>
        <v>3.1779203215342972E-2</v>
      </c>
      <c r="AO32" s="44">
        <f>IF('Avrg. BattLiPrimary'!AO32&gt;0,'Avrg. BattLiPrimary'!AO32,'Avrg. BattLiPrimary'!AO$35)</f>
        <v>3.2096995247496402E-2</v>
      </c>
      <c r="AP32" s="44">
        <f>IF('Avrg. BattLiPrimary'!AP32&gt;0,'Avrg. BattLiPrimary'!AP32,'Avrg. BattLiPrimary'!AP$35)</f>
        <v>3.2417965199971366E-2</v>
      </c>
      <c r="AQ32" s="44">
        <f>IF('Avrg. BattLiPrimary'!AQ32&gt;0,'Avrg. BattLiPrimary'!AQ32,'Avrg. BattLiPrimary'!AQ$35)</f>
        <v>3.2742144851971078E-2</v>
      </c>
      <c r="AR32" s="44">
        <f>IF('Avrg. BattLiPrimary'!AR32&gt;0,'Avrg. BattLiPrimary'!AR32,'Avrg. BattLiPrimary'!AR$35)</f>
        <v>3.3069566300490787E-2</v>
      </c>
      <c r="AS32" s="44">
        <f>IF('Avrg. BattLiPrimary'!AS32&gt;0,'Avrg. BattLiPrimary'!AS32,'Avrg. BattLiPrimary'!AS$35)</f>
        <v>3.3400261963495693E-2</v>
      </c>
      <c r="AT32" s="44">
        <f>IF('Avrg. BattLiPrimary'!AT32&gt;0,'Avrg. BattLiPrimary'!AT32,'Avrg. BattLiPrimary'!AT$35)</f>
        <v>3.3734264583130648E-2</v>
      </c>
      <c r="AU32" s="44">
        <f>IF('Avrg. BattLiPrimary'!AU32&gt;0,'Avrg. BattLiPrimary'!AU32,'Avrg. BattLiPrimary'!AU$35)</f>
        <v>3.4071607228961957E-2</v>
      </c>
      <c r="AV32" s="44">
        <f>IF('Avrg. BattLiPrimary'!AV32&gt;0,'Avrg. BattLiPrimary'!AV32,'Avrg. BattLiPrimary'!AV$35)</f>
        <v>3.4412323301251574E-2</v>
      </c>
      <c r="AW32" s="44">
        <f>IF('Avrg. BattLiPrimary'!AW32&gt;0,'Avrg. BattLiPrimary'!AW32,'Avrg. BattLiPrimary'!AW$35)</f>
        <v>3.4756446534264088E-2</v>
      </c>
      <c r="AX32" s="44">
        <f>IF('Avrg. BattLiPrimary'!AX32&gt;0,'Avrg. BattLiPrimary'!AX32,'Avrg. BattLiPrimary'!AX$35)</f>
        <v>3.5104010999606729E-2</v>
      </c>
      <c r="AY32" s="44">
        <f>IF('Avrg. BattLiPrimary'!AY32&gt;0,'Avrg. BattLiPrimary'!AY32,'Avrg. BattLiPrimary'!AY$35)</f>
        <v>3.5455051109602793E-2</v>
      </c>
      <c r="AZ32" s="44">
        <f>IF('Avrg. BattLiPrimary'!AZ32&gt;0,'Avrg. BattLiPrimary'!AZ32,'Avrg. BattLiPrimary'!AZ$35)</f>
        <v>3.5809601620698822E-2</v>
      </c>
      <c r="BA32" s="44">
        <f>IF('Avrg. BattLiPrimary'!BA32&gt;0,'Avrg. BattLiPrimary'!BA32,'Avrg. BattLiPrimary'!BA$35)</f>
        <v>3.6167697636905811E-2</v>
      </c>
    </row>
    <row r="33" spans="1:53" x14ac:dyDescent="0.35">
      <c r="A33" s="3" t="s">
        <v>64</v>
      </c>
      <c r="B33" s="4"/>
      <c r="C33" s="77">
        <f>IF('Avrg. BattLiPrimary'!C33&gt;0,'Avrg. BattLiPrimary'!C33,'Avrg. BattLiPrimary'!C$35)</f>
        <v>1.0083789034904702E-2</v>
      </c>
      <c r="D33" s="77">
        <f>IF('Avrg. BattLiPrimary'!D33&gt;0,'Avrg. BattLiPrimary'!D33,'Avrg. BattLiPrimary'!D$35)</f>
        <v>1.0286108025800662E-2</v>
      </c>
      <c r="E33" s="77">
        <f>IF('Avrg. BattLiPrimary'!E33&gt;0,'Avrg. BattLiPrimary'!E33,'Avrg. BattLiPrimary'!E$35)</f>
        <v>1.0481942509306343E-2</v>
      </c>
      <c r="F33" s="77">
        <f>IF('Avrg. BattLiPrimary'!F33&gt;0,'Avrg. BattLiPrimary'!F33,'Avrg. BattLiPrimary'!F$35)</f>
        <v>1.0674460057249561E-2</v>
      </c>
      <c r="G33" s="77">
        <f>IF('Avrg. BattLiPrimary'!G33&gt;0,'Avrg. BattLiPrimary'!G33,'Avrg. BattLiPrimary'!G$35)</f>
        <v>1.0871227595065598E-2</v>
      </c>
      <c r="H33" s="77">
        <f>IF('Avrg. BattLiPrimary'!H33&gt;0,'Avrg. BattLiPrimary'!H33,'Avrg. BattLiPrimary'!H$35)</f>
        <v>1.1071873052093664E-2</v>
      </c>
      <c r="I33" s="77">
        <f>IF('Avrg. BattLiPrimary'!I33&gt;0,'Avrg. BattLiPrimary'!I33,'Avrg. BattLiPrimary'!I$35)</f>
        <v>1.1275082817858996E-2</v>
      </c>
      <c r="J33" s="77">
        <f>IF('Avrg. BattLiPrimary'!J33&gt;0,'Avrg. BattLiPrimary'!J33,'Avrg. BattLiPrimary'!J$35)</f>
        <v>1.1478222083943293E-2</v>
      </c>
      <c r="K33" s="2">
        <f>IF('Avrg. BattLiPrimary'!K33&gt;0,'Avrg. BattLiPrimary'!K33,'Avrg. BattLiPrimary'!K$35)</f>
        <v>1.1688163257742792E-2</v>
      </c>
      <c r="L33" s="2">
        <f>IF('Avrg. BattLiPrimary'!L33&gt;0,'Avrg. BattLiPrimary'!L33,'Avrg. BattLiPrimary'!L$35)</f>
        <v>1.3455161570694629E-2</v>
      </c>
      <c r="M33" s="2">
        <f>IF('Avrg. BattLiPrimary'!M33&gt;0,'Avrg. BattLiPrimary'!M33,'Avrg. BattLiPrimary'!M$35)</f>
        <v>1.3554420293019174E-2</v>
      </c>
      <c r="N33" s="2">
        <f>IF('Avrg. BattLiPrimary'!N33&gt;0,'Avrg. BattLiPrimary'!N33,'Avrg. BattLiPrimary'!N$35)</f>
        <v>1.4198972493283253E-2</v>
      </c>
      <c r="O33" s="2">
        <f>IF('Avrg. BattLiPrimary'!O33&gt;0,'Avrg. BattLiPrimary'!O33,'Avrg. BattLiPrimary'!O$35)</f>
        <v>1.6698751359856222E-2</v>
      </c>
      <c r="P33" s="2">
        <f>IF('Avrg. BattLiPrimary'!P33&gt;0,'Avrg. BattLiPrimary'!P33,'Avrg. BattLiPrimary'!P$35)</f>
        <v>1.6738623343484135E-2</v>
      </c>
      <c r="Q33" s="2">
        <f>IF('Avrg. BattLiPrimary'!Q33&gt;0,'Avrg. BattLiPrimary'!Q33,'Avrg. BattLiPrimary'!Q$35)</f>
        <v>1.9930172837998694E-2</v>
      </c>
      <c r="R33" s="2">
        <f>IF('Avrg. BattLiPrimary'!R33&gt;0,'Avrg. BattLiPrimary'!R33,'Avrg. BattLiPrimary'!R$35)</f>
        <v>2.3161025496261374E-2</v>
      </c>
      <c r="S33" s="2">
        <f>IF('Avrg. BattLiPrimary'!S33&gt;0,'Avrg. BattLiPrimary'!S33,'Avrg. BattLiPrimary'!S$35)</f>
        <v>2.3907836343727125E-2</v>
      </c>
      <c r="T33" s="2">
        <f>IF('Avrg. BattLiPrimary'!T33&gt;0,'Avrg. BattLiPrimary'!T33,'Avrg. BattLiPrimary'!T$35)</f>
        <v>2.4669608577901375E-2</v>
      </c>
      <c r="U33" s="2">
        <f>IF('Avrg. BattLiPrimary'!U33&gt;0,'Avrg. BattLiPrimary'!U33,'Avrg. BattLiPrimary'!U$35)</f>
        <v>2.4176849350542616E-2</v>
      </c>
      <c r="V33" s="2">
        <f>IF('Avrg. BattLiPrimary'!V33&gt;0,'Avrg. BattLiPrimary'!V33,'Avrg. BattLiPrimary'!V$35)</f>
        <v>2.4740032715175678E-2</v>
      </c>
      <c r="W33" s="2">
        <f>IF('Avrg. BattLiPrimary'!W33&gt;0,'Avrg. BattLiPrimary'!W33,'Avrg. BattLiPrimary'!W$35)</f>
        <v>2.5467307117614316E-2</v>
      </c>
      <c r="X33" s="2">
        <f>IF('Avrg. BattLiPrimary'!X33&gt;0,'Avrg. BattLiPrimary'!X33,'Avrg. BattLiPrimary'!X$35)</f>
        <v>2.2734397334715453E-2</v>
      </c>
      <c r="Y33" s="2">
        <f>IF('Avrg. BattLiPrimary'!Y33&gt;0,'Avrg. BattLiPrimary'!Y33,'Avrg. BattLiPrimary'!Y$35)</f>
        <v>2.7372723342083283E-2</v>
      </c>
      <c r="Z33" s="44">
        <f>IF('Avrg. BattLiPrimary'!Z33&gt;0,'Avrg. BattLiPrimary'!Z33,'Avrg. BattLiPrimary'!Z$35)</f>
        <v>2.7646729999999998E-2</v>
      </c>
      <c r="AA33" s="44">
        <f>IF('Avrg. BattLiPrimary'!AA33&gt;0,'Avrg. BattLiPrimary'!AA33,'Avrg. BattLiPrimary'!AA$35)</f>
        <v>2.7923197299999997E-2</v>
      </c>
      <c r="AB33" s="44">
        <f>IF('Avrg. BattLiPrimary'!AB33&gt;0,'Avrg. BattLiPrimary'!AB33,'Avrg. BattLiPrimary'!AB$35)</f>
        <v>2.8202429272999999E-2</v>
      </c>
      <c r="AC33" s="44">
        <f>IF('Avrg. BattLiPrimary'!AC33&gt;0,'Avrg. BattLiPrimary'!AC33,'Avrg. BattLiPrimary'!AC$35)</f>
        <v>2.8484453565729997E-2</v>
      </c>
      <c r="AD33" s="44">
        <f>IF('Avrg. BattLiPrimary'!AD33&gt;0,'Avrg. BattLiPrimary'!AD33,'Avrg. BattLiPrimary'!AD$35)</f>
        <v>2.8769298101387297E-2</v>
      </c>
      <c r="AE33" s="44">
        <f>IF('Avrg. BattLiPrimary'!AE33&gt;0,'Avrg. BattLiPrimary'!AE33,'Avrg. BattLiPrimary'!AE$35)</f>
        <v>2.905699108240117E-2</v>
      </c>
      <c r="AF33" s="44">
        <f>IF('Avrg. BattLiPrimary'!AF33&gt;0,'Avrg. BattLiPrimary'!AF33,'Avrg. BattLiPrimary'!AF$35)</f>
        <v>2.9347560993225181E-2</v>
      </c>
      <c r="AG33" s="44">
        <f>IF('Avrg. BattLiPrimary'!AG33&gt;0,'Avrg. BattLiPrimary'!AG33,'Avrg. BattLiPrimary'!AG$35)</f>
        <v>2.9641036603157433E-2</v>
      </c>
      <c r="AH33" s="44">
        <f>IF('Avrg. BattLiPrimary'!AH33&gt;0,'Avrg. BattLiPrimary'!AH33,'Avrg. BattLiPrimary'!AH$35)</f>
        <v>2.9937446969189006E-2</v>
      </c>
      <c r="AI33" s="44">
        <f>IF('Avrg. BattLiPrimary'!AI33&gt;0,'Avrg. BattLiPrimary'!AI33,'Avrg. BattLiPrimary'!AI$35)</f>
        <v>3.0236821438880897E-2</v>
      </c>
      <c r="AJ33" s="44">
        <f>IF('Avrg. BattLiPrimary'!AJ33&gt;0,'Avrg. BattLiPrimary'!AJ33,'Avrg. BattLiPrimary'!AJ$35)</f>
        <v>3.0539189653269707E-2</v>
      </c>
      <c r="AK33" s="44">
        <f>IF('Avrg. BattLiPrimary'!AK33&gt;0,'Avrg. BattLiPrimary'!AK33,'Avrg. BattLiPrimary'!AK$35)</f>
        <v>3.0844581549802404E-2</v>
      </c>
      <c r="AL33" s="44">
        <f>IF('Avrg. BattLiPrimary'!AL33&gt;0,'Avrg. BattLiPrimary'!AL33,'Avrg. BattLiPrimary'!AL$35)</f>
        <v>3.1153027365300429E-2</v>
      </c>
      <c r="AM33" s="44">
        <f>IF('Avrg. BattLiPrimary'!AM33&gt;0,'Avrg. BattLiPrimary'!AM33,'Avrg. BattLiPrimary'!AM$35)</f>
        <v>3.1464557638953436E-2</v>
      </c>
      <c r="AN33" s="44">
        <f>IF('Avrg. BattLiPrimary'!AN33&gt;0,'Avrg. BattLiPrimary'!AN33,'Avrg. BattLiPrimary'!AN$35)</f>
        <v>3.1779203215342972E-2</v>
      </c>
      <c r="AO33" s="44">
        <f>IF('Avrg. BattLiPrimary'!AO33&gt;0,'Avrg. BattLiPrimary'!AO33,'Avrg. BattLiPrimary'!AO$35)</f>
        <v>3.2096995247496402E-2</v>
      </c>
      <c r="AP33" s="44">
        <f>IF('Avrg. BattLiPrimary'!AP33&gt;0,'Avrg. BattLiPrimary'!AP33,'Avrg. BattLiPrimary'!AP$35)</f>
        <v>3.2417965199971366E-2</v>
      </c>
      <c r="AQ33" s="44">
        <f>IF('Avrg. BattLiPrimary'!AQ33&gt;0,'Avrg. BattLiPrimary'!AQ33,'Avrg. BattLiPrimary'!AQ$35)</f>
        <v>3.2742144851971078E-2</v>
      </c>
      <c r="AR33" s="44">
        <f>IF('Avrg. BattLiPrimary'!AR33&gt;0,'Avrg. BattLiPrimary'!AR33,'Avrg. BattLiPrimary'!AR$35)</f>
        <v>3.3069566300490787E-2</v>
      </c>
      <c r="AS33" s="44">
        <f>IF('Avrg. BattLiPrimary'!AS33&gt;0,'Avrg. BattLiPrimary'!AS33,'Avrg. BattLiPrimary'!AS$35)</f>
        <v>3.3400261963495693E-2</v>
      </c>
      <c r="AT33" s="44">
        <f>IF('Avrg. BattLiPrimary'!AT33&gt;0,'Avrg. BattLiPrimary'!AT33,'Avrg. BattLiPrimary'!AT$35)</f>
        <v>3.3734264583130648E-2</v>
      </c>
      <c r="AU33" s="44">
        <f>IF('Avrg. BattLiPrimary'!AU33&gt;0,'Avrg. BattLiPrimary'!AU33,'Avrg. BattLiPrimary'!AU$35)</f>
        <v>3.4071607228961957E-2</v>
      </c>
      <c r="AV33" s="44">
        <f>IF('Avrg. BattLiPrimary'!AV33&gt;0,'Avrg. BattLiPrimary'!AV33,'Avrg. BattLiPrimary'!AV$35)</f>
        <v>3.4412323301251574E-2</v>
      </c>
      <c r="AW33" s="44">
        <f>IF('Avrg. BattLiPrimary'!AW33&gt;0,'Avrg. BattLiPrimary'!AW33,'Avrg. BattLiPrimary'!AW$35)</f>
        <v>3.4756446534264088E-2</v>
      </c>
      <c r="AX33" s="44">
        <f>IF('Avrg. BattLiPrimary'!AX33&gt;0,'Avrg. BattLiPrimary'!AX33,'Avrg. BattLiPrimary'!AX$35)</f>
        <v>3.5104010999606729E-2</v>
      </c>
      <c r="AY33" s="44">
        <f>IF('Avrg. BattLiPrimary'!AY33&gt;0,'Avrg. BattLiPrimary'!AY33,'Avrg. BattLiPrimary'!AY$35)</f>
        <v>3.5455051109602793E-2</v>
      </c>
      <c r="AZ33" s="44">
        <f>IF('Avrg. BattLiPrimary'!AZ33&gt;0,'Avrg. BattLiPrimary'!AZ33,'Avrg. BattLiPrimary'!AZ$35)</f>
        <v>3.5809601620698822E-2</v>
      </c>
      <c r="BA33" s="44">
        <f>IF('Avrg. BattLiPrimary'!BA33&gt;0,'Avrg. BattLiPrimary'!BA33,'Avrg. BattLiPrimary'!BA$35)</f>
        <v>3.6167697636905811E-2</v>
      </c>
    </row>
    <row r="35" spans="1:53" x14ac:dyDescent="0.35">
      <c r="A35" s="86" t="s">
        <v>157</v>
      </c>
      <c r="B35" s="86"/>
    </row>
    <row r="36" spans="1:53" x14ac:dyDescent="0.35">
      <c r="A36" s="87" t="s">
        <v>158</v>
      </c>
      <c r="B36" s="87"/>
    </row>
    <row r="37" spans="1:53" x14ac:dyDescent="0.35">
      <c r="A37" s="43" t="s">
        <v>153</v>
      </c>
      <c r="B37" s="4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6FB5-4582-4842-A3A3-EC4D74F8BF53}">
  <sheetPr>
    <tabColor theme="9"/>
  </sheetPr>
  <dimension ref="A1:BA37"/>
  <sheetViews>
    <sheetView workbookViewId="0"/>
  </sheetViews>
  <sheetFormatPr baseColWidth="10" defaultRowHeight="14.5" x14ac:dyDescent="0.35"/>
  <cols>
    <col min="3" max="53" width="8.5429687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7">
        <f>IF('Avrg. BattLiRechargable'!C2&gt;0,'Avrg. BattLiRechargable'!C2,'Avrg. BattLiRechargable'!C$35)</f>
        <v>0.13640279446791242</v>
      </c>
      <c r="D2" s="77">
        <f>IF('Avrg. BattLiRechargable'!D2&gt;0,'Avrg. BattLiRechargable'!D2,'Avrg. BattLiRechargable'!D$35)</f>
        <v>0.13914489097133528</v>
      </c>
      <c r="E2" s="77">
        <f>IF('Avrg. BattLiRechargable'!E2&gt;0,'Avrg. BattLiRechargable'!E2,'Avrg. BattLiRechargable'!E$35)</f>
        <v>0.14192851043790961</v>
      </c>
      <c r="F2" s="77">
        <f>IF('Avrg. BattLiRechargable'!F2&gt;0,'Avrg. BattLiRechargable'!F2,'Avrg. BattLiRechargable'!F$35)</f>
        <v>0.14475581731871642</v>
      </c>
      <c r="G2" s="77">
        <f>IF('Avrg. BattLiRechargable'!G2&gt;0,'Avrg. BattLiRechargable'!G2,'Avrg. BattLiRechargable'!G$35)</f>
        <v>0.14763600984193093</v>
      </c>
      <c r="H2" s="77">
        <f>IF('Avrg. BattLiRechargable'!H2&gt;0,'Avrg. BattLiRechargable'!H2,'Avrg. BattLiRechargable'!H$35)</f>
        <v>0.15057142322938546</v>
      </c>
      <c r="I2" s="77">
        <f>IF('Avrg. BattLiRechargable'!I2&gt;0,'Avrg. BattLiRechargable'!I2,'Avrg. BattLiRechargable'!I$35)</f>
        <v>0.15357143123850289</v>
      </c>
      <c r="J2" s="77">
        <f>IF('Avrg. BattLiRechargable'!J2&gt;0,'Avrg. BattLiRechargable'!J2,'Avrg. BattLiRechargable'!J$35)</f>
        <v>0.15663775565585447</v>
      </c>
      <c r="K2" s="2">
        <f>IF('Avrg. BattLiRechargable'!K2&gt;0,'Avrg. BattLiRechargable'!K2,'Avrg. BattLiRechargable'!K$35)</f>
        <v>0.15977385801267679</v>
      </c>
      <c r="L2" s="2">
        <f>IF('Avrg. BattLiRechargable'!L2&gt;0,'Avrg. BattLiRechargable'!L2,'Avrg. BattLiRechargable'!L$35)</f>
        <v>0.16323701967048046</v>
      </c>
      <c r="M2" s="2">
        <f>IF('Avrg. BattLiRechargable'!M2&gt;0,'Avrg. BattLiRechargable'!M2,'Avrg. BattLiRechargable'!M$35)</f>
        <v>0.17295635410560975</v>
      </c>
      <c r="N2" s="2">
        <f>IF('Avrg. BattLiRechargable'!N2&gt;0,'Avrg. BattLiRechargable'!N2,'Avrg. BattLiRechargable'!N$35)</f>
        <v>0.17258094985619027</v>
      </c>
      <c r="O2" s="2">
        <f>IF('Avrg. BattLiRechargable'!O2&gt;0,'Avrg. BattLiRechargable'!O2,'Avrg. BattLiRechargable'!O$35)</f>
        <v>0.1775629956349162</v>
      </c>
      <c r="P2" s="2">
        <f>IF('Avrg. BattLiRechargable'!P2&gt;0,'Avrg. BattLiRechargable'!P2,'Avrg. BattLiRechargable'!P$35)</f>
        <v>0.16785280785896275</v>
      </c>
      <c r="Q2" s="2">
        <f>IF('Avrg. BattLiRechargable'!Q2&gt;0,'Avrg. BattLiRechargable'!Q2,'Avrg. BattLiRechargable'!Q$35)</f>
        <v>0.17758467417606374</v>
      </c>
      <c r="R2" s="2">
        <f>IF('Avrg. BattLiRechargable'!R2&gt;0,'Avrg. BattLiRechargable'!R2,'Avrg. BattLiRechargable'!R$35)</f>
        <v>0.17991069169914586</v>
      </c>
      <c r="S2" s="2">
        <f>IF('Avrg. BattLiRechargable'!S2&gt;0,'Avrg. BattLiRechargable'!S2,'Avrg. BattLiRechargable'!S$35)</f>
        <v>0.2044745942361407</v>
      </c>
      <c r="T2" s="2">
        <f>IF('Avrg. BattLiRechargable'!T2&gt;0,'Avrg. BattLiRechargable'!T2,'Avrg. BattLiRechargable'!T$35)</f>
        <v>0.22565983609245188</v>
      </c>
      <c r="U2" s="2">
        <f>IF('Avrg. BattLiRechargable'!U2&gt;0,'Avrg. BattLiRechargable'!U2,'Avrg. BattLiRechargable'!U$35)</f>
        <v>0.23030642718474034</v>
      </c>
      <c r="V2" s="2">
        <f>IF('Avrg. BattLiRechargable'!V2&gt;0,'Avrg. BattLiRechargable'!V2,'Avrg. BattLiRechargable'!V$35)</f>
        <v>0.25324377035120027</v>
      </c>
      <c r="W2" s="2">
        <f>IF('Avrg. BattLiRechargable'!W2&gt;0,'Avrg. BattLiRechargable'!W2,'Avrg. BattLiRechargable'!W$35)</f>
        <v>0.26724155193912968</v>
      </c>
      <c r="X2" s="2">
        <f>IF('Avrg. BattLiRechargable'!X2&gt;0,'Avrg. BattLiRechargable'!X2,'Avrg. BattLiRechargable'!X$35)</f>
        <v>0.27345863997715752</v>
      </c>
      <c r="Y2" s="2">
        <f>IF('Avrg. BattLiRechargable'!Y2&gt;0,'Avrg. BattLiRechargable'!Y2,'Avrg. BattLiRechargable'!Y$35)</f>
        <v>0.27477125714277217</v>
      </c>
      <c r="Z2" s="44">
        <f>IF('Avrg. BattLiRechargable'!Z2&gt;0,'Avrg. BattLiRechargable'!Z2,'Avrg. BattLiRechargable'!Z$35)</f>
        <v>0.27751770000000003</v>
      </c>
      <c r="AA2" s="44">
        <f>IF('Avrg. BattLiRechargable'!AA2&gt;0,'Avrg. BattLiRechargable'!AA2,'Avrg. BattLiRechargable'!AA$35)</f>
        <v>0.28029287700000005</v>
      </c>
      <c r="AB2" s="44">
        <f>IF('Avrg. BattLiRechargable'!AB2&gt;0,'Avrg. BattLiRechargable'!AB2,'Avrg. BattLiRechargable'!AB$35)</f>
        <v>0.28589873454000003</v>
      </c>
      <c r="AC2" s="44">
        <f>IF('Avrg. BattLiRechargable'!AC2&gt;0,'Avrg. BattLiRechargable'!AC2,'Avrg. BattLiRechargable'!AC$35)</f>
        <v>0.29161670923080002</v>
      </c>
      <c r="AD2" s="44">
        <f>IF('Avrg. BattLiRechargable'!AD2&gt;0,'Avrg. BattLiRechargable'!AD2,'Avrg. BattLiRechargable'!AD$35)</f>
        <v>0.297449043415416</v>
      </c>
      <c r="AE2" s="44">
        <f>IF('Avrg. BattLiRechargable'!AE2&gt;0,'Avrg. BattLiRechargable'!AE2,'Avrg. BattLiRechargable'!AE$35)</f>
        <v>0.30339802428372431</v>
      </c>
      <c r="AF2" s="44">
        <f>IF('Avrg. BattLiRechargable'!AF2&gt;0,'Avrg. BattLiRechargable'!AF2,'Avrg. BattLiRechargable'!AF$35)</f>
        <v>0.30946598476939879</v>
      </c>
      <c r="AG2" s="44">
        <f>IF('Avrg. BattLiRechargable'!AG2&gt;0,'Avrg. BattLiRechargable'!AG2,'Avrg. BattLiRechargable'!AG$35)</f>
        <v>0.31565530446478679</v>
      </c>
      <c r="AH2" s="44">
        <f>IF('Avrg. BattLiRechargable'!AH2&gt;0,'Avrg. BattLiRechargable'!AH2,'Avrg. BattLiRechargable'!AH$35)</f>
        <v>0.32196841055408254</v>
      </c>
      <c r="AI2" s="44">
        <f>IF('Avrg. BattLiRechargable'!AI2&gt;0,'Avrg. BattLiRechargable'!AI2,'Avrg. BattLiRechargable'!AI$35)</f>
        <v>0.32840777876516419</v>
      </c>
      <c r="AJ2" s="44">
        <f>IF('Avrg. BattLiRechargable'!AJ2&gt;0,'Avrg. BattLiRechargable'!AJ2,'Avrg. BattLiRechargable'!AJ$35)</f>
        <v>0.33497593434046746</v>
      </c>
      <c r="AK2" s="44">
        <f>IF('Avrg. BattLiRechargable'!AK2&gt;0,'Avrg. BattLiRechargable'!AK2,'Avrg. BattLiRechargable'!AK$35)</f>
        <v>0.34167545302727681</v>
      </c>
      <c r="AL2" s="44">
        <f>IF('Avrg. BattLiRechargable'!AL2&gt;0,'Avrg. BattLiRechargable'!AL2,'Avrg. BattLiRechargable'!AL$35)</f>
        <v>0.34850896208782234</v>
      </c>
      <c r="AM2" s="44">
        <f>IF('Avrg. BattLiRechargable'!AM2&gt;0,'Avrg. BattLiRechargable'!AM2,'Avrg. BattLiRechargable'!AM$35)</f>
        <v>0.35547914132957881</v>
      </c>
      <c r="AN2" s="44">
        <f>IF('Avrg. BattLiRechargable'!AN2&gt;0,'Avrg. BattLiRechargable'!AN2,'Avrg. BattLiRechargable'!AN$35)</f>
        <v>0.36258872415617038</v>
      </c>
      <c r="AO2" s="44">
        <f>IF('Avrg. BattLiRechargable'!AO2&gt;0,'Avrg. BattLiRechargable'!AO2,'Avrg. BattLiRechargable'!AO$35)</f>
        <v>0.3698404986392938</v>
      </c>
      <c r="AP2" s="44">
        <f>IF('Avrg. BattLiRechargable'!AP2&gt;0,'Avrg. BattLiRechargable'!AP2,'Avrg. BattLiRechargable'!AP$35)</f>
        <v>0.37723730861207966</v>
      </c>
      <c r="AQ2" s="44">
        <f>IF('Avrg. BattLiRechargable'!AQ2&gt;0,'Avrg. BattLiRechargable'!AQ2,'Avrg. BattLiRechargable'!AQ$35)</f>
        <v>0.38478205478432126</v>
      </c>
      <c r="AR2" s="44">
        <f>IF('Avrg. BattLiRechargable'!AR2&gt;0,'Avrg. BattLiRechargable'!AR2,'Avrg. BattLiRechargable'!AR$35)</f>
        <v>0.39247769588000769</v>
      </c>
      <c r="AS2" s="44">
        <f>IF('Avrg. BattLiRechargable'!AS2&gt;0,'Avrg. BattLiRechargable'!AS2,'Avrg. BattLiRechargable'!AS$35)</f>
        <v>0.40032724979760786</v>
      </c>
      <c r="AT2" s="44">
        <f>IF('Avrg. BattLiRechargable'!AT2&gt;0,'Avrg. BattLiRechargable'!AT2,'Avrg. BattLiRechargable'!AT$35)</f>
        <v>0.40833379479356002</v>
      </c>
      <c r="AU2" s="44">
        <f>IF('Avrg. BattLiRechargable'!AU2&gt;0,'Avrg. BattLiRechargable'!AU2,'Avrg. BattLiRechargable'!AU$35)</f>
        <v>0.41650047068943125</v>
      </c>
      <c r="AV2" s="44">
        <f>IF('Avrg. BattLiRechargable'!AV2&gt;0,'Avrg. BattLiRechargable'!AV2,'Avrg. BattLiRechargable'!AV$35)</f>
        <v>0.42483048010321989</v>
      </c>
      <c r="AW2" s="44">
        <f>IF('Avrg. BattLiRechargable'!AW2&gt;0,'Avrg. BattLiRechargable'!AW2,'Avrg. BattLiRechargable'!AW$35)</f>
        <v>0.43332708970528427</v>
      </c>
      <c r="AX2" s="44">
        <f>IF('Avrg. BattLiRechargable'!AX2&gt;0,'Avrg. BattLiRechargable'!AX2,'Avrg. BattLiRechargable'!AX$35)</f>
        <v>0.44199363149938997</v>
      </c>
      <c r="AY2" s="44">
        <f>IF('Avrg. BattLiRechargable'!AY2&gt;0,'Avrg. BattLiRechargable'!AY2,'Avrg. BattLiRechargable'!AY$35)</f>
        <v>0.45083350412937778</v>
      </c>
      <c r="AZ2" s="44">
        <f>IF('Avrg. BattLiRechargable'!AZ2&gt;0,'Avrg. BattLiRechargable'!AZ2,'Avrg. BattLiRechargable'!AZ$35)</f>
        <v>0.45985017421196533</v>
      </c>
      <c r="BA2" s="44">
        <f>IF('Avrg. BattLiRechargable'!BA2&gt;0,'Avrg. BattLiRechargable'!BA2,'Avrg. BattLiRechargable'!BA$35)</f>
        <v>0.46904717769620463</v>
      </c>
    </row>
    <row r="3" spans="1:53" x14ac:dyDescent="0.35">
      <c r="A3" s="3" t="s">
        <v>4</v>
      </c>
      <c r="B3" s="4" t="s">
        <v>5</v>
      </c>
      <c r="C3" s="77">
        <f>IF('Avrg. BattLiRechargable'!C3&gt;0,'Avrg. BattLiRechargable'!C3,'Avrg. BattLiRechargable'!C$35)</f>
        <v>0.13640279446791242</v>
      </c>
      <c r="D3" s="77">
        <f>IF('Avrg. BattLiRechargable'!D3&gt;0,'Avrg. BattLiRechargable'!D3,'Avrg. BattLiRechargable'!D$35)</f>
        <v>0.13914489097133528</v>
      </c>
      <c r="E3" s="77">
        <f>IF('Avrg. BattLiRechargable'!E3&gt;0,'Avrg. BattLiRechargable'!E3,'Avrg. BattLiRechargable'!E$35)</f>
        <v>0.14192851043790961</v>
      </c>
      <c r="F3" s="77">
        <f>IF('Avrg. BattLiRechargable'!F3&gt;0,'Avrg. BattLiRechargable'!F3,'Avrg. BattLiRechargable'!F$35)</f>
        <v>0.14475581731871642</v>
      </c>
      <c r="G3" s="77">
        <f>IF('Avrg. BattLiRechargable'!G3&gt;0,'Avrg. BattLiRechargable'!G3,'Avrg. BattLiRechargable'!G$35)</f>
        <v>0.14763600984193093</v>
      </c>
      <c r="H3" s="77">
        <f>IF('Avrg. BattLiRechargable'!H3&gt;0,'Avrg. BattLiRechargable'!H3,'Avrg. BattLiRechargable'!H$35)</f>
        <v>0.15057142322938546</v>
      </c>
      <c r="I3" s="77">
        <f>IF('Avrg. BattLiRechargable'!I3&gt;0,'Avrg. BattLiRechargable'!I3,'Avrg. BattLiRechargable'!I$35)</f>
        <v>0.15357143123850289</v>
      </c>
      <c r="J3" s="77">
        <f>IF('Avrg. BattLiRechargable'!J3&gt;0,'Avrg. BattLiRechargable'!J3,'Avrg. BattLiRechargable'!J$35)</f>
        <v>0.15663775565585447</v>
      </c>
      <c r="K3" s="2">
        <f>IF('Avrg. BattLiRechargable'!K3&gt;0,'Avrg. BattLiRechargable'!K3,'Avrg. BattLiRechargable'!K$35)</f>
        <v>0.15977385801267679</v>
      </c>
      <c r="L3" s="2">
        <f>IF('Avrg. BattLiRechargable'!L3&gt;0,'Avrg. BattLiRechargable'!L3,'Avrg. BattLiRechargable'!L$35)</f>
        <v>0.16323701967048046</v>
      </c>
      <c r="M3" s="2">
        <f>IF('Avrg. BattLiRechargable'!M3&gt;0,'Avrg. BattLiRechargable'!M3,'Avrg. BattLiRechargable'!M$35)</f>
        <v>0.17295635410560975</v>
      </c>
      <c r="N3" s="2">
        <f>IF('Avrg. BattLiRechargable'!N3&gt;0,'Avrg. BattLiRechargable'!N3,'Avrg. BattLiRechargable'!N$35)</f>
        <v>0.17258094985619027</v>
      </c>
      <c r="O3" s="2">
        <f>IF('Avrg. BattLiRechargable'!O3&gt;0,'Avrg. BattLiRechargable'!O3,'Avrg. BattLiRechargable'!O$35)</f>
        <v>0.1775629956349162</v>
      </c>
      <c r="P3" s="2">
        <f>IF('Avrg. BattLiRechargable'!P3&gt;0,'Avrg. BattLiRechargable'!P3,'Avrg. BattLiRechargable'!P$35)</f>
        <v>0.16785280785896275</v>
      </c>
      <c r="Q3" s="2">
        <f>IF('Avrg. BattLiRechargable'!Q3&gt;0,'Avrg. BattLiRechargable'!Q3,'Avrg. BattLiRechargable'!Q$35)</f>
        <v>0.17758467417606374</v>
      </c>
      <c r="R3" s="2">
        <f>IF('Avrg. BattLiRechargable'!R3&gt;0,'Avrg. BattLiRechargable'!R3,'Avrg. BattLiRechargable'!R$35)</f>
        <v>0.17991069169914586</v>
      </c>
      <c r="S3" s="2">
        <f>IF('Avrg. BattLiRechargable'!S3&gt;0,'Avrg. BattLiRechargable'!S3,'Avrg. BattLiRechargable'!S$35)</f>
        <v>0.2044745942361407</v>
      </c>
      <c r="T3" s="2">
        <f>IF('Avrg. BattLiRechargable'!T3&gt;0,'Avrg. BattLiRechargable'!T3,'Avrg. BattLiRechargable'!T$35)</f>
        <v>0.22565983609245188</v>
      </c>
      <c r="U3" s="2">
        <f>IF('Avrg. BattLiRechargable'!U3&gt;0,'Avrg. BattLiRechargable'!U3,'Avrg. BattLiRechargable'!U$35)</f>
        <v>0.23030642718474034</v>
      </c>
      <c r="V3" s="2">
        <f>IF('Avrg. BattLiRechargable'!V3&gt;0,'Avrg. BattLiRechargable'!V3,'Avrg. BattLiRechargable'!V$35)</f>
        <v>0.25324377035120027</v>
      </c>
      <c r="W3" s="2">
        <f>IF('Avrg. BattLiRechargable'!W3&gt;0,'Avrg. BattLiRechargable'!W3,'Avrg. BattLiRechargable'!W$35)</f>
        <v>0.26724155193912968</v>
      </c>
      <c r="X3" s="2">
        <f>IF('Avrg. BattLiRechargable'!X3&gt;0,'Avrg. BattLiRechargable'!X3,'Avrg. BattLiRechargable'!X$35)</f>
        <v>0.27345863997715752</v>
      </c>
      <c r="Y3" s="2">
        <f>IF('Avrg. BattLiRechargable'!Y3&gt;0,'Avrg. BattLiRechargable'!Y3,'Avrg. BattLiRechargable'!Y$35)</f>
        <v>0.27477125714277217</v>
      </c>
      <c r="Z3" s="44">
        <f>IF('Avrg. BattLiRechargable'!Z3&gt;0,'Avrg. BattLiRechargable'!Z3,'Avrg. BattLiRechargable'!Z$35)</f>
        <v>0.27751770000000003</v>
      </c>
      <c r="AA3" s="44">
        <f>IF('Avrg. BattLiRechargable'!AA3&gt;0,'Avrg. BattLiRechargable'!AA3,'Avrg. BattLiRechargable'!AA$35)</f>
        <v>0.28029287700000005</v>
      </c>
      <c r="AB3" s="44">
        <f>IF('Avrg. BattLiRechargable'!AB3&gt;0,'Avrg. BattLiRechargable'!AB3,'Avrg. BattLiRechargable'!AB$35)</f>
        <v>0.28589873454000003</v>
      </c>
      <c r="AC3" s="44">
        <f>IF('Avrg. BattLiRechargable'!AC3&gt;0,'Avrg. BattLiRechargable'!AC3,'Avrg. BattLiRechargable'!AC$35)</f>
        <v>0.29161670923080002</v>
      </c>
      <c r="AD3" s="44">
        <f>IF('Avrg. BattLiRechargable'!AD3&gt;0,'Avrg. BattLiRechargable'!AD3,'Avrg. BattLiRechargable'!AD$35)</f>
        <v>0.297449043415416</v>
      </c>
      <c r="AE3" s="44">
        <f>IF('Avrg. BattLiRechargable'!AE3&gt;0,'Avrg. BattLiRechargable'!AE3,'Avrg. BattLiRechargable'!AE$35)</f>
        <v>0.30339802428372431</v>
      </c>
      <c r="AF3" s="44">
        <f>IF('Avrg. BattLiRechargable'!AF3&gt;0,'Avrg. BattLiRechargable'!AF3,'Avrg. BattLiRechargable'!AF$35)</f>
        <v>0.30946598476939879</v>
      </c>
      <c r="AG3" s="44">
        <f>IF('Avrg. BattLiRechargable'!AG3&gt;0,'Avrg. BattLiRechargable'!AG3,'Avrg. BattLiRechargable'!AG$35)</f>
        <v>0.31565530446478679</v>
      </c>
      <c r="AH3" s="44">
        <f>IF('Avrg. BattLiRechargable'!AH3&gt;0,'Avrg. BattLiRechargable'!AH3,'Avrg. BattLiRechargable'!AH$35)</f>
        <v>0.32196841055408254</v>
      </c>
      <c r="AI3" s="44">
        <f>IF('Avrg. BattLiRechargable'!AI3&gt;0,'Avrg. BattLiRechargable'!AI3,'Avrg. BattLiRechargable'!AI$35)</f>
        <v>0.32840777876516419</v>
      </c>
      <c r="AJ3" s="44">
        <f>IF('Avrg. BattLiRechargable'!AJ3&gt;0,'Avrg. BattLiRechargable'!AJ3,'Avrg. BattLiRechargable'!AJ$35)</f>
        <v>0.33497593434046746</v>
      </c>
      <c r="AK3" s="44">
        <f>IF('Avrg. BattLiRechargable'!AK3&gt;0,'Avrg. BattLiRechargable'!AK3,'Avrg. BattLiRechargable'!AK$35)</f>
        <v>0.34167545302727681</v>
      </c>
      <c r="AL3" s="44">
        <f>IF('Avrg. BattLiRechargable'!AL3&gt;0,'Avrg. BattLiRechargable'!AL3,'Avrg. BattLiRechargable'!AL$35)</f>
        <v>0.34850896208782234</v>
      </c>
      <c r="AM3" s="44">
        <f>IF('Avrg. BattLiRechargable'!AM3&gt;0,'Avrg. BattLiRechargable'!AM3,'Avrg. BattLiRechargable'!AM$35)</f>
        <v>0.35547914132957881</v>
      </c>
      <c r="AN3" s="44">
        <f>IF('Avrg. BattLiRechargable'!AN3&gt;0,'Avrg. BattLiRechargable'!AN3,'Avrg. BattLiRechargable'!AN$35)</f>
        <v>0.36258872415617038</v>
      </c>
      <c r="AO3" s="44">
        <f>IF('Avrg. BattLiRechargable'!AO3&gt;0,'Avrg. BattLiRechargable'!AO3,'Avrg. BattLiRechargable'!AO$35)</f>
        <v>0.3698404986392938</v>
      </c>
      <c r="AP3" s="44">
        <f>IF('Avrg. BattLiRechargable'!AP3&gt;0,'Avrg. BattLiRechargable'!AP3,'Avrg. BattLiRechargable'!AP$35)</f>
        <v>0.37723730861207966</v>
      </c>
      <c r="AQ3" s="44">
        <f>IF('Avrg. BattLiRechargable'!AQ3&gt;0,'Avrg. BattLiRechargable'!AQ3,'Avrg. BattLiRechargable'!AQ$35)</f>
        <v>0.38478205478432126</v>
      </c>
      <c r="AR3" s="44">
        <f>IF('Avrg. BattLiRechargable'!AR3&gt;0,'Avrg. BattLiRechargable'!AR3,'Avrg. BattLiRechargable'!AR$35)</f>
        <v>0.39247769588000769</v>
      </c>
      <c r="AS3" s="44">
        <f>IF('Avrg. BattLiRechargable'!AS3&gt;0,'Avrg. BattLiRechargable'!AS3,'Avrg. BattLiRechargable'!AS$35)</f>
        <v>0.40032724979760786</v>
      </c>
      <c r="AT3" s="44">
        <f>IF('Avrg. BattLiRechargable'!AT3&gt;0,'Avrg. BattLiRechargable'!AT3,'Avrg. BattLiRechargable'!AT$35)</f>
        <v>0.40833379479356002</v>
      </c>
      <c r="AU3" s="44">
        <f>IF('Avrg. BattLiRechargable'!AU3&gt;0,'Avrg. BattLiRechargable'!AU3,'Avrg. BattLiRechargable'!AU$35)</f>
        <v>0.41650047068943125</v>
      </c>
      <c r="AV3" s="44">
        <f>IF('Avrg. BattLiRechargable'!AV3&gt;0,'Avrg. BattLiRechargable'!AV3,'Avrg. BattLiRechargable'!AV$35)</f>
        <v>0.42483048010321989</v>
      </c>
      <c r="AW3" s="44">
        <f>IF('Avrg. BattLiRechargable'!AW3&gt;0,'Avrg. BattLiRechargable'!AW3,'Avrg. BattLiRechargable'!AW$35)</f>
        <v>0.43332708970528427</v>
      </c>
      <c r="AX3" s="44">
        <f>IF('Avrg. BattLiRechargable'!AX3&gt;0,'Avrg. BattLiRechargable'!AX3,'Avrg. BattLiRechargable'!AX$35)</f>
        <v>0.44199363149938997</v>
      </c>
      <c r="AY3" s="44">
        <f>IF('Avrg. BattLiRechargable'!AY3&gt;0,'Avrg. BattLiRechargable'!AY3,'Avrg. BattLiRechargable'!AY$35)</f>
        <v>0.45083350412937778</v>
      </c>
      <c r="AZ3" s="44">
        <f>IF('Avrg. BattLiRechargable'!AZ3&gt;0,'Avrg. BattLiRechargable'!AZ3,'Avrg. BattLiRechargable'!AZ$35)</f>
        <v>0.45985017421196533</v>
      </c>
      <c r="BA3" s="44">
        <f>IF('Avrg. BattLiRechargable'!BA3&gt;0,'Avrg. BattLiRechargable'!BA3,'Avrg. BattLiRechargable'!BA$35)</f>
        <v>0.46904717769620463</v>
      </c>
    </row>
    <row r="4" spans="1:53" x14ac:dyDescent="0.35">
      <c r="A4" s="3" t="s">
        <v>6</v>
      </c>
      <c r="B4" s="4" t="s">
        <v>7</v>
      </c>
      <c r="C4" s="77">
        <f>IF('Avrg. BattLiRechargable'!C4&gt;0,'Avrg. BattLiRechargable'!C4,'Avrg. BattLiRechargable'!C$35)</f>
        <v>0.13640279446791242</v>
      </c>
      <c r="D4" s="77">
        <f>IF('Avrg. BattLiRechargable'!D4&gt;0,'Avrg. BattLiRechargable'!D4,'Avrg. BattLiRechargable'!D$35)</f>
        <v>0.13914489097133528</v>
      </c>
      <c r="E4" s="77">
        <f>IF('Avrg. BattLiRechargable'!E4&gt;0,'Avrg. BattLiRechargable'!E4,'Avrg. BattLiRechargable'!E$35)</f>
        <v>0.14192851043790961</v>
      </c>
      <c r="F4" s="77">
        <f>IF('Avrg. BattLiRechargable'!F4&gt;0,'Avrg. BattLiRechargable'!F4,'Avrg. BattLiRechargable'!F$35)</f>
        <v>0.14475581731871642</v>
      </c>
      <c r="G4" s="77">
        <f>IF('Avrg. BattLiRechargable'!G4&gt;0,'Avrg. BattLiRechargable'!G4,'Avrg. BattLiRechargable'!G$35)</f>
        <v>0.14763600984193093</v>
      </c>
      <c r="H4" s="77">
        <f>IF('Avrg. BattLiRechargable'!H4&gt;0,'Avrg. BattLiRechargable'!H4,'Avrg. BattLiRechargable'!H$35)</f>
        <v>0.15057142322938546</v>
      </c>
      <c r="I4" s="77">
        <f>IF('Avrg. BattLiRechargable'!I4&gt;0,'Avrg. BattLiRechargable'!I4,'Avrg. BattLiRechargable'!I$35)</f>
        <v>0.15357143123850289</v>
      </c>
      <c r="J4" s="77">
        <f>IF('Avrg. BattLiRechargable'!J4&gt;0,'Avrg. BattLiRechargable'!J4,'Avrg. BattLiRechargable'!J$35)</f>
        <v>0.15663775565585447</v>
      </c>
      <c r="K4" s="2">
        <f>IF('Avrg. BattLiRechargable'!K4&gt;0,'Avrg. BattLiRechargable'!K4,'Avrg. BattLiRechargable'!K$35)</f>
        <v>0.15977385801267679</v>
      </c>
      <c r="L4" s="2">
        <f>IF('Avrg. BattLiRechargable'!L4&gt;0,'Avrg. BattLiRechargable'!L4,'Avrg. BattLiRechargable'!L$35)</f>
        <v>0.16323701967048046</v>
      </c>
      <c r="M4" s="2">
        <f>IF('Avrg. BattLiRechargable'!M4&gt;0,'Avrg. BattLiRechargable'!M4,'Avrg. BattLiRechargable'!M$35)</f>
        <v>0.17295635410560975</v>
      </c>
      <c r="N4" s="2">
        <f>IF('Avrg. BattLiRechargable'!N4&gt;0,'Avrg. BattLiRechargable'!N4,'Avrg. BattLiRechargable'!N$35)</f>
        <v>0.17258094985619027</v>
      </c>
      <c r="O4" s="2">
        <f>IF('Avrg. BattLiRechargable'!O4&gt;0,'Avrg. BattLiRechargable'!O4,'Avrg. BattLiRechargable'!O$35)</f>
        <v>0.1775629956349162</v>
      </c>
      <c r="P4" s="2">
        <f>IF('Avrg. BattLiRechargable'!P4&gt;0,'Avrg. BattLiRechargable'!P4,'Avrg. BattLiRechargable'!P$35)</f>
        <v>0.16785280785896275</v>
      </c>
      <c r="Q4" s="2">
        <f>IF('Avrg. BattLiRechargable'!Q4&gt;0,'Avrg. BattLiRechargable'!Q4,'Avrg. BattLiRechargable'!Q$35)</f>
        <v>0.17758467417606374</v>
      </c>
      <c r="R4" s="2">
        <f>IF('Avrg. BattLiRechargable'!R4&gt;0,'Avrg. BattLiRechargable'!R4,'Avrg. BattLiRechargable'!R$35)</f>
        <v>0.17991069169914586</v>
      </c>
      <c r="S4" s="2">
        <f>IF('Avrg. BattLiRechargable'!S4&gt;0,'Avrg. BattLiRechargable'!S4,'Avrg. BattLiRechargable'!S$35)</f>
        <v>0.2044745942361407</v>
      </c>
      <c r="T4" s="2">
        <f>IF('Avrg. BattLiRechargable'!T4&gt;0,'Avrg. BattLiRechargable'!T4,'Avrg. BattLiRechargable'!T$35)</f>
        <v>0.22565983609245188</v>
      </c>
      <c r="U4" s="2">
        <f>IF('Avrg. BattLiRechargable'!U4&gt;0,'Avrg. BattLiRechargable'!U4,'Avrg. BattLiRechargable'!U$35)</f>
        <v>0.23030642718474034</v>
      </c>
      <c r="V4" s="2">
        <f>IF('Avrg. BattLiRechargable'!V4&gt;0,'Avrg. BattLiRechargable'!V4,'Avrg. BattLiRechargable'!V$35)</f>
        <v>0.25324377035120027</v>
      </c>
      <c r="W4" s="2">
        <f>IF('Avrg. BattLiRechargable'!W4&gt;0,'Avrg. BattLiRechargable'!W4,'Avrg. BattLiRechargable'!W$35)</f>
        <v>0.26724155193912968</v>
      </c>
      <c r="X4" s="2">
        <f>IF('Avrg. BattLiRechargable'!X4&gt;0,'Avrg. BattLiRechargable'!X4,'Avrg. BattLiRechargable'!X$35)</f>
        <v>0.27345863997715752</v>
      </c>
      <c r="Y4" s="2">
        <f>IF('Avrg. BattLiRechargable'!Y4&gt;0,'Avrg. BattLiRechargable'!Y4,'Avrg. BattLiRechargable'!Y$35)</f>
        <v>0.27477125714277217</v>
      </c>
      <c r="Z4" s="44">
        <f>IF('Avrg. BattLiRechargable'!Z4&gt;0,'Avrg. BattLiRechargable'!Z4,'Avrg. BattLiRechargable'!Z$35)</f>
        <v>0.27751770000000003</v>
      </c>
      <c r="AA4" s="44">
        <f>IF('Avrg. BattLiRechargable'!AA4&gt;0,'Avrg. BattLiRechargable'!AA4,'Avrg. BattLiRechargable'!AA$35)</f>
        <v>0.28029287700000005</v>
      </c>
      <c r="AB4" s="44">
        <f>IF('Avrg. BattLiRechargable'!AB4&gt;0,'Avrg. BattLiRechargable'!AB4,'Avrg. BattLiRechargable'!AB$35)</f>
        <v>0.28589873454000003</v>
      </c>
      <c r="AC4" s="44">
        <f>IF('Avrg. BattLiRechargable'!AC4&gt;0,'Avrg. BattLiRechargable'!AC4,'Avrg. BattLiRechargable'!AC$35)</f>
        <v>0.29161670923080002</v>
      </c>
      <c r="AD4" s="44">
        <f>IF('Avrg. BattLiRechargable'!AD4&gt;0,'Avrg. BattLiRechargable'!AD4,'Avrg. BattLiRechargable'!AD$35)</f>
        <v>0.297449043415416</v>
      </c>
      <c r="AE4" s="44">
        <f>IF('Avrg. BattLiRechargable'!AE4&gt;0,'Avrg. BattLiRechargable'!AE4,'Avrg. BattLiRechargable'!AE$35)</f>
        <v>0.30339802428372431</v>
      </c>
      <c r="AF4" s="44">
        <f>IF('Avrg. BattLiRechargable'!AF4&gt;0,'Avrg. BattLiRechargable'!AF4,'Avrg. BattLiRechargable'!AF$35)</f>
        <v>0.30946598476939879</v>
      </c>
      <c r="AG4" s="44">
        <f>IF('Avrg. BattLiRechargable'!AG4&gt;0,'Avrg. BattLiRechargable'!AG4,'Avrg. BattLiRechargable'!AG$35)</f>
        <v>0.31565530446478679</v>
      </c>
      <c r="AH4" s="44">
        <f>IF('Avrg. BattLiRechargable'!AH4&gt;0,'Avrg. BattLiRechargable'!AH4,'Avrg. BattLiRechargable'!AH$35)</f>
        <v>0.32196841055408254</v>
      </c>
      <c r="AI4" s="44">
        <f>IF('Avrg. BattLiRechargable'!AI4&gt;0,'Avrg. BattLiRechargable'!AI4,'Avrg. BattLiRechargable'!AI$35)</f>
        <v>0.32840777876516419</v>
      </c>
      <c r="AJ4" s="44">
        <f>IF('Avrg. BattLiRechargable'!AJ4&gt;0,'Avrg. BattLiRechargable'!AJ4,'Avrg. BattLiRechargable'!AJ$35)</f>
        <v>0.33497593434046746</v>
      </c>
      <c r="AK4" s="44">
        <f>IF('Avrg. BattLiRechargable'!AK4&gt;0,'Avrg. BattLiRechargable'!AK4,'Avrg. BattLiRechargable'!AK$35)</f>
        <v>0.34167545302727681</v>
      </c>
      <c r="AL4" s="44">
        <f>IF('Avrg. BattLiRechargable'!AL4&gt;0,'Avrg. BattLiRechargable'!AL4,'Avrg. BattLiRechargable'!AL$35)</f>
        <v>0.34850896208782234</v>
      </c>
      <c r="AM4" s="44">
        <f>IF('Avrg. BattLiRechargable'!AM4&gt;0,'Avrg. BattLiRechargable'!AM4,'Avrg. BattLiRechargable'!AM$35)</f>
        <v>0.35547914132957881</v>
      </c>
      <c r="AN4" s="44">
        <f>IF('Avrg. BattLiRechargable'!AN4&gt;0,'Avrg. BattLiRechargable'!AN4,'Avrg. BattLiRechargable'!AN$35)</f>
        <v>0.36258872415617038</v>
      </c>
      <c r="AO4" s="44">
        <f>IF('Avrg. BattLiRechargable'!AO4&gt;0,'Avrg. BattLiRechargable'!AO4,'Avrg. BattLiRechargable'!AO$35)</f>
        <v>0.3698404986392938</v>
      </c>
      <c r="AP4" s="44">
        <f>IF('Avrg. BattLiRechargable'!AP4&gt;0,'Avrg. BattLiRechargable'!AP4,'Avrg. BattLiRechargable'!AP$35)</f>
        <v>0.37723730861207966</v>
      </c>
      <c r="AQ4" s="44">
        <f>IF('Avrg. BattLiRechargable'!AQ4&gt;0,'Avrg. BattLiRechargable'!AQ4,'Avrg. BattLiRechargable'!AQ$35)</f>
        <v>0.38478205478432126</v>
      </c>
      <c r="AR4" s="44">
        <f>IF('Avrg. BattLiRechargable'!AR4&gt;0,'Avrg. BattLiRechargable'!AR4,'Avrg. BattLiRechargable'!AR$35)</f>
        <v>0.39247769588000769</v>
      </c>
      <c r="AS4" s="44">
        <f>IF('Avrg. BattLiRechargable'!AS4&gt;0,'Avrg. BattLiRechargable'!AS4,'Avrg. BattLiRechargable'!AS$35)</f>
        <v>0.40032724979760786</v>
      </c>
      <c r="AT4" s="44">
        <f>IF('Avrg. BattLiRechargable'!AT4&gt;0,'Avrg. BattLiRechargable'!AT4,'Avrg. BattLiRechargable'!AT$35)</f>
        <v>0.40833379479356002</v>
      </c>
      <c r="AU4" s="44">
        <f>IF('Avrg. BattLiRechargable'!AU4&gt;0,'Avrg. BattLiRechargable'!AU4,'Avrg. BattLiRechargable'!AU$35)</f>
        <v>0.41650047068943125</v>
      </c>
      <c r="AV4" s="44">
        <f>IF('Avrg. BattLiRechargable'!AV4&gt;0,'Avrg. BattLiRechargable'!AV4,'Avrg. BattLiRechargable'!AV$35)</f>
        <v>0.42483048010321989</v>
      </c>
      <c r="AW4" s="44">
        <f>IF('Avrg. BattLiRechargable'!AW4&gt;0,'Avrg. BattLiRechargable'!AW4,'Avrg. BattLiRechargable'!AW$35)</f>
        <v>0.43332708970528427</v>
      </c>
      <c r="AX4" s="44">
        <f>IF('Avrg. BattLiRechargable'!AX4&gt;0,'Avrg. BattLiRechargable'!AX4,'Avrg. BattLiRechargable'!AX$35)</f>
        <v>0.44199363149938997</v>
      </c>
      <c r="AY4" s="44">
        <f>IF('Avrg. BattLiRechargable'!AY4&gt;0,'Avrg. BattLiRechargable'!AY4,'Avrg. BattLiRechargable'!AY$35)</f>
        <v>0.45083350412937778</v>
      </c>
      <c r="AZ4" s="44">
        <f>IF('Avrg. BattLiRechargable'!AZ4&gt;0,'Avrg. BattLiRechargable'!AZ4,'Avrg. BattLiRechargable'!AZ$35)</f>
        <v>0.45985017421196533</v>
      </c>
      <c r="BA4" s="44">
        <f>IF('Avrg. BattLiRechargable'!BA4&gt;0,'Avrg. BattLiRechargable'!BA4,'Avrg. BattLiRechargable'!BA$35)</f>
        <v>0.46904717769620463</v>
      </c>
    </row>
    <row r="5" spans="1:53" x14ac:dyDescent="0.35">
      <c r="A5" s="3" t="s">
        <v>8</v>
      </c>
      <c r="B5" s="4" t="s">
        <v>9</v>
      </c>
      <c r="C5" s="77">
        <f>IF('Avrg. BattLiRechargable'!C5&gt;0,'Avrg. BattLiRechargable'!C5,'Avrg. BattLiRechargable'!C$35)</f>
        <v>0.13640279446791242</v>
      </c>
      <c r="D5" s="77">
        <f>IF('Avrg. BattLiRechargable'!D5&gt;0,'Avrg. BattLiRechargable'!D5,'Avrg. BattLiRechargable'!D$35)</f>
        <v>0.13914489097133528</v>
      </c>
      <c r="E5" s="77">
        <f>IF('Avrg. BattLiRechargable'!E5&gt;0,'Avrg. BattLiRechargable'!E5,'Avrg. BattLiRechargable'!E$35)</f>
        <v>0.14192851043790961</v>
      </c>
      <c r="F5" s="77">
        <f>IF('Avrg. BattLiRechargable'!F5&gt;0,'Avrg. BattLiRechargable'!F5,'Avrg. BattLiRechargable'!F$35)</f>
        <v>0.14475581731871642</v>
      </c>
      <c r="G5" s="77">
        <f>IF('Avrg. BattLiRechargable'!G5&gt;0,'Avrg. BattLiRechargable'!G5,'Avrg. BattLiRechargable'!G$35)</f>
        <v>0.14763600984193093</v>
      </c>
      <c r="H5" s="77">
        <f>IF('Avrg. BattLiRechargable'!H5&gt;0,'Avrg. BattLiRechargable'!H5,'Avrg. BattLiRechargable'!H$35)</f>
        <v>0.15057142322938546</v>
      </c>
      <c r="I5" s="77">
        <f>IF('Avrg. BattLiRechargable'!I5&gt;0,'Avrg. BattLiRechargable'!I5,'Avrg. BattLiRechargable'!I$35)</f>
        <v>0.15357143123850289</v>
      </c>
      <c r="J5" s="77">
        <f>IF('Avrg. BattLiRechargable'!J5&gt;0,'Avrg. BattLiRechargable'!J5,'Avrg. BattLiRechargable'!J$35)</f>
        <v>0.15663775565585447</v>
      </c>
      <c r="K5" s="2">
        <f>IF('Avrg. BattLiRechargable'!K5&gt;0,'Avrg. BattLiRechargable'!K5,'Avrg. BattLiRechargable'!K$35)</f>
        <v>0.15977385801267679</v>
      </c>
      <c r="L5" s="2">
        <f>IF('Avrg. BattLiRechargable'!L5&gt;0,'Avrg. BattLiRechargable'!L5,'Avrg. BattLiRechargable'!L$35)</f>
        <v>0.16323701967048046</v>
      </c>
      <c r="M5" s="2">
        <f>IF('Avrg. BattLiRechargable'!M5&gt;0,'Avrg. BattLiRechargable'!M5,'Avrg. BattLiRechargable'!M$35)</f>
        <v>0.17295635410560975</v>
      </c>
      <c r="N5" s="2">
        <f>IF('Avrg. BattLiRechargable'!N5&gt;0,'Avrg. BattLiRechargable'!N5,'Avrg. BattLiRechargable'!N$35)</f>
        <v>0.17258094985619027</v>
      </c>
      <c r="O5" s="2">
        <f>IF('Avrg. BattLiRechargable'!O5&gt;0,'Avrg. BattLiRechargable'!O5,'Avrg. BattLiRechargable'!O$35)</f>
        <v>0.1775629956349162</v>
      </c>
      <c r="P5" s="2">
        <f>IF('Avrg. BattLiRechargable'!P5&gt;0,'Avrg. BattLiRechargable'!P5,'Avrg. BattLiRechargable'!P$35)</f>
        <v>0.16785280785896275</v>
      </c>
      <c r="Q5" s="2">
        <f>IF('Avrg. BattLiRechargable'!Q5&gt;0,'Avrg. BattLiRechargable'!Q5,'Avrg. BattLiRechargable'!Q$35)</f>
        <v>0.17758467417606374</v>
      </c>
      <c r="R5" s="2">
        <f>IF('Avrg. BattLiRechargable'!R5&gt;0,'Avrg. BattLiRechargable'!R5,'Avrg. BattLiRechargable'!R$35)</f>
        <v>0.17991069169914586</v>
      </c>
      <c r="S5" s="2">
        <f>IF('Avrg. BattLiRechargable'!S5&gt;0,'Avrg. BattLiRechargable'!S5,'Avrg. BattLiRechargable'!S$35)</f>
        <v>0.2044745942361407</v>
      </c>
      <c r="T5" s="2">
        <f>IF('Avrg. BattLiRechargable'!T5&gt;0,'Avrg. BattLiRechargable'!T5,'Avrg. BattLiRechargable'!T$35)</f>
        <v>0.22565983609245188</v>
      </c>
      <c r="U5" s="2">
        <f>IF('Avrg. BattLiRechargable'!U5&gt;0,'Avrg. BattLiRechargable'!U5,'Avrg. BattLiRechargable'!U$35)</f>
        <v>0.23030642718474034</v>
      </c>
      <c r="V5" s="2">
        <f>IF('Avrg. BattLiRechargable'!V5&gt;0,'Avrg. BattLiRechargable'!V5,'Avrg. BattLiRechargable'!V$35)</f>
        <v>0.25324377035120027</v>
      </c>
      <c r="W5" s="2">
        <f>IF('Avrg. BattLiRechargable'!W5&gt;0,'Avrg. BattLiRechargable'!W5,'Avrg. BattLiRechargable'!W$35)</f>
        <v>0.26724155193912968</v>
      </c>
      <c r="X5" s="2">
        <f>IF('Avrg. BattLiRechargable'!X5&gt;0,'Avrg. BattLiRechargable'!X5,'Avrg. BattLiRechargable'!X$35)</f>
        <v>0.27345863997715752</v>
      </c>
      <c r="Y5" s="2">
        <f>IF('Avrg. BattLiRechargable'!Y5&gt;0,'Avrg. BattLiRechargable'!Y5,'Avrg. BattLiRechargable'!Y$35)</f>
        <v>0.27477125714277217</v>
      </c>
      <c r="Z5" s="44">
        <f>IF('Avrg. BattLiRechargable'!Z5&gt;0,'Avrg. BattLiRechargable'!Z5,'Avrg. BattLiRechargable'!Z$35)</f>
        <v>0.27751770000000003</v>
      </c>
      <c r="AA5" s="44">
        <f>IF('Avrg. BattLiRechargable'!AA5&gt;0,'Avrg. BattLiRechargable'!AA5,'Avrg. BattLiRechargable'!AA$35)</f>
        <v>0.28029287700000005</v>
      </c>
      <c r="AB5" s="44">
        <f>IF('Avrg. BattLiRechargable'!AB5&gt;0,'Avrg. BattLiRechargable'!AB5,'Avrg. BattLiRechargable'!AB$35)</f>
        <v>0.28589873454000003</v>
      </c>
      <c r="AC5" s="44">
        <f>IF('Avrg. BattLiRechargable'!AC5&gt;0,'Avrg. BattLiRechargable'!AC5,'Avrg. BattLiRechargable'!AC$35)</f>
        <v>0.29161670923080002</v>
      </c>
      <c r="AD5" s="44">
        <f>IF('Avrg. BattLiRechargable'!AD5&gt;0,'Avrg. BattLiRechargable'!AD5,'Avrg. BattLiRechargable'!AD$35)</f>
        <v>0.297449043415416</v>
      </c>
      <c r="AE5" s="44">
        <f>IF('Avrg. BattLiRechargable'!AE5&gt;0,'Avrg. BattLiRechargable'!AE5,'Avrg. BattLiRechargable'!AE$35)</f>
        <v>0.30339802428372431</v>
      </c>
      <c r="AF5" s="44">
        <f>IF('Avrg. BattLiRechargable'!AF5&gt;0,'Avrg. BattLiRechargable'!AF5,'Avrg. BattLiRechargable'!AF$35)</f>
        <v>0.30946598476939879</v>
      </c>
      <c r="AG5" s="44">
        <f>IF('Avrg. BattLiRechargable'!AG5&gt;0,'Avrg. BattLiRechargable'!AG5,'Avrg. BattLiRechargable'!AG$35)</f>
        <v>0.31565530446478679</v>
      </c>
      <c r="AH5" s="44">
        <f>IF('Avrg. BattLiRechargable'!AH5&gt;0,'Avrg. BattLiRechargable'!AH5,'Avrg. BattLiRechargable'!AH$35)</f>
        <v>0.32196841055408254</v>
      </c>
      <c r="AI5" s="44">
        <f>IF('Avrg. BattLiRechargable'!AI5&gt;0,'Avrg. BattLiRechargable'!AI5,'Avrg. BattLiRechargable'!AI$35)</f>
        <v>0.32840777876516419</v>
      </c>
      <c r="AJ5" s="44">
        <f>IF('Avrg. BattLiRechargable'!AJ5&gt;0,'Avrg. BattLiRechargable'!AJ5,'Avrg. BattLiRechargable'!AJ$35)</f>
        <v>0.33497593434046746</v>
      </c>
      <c r="AK5" s="44">
        <f>IF('Avrg. BattLiRechargable'!AK5&gt;0,'Avrg. BattLiRechargable'!AK5,'Avrg. BattLiRechargable'!AK$35)</f>
        <v>0.34167545302727681</v>
      </c>
      <c r="AL5" s="44">
        <f>IF('Avrg. BattLiRechargable'!AL5&gt;0,'Avrg. BattLiRechargable'!AL5,'Avrg. BattLiRechargable'!AL$35)</f>
        <v>0.34850896208782234</v>
      </c>
      <c r="AM5" s="44">
        <f>IF('Avrg. BattLiRechargable'!AM5&gt;0,'Avrg. BattLiRechargable'!AM5,'Avrg. BattLiRechargable'!AM$35)</f>
        <v>0.35547914132957881</v>
      </c>
      <c r="AN5" s="44">
        <f>IF('Avrg. BattLiRechargable'!AN5&gt;0,'Avrg. BattLiRechargable'!AN5,'Avrg. BattLiRechargable'!AN$35)</f>
        <v>0.36258872415617038</v>
      </c>
      <c r="AO5" s="44">
        <f>IF('Avrg. BattLiRechargable'!AO5&gt;0,'Avrg. BattLiRechargable'!AO5,'Avrg. BattLiRechargable'!AO$35)</f>
        <v>0.3698404986392938</v>
      </c>
      <c r="AP5" s="44">
        <f>IF('Avrg. BattLiRechargable'!AP5&gt;0,'Avrg. BattLiRechargable'!AP5,'Avrg. BattLiRechargable'!AP$35)</f>
        <v>0.37723730861207966</v>
      </c>
      <c r="AQ5" s="44">
        <f>IF('Avrg. BattLiRechargable'!AQ5&gt;0,'Avrg. BattLiRechargable'!AQ5,'Avrg. BattLiRechargable'!AQ$35)</f>
        <v>0.38478205478432126</v>
      </c>
      <c r="AR5" s="44">
        <f>IF('Avrg. BattLiRechargable'!AR5&gt;0,'Avrg. BattLiRechargable'!AR5,'Avrg. BattLiRechargable'!AR$35)</f>
        <v>0.39247769588000769</v>
      </c>
      <c r="AS5" s="44">
        <f>IF('Avrg. BattLiRechargable'!AS5&gt;0,'Avrg. BattLiRechargable'!AS5,'Avrg. BattLiRechargable'!AS$35)</f>
        <v>0.40032724979760786</v>
      </c>
      <c r="AT5" s="44">
        <f>IF('Avrg. BattLiRechargable'!AT5&gt;0,'Avrg. BattLiRechargable'!AT5,'Avrg. BattLiRechargable'!AT$35)</f>
        <v>0.40833379479356002</v>
      </c>
      <c r="AU5" s="44">
        <f>IF('Avrg. BattLiRechargable'!AU5&gt;0,'Avrg. BattLiRechargable'!AU5,'Avrg. BattLiRechargable'!AU$35)</f>
        <v>0.41650047068943125</v>
      </c>
      <c r="AV5" s="44">
        <f>IF('Avrg. BattLiRechargable'!AV5&gt;0,'Avrg. BattLiRechargable'!AV5,'Avrg. BattLiRechargable'!AV$35)</f>
        <v>0.42483048010321989</v>
      </c>
      <c r="AW5" s="44">
        <f>IF('Avrg. BattLiRechargable'!AW5&gt;0,'Avrg. BattLiRechargable'!AW5,'Avrg. BattLiRechargable'!AW$35)</f>
        <v>0.43332708970528427</v>
      </c>
      <c r="AX5" s="44">
        <f>IF('Avrg. BattLiRechargable'!AX5&gt;0,'Avrg. BattLiRechargable'!AX5,'Avrg. BattLiRechargable'!AX$35)</f>
        <v>0.44199363149938997</v>
      </c>
      <c r="AY5" s="44">
        <f>IF('Avrg. BattLiRechargable'!AY5&gt;0,'Avrg. BattLiRechargable'!AY5,'Avrg. BattLiRechargable'!AY$35)</f>
        <v>0.45083350412937778</v>
      </c>
      <c r="AZ5" s="44">
        <f>IF('Avrg. BattLiRechargable'!AZ5&gt;0,'Avrg. BattLiRechargable'!AZ5,'Avrg. BattLiRechargable'!AZ$35)</f>
        <v>0.45985017421196533</v>
      </c>
      <c r="BA5" s="44">
        <f>IF('Avrg. BattLiRechargable'!BA5&gt;0,'Avrg. BattLiRechargable'!BA5,'Avrg. BattLiRechargable'!BA$35)</f>
        <v>0.46904717769620463</v>
      </c>
    </row>
    <row r="6" spans="1:53" x14ac:dyDescent="0.35">
      <c r="A6" s="3" t="s">
        <v>10</v>
      </c>
      <c r="B6" s="4" t="s">
        <v>11</v>
      </c>
      <c r="C6" s="77">
        <f>IF('Avrg. BattLiRechargable'!C6&gt;0,'Avrg. BattLiRechargable'!C6,'Avrg. BattLiRechargable'!C$35)</f>
        <v>0.13640279446791242</v>
      </c>
      <c r="D6" s="77">
        <f>IF('Avrg. BattLiRechargable'!D6&gt;0,'Avrg. BattLiRechargable'!D6,'Avrg. BattLiRechargable'!D$35)</f>
        <v>0.13914489097133528</v>
      </c>
      <c r="E6" s="77">
        <f>IF('Avrg. BattLiRechargable'!E6&gt;0,'Avrg. BattLiRechargable'!E6,'Avrg. BattLiRechargable'!E$35)</f>
        <v>0.14192851043790961</v>
      </c>
      <c r="F6" s="77">
        <f>IF('Avrg. BattLiRechargable'!F6&gt;0,'Avrg. BattLiRechargable'!F6,'Avrg. BattLiRechargable'!F$35)</f>
        <v>0.14475581731871642</v>
      </c>
      <c r="G6" s="77">
        <f>IF('Avrg. BattLiRechargable'!G6&gt;0,'Avrg. BattLiRechargable'!G6,'Avrg. BattLiRechargable'!G$35)</f>
        <v>0.14763600984193093</v>
      </c>
      <c r="H6" s="77">
        <f>IF('Avrg. BattLiRechargable'!H6&gt;0,'Avrg. BattLiRechargable'!H6,'Avrg. BattLiRechargable'!H$35)</f>
        <v>0.15057142322938546</v>
      </c>
      <c r="I6" s="77">
        <f>IF('Avrg. BattLiRechargable'!I6&gt;0,'Avrg. BattLiRechargable'!I6,'Avrg. BattLiRechargable'!I$35)</f>
        <v>0.15357143123850289</v>
      </c>
      <c r="J6" s="77">
        <f>IF('Avrg. BattLiRechargable'!J6&gt;0,'Avrg. BattLiRechargable'!J6,'Avrg. BattLiRechargable'!J$35)</f>
        <v>0.15663775565585447</v>
      </c>
      <c r="K6" s="2">
        <f>IF('Avrg. BattLiRechargable'!K6&gt;0,'Avrg. BattLiRechargable'!K6,'Avrg. BattLiRechargable'!K$35)</f>
        <v>0.15977385801267679</v>
      </c>
      <c r="L6" s="2">
        <f>IF('Avrg. BattLiRechargable'!L6&gt;0,'Avrg. BattLiRechargable'!L6,'Avrg. BattLiRechargable'!L$35)</f>
        <v>0.16323701967048046</v>
      </c>
      <c r="M6" s="2">
        <f>IF('Avrg. BattLiRechargable'!M6&gt;0,'Avrg. BattLiRechargable'!M6,'Avrg. BattLiRechargable'!M$35)</f>
        <v>0.17295635410560975</v>
      </c>
      <c r="N6" s="2">
        <f>IF('Avrg. BattLiRechargable'!N6&gt;0,'Avrg. BattLiRechargable'!N6,'Avrg. BattLiRechargable'!N$35)</f>
        <v>0.17258094985619027</v>
      </c>
      <c r="O6" s="2">
        <f>IF('Avrg. BattLiRechargable'!O6&gt;0,'Avrg. BattLiRechargable'!O6,'Avrg. BattLiRechargable'!O$35)</f>
        <v>0.1775629956349162</v>
      </c>
      <c r="P6" s="2">
        <f>IF('Avrg. BattLiRechargable'!P6&gt;0,'Avrg. BattLiRechargable'!P6,'Avrg. BattLiRechargable'!P$35)</f>
        <v>0.16785280785896275</v>
      </c>
      <c r="Q6" s="2">
        <f>IF('Avrg. BattLiRechargable'!Q6&gt;0,'Avrg. BattLiRechargable'!Q6,'Avrg. BattLiRechargable'!Q$35)</f>
        <v>0.17758467417606374</v>
      </c>
      <c r="R6" s="2">
        <f>IF('Avrg. BattLiRechargable'!R6&gt;0,'Avrg. BattLiRechargable'!R6,'Avrg. BattLiRechargable'!R$35)</f>
        <v>0.17991069169914586</v>
      </c>
      <c r="S6" s="2">
        <f>IF('Avrg. BattLiRechargable'!S6&gt;0,'Avrg. BattLiRechargable'!S6,'Avrg. BattLiRechargable'!S$35)</f>
        <v>0.2044745942361407</v>
      </c>
      <c r="T6" s="2">
        <f>IF('Avrg. BattLiRechargable'!T6&gt;0,'Avrg. BattLiRechargable'!T6,'Avrg. BattLiRechargable'!T$35)</f>
        <v>0.22565983609245188</v>
      </c>
      <c r="U6" s="2">
        <f>IF('Avrg. BattLiRechargable'!U6&gt;0,'Avrg. BattLiRechargable'!U6,'Avrg. BattLiRechargable'!U$35)</f>
        <v>0.23030642718474034</v>
      </c>
      <c r="V6" s="2">
        <f>IF('Avrg. BattLiRechargable'!V6&gt;0,'Avrg. BattLiRechargable'!V6,'Avrg. BattLiRechargable'!V$35)</f>
        <v>0.25324377035120027</v>
      </c>
      <c r="W6" s="2">
        <f>IF('Avrg. BattLiRechargable'!W6&gt;0,'Avrg. BattLiRechargable'!W6,'Avrg. BattLiRechargable'!W$35)</f>
        <v>0.26724155193912968</v>
      </c>
      <c r="X6" s="2">
        <f>IF('Avrg. BattLiRechargable'!X6&gt;0,'Avrg. BattLiRechargable'!X6,'Avrg. BattLiRechargable'!X$35)</f>
        <v>0.27345863997715752</v>
      </c>
      <c r="Y6" s="2">
        <f>IF('Avrg. BattLiRechargable'!Y6&gt;0,'Avrg. BattLiRechargable'!Y6,'Avrg. BattLiRechargable'!Y$35)</f>
        <v>0.27477125714277217</v>
      </c>
      <c r="Z6" s="44">
        <f>IF('Avrg. BattLiRechargable'!Z6&gt;0,'Avrg. BattLiRechargable'!Z6,'Avrg. BattLiRechargable'!Z$35)</f>
        <v>0.27751770000000003</v>
      </c>
      <c r="AA6" s="44">
        <f>IF('Avrg. BattLiRechargable'!AA6&gt;0,'Avrg. BattLiRechargable'!AA6,'Avrg. BattLiRechargable'!AA$35)</f>
        <v>0.28029287700000005</v>
      </c>
      <c r="AB6" s="44">
        <f>IF('Avrg. BattLiRechargable'!AB6&gt;0,'Avrg. BattLiRechargable'!AB6,'Avrg. BattLiRechargable'!AB$35)</f>
        <v>0.28589873454000003</v>
      </c>
      <c r="AC6" s="44">
        <f>IF('Avrg. BattLiRechargable'!AC6&gt;0,'Avrg. BattLiRechargable'!AC6,'Avrg. BattLiRechargable'!AC$35)</f>
        <v>0.29161670923080002</v>
      </c>
      <c r="AD6" s="44">
        <f>IF('Avrg. BattLiRechargable'!AD6&gt;0,'Avrg. BattLiRechargable'!AD6,'Avrg. BattLiRechargable'!AD$35)</f>
        <v>0.297449043415416</v>
      </c>
      <c r="AE6" s="44">
        <f>IF('Avrg. BattLiRechargable'!AE6&gt;0,'Avrg. BattLiRechargable'!AE6,'Avrg. BattLiRechargable'!AE$35)</f>
        <v>0.30339802428372431</v>
      </c>
      <c r="AF6" s="44">
        <f>IF('Avrg. BattLiRechargable'!AF6&gt;0,'Avrg. BattLiRechargable'!AF6,'Avrg. BattLiRechargable'!AF$35)</f>
        <v>0.30946598476939879</v>
      </c>
      <c r="AG6" s="44">
        <f>IF('Avrg. BattLiRechargable'!AG6&gt;0,'Avrg. BattLiRechargable'!AG6,'Avrg. BattLiRechargable'!AG$35)</f>
        <v>0.31565530446478679</v>
      </c>
      <c r="AH6" s="44">
        <f>IF('Avrg. BattLiRechargable'!AH6&gt;0,'Avrg. BattLiRechargable'!AH6,'Avrg. BattLiRechargable'!AH$35)</f>
        <v>0.32196841055408254</v>
      </c>
      <c r="AI6" s="44">
        <f>IF('Avrg. BattLiRechargable'!AI6&gt;0,'Avrg. BattLiRechargable'!AI6,'Avrg. BattLiRechargable'!AI$35)</f>
        <v>0.32840777876516419</v>
      </c>
      <c r="AJ6" s="44">
        <f>IF('Avrg. BattLiRechargable'!AJ6&gt;0,'Avrg. BattLiRechargable'!AJ6,'Avrg. BattLiRechargable'!AJ$35)</f>
        <v>0.33497593434046746</v>
      </c>
      <c r="AK6" s="44">
        <f>IF('Avrg. BattLiRechargable'!AK6&gt;0,'Avrg. BattLiRechargable'!AK6,'Avrg. BattLiRechargable'!AK$35)</f>
        <v>0.34167545302727681</v>
      </c>
      <c r="AL6" s="44">
        <f>IF('Avrg. BattLiRechargable'!AL6&gt;0,'Avrg. BattLiRechargable'!AL6,'Avrg. BattLiRechargable'!AL$35)</f>
        <v>0.34850896208782234</v>
      </c>
      <c r="AM6" s="44">
        <f>IF('Avrg. BattLiRechargable'!AM6&gt;0,'Avrg. BattLiRechargable'!AM6,'Avrg. BattLiRechargable'!AM$35)</f>
        <v>0.35547914132957881</v>
      </c>
      <c r="AN6" s="44">
        <f>IF('Avrg. BattLiRechargable'!AN6&gt;0,'Avrg. BattLiRechargable'!AN6,'Avrg. BattLiRechargable'!AN$35)</f>
        <v>0.36258872415617038</v>
      </c>
      <c r="AO6" s="44">
        <f>IF('Avrg. BattLiRechargable'!AO6&gt;0,'Avrg. BattLiRechargable'!AO6,'Avrg. BattLiRechargable'!AO$35)</f>
        <v>0.3698404986392938</v>
      </c>
      <c r="AP6" s="44">
        <f>IF('Avrg. BattLiRechargable'!AP6&gt;0,'Avrg. BattLiRechargable'!AP6,'Avrg. BattLiRechargable'!AP$35)</f>
        <v>0.37723730861207966</v>
      </c>
      <c r="AQ6" s="44">
        <f>IF('Avrg. BattLiRechargable'!AQ6&gt;0,'Avrg. BattLiRechargable'!AQ6,'Avrg. BattLiRechargable'!AQ$35)</f>
        <v>0.38478205478432126</v>
      </c>
      <c r="AR6" s="44">
        <f>IF('Avrg. BattLiRechargable'!AR6&gt;0,'Avrg. BattLiRechargable'!AR6,'Avrg. BattLiRechargable'!AR$35)</f>
        <v>0.39247769588000769</v>
      </c>
      <c r="AS6" s="44">
        <f>IF('Avrg. BattLiRechargable'!AS6&gt;0,'Avrg. BattLiRechargable'!AS6,'Avrg. BattLiRechargable'!AS$35)</f>
        <v>0.40032724979760786</v>
      </c>
      <c r="AT6" s="44">
        <f>IF('Avrg. BattLiRechargable'!AT6&gt;0,'Avrg. BattLiRechargable'!AT6,'Avrg. BattLiRechargable'!AT$35)</f>
        <v>0.40833379479356002</v>
      </c>
      <c r="AU6" s="44">
        <f>IF('Avrg. BattLiRechargable'!AU6&gt;0,'Avrg. BattLiRechargable'!AU6,'Avrg. BattLiRechargable'!AU$35)</f>
        <v>0.41650047068943125</v>
      </c>
      <c r="AV6" s="44">
        <f>IF('Avrg. BattLiRechargable'!AV6&gt;0,'Avrg. BattLiRechargable'!AV6,'Avrg. BattLiRechargable'!AV$35)</f>
        <v>0.42483048010321989</v>
      </c>
      <c r="AW6" s="44">
        <f>IF('Avrg. BattLiRechargable'!AW6&gt;0,'Avrg. BattLiRechargable'!AW6,'Avrg. BattLiRechargable'!AW$35)</f>
        <v>0.43332708970528427</v>
      </c>
      <c r="AX6" s="44">
        <f>IF('Avrg. BattLiRechargable'!AX6&gt;0,'Avrg. BattLiRechargable'!AX6,'Avrg. BattLiRechargable'!AX$35)</f>
        <v>0.44199363149938997</v>
      </c>
      <c r="AY6" s="44">
        <f>IF('Avrg. BattLiRechargable'!AY6&gt;0,'Avrg. BattLiRechargable'!AY6,'Avrg. BattLiRechargable'!AY$35)</f>
        <v>0.45083350412937778</v>
      </c>
      <c r="AZ6" s="44">
        <f>IF('Avrg. BattLiRechargable'!AZ6&gt;0,'Avrg. BattLiRechargable'!AZ6,'Avrg. BattLiRechargable'!AZ$35)</f>
        <v>0.45985017421196533</v>
      </c>
      <c r="BA6" s="44">
        <f>IF('Avrg. BattLiRechargable'!BA6&gt;0,'Avrg. BattLiRechargable'!BA6,'Avrg. BattLiRechargable'!BA$35)</f>
        <v>0.46904717769620463</v>
      </c>
    </row>
    <row r="7" spans="1:53" x14ac:dyDescent="0.35">
      <c r="A7" s="3" t="s">
        <v>12</v>
      </c>
      <c r="B7" s="4" t="s">
        <v>13</v>
      </c>
      <c r="C7" s="77">
        <f>IF('Avrg. BattLiRechargable'!C7&gt;0,'Avrg. BattLiRechargable'!C7,'Avrg. BattLiRechargable'!C$35)</f>
        <v>0.13640279446791242</v>
      </c>
      <c r="D7" s="77">
        <f>IF('Avrg. BattLiRechargable'!D7&gt;0,'Avrg. BattLiRechargable'!D7,'Avrg. BattLiRechargable'!D$35)</f>
        <v>0.13914489097133528</v>
      </c>
      <c r="E7" s="77">
        <f>IF('Avrg. BattLiRechargable'!E7&gt;0,'Avrg. BattLiRechargable'!E7,'Avrg. BattLiRechargable'!E$35)</f>
        <v>0.14192851043790961</v>
      </c>
      <c r="F7" s="77">
        <f>IF('Avrg. BattLiRechargable'!F7&gt;0,'Avrg. BattLiRechargable'!F7,'Avrg. BattLiRechargable'!F$35)</f>
        <v>0.14475581731871642</v>
      </c>
      <c r="G7" s="77">
        <f>IF('Avrg. BattLiRechargable'!G7&gt;0,'Avrg. BattLiRechargable'!G7,'Avrg. BattLiRechargable'!G$35)</f>
        <v>0.14763600984193093</v>
      </c>
      <c r="H7" s="77">
        <f>IF('Avrg. BattLiRechargable'!H7&gt;0,'Avrg. BattLiRechargable'!H7,'Avrg. BattLiRechargable'!H$35)</f>
        <v>0.15057142322938546</v>
      </c>
      <c r="I7" s="77">
        <f>IF('Avrg. BattLiRechargable'!I7&gt;0,'Avrg. BattLiRechargable'!I7,'Avrg. BattLiRechargable'!I$35)</f>
        <v>0.15357143123850289</v>
      </c>
      <c r="J7" s="77">
        <f>IF('Avrg. BattLiRechargable'!J7&gt;0,'Avrg. BattLiRechargable'!J7,'Avrg. BattLiRechargable'!J$35)</f>
        <v>0.15663775565585447</v>
      </c>
      <c r="K7" s="2">
        <f>IF('Avrg. BattLiRechargable'!K7&gt;0,'Avrg. BattLiRechargable'!K7,'Avrg. BattLiRechargable'!K$35)</f>
        <v>0.15977385801267679</v>
      </c>
      <c r="L7" s="2">
        <f>IF('Avrg. BattLiRechargable'!L7&gt;0,'Avrg. BattLiRechargable'!L7,'Avrg. BattLiRechargable'!L$35)</f>
        <v>0.16323701967048046</v>
      </c>
      <c r="M7" s="2">
        <f>IF('Avrg. BattLiRechargable'!M7&gt;0,'Avrg. BattLiRechargable'!M7,'Avrg. BattLiRechargable'!M$35)</f>
        <v>0.17295635410560975</v>
      </c>
      <c r="N7" s="2">
        <f>IF('Avrg. BattLiRechargable'!N7&gt;0,'Avrg. BattLiRechargable'!N7,'Avrg. BattLiRechargable'!N$35)</f>
        <v>0.17258094985619027</v>
      </c>
      <c r="O7" s="2">
        <f>IF('Avrg. BattLiRechargable'!O7&gt;0,'Avrg. BattLiRechargable'!O7,'Avrg. BattLiRechargable'!O$35)</f>
        <v>0.1775629956349162</v>
      </c>
      <c r="P7" s="2">
        <f>IF('Avrg. BattLiRechargable'!P7&gt;0,'Avrg. BattLiRechargable'!P7,'Avrg. BattLiRechargable'!P$35)</f>
        <v>0.16785280785896275</v>
      </c>
      <c r="Q7" s="2">
        <f>IF('Avrg. BattLiRechargable'!Q7&gt;0,'Avrg. BattLiRechargable'!Q7,'Avrg. BattLiRechargable'!Q$35)</f>
        <v>0.17758467417606374</v>
      </c>
      <c r="R7" s="2">
        <f>IF('Avrg. BattLiRechargable'!R7&gt;0,'Avrg. BattLiRechargable'!R7,'Avrg. BattLiRechargable'!R$35)</f>
        <v>0.17991069169914586</v>
      </c>
      <c r="S7" s="2">
        <f>IF('Avrg. BattLiRechargable'!S7&gt;0,'Avrg. BattLiRechargable'!S7,'Avrg. BattLiRechargable'!S$35)</f>
        <v>0.2044745942361407</v>
      </c>
      <c r="T7" s="2">
        <f>IF('Avrg. BattLiRechargable'!T7&gt;0,'Avrg. BattLiRechargable'!T7,'Avrg. BattLiRechargable'!T$35)</f>
        <v>0.22565983609245188</v>
      </c>
      <c r="U7" s="2">
        <f>IF('Avrg. BattLiRechargable'!U7&gt;0,'Avrg. BattLiRechargable'!U7,'Avrg. BattLiRechargable'!U$35)</f>
        <v>0.23030642718474034</v>
      </c>
      <c r="V7" s="2">
        <f>IF('Avrg. BattLiRechargable'!V7&gt;0,'Avrg. BattLiRechargable'!V7,'Avrg. BattLiRechargable'!V$35)</f>
        <v>0.25324377035120027</v>
      </c>
      <c r="W7" s="2">
        <f>IF('Avrg. BattLiRechargable'!W7&gt;0,'Avrg. BattLiRechargable'!W7,'Avrg. BattLiRechargable'!W$35)</f>
        <v>0.26724155193912968</v>
      </c>
      <c r="X7" s="2">
        <f>IF('Avrg. BattLiRechargable'!X7&gt;0,'Avrg. BattLiRechargable'!X7,'Avrg. BattLiRechargable'!X$35)</f>
        <v>0.27345863997715752</v>
      </c>
      <c r="Y7" s="2">
        <f>IF('Avrg. BattLiRechargable'!Y7&gt;0,'Avrg. BattLiRechargable'!Y7,'Avrg. BattLiRechargable'!Y$35)</f>
        <v>0.27477125714277217</v>
      </c>
      <c r="Z7" s="44">
        <f>IF('Avrg. BattLiRechargable'!Z7&gt;0,'Avrg. BattLiRechargable'!Z7,'Avrg. BattLiRechargable'!Z$35)</f>
        <v>0.27751770000000003</v>
      </c>
      <c r="AA7" s="44">
        <f>IF('Avrg. BattLiRechargable'!AA7&gt;0,'Avrg. BattLiRechargable'!AA7,'Avrg. BattLiRechargable'!AA$35)</f>
        <v>0.28029287700000005</v>
      </c>
      <c r="AB7" s="44">
        <f>IF('Avrg. BattLiRechargable'!AB7&gt;0,'Avrg. BattLiRechargable'!AB7,'Avrg. BattLiRechargable'!AB$35)</f>
        <v>0.28589873454000003</v>
      </c>
      <c r="AC7" s="44">
        <f>IF('Avrg. BattLiRechargable'!AC7&gt;0,'Avrg. BattLiRechargable'!AC7,'Avrg. BattLiRechargable'!AC$35)</f>
        <v>0.29161670923080002</v>
      </c>
      <c r="AD7" s="44">
        <f>IF('Avrg. BattLiRechargable'!AD7&gt;0,'Avrg. BattLiRechargable'!AD7,'Avrg. BattLiRechargable'!AD$35)</f>
        <v>0.297449043415416</v>
      </c>
      <c r="AE7" s="44">
        <f>IF('Avrg. BattLiRechargable'!AE7&gt;0,'Avrg. BattLiRechargable'!AE7,'Avrg. BattLiRechargable'!AE$35)</f>
        <v>0.30339802428372431</v>
      </c>
      <c r="AF7" s="44">
        <f>IF('Avrg. BattLiRechargable'!AF7&gt;0,'Avrg. BattLiRechargable'!AF7,'Avrg. BattLiRechargable'!AF$35)</f>
        <v>0.30946598476939879</v>
      </c>
      <c r="AG7" s="44">
        <f>IF('Avrg. BattLiRechargable'!AG7&gt;0,'Avrg. BattLiRechargable'!AG7,'Avrg. BattLiRechargable'!AG$35)</f>
        <v>0.31565530446478679</v>
      </c>
      <c r="AH7" s="44">
        <f>IF('Avrg. BattLiRechargable'!AH7&gt;0,'Avrg. BattLiRechargable'!AH7,'Avrg. BattLiRechargable'!AH$35)</f>
        <v>0.32196841055408254</v>
      </c>
      <c r="AI7" s="44">
        <f>IF('Avrg. BattLiRechargable'!AI7&gt;0,'Avrg. BattLiRechargable'!AI7,'Avrg. BattLiRechargable'!AI$35)</f>
        <v>0.32840777876516419</v>
      </c>
      <c r="AJ7" s="44">
        <f>IF('Avrg. BattLiRechargable'!AJ7&gt;0,'Avrg. BattLiRechargable'!AJ7,'Avrg. BattLiRechargable'!AJ$35)</f>
        <v>0.33497593434046746</v>
      </c>
      <c r="AK7" s="44">
        <f>IF('Avrg. BattLiRechargable'!AK7&gt;0,'Avrg. BattLiRechargable'!AK7,'Avrg. BattLiRechargable'!AK$35)</f>
        <v>0.34167545302727681</v>
      </c>
      <c r="AL7" s="44">
        <f>IF('Avrg. BattLiRechargable'!AL7&gt;0,'Avrg. BattLiRechargable'!AL7,'Avrg. BattLiRechargable'!AL$35)</f>
        <v>0.34850896208782234</v>
      </c>
      <c r="AM7" s="44">
        <f>IF('Avrg. BattLiRechargable'!AM7&gt;0,'Avrg. BattLiRechargable'!AM7,'Avrg. BattLiRechargable'!AM$35)</f>
        <v>0.35547914132957881</v>
      </c>
      <c r="AN7" s="44">
        <f>IF('Avrg. BattLiRechargable'!AN7&gt;0,'Avrg. BattLiRechargable'!AN7,'Avrg. BattLiRechargable'!AN$35)</f>
        <v>0.36258872415617038</v>
      </c>
      <c r="AO7" s="44">
        <f>IF('Avrg. BattLiRechargable'!AO7&gt;0,'Avrg. BattLiRechargable'!AO7,'Avrg. BattLiRechargable'!AO$35)</f>
        <v>0.3698404986392938</v>
      </c>
      <c r="AP7" s="44">
        <f>IF('Avrg. BattLiRechargable'!AP7&gt;0,'Avrg. BattLiRechargable'!AP7,'Avrg. BattLiRechargable'!AP$35)</f>
        <v>0.37723730861207966</v>
      </c>
      <c r="AQ7" s="44">
        <f>IF('Avrg. BattLiRechargable'!AQ7&gt;0,'Avrg. BattLiRechargable'!AQ7,'Avrg. BattLiRechargable'!AQ$35)</f>
        <v>0.38478205478432126</v>
      </c>
      <c r="AR7" s="44">
        <f>IF('Avrg. BattLiRechargable'!AR7&gt;0,'Avrg. BattLiRechargable'!AR7,'Avrg. BattLiRechargable'!AR$35)</f>
        <v>0.39247769588000769</v>
      </c>
      <c r="AS7" s="44">
        <f>IF('Avrg. BattLiRechargable'!AS7&gt;0,'Avrg. BattLiRechargable'!AS7,'Avrg. BattLiRechargable'!AS$35)</f>
        <v>0.40032724979760786</v>
      </c>
      <c r="AT7" s="44">
        <f>IF('Avrg. BattLiRechargable'!AT7&gt;0,'Avrg. BattLiRechargable'!AT7,'Avrg. BattLiRechargable'!AT$35)</f>
        <v>0.40833379479356002</v>
      </c>
      <c r="AU7" s="44">
        <f>IF('Avrg. BattLiRechargable'!AU7&gt;0,'Avrg. BattLiRechargable'!AU7,'Avrg. BattLiRechargable'!AU$35)</f>
        <v>0.41650047068943125</v>
      </c>
      <c r="AV7" s="44">
        <f>IF('Avrg. BattLiRechargable'!AV7&gt;0,'Avrg. BattLiRechargable'!AV7,'Avrg. BattLiRechargable'!AV$35)</f>
        <v>0.42483048010321989</v>
      </c>
      <c r="AW7" s="44">
        <f>IF('Avrg. BattLiRechargable'!AW7&gt;0,'Avrg. BattLiRechargable'!AW7,'Avrg. BattLiRechargable'!AW$35)</f>
        <v>0.43332708970528427</v>
      </c>
      <c r="AX7" s="44">
        <f>IF('Avrg. BattLiRechargable'!AX7&gt;0,'Avrg. BattLiRechargable'!AX7,'Avrg. BattLiRechargable'!AX$35)</f>
        <v>0.44199363149938997</v>
      </c>
      <c r="AY7" s="44">
        <f>IF('Avrg. BattLiRechargable'!AY7&gt;0,'Avrg. BattLiRechargable'!AY7,'Avrg. BattLiRechargable'!AY$35)</f>
        <v>0.45083350412937778</v>
      </c>
      <c r="AZ7" s="44">
        <f>IF('Avrg. BattLiRechargable'!AZ7&gt;0,'Avrg. BattLiRechargable'!AZ7,'Avrg. BattLiRechargable'!AZ$35)</f>
        <v>0.45985017421196533</v>
      </c>
      <c r="BA7" s="44">
        <f>IF('Avrg. BattLiRechargable'!BA7&gt;0,'Avrg. BattLiRechargable'!BA7,'Avrg. BattLiRechargable'!BA$35)</f>
        <v>0.46904717769620463</v>
      </c>
    </row>
    <row r="8" spans="1:53" x14ac:dyDescent="0.35">
      <c r="A8" s="3" t="s">
        <v>14</v>
      </c>
      <c r="B8" s="4" t="s">
        <v>15</v>
      </c>
      <c r="C8" s="77">
        <f>IF('Avrg. BattLiRechargable'!C8&gt;0,'Avrg. BattLiRechargable'!C8,'Avrg. BattLiRechargable'!C$35)</f>
        <v>0.13640279446791242</v>
      </c>
      <c r="D8" s="77">
        <f>IF('Avrg. BattLiRechargable'!D8&gt;0,'Avrg. BattLiRechargable'!D8,'Avrg. BattLiRechargable'!D$35)</f>
        <v>0.13914489097133528</v>
      </c>
      <c r="E8" s="77">
        <f>IF('Avrg. BattLiRechargable'!E8&gt;0,'Avrg. BattLiRechargable'!E8,'Avrg. BattLiRechargable'!E$35)</f>
        <v>0.14192851043790961</v>
      </c>
      <c r="F8" s="77">
        <f>IF('Avrg. BattLiRechargable'!F8&gt;0,'Avrg. BattLiRechargable'!F8,'Avrg. BattLiRechargable'!F$35)</f>
        <v>0.14475581731871642</v>
      </c>
      <c r="G8" s="77">
        <f>IF('Avrg. BattLiRechargable'!G8&gt;0,'Avrg. BattLiRechargable'!G8,'Avrg. BattLiRechargable'!G$35)</f>
        <v>0.14763600984193093</v>
      </c>
      <c r="H8" s="77">
        <f>IF('Avrg. BattLiRechargable'!H8&gt;0,'Avrg. BattLiRechargable'!H8,'Avrg. BattLiRechargable'!H$35)</f>
        <v>0.15057142322938546</v>
      </c>
      <c r="I8" s="77">
        <f>IF('Avrg. BattLiRechargable'!I8&gt;0,'Avrg. BattLiRechargable'!I8,'Avrg. BattLiRechargable'!I$35)</f>
        <v>0.15357143123850289</v>
      </c>
      <c r="J8" s="77">
        <f>IF('Avrg. BattLiRechargable'!J8&gt;0,'Avrg. BattLiRechargable'!J8,'Avrg. BattLiRechargable'!J$35)</f>
        <v>0.15663775565585447</v>
      </c>
      <c r="K8" s="2">
        <f>IF('Avrg. BattLiRechargable'!K8&gt;0,'Avrg. BattLiRechargable'!K8,'Avrg. BattLiRechargable'!K$35)</f>
        <v>0.15977385801267679</v>
      </c>
      <c r="L8" s="2">
        <f>IF('Avrg. BattLiRechargable'!L8&gt;0,'Avrg. BattLiRechargable'!L8,'Avrg. BattLiRechargable'!L$35)</f>
        <v>0.16323701967048046</v>
      </c>
      <c r="M8" s="2">
        <f>IF('Avrg. BattLiRechargable'!M8&gt;0,'Avrg. BattLiRechargable'!M8,'Avrg. BattLiRechargable'!M$35)</f>
        <v>0.17295635410560975</v>
      </c>
      <c r="N8" s="2">
        <f>IF('Avrg. BattLiRechargable'!N8&gt;0,'Avrg. BattLiRechargable'!N8,'Avrg. BattLiRechargable'!N$35)</f>
        <v>0.17258094985619027</v>
      </c>
      <c r="O8" s="2">
        <f>IF('Avrg. BattLiRechargable'!O8&gt;0,'Avrg. BattLiRechargable'!O8,'Avrg. BattLiRechargable'!O$35)</f>
        <v>0.1775629956349162</v>
      </c>
      <c r="P8" s="2">
        <f>IF('Avrg. BattLiRechargable'!P8&gt;0,'Avrg. BattLiRechargable'!P8,'Avrg. BattLiRechargable'!P$35)</f>
        <v>0.16785280785896275</v>
      </c>
      <c r="Q8" s="2">
        <f>IF('Avrg. BattLiRechargable'!Q8&gt;0,'Avrg. BattLiRechargable'!Q8,'Avrg. BattLiRechargable'!Q$35)</f>
        <v>0.17758467417606374</v>
      </c>
      <c r="R8" s="2">
        <f>IF('Avrg. BattLiRechargable'!R8&gt;0,'Avrg. BattLiRechargable'!R8,'Avrg. BattLiRechargable'!R$35)</f>
        <v>0.17991069169914586</v>
      </c>
      <c r="S8" s="2">
        <f>IF('Avrg. BattLiRechargable'!S8&gt;0,'Avrg. BattLiRechargable'!S8,'Avrg. BattLiRechargable'!S$35)</f>
        <v>0.2044745942361407</v>
      </c>
      <c r="T8" s="2">
        <f>IF('Avrg. BattLiRechargable'!T8&gt;0,'Avrg. BattLiRechargable'!T8,'Avrg. BattLiRechargable'!T$35)</f>
        <v>0.22565983609245188</v>
      </c>
      <c r="U8" s="2">
        <f>IF('Avrg. BattLiRechargable'!U8&gt;0,'Avrg. BattLiRechargable'!U8,'Avrg. BattLiRechargable'!U$35)</f>
        <v>0.23030642718474034</v>
      </c>
      <c r="V8" s="2">
        <f>IF('Avrg. BattLiRechargable'!V8&gt;0,'Avrg. BattLiRechargable'!V8,'Avrg. BattLiRechargable'!V$35)</f>
        <v>0.25324377035120027</v>
      </c>
      <c r="W8" s="2">
        <f>IF('Avrg. BattLiRechargable'!W8&gt;0,'Avrg. BattLiRechargable'!W8,'Avrg. BattLiRechargable'!W$35)</f>
        <v>0.26724155193912968</v>
      </c>
      <c r="X8" s="2">
        <f>IF('Avrg. BattLiRechargable'!X8&gt;0,'Avrg. BattLiRechargable'!X8,'Avrg. BattLiRechargable'!X$35)</f>
        <v>0.27345863997715752</v>
      </c>
      <c r="Y8" s="2">
        <f>IF('Avrg. BattLiRechargable'!Y8&gt;0,'Avrg. BattLiRechargable'!Y8,'Avrg. BattLiRechargable'!Y$35)</f>
        <v>0.27477125714277217</v>
      </c>
      <c r="Z8" s="44">
        <f>IF('Avrg. BattLiRechargable'!Z8&gt;0,'Avrg. BattLiRechargable'!Z8,'Avrg. BattLiRechargable'!Z$35)</f>
        <v>0.27751770000000003</v>
      </c>
      <c r="AA8" s="44">
        <f>IF('Avrg. BattLiRechargable'!AA8&gt;0,'Avrg. BattLiRechargable'!AA8,'Avrg. BattLiRechargable'!AA$35)</f>
        <v>0.28029287700000005</v>
      </c>
      <c r="AB8" s="44">
        <f>IF('Avrg. BattLiRechargable'!AB8&gt;0,'Avrg. BattLiRechargable'!AB8,'Avrg. BattLiRechargable'!AB$35)</f>
        <v>0.28589873454000003</v>
      </c>
      <c r="AC8" s="44">
        <f>IF('Avrg. BattLiRechargable'!AC8&gt;0,'Avrg. BattLiRechargable'!AC8,'Avrg. BattLiRechargable'!AC$35)</f>
        <v>0.29161670923080002</v>
      </c>
      <c r="AD8" s="44">
        <f>IF('Avrg. BattLiRechargable'!AD8&gt;0,'Avrg. BattLiRechargable'!AD8,'Avrg. BattLiRechargable'!AD$35)</f>
        <v>0.297449043415416</v>
      </c>
      <c r="AE8" s="44">
        <f>IF('Avrg. BattLiRechargable'!AE8&gt;0,'Avrg. BattLiRechargable'!AE8,'Avrg. BattLiRechargable'!AE$35)</f>
        <v>0.30339802428372431</v>
      </c>
      <c r="AF8" s="44">
        <f>IF('Avrg. BattLiRechargable'!AF8&gt;0,'Avrg. BattLiRechargable'!AF8,'Avrg. BattLiRechargable'!AF$35)</f>
        <v>0.30946598476939879</v>
      </c>
      <c r="AG8" s="44">
        <f>IF('Avrg. BattLiRechargable'!AG8&gt;0,'Avrg. BattLiRechargable'!AG8,'Avrg. BattLiRechargable'!AG$35)</f>
        <v>0.31565530446478679</v>
      </c>
      <c r="AH8" s="44">
        <f>IF('Avrg. BattLiRechargable'!AH8&gt;0,'Avrg. BattLiRechargable'!AH8,'Avrg. BattLiRechargable'!AH$35)</f>
        <v>0.32196841055408254</v>
      </c>
      <c r="AI8" s="44">
        <f>IF('Avrg. BattLiRechargable'!AI8&gt;0,'Avrg. BattLiRechargable'!AI8,'Avrg. BattLiRechargable'!AI$35)</f>
        <v>0.32840777876516419</v>
      </c>
      <c r="AJ8" s="44">
        <f>IF('Avrg. BattLiRechargable'!AJ8&gt;0,'Avrg. BattLiRechargable'!AJ8,'Avrg. BattLiRechargable'!AJ$35)</f>
        <v>0.33497593434046746</v>
      </c>
      <c r="AK8" s="44">
        <f>IF('Avrg. BattLiRechargable'!AK8&gt;0,'Avrg. BattLiRechargable'!AK8,'Avrg. BattLiRechargable'!AK$35)</f>
        <v>0.34167545302727681</v>
      </c>
      <c r="AL8" s="44">
        <f>IF('Avrg. BattLiRechargable'!AL8&gt;0,'Avrg. BattLiRechargable'!AL8,'Avrg. BattLiRechargable'!AL$35)</f>
        <v>0.34850896208782234</v>
      </c>
      <c r="AM8" s="44">
        <f>IF('Avrg. BattLiRechargable'!AM8&gt;0,'Avrg. BattLiRechargable'!AM8,'Avrg. BattLiRechargable'!AM$35)</f>
        <v>0.35547914132957881</v>
      </c>
      <c r="AN8" s="44">
        <f>IF('Avrg. BattLiRechargable'!AN8&gt;0,'Avrg. BattLiRechargable'!AN8,'Avrg. BattLiRechargable'!AN$35)</f>
        <v>0.36258872415617038</v>
      </c>
      <c r="AO8" s="44">
        <f>IF('Avrg. BattLiRechargable'!AO8&gt;0,'Avrg. BattLiRechargable'!AO8,'Avrg. BattLiRechargable'!AO$35)</f>
        <v>0.3698404986392938</v>
      </c>
      <c r="AP8" s="44">
        <f>IF('Avrg. BattLiRechargable'!AP8&gt;0,'Avrg. BattLiRechargable'!AP8,'Avrg. BattLiRechargable'!AP$35)</f>
        <v>0.37723730861207966</v>
      </c>
      <c r="AQ8" s="44">
        <f>IF('Avrg. BattLiRechargable'!AQ8&gt;0,'Avrg. BattLiRechargable'!AQ8,'Avrg. BattLiRechargable'!AQ$35)</f>
        <v>0.38478205478432126</v>
      </c>
      <c r="AR8" s="44">
        <f>IF('Avrg. BattLiRechargable'!AR8&gt;0,'Avrg. BattLiRechargable'!AR8,'Avrg. BattLiRechargable'!AR$35)</f>
        <v>0.39247769588000769</v>
      </c>
      <c r="AS8" s="44">
        <f>IF('Avrg. BattLiRechargable'!AS8&gt;0,'Avrg. BattLiRechargable'!AS8,'Avrg. BattLiRechargable'!AS$35)</f>
        <v>0.40032724979760786</v>
      </c>
      <c r="AT8" s="44">
        <f>IF('Avrg. BattLiRechargable'!AT8&gt;0,'Avrg. BattLiRechargable'!AT8,'Avrg. BattLiRechargable'!AT$35)</f>
        <v>0.40833379479356002</v>
      </c>
      <c r="AU8" s="44">
        <f>IF('Avrg. BattLiRechargable'!AU8&gt;0,'Avrg. BattLiRechargable'!AU8,'Avrg. BattLiRechargable'!AU$35)</f>
        <v>0.41650047068943125</v>
      </c>
      <c r="AV8" s="44">
        <f>IF('Avrg. BattLiRechargable'!AV8&gt;0,'Avrg. BattLiRechargable'!AV8,'Avrg. BattLiRechargable'!AV$35)</f>
        <v>0.42483048010321989</v>
      </c>
      <c r="AW8" s="44">
        <f>IF('Avrg. BattLiRechargable'!AW8&gt;0,'Avrg. BattLiRechargable'!AW8,'Avrg. BattLiRechargable'!AW$35)</f>
        <v>0.43332708970528427</v>
      </c>
      <c r="AX8" s="44">
        <f>IF('Avrg. BattLiRechargable'!AX8&gt;0,'Avrg. BattLiRechargable'!AX8,'Avrg. BattLiRechargable'!AX$35)</f>
        <v>0.44199363149938997</v>
      </c>
      <c r="AY8" s="44">
        <f>IF('Avrg. BattLiRechargable'!AY8&gt;0,'Avrg. BattLiRechargable'!AY8,'Avrg. BattLiRechargable'!AY$35)</f>
        <v>0.45083350412937778</v>
      </c>
      <c r="AZ8" s="44">
        <f>IF('Avrg. BattLiRechargable'!AZ8&gt;0,'Avrg. BattLiRechargable'!AZ8,'Avrg. BattLiRechargable'!AZ$35)</f>
        <v>0.45985017421196533</v>
      </c>
      <c r="BA8" s="44">
        <f>IF('Avrg. BattLiRechargable'!BA8&gt;0,'Avrg. BattLiRechargable'!BA8,'Avrg. BattLiRechargable'!BA$35)</f>
        <v>0.46904717769620463</v>
      </c>
    </row>
    <row r="9" spans="1:53" x14ac:dyDescent="0.35">
      <c r="A9" s="3" t="s">
        <v>16</v>
      </c>
      <c r="B9" s="4" t="s">
        <v>17</v>
      </c>
      <c r="C9" s="77">
        <f>IF('Avrg. BattLiRechargable'!C9&gt;0,'Avrg. BattLiRechargable'!C9,'Avrg. BattLiRechargable'!C$35)</f>
        <v>0.13640279446791242</v>
      </c>
      <c r="D9" s="77">
        <f>IF('Avrg. BattLiRechargable'!D9&gt;0,'Avrg. BattLiRechargable'!D9,'Avrg. BattLiRechargable'!D$35)</f>
        <v>0.13914489097133528</v>
      </c>
      <c r="E9" s="77">
        <f>IF('Avrg. BattLiRechargable'!E9&gt;0,'Avrg. BattLiRechargable'!E9,'Avrg. BattLiRechargable'!E$35)</f>
        <v>0.14192851043790961</v>
      </c>
      <c r="F9" s="77">
        <f>IF('Avrg. BattLiRechargable'!F9&gt;0,'Avrg. BattLiRechargable'!F9,'Avrg. BattLiRechargable'!F$35)</f>
        <v>0.14475581731871642</v>
      </c>
      <c r="G9" s="77">
        <f>IF('Avrg. BattLiRechargable'!G9&gt;0,'Avrg. BattLiRechargable'!G9,'Avrg. BattLiRechargable'!G$35)</f>
        <v>0.14763600984193093</v>
      </c>
      <c r="H9" s="77">
        <f>IF('Avrg. BattLiRechargable'!H9&gt;0,'Avrg. BattLiRechargable'!H9,'Avrg. BattLiRechargable'!H$35)</f>
        <v>0.15057142322938546</v>
      </c>
      <c r="I9" s="77">
        <f>IF('Avrg. BattLiRechargable'!I9&gt;0,'Avrg. BattLiRechargable'!I9,'Avrg. BattLiRechargable'!I$35)</f>
        <v>0.15357143123850289</v>
      </c>
      <c r="J9" s="77">
        <f>IF('Avrg. BattLiRechargable'!J9&gt;0,'Avrg. BattLiRechargable'!J9,'Avrg. BattLiRechargable'!J$35)</f>
        <v>0.15663775565585447</v>
      </c>
      <c r="K9" s="2">
        <f>IF('Avrg. BattLiRechargable'!K9&gt;0,'Avrg. BattLiRechargable'!K9,'Avrg. BattLiRechargable'!K$35)</f>
        <v>0.15977385801267679</v>
      </c>
      <c r="L9" s="2">
        <f>IF('Avrg. BattLiRechargable'!L9&gt;0,'Avrg. BattLiRechargable'!L9,'Avrg. BattLiRechargable'!L$35)</f>
        <v>0.16323701967048046</v>
      </c>
      <c r="M9" s="2">
        <f>IF('Avrg. BattLiRechargable'!M9&gt;0,'Avrg. BattLiRechargable'!M9,'Avrg. BattLiRechargable'!M$35)</f>
        <v>0.17295635410560975</v>
      </c>
      <c r="N9" s="2">
        <f>IF('Avrg. BattLiRechargable'!N9&gt;0,'Avrg. BattLiRechargable'!N9,'Avrg. BattLiRechargable'!N$35)</f>
        <v>0.17258094985619027</v>
      </c>
      <c r="O9" s="2">
        <f>IF('Avrg. BattLiRechargable'!O9&gt;0,'Avrg. BattLiRechargable'!O9,'Avrg. BattLiRechargable'!O$35)</f>
        <v>0.1775629956349162</v>
      </c>
      <c r="P9" s="2">
        <f>IF('Avrg. BattLiRechargable'!P9&gt;0,'Avrg. BattLiRechargable'!P9,'Avrg. BattLiRechargable'!P$35)</f>
        <v>0.16785280785896275</v>
      </c>
      <c r="Q9" s="2">
        <f>IF('Avrg. BattLiRechargable'!Q9&gt;0,'Avrg. BattLiRechargable'!Q9,'Avrg. BattLiRechargable'!Q$35)</f>
        <v>0.17758467417606374</v>
      </c>
      <c r="R9" s="2">
        <f>IF('Avrg. BattLiRechargable'!R9&gt;0,'Avrg. BattLiRechargable'!R9,'Avrg. BattLiRechargable'!R$35)</f>
        <v>0.17991069169914586</v>
      </c>
      <c r="S9" s="2">
        <f>IF('Avrg. BattLiRechargable'!S9&gt;0,'Avrg. BattLiRechargable'!S9,'Avrg. BattLiRechargable'!S$35)</f>
        <v>0.2044745942361407</v>
      </c>
      <c r="T9" s="2">
        <f>IF('Avrg. BattLiRechargable'!T9&gt;0,'Avrg. BattLiRechargable'!T9,'Avrg. BattLiRechargable'!T$35)</f>
        <v>0.22565983609245188</v>
      </c>
      <c r="U9" s="2">
        <f>IF('Avrg. BattLiRechargable'!U9&gt;0,'Avrg. BattLiRechargable'!U9,'Avrg. BattLiRechargable'!U$35)</f>
        <v>0.23030642718474034</v>
      </c>
      <c r="V9" s="2">
        <f>IF('Avrg. BattLiRechargable'!V9&gt;0,'Avrg. BattLiRechargable'!V9,'Avrg. BattLiRechargable'!V$35)</f>
        <v>0.25324377035120027</v>
      </c>
      <c r="W9" s="2">
        <f>IF('Avrg. BattLiRechargable'!W9&gt;0,'Avrg. BattLiRechargable'!W9,'Avrg. BattLiRechargable'!W$35)</f>
        <v>0.26724155193912968</v>
      </c>
      <c r="X9" s="2">
        <f>IF('Avrg. BattLiRechargable'!X9&gt;0,'Avrg. BattLiRechargable'!X9,'Avrg. BattLiRechargable'!X$35)</f>
        <v>0.27345863997715752</v>
      </c>
      <c r="Y9" s="2">
        <f>IF('Avrg. BattLiRechargable'!Y9&gt;0,'Avrg. BattLiRechargable'!Y9,'Avrg. BattLiRechargable'!Y$35)</f>
        <v>0.27477125714277217</v>
      </c>
      <c r="Z9" s="44">
        <f>IF('Avrg. BattLiRechargable'!Z9&gt;0,'Avrg. BattLiRechargable'!Z9,'Avrg. BattLiRechargable'!Z$35)</f>
        <v>0.27751770000000003</v>
      </c>
      <c r="AA9" s="44">
        <f>IF('Avrg. BattLiRechargable'!AA9&gt;0,'Avrg. BattLiRechargable'!AA9,'Avrg. BattLiRechargable'!AA$35)</f>
        <v>0.28029287700000005</v>
      </c>
      <c r="AB9" s="44">
        <f>IF('Avrg. BattLiRechargable'!AB9&gt;0,'Avrg. BattLiRechargable'!AB9,'Avrg. BattLiRechargable'!AB$35)</f>
        <v>0.28589873454000003</v>
      </c>
      <c r="AC9" s="44">
        <f>IF('Avrg. BattLiRechargable'!AC9&gt;0,'Avrg. BattLiRechargable'!AC9,'Avrg. BattLiRechargable'!AC$35)</f>
        <v>0.29161670923080002</v>
      </c>
      <c r="AD9" s="44">
        <f>IF('Avrg. BattLiRechargable'!AD9&gt;0,'Avrg. BattLiRechargable'!AD9,'Avrg. BattLiRechargable'!AD$35)</f>
        <v>0.297449043415416</v>
      </c>
      <c r="AE9" s="44">
        <f>IF('Avrg. BattLiRechargable'!AE9&gt;0,'Avrg. BattLiRechargable'!AE9,'Avrg. BattLiRechargable'!AE$35)</f>
        <v>0.30339802428372431</v>
      </c>
      <c r="AF9" s="44">
        <f>IF('Avrg. BattLiRechargable'!AF9&gt;0,'Avrg. BattLiRechargable'!AF9,'Avrg. BattLiRechargable'!AF$35)</f>
        <v>0.30946598476939879</v>
      </c>
      <c r="AG9" s="44">
        <f>IF('Avrg. BattLiRechargable'!AG9&gt;0,'Avrg. BattLiRechargable'!AG9,'Avrg. BattLiRechargable'!AG$35)</f>
        <v>0.31565530446478679</v>
      </c>
      <c r="AH9" s="44">
        <f>IF('Avrg. BattLiRechargable'!AH9&gt;0,'Avrg. BattLiRechargable'!AH9,'Avrg. BattLiRechargable'!AH$35)</f>
        <v>0.32196841055408254</v>
      </c>
      <c r="AI9" s="44">
        <f>IF('Avrg. BattLiRechargable'!AI9&gt;0,'Avrg. BattLiRechargable'!AI9,'Avrg. BattLiRechargable'!AI$35)</f>
        <v>0.32840777876516419</v>
      </c>
      <c r="AJ9" s="44">
        <f>IF('Avrg. BattLiRechargable'!AJ9&gt;0,'Avrg. BattLiRechargable'!AJ9,'Avrg. BattLiRechargable'!AJ$35)</f>
        <v>0.33497593434046746</v>
      </c>
      <c r="AK9" s="44">
        <f>IF('Avrg. BattLiRechargable'!AK9&gt;0,'Avrg. BattLiRechargable'!AK9,'Avrg. BattLiRechargable'!AK$35)</f>
        <v>0.34167545302727681</v>
      </c>
      <c r="AL9" s="44">
        <f>IF('Avrg. BattLiRechargable'!AL9&gt;0,'Avrg. BattLiRechargable'!AL9,'Avrg. BattLiRechargable'!AL$35)</f>
        <v>0.34850896208782234</v>
      </c>
      <c r="AM9" s="44">
        <f>IF('Avrg. BattLiRechargable'!AM9&gt;0,'Avrg. BattLiRechargable'!AM9,'Avrg. BattLiRechargable'!AM$35)</f>
        <v>0.35547914132957881</v>
      </c>
      <c r="AN9" s="44">
        <f>IF('Avrg. BattLiRechargable'!AN9&gt;0,'Avrg. BattLiRechargable'!AN9,'Avrg. BattLiRechargable'!AN$35)</f>
        <v>0.36258872415617038</v>
      </c>
      <c r="AO9" s="44">
        <f>IF('Avrg. BattLiRechargable'!AO9&gt;0,'Avrg. BattLiRechargable'!AO9,'Avrg. BattLiRechargable'!AO$35)</f>
        <v>0.3698404986392938</v>
      </c>
      <c r="AP9" s="44">
        <f>IF('Avrg. BattLiRechargable'!AP9&gt;0,'Avrg. BattLiRechargable'!AP9,'Avrg. BattLiRechargable'!AP$35)</f>
        <v>0.37723730861207966</v>
      </c>
      <c r="AQ9" s="44">
        <f>IF('Avrg. BattLiRechargable'!AQ9&gt;0,'Avrg. BattLiRechargable'!AQ9,'Avrg. BattLiRechargable'!AQ$35)</f>
        <v>0.38478205478432126</v>
      </c>
      <c r="AR9" s="44">
        <f>IF('Avrg. BattLiRechargable'!AR9&gt;0,'Avrg. BattLiRechargable'!AR9,'Avrg. BattLiRechargable'!AR$35)</f>
        <v>0.39247769588000769</v>
      </c>
      <c r="AS9" s="44">
        <f>IF('Avrg. BattLiRechargable'!AS9&gt;0,'Avrg. BattLiRechargable'!AS9,'Avrg. BattLiRechargable'!AS$35)</f>
        <v>0.40032724979760786</v>
      </c>
      <c r="AT9" s="44">
        <f>IF('Avrg. BattLiRechargable'!AT9&gt;0,'Avrg. BattLiRechargable'!AT9,'Avrg. BattLiRechargable'!AT$35)</f>
        <v>0.40833379479356002</v>
      </c>
      <c r="AU9" s="44">
        <f>IF('Avrg. BattLiRechargable'!AU9&gt;0,'Avrg. BattLiRechargable'!AU9,'Avrg. BattLiRechargable'!AU$35)</f>
        <v>0.41650047068943125</v>
      </c>
      <c r="AV9" s="44">
        <f>IF('Avrg. BattLiRechargable'!AV9&gt;0,'Avrg. BattLiRechargable'!AV9,'Avrg. BattLiRechargable'!AV$35)</f>
        <v>0.42483048010321989</v>
      </c>
      <c r="AW9" s="44">
        <f>IF('Avrg. BattLiRechargable'!AW9&gt;0,'Avrg. BattLiRechargable'!AW9,'Avrg. BattLiRechargable'!AW$35)</f>
        <v>0.43332708970528427</v>
      </c>
      <c r="AX9" s="44">
        <f>IF('Avrg. BattLiRechargable'!AX9&gt;0,'Avrg. BattLiRechargable'!AX9,'Avrg. BattLiRechargable'!AX$35)</f>
        <v>0.44199363149938997</v>
      </c>
      <c r="AY9" s="44">
        <f>IF('Avrg. BattLiRechargable'!AY9&gt;0,'Avrg. BattLiRechargable'!AY9,'Avrg. BattLiRechargable'!AY$35)</f>
        <v>0.45083350412937778</v>
      </c>
      <c r="AZ9" s="44">
        <f>IF('Avrg. BattLiRechargable'!AZ9&gt;0,'Avrg. BattLiRechargable'!AZ9,'Avrg. BattLiRechargable'!AZ$35)</f>
        <v>0.45985017421196533</v>
      </c>
      <c r="BA9" s="44">
        <f>IF('Avrg. BattLiRechargable'!BA9&gt;0,'Avrg. BattLiRechargable'!BA9,'Avrg. BattLiRechargable'!BA$35)</f>
        <v>0.46904717769620463</v>
      </c>
    </row>
    <row r="10" spans="1:53" x14ac:dyDescent="0.35">
      <c r="A10" s="3" t="s">
        <v>18</v>
      </c>
      <c r="B10" s="4" t="s">
        <v>19</v>
      </c>
      <c r="C10" s="77">
        <f>IF('Avrg. BattLiRechargable'!C10&gt;0,'Avrg. BattLiRechargable'!C10,'Avrg. BattLiRechargable'!C$35)</f>
        <v>0.13640279446791242</v>
      </c>
      <c r="D10" s="77">
        <f>IF('Avrg. BattLiRechargable'!D10&gt;0,'Avrg. BattLiRechargable'!D10,'Avrg. BattLiRechargable'!D$35)</f>
        <v>0.13914489097133528</v>
      </c>
      <c r="E10" s="77">
        <f>IF('Avrg. BattLiRechargable'!E10&gt;0,'Avrg. BattLiRechargable'!E10,'Avrg. BattLiRechargable'!E$35)</f>
        <v>0.14192851043790961</v>
      </c>
      <c r="F10" s="77">
        <f>IF('Avrg. BattLiRechargable'!F10&gt;0,'Avrg. BattLiRechargable'!F10,'Avrg. BattLiRechargable'!F$35)</f>
        <v>0.14475581731871642</v>
      </c>
      <c r="G10" s="77">
        <f>IF('Avrg. BattLiRechargable'!G10&gt;0,'Avrg. BattLiRechargable'!G10,'Avrg. BattLiRechargable'!G$35)</f>
        <v>0.14763600984193093</v>
      </c>
      <c r="H10" s="77">
        <f>IF('Avrg. BattLiRechargable'!H10&gt;0,'Avrg. BattLiRechargable'!H10,'Avrg. BattLiRechargable'!H$35)</f>
        <v>0.15057142322938546</v>
      </c>
      <c r="I10" s="77">
        <f>IF('Avrg. BattLiRechargable'!I10&gt;0,'Avrg. BattLiRechargable'!I10,'Avrg. BattLiRechargable'!I$35)</f>
        <v>0.15357143123850289</v>
      </c>
      <c r="J10" s="77">
        <f>IF('Avrg. BattLiRechargable'!J10&gt;0,'Avrg. BattLiRechargable'!J10,'Avrg. BattLiRechargable'!J$35)</f>
        <v>0.15663775565585447</v>
      </c>
      <c r="K10" s="2">
        <f>IF('Avrg. BattLiRechargable'!K10&gt;0,'Avrg. BattLiRechargable'!K10,'Avrg. BattLiRechargable'!K$35)</f>
        <v>0.15977385801267679</v>
      </c>
      <c r="L10" s="2">
        <f>IF('Avrg. BattLiRechargable'!L10&gt;0,'Avrg. BattLiRechargable'!L10,'Avrg. BattLiRechargable'!L$35)</f>
        <v>0.16323701967048046</v>
      </c>
      <c r="M10" s="2">
        <f>IF('Avrg. BattLiRechargable'!M10&gt;0,'Avrg. BattLiRechargable'!M10,'Avrg. BattLiRechargable'!M$35)</f>
        <v>0.17295635410560975</v>
      </c>
      <c r="N10" s="2">
        <f>IF('Avrg. BattLiRechargable'!N10&gt;0,'Avrg. BattLiRechargable'!N10,'Avrg. BattLiRechargable'!N$35)</f>
        <v>0.17258094985619027</v>
      </c>
      <c r="O10" s="2">
        <f>IF('Avrg. BattLiRechargable'!O10&gt;0,'Avrg. BattLiRechargable'!O10,'Avrg. BattLiRechargable'!O$35)</f>
        <v>0.1775629956349162</v>
      </c>
      <c r="P10" s="2">
        <f>IF('Avrg. BattLiRechargable'!P10&gt;0,'Avrg. BattLiRechargable'!P10,'Avrg. BattLiRechargable'!P$35)</f>
        <v>0.16785280785896275</v>
      </c>
      <c r="Q10" s="2">
        <f>IF('Avrg. BattLiRechargable'!Q10&gt;0,'Avrg. BattLiRechargable'!Q10,'Avrg. BattLiRechargable'!Q$35)</f>
        <v>0.17758467417606374</v>
      </c>
      <c r="R10" s="2">
        <f>IF('Avrg. BattLiRechargable'!R10&gt;0,'Avrg. BattLiRechargable'!R10,'Avrg. BattLiRechargable'!R$35)</f>
        <v>0.17991069169914586</v>
      </c>
      <c r="S10" s="2">
        <f>IF('Avrg. BattLiRechargable'!S10&gt;0,'Avrg. BattLiRechargable'!S10,'Avrg. BattLiRechargable'!S$35)</f>
        <v>0.2044745942361407</v>
      </c>
      <c r="T10" s="2">
        <f>IF('Avrg. BattLiRechargable'!T10&gt;0,'Avrg. BattLiRechargable'!T10,'Avrg. BattLiRechargable'!T$35)</f>
        <v>0.22565983609245188</v>
      </c>
      <c r="U10" s="2">
        <f>IF('Avrg. BattLiRechargable'!U10&gt;0,'Avrg. BattLiRechargable'!U10,'Avrg. BattLiRechargable'!U$35)</f>
        <v>0.23030642718474034</v>
      </c>
      <c r="V10" s="2">
        <f>IF('Avrg. BattLiRechargable'!V10&gt;0,'Avrg. BattLiRechargable'!V10,'Avrg. BattLiRechargable'!V$35)</f>
        <v>0.25324377035120027</v>
      </c>
      <c r="W10" s="2">
        <f>IF('Avrg. BattLiRechargable'!W10&gt;0,'Avrg. BattLiRechargable'!W10,'Avrg. BattLiRechargable'!W$35)</f>
        <v>0.26724155193912968</v>
      </c>
      <c r="X10" s="2">
        <f>IF('Avrg. BattLiRechargable'!X10&gt;0,'Avrg. BattLiRechargable'!X10,'Avrg. BattLiRechargable'!X$35)</f>
        <v>0.27345863997715752</v>
      </c>
      <c r="Y10" s="2">
        <f>IF('Avrg. BattLiRechargable'!Y10&gt;0,'Avrg. BattLiRechargable'!Y10,'Avrg. BattLiRechargable'!Y$35)</f>
        <v>0.27477125714277217</v>
      </c>
      <c r="Z10" s="44">
        <f>IF('Avrg. BattLiRechargable'!Z10&gt;0,'Avrg. BattLiRechargable'!Z10,'Avrg. BattLiRechargable'!Z$35)</f>
        <v>0.27751770000000003</v>
      </c>
      <c r="AA10" s="44">
        <f>IF('Avrg. BattLiRechargable'!AA10&gt;0,'Avrg. BattLiRechargable'!AA10,'Avrg. BattLiRechargable'!AA$35)</f>
        <v>0.28029287700000005</v>
      </c>
      <c r="AB10" s="44">
        <f>IF('Avrg. BattLiRechargable'!AB10&gt;0,'Avrg. BattLiRechargable'!AB10,'Avrg. BattLiRechargable'!AB$35)</f>
        <v>0.28589873454000003</v>
      </c>
      <c r="AC10" s="44">
        <f>IF('Avrg. BattLiRechargable'!AC10&gt;0,'Avrg. BattLiRechargable'!AC10,'Avrg. BattLiRechargable'!AC$35)</f>
        <v>0.29161670923080002</v>
      </c>
      <c r="AD10" s="44">
        <f>IF('Avrg. BattLiRechargable'!AD10&gt;0,'Avrg. BattLiRechargable'!AD10,'Avrg. BattLiRechargable'!AD$35)</f>
        <v>0.297449043415416</v>
      </c>
      <c r="AE10" s="44">
        <f>IF('Avrg. BattLiRechargable'!AE10&gt;0,'Avrg. BattLiRechargable'!AE10,'Avrg. BattLiRechargable'!AE$35)</f>
        <v>0.30339802428372431</v>
      </c>
      <c r="AF10" s="44">
        <f>IF('Avrg. BattLiRechargable'!AF10&gt;0,'Avrg. BattLiRechargable'!AF10,'Avrg. BattLiRechargable'!AF$35)</f>
        <v>0.30946598476939879</v>
      </c>
      <c r="AG10" s="44">
        <f>IF('Avrg. BattLiRechargable'!AG10&gt;0,'Avrg. BattLiRechargable'!AG10,'Avrg. BattLiRechargable'!AG$35)</f>
        <v>0.31565530446478679</v>
      </c>
      <c r="AH10" s="44">
        <f>IF('Avrg. BattLiRechargable'!AH10&gt;0,'Avrg. BattLiRechargable'!AH10,'Avrg. BattLiRechargable'!AH$35)</f>
        <v>0.32196841055408254</v>
      </c>
      <c r="AI10" s="44">
        <f>IF('Avrg. BattLiRechargable'!AI10&gt;0,'Avrg. BattLiRechargable'!AI10,'Avrg. BattLiRechargable'!AI$35)</f>
        <v>0.32840777876516419</v>
      </c>
      <c r="AJ10" s="44">
        <f>IF('Avrg. BattLiRechargable'!AJ10&gt;0,'Avrg. BattLiRechargable'!AJ10,'Avrg. BattLiRechargable'!AJ$35)</f>
        <v>0.33497593434046746</v>
      </c>
      <c r="AK10" s="44">
        <f>IF('Avrg. BattLiRechargable'!AK10&gt;0,'Avrg. BattLiRechargable'!AK10,'Avrg. BattLiRechargable'!AK$35)</f>
        <v>0.34167545302727681</v>
      </c>
      <c r="AL10" s="44">
        <f>IF('Avrg. BattLiRechargable'!AL10&gt;0,'Avrg. BattLiRechargable'!AL10,'Avrg. BattLiRechargable'!AL$35)</f>
        <v>0.34850896208782234</v>
      </c>
      <c r="AM10" s="44">
        <f>IF('Avrg. BattLiRechargable'!AM10&gt;0,'Avrg. BattLiRechargable'!AM10,'Avrg. BattLiRechargable'!AM$35)</f>
        <v>0.35547914132957881</v>
      </c>
      <c r="AN10" s="44">
        <f>IF('Avrg. BattLiRechargable'!AN10&gt;0,'Avrg. BattLiRechargable'!AN10,'Avrg. BattLiRechargable'!AN$35)</f>
        <v>0.36258872415617038</v>
      </c>
      <c r="AO10" s="44">
        <f>IF('Avrg. BattLiRechargable'!AO10&gt;0,'Avrg. BattLiRechargable'!AO10,'Avrg. BattLiRechargable'!AO$35)</f>
        <v>0.3698404986392938</v>
      </c>
      <c r="AP10" s="44">
        <f>IF('Avrg. BattLiRechargable'!AP10&gt;0,'Avrg. BattLiRechargable'!AP10,'Avrg. BattLiRechargable'!AP$35)</f>
        <v>0.37723730861207966</v>
      </c>
      <c r="AQ10" s="44">
        <f>IF('Avrg. BattLiRechargable'!AQ10&gt;0,'Avrg. BattLiRechargable'!AQ10,'Avrg. BattLiRechargable'!AQ$35)</f>
        <v>0.38478205478432126</v>
      </c>
      <c r="AR10" s="44">
        <f>IF('Avrg. BattLiRechargable'!AR10&gt;0,'Avrg. BattLiRechargable'!AR10,'Avrg. BattLiRechargable'!AR$35)</f>
        <v>0.39247769588000769</v>
      </c>
      <c r="AS10" s="44">
        <f>IF('Avrg. BattLiRechargable'!AS10&gt;0,'Avrg. BattLiRechargable'!AS10,'Avrg. BattLiRechargable'!AS$35)</f>
        <v>0.40032724979760786</v>
      </c>
      <c r="AT10" s="44">
        <f>IF('Avrg. BattLiRechargable'!AT10&gt;0,'Avrg. BattLiRechargable'!AT10,'Avrg. BattLiRechargable'!AT$35)</f>
        <v>0.40833379479356002</v>
      </c>
      <c r="AU10" s="44">
        <f>IF('Avrg. BattLiRechargable'!AU10&gt;0,'Avrg. BattLiRechargable'!AU10,'Avrg. BattLiRechargable'!AU$35)</f>
        <v>0.41650047068943125</v>
      </c>
      <c r="AV10" s="44">
        <f>IF('Avrg. BattLiRechargable'!AV10&gt;0,'Avrg. BattLiRechargable'!AV10,'Avrg. BattLiRechargable'!AV$35)</f>
        <v>0.42483048010321989</v>
      </c>
      <c r="AW10" s="44">
        <f>IF('Avrg. BattLiRechargable'!AW10&gt;0,'Avrg. BattLiRechargable'!AW10,'Avrg. BattLiRechargable'!AW$35)</f>
        <v>0.43332708970528427</v>
      </c>
      <c r="AX10" s="44">
        <f>IF('Avrg. BattLiRechargable'!AX10&gt;0,'Avrg. BattLiRechargable'!AX10,'Avrg. BattLiRechargable'!AX$35)</f>
        <v>0.44199363149938997</v>
      </c>
      <c r="AY10" s="44">
        <f>IF('Avrg. BattLiRechargable'!AY10&gt;0,'Avrg. BattLiRechargable'!AY10,'Avrg. BattLiRechargable'!AY$35)</f>
        <v>0.45083350412937778</v>
      </c>
      <c r="AZ10" s="44">
        <f>IF('Avrg. BattLiRechargable'!AZ10&gt;0,'Avrg. BattLiRechargable'!AZ10,'Avrg. BattLiRechargable'!AZ$35)</f>
        <v>0.45985017421196533</v>
      </c>
      <c r="BA10" s="44">
        <f>IF('Avrg. BattLiRechargable'!BA10&gt;0,'Avrg. BattLiRechargable'!BA10,'Avrg. BattLiRechargable'!BA$35)</f>
        <v>0.46904717769620463</v>
      </c>
    </row>
    <row r="11" spans="1:53" x14ac:dyDescent="0.35">
      <c r="A11" s="3" t="s">
        <v>20</v>
      </c>
      <c r="B11" s="4" t="s">
        <v>21</v>
      </c>
      <c r="C11" s="77">
        <f>IF('Avrg. BattLiRechargable'!C11&gt;0,'Avrg. BattLiRechargable'!C11,'Avrg. BattLiRechargable'!C$35)</f>
        <v>0.11746728915499506</v>
      </c>
      <c r="D11" s="77">
        <f>IF('Avrg. BattLiRechargable'!D11&gt;0,'Avrg. BattLiRechargable'!D11,'Avrg. BattLiRechargable'!D$35)</f>
        <v>0.11986458077040313</v>
      </c>
      <c r="E11" s="77">
        <f>IF('Avrg. BattLiRechargable'!E11&gt;0,'Avrg. BattLiRechargable'!E11,'Avrg. BattLiRechargable'!E$35)</f>
        <v>0.12231079670449299</v>
      </c>
      <c r="F11" s="77">
        <f>IF('Avrg. BattLiRechargable'!F11&gt;0,'Avrg. BattLiRechargable'!F11,'Avrg. BattLiRechargable'!F$35)</f>
        <v>0.12480693541274794</v>
      </c>
      <c r="G11" s="77">
        <f>IF('Avrg. BattLiRechargable'!G11&gt;0,'Avrg. BattLiRechargable'!G11,'Avrg. BattLiRechargable'!G$35)</f>
        <v>0.12735401572729382</v>
      </c>
      <c r="H11" s="77">
        <f>IF('Avrg. BattLiRechargable'!H11&gt;0,'Avrg. BattLiRechargable'!H11,'Avrg. BattLiRechargable'!H$35)</f>
        <v>0.1299530772727488</v>
      </c>
      <c r="I11" s="77">
        <f>IF('Avrg. BattLiRechargable'!I11&gt;0,'Avrg. BattLiRechargable'!I11,'Avrg. BattLiRechargable'!I$35)</f>
        <v>0.13260518089056</v>
      </c>
      <c r="J11" s="77">
        <f>IF('Avrg. BattLiRechargable'!J11&gt;0,'Avrg. BattLiRechargable'!J11,'Avrg. BattLiRechargable'!J$35)</f>
        <v>0.13531140907199998</v>
      </c>
      <c r="K11" s="2">
        <f>IF('Avrg. BattLiRechargable'!K11&gt;0,'Avrg. BattLiRechargable'!K11,'Avrg. BattLiRechargable'!K$35)</f>
        <v>0.13807286639999999</v>
      </c>
      <c r="L11" s="2">
        <f>IF('Avrg. BattLiRechargable'!L11&gt;0,'Avrg. BattLiRechargable'!L11,'Avrg. BattLiRechargable'!L$35)</f>
        <v>0.14089067999999999</v>
      </c>
      <c r="M11" s="2">
        <f>IF('Avrg. BattLiRechargable'!M11&gt;0,'Avrg. BattLiRechargable'!M11,'Avrg. BattLiRechargable'!M$35)</f>
        <v>0.143766</v>
      </c>
      <c r="N11" s="2">
        <f>IF('Avrg. BattLiRechargable'!N11&gt;0,'Avrg. BattLiRechargable'!N11,'Avrg. BattLiRechargable'!N$35)</f>
        <v>0.14669656203288489</v>
      </c>
      <c r="O11" s="2">
        <f>IF('Avrg. BattLiRechargable'!O11&gt;0,'Avrg. BattLiRechargable'!O11,'Avrg. BattLiRechargable'!O$35)</f>
        <v>0.15329538645895746</v>
      </c>
      <c r="P11" s="2">
        <f>IF('Avrg. BattLiRechargable'!P11&gt;0,'Avrg. BattLiRechargable'!P11,'Avrg. BattLiRechargable'!P$35)</f>
        <v>0.16602759578515142</v>
      </c>
      <c r="Q11" s="2">
        <f>IF('Avrg. BattLiRechargable'!Q11&gt;0,'Avrg. BattLiRechargable'!Q11,'Avrg. BattLiRechargable'!Q$35)</f>
        <v>0.1799279267787097</v>
      </c>
      <c r="R11" s="2">
        <f>IF('Avrg. BattLiRechargable'!R11&gt;0,'Avrg. BattLiRechargable'!R11,'Avrg. BattLiRechargable'!R$35)</f>
        <v>0.18367346938775511</v>
      </c>
      <c r="S11" s="2">
        <f>IF('Avrg. BattLiRechargable'!S11&gt;0,'Avrg. BattLiRechargable'!S11,'Avrg. BattLiRechargable'!S$35)</f>
        <v>0.21285408872260822</v>
      </c>
      <c r="T11" s="2">
        <f>IF('Avrg. BattLiRechargable'!T11&gt;0,'Avrg. BattLiRechargable'!T11,'Avrg. BattLiRechargable'!T$35)</f>
        <v>0.23083031573597612</v>
      </c>
      <c r="U11" s="2">
        <f>IF('Avrg. BattLiRechargable'!U11&gt;0,'Avrg. BattLiRechargable'!U11,'Avrg. BattLiRechargable'!U$35)</f>
        <v>0.24779044447290893</v>
      </c>
      <c r="V11" s="2">
        <f>IF('Avrg. BattLiRechargable'!V11&gt;0,'Avrg. BattLiRechargable'!V11,'Avrg. BattLiRechargable'!V$35)</f>
        <v>0.26529182405263801</v>
      </c>
      <c r="W11" s="2">
        <f>IF('Avrg. BattLiRechargable'!W11&gt;0,'Avrg. BattLiRechargable'!W11,'Avrg. BattLiRechargable'!W$35)</f>
        <v>0.26659617637813277</v>
      </c>
      <c r="X11" s="2">
        <f>IF('Avrg. BattLiRechargable'!X11&gt;0,'Avrg. BattLiRechargable'!X11,'Avrg. BattLiRechargable'!X$35)</f>
        <v>0.27345863997715752</v>
      </c>
      <c r="Y11" s="2">
        <f>IF('Avrg. BattLiRechargable'!Y11&gt;0,'Avrg. BattLiRechargable'!Y11,'Avrg. BattLiRechargable'!Y$35)</f>
        <v>0.27477125714277217</v>
      </c>
      <c r="Z11" s="44">
        <f>IF('Avrg. BattLiRechargable'!Z11&gt;0,'Avrg. BattLiRechargable'!Z11,'Avrg. BattLiRechargable'!Z$35)</f>
        <v>0.27751770000000003</v>
      </c>
      <c r="AA11" s="44">
        <f>IF('Avrg. BattLiRechargable'!AA11&gt;0,'Avrg. BattLiRechargable'!AA11,'Avrg. BattLiRechargable'!AA$35)</f>
        <v>0.28029287700000005</v>
      </c>
      <c r="AB11" s="44">
        <f>IF('Avrg. BattLiRechargable'!AB11&gt;0,'Avrg. BattLiRechargable'!AB11,'Avrg. BattLiRechargable'!AB$35)</f>
        <v>0.28589873454000003</v>
      </c>
      <c r="AC11" s="44">
        <f>IF('Avrg. BattLiRechargable'!AC11&gt;0,'Avrg. BattLiRechargable'!AC11,'Avrg. BattLiRechargable'!AC$35)</f>
        <v>0.29161670923080002</v>
      </c>
      <c r="AD11" s="44">
        <f>IF('Avrg. BattLiRechargable'!AD11&gt;0,'Avrg. BattLiRechargable'!AD11,'Avrg. BattLiRechargable'!AD$35)</f>
        <v>0.297449043415416</v>
      </c>
      <c r="AE11" s="44">
        <f>IF('Avrg. BattLiRechargable'!AE11&gt;0,'Avrg. BattLiRechargable'!AE11,'Avrg. BattLiRechargable'!AE$35)</f>
        <v>0.30339802428372431</v>
      </c>
      <c r="AF11" s="44">
        <f>IF('Avrg. BattLiRechargable'!AF11&gt;0,'Avrg. BattLiRechargable'!AF11,'Avrg. BattLiRechargable'!AF$35)</f>
        <v>0.30946598476939879</v>
      </c>
      <c r="AG11" s="44">
        <f>IF('Avrg. BattLiRechargable'!AG11&gt;0,'Avrg. BattLiRechargable'!AG11,'Avrg. BattLiRechargable'!AG$35)</f>
        <v>0.31565530446478679</v>
      </c>
      <c r="AH11" s="44">
        <f>IF('Avrg. BattLiRechargable'!AH11&gt;0,'Avrg. BattLiRechargable'!AH11,'Avrg. BattLiRechargable'!AH$35)</f>
        <v>0.32196841055408254</v>
      </c>
      <c r="AI11" s="44">
        <f>IF('Avrg. BattLiRechargable'!AI11&gt;0,'Avrg. BattLiRechargable'!AI11,'Avrg. BattLiRechargable'!AI$35)</f>
        <v>0.32840777876516419</v>
      </c>
      <c r="AJ11" s="44">
        <f>IF('Avrg. BattLiRechargable'!AJ11&gt;0,'Avrg. BattLiRechargable'!AJ11,'Avrg. BattLiRechargable'!AJ$35)</f>
        <v>0.33497593434046746</v>
      </c>
      <c r="AK11" s="44">
        <f>IF('Avrg. BattLiRechargable'!AK11&gt;0,'Avrg. BattLiRechargable'!AK11,'Avrg. BattLiRechargable'!AK$35)</f>
        <v>0.34167545302727681</v>
      </c>
      <c r="AL11" s="44">
        <f>IF('Avrg. BattLiRechargable'!AL11&gt;0,'Avrg. BattLiRechargable'!AL11,'Avrg. BattLiRechargable'!AL$35)</f>
        <v>0.34850896208782234</v>
      </c>
      <c r="AM11" s="44">
        <f>IF('Avrg. BattLiRechargable'!AM11&gt;0,'Avrg. BattLiRechargable'!AM11,'Avrg. BattLiRechargable'!AM$35)</f>
        <v>0.35547914132957881</v>
      </c>
      <c r="AN11" s="44">
        <f>IF('Avrg. BattLiRechargable'!AN11&gt;0,'Avrg. BattLiRechargable'!AN11,'Avrg. BattLiRechargable'!AN$35)</f>
        <v>0.36258872415617038</v>
      </c>
      <c r="AO11" s="44">
        <f>IF('Avrg. BattLiRechargable'!AO11&gt;0,'Avrg. BattLiRechargable'!AO11,'Avrg. BattLiRechargable'!AO$35)</f>
        <v>0.3698404986392938</v>
      </c>
      <c r="AP11" s="44">
        <f>IF('Avrg. BattLiRechargable'!AP11&gt;0,'Avrg. BattLiRechargable'!AP11,'Avrg. BattLiRechargable'!AP$35)</f>
        <v>0.37723730861207966</v>
      </c>
      <c r="AQ11" s="44">
        <f>IF('Avrg. BattLiRechargable'!AQ11&gt;0,'Avrg. BattLiRechargable'!AQ11,'Avrg. BattLiRechargable'!AQ$35)</f>
        <v>0.38478205478432126</v>
      </c>
      <c r="AR11" s="44">
        <f>IF('Avrg. BattLiRechargable'!AR11&gt;0,'Avrg. BattLiRechargable'!AR11,'Avrg. BattLiRechargable'!AR$35)</f>
        <v>0.39247769588000769</v>
      </c>
      <c r="AS11" s="44">
        <f>IF('Avrg. BattLiRechargable'!AS11&gt;0,'Avrg. BattLiRechargable'!AS11,'Avrg. BattLiRechargable'!AS$35)</f>
        <v>0.40032724979760786</v>
      </c>
      <c r="AT11" s="44">
        <f>IF('Avrg. BattLiRechargable'!AT11&gt;0,'Avrg. BattLiRechargable'!AT11,'Avrg. BattLiRechargable'!AT$35)</f>
        <v>0.40833379479356002</v>
      </c>
      <c r="AU11" s="44">
        <f>IF('Avrg. BattLiRechargable'!AU11&gt;0,'Avrg. BattLiRechargable'!AU11,'Avrg. BattLiRechargable'!AU$35)</f>
        <v>0.41650047068943125</v>
      </c>
      <c r="AV11" s="44">
        <f>IF('Avrg. BattLiRechargable'!AV11&gt;0,'Avrg. BattLiRechargable'!AV11,'Avrg. BattLiRechargable'!AV$35)</f>
        <v>0.42483048010321989</v>
      </c>
      <c r="AW11" s="44">
        <f>IF('Avrg. BattLiRechargable'!AW11&gt;0,'Avrg. BattLiRechargable'!AW11,'Avrg. BattLiRechargable'!AW$35)</f>
        <v>0.43332708970528427</v>
      </c>
      <c r="AX11" s="44">
        <f>IF('Avrg. BattLiRechargable'!AX11&gt;0,'Avrg. BattLiRechargable'!AX11,'Avrg. BattLiRechargable'!AX$35)</f>
        <v>0.44199363149938997</v>
      </c>
      <c r="AY11" s="44">
        <f>IF('Avrg. BattLiRechargable'!AY11&gt;0,'Avrg. BattLiRechargable'!AY11,'Avrg. BattLiRechargable'!AY$35)</f>
        <v>0.45083350412937778</v>
      </c>
      <c r="AZ11" s="44">
        <f>IF('Avrg. BattLiRechargable'!AZ11&gt;0,'Avrg. BattLiRechargable'!AZ11,'Avrg. BattLiRechargable'!AZ$35)</f>
        <v>0.45985017421196533</v>
      </c>
      <c r="BA11" s="44">
        <f>IF('Avrg. BattLiRechargable'!BA11&gt;0,'Avrg. BattLiRechargable'!BA11,'Avrg. BattLiRechargable'!BA$35)</f>
        <v>0.46904717769620463</v>
      </c>
    </row>
    <row r="12" spans="1:53" x14ac:dyDescent="0.35">
      <c r="A12" s="3" t="s">
        <v>22</v>
      </c>
      <c r="B12" s="4" t="s">
        <v>23</v>
      </c>
      <c r="C12" s="77">
        <f>IF('Avrg. BattLiRechargable'!C12&gt;0,'Avrg. BattLiRechargable'!C12,'Avrg. BattLiRechargable'!C$35)</f>
        <v>0.14797515361856234</v>
      </c>
      <c r="D12" s="77">
        <f>IF('Avrg. BattLiRechargable'!D12&gt;0,'Avrg. BattLiRechargable'!D12,'Avrg. BattLiRechargable'!D$35)</f>
        <v>0.15099505471281868</v>
      </c>
      <c r="E12" s="77">
        <f>IF('Avrg. BattLiRechargable'!E12&gt;0,'Avrg. BattLiRechargable'!E12,'Avrg. BattLiRechargable'!E$35)</f>
        <v>0.15407658644165173</v>
      </c>
      <c r="F12" s="77">
        <f>IF('Avrg. BattLiRechargable'!F12&gt;0,'Avrg. BattLiRechargable'!F12,'Avrg. BattLiRechargable'!F$35)</f>
        <v>0.157221006573114</v>
      </c>
      <c r="G12" s="77">
        <f>IF('Avrg. BattLiRechargable'!G12&gt;0,'Avrg. BattLiRechargable'!G12,'Avrg. BattLiRechargable'!G$35)</f>
        <v>0.16042959854399388</v>
      </c>
      <c r="H12" s="77">
        <f>IF('Avrg. BattLiRechargable'!H12&gt;0,'Avrg. BattLiRechargable'!H12,'Avrg. BattLiRechargable'!H$35)</f>
        <v>0.16370367198366723</v>
      </c>
      <c r="I12" s="77">
        <f>IF('Avrg. BattLiRechargable'!I12&gt;0,'Avrg. BattLiRechargable'!I12,'Avrg. BattLiRechargable'!I$35)</f>
        <v>0.16704456324864</v>
      </c>
      <c r="J12" s="77">
        <f>IF('Avrg. BattLiRechargable'!J12&gt;0,'Avrg. BattLiRechargable'!J12,'Avrg. BattLiRechargable'!J$35)</f>
        <v>0.17045363596800001</v>
      </c>
      <c r="K12" s="2">
        <f>IF('Avrg. BattLiRechargable'!K12&gt;0,'Avrg. BattLiRechargable'!K12,'Avrg. BattLiRechargable'!K$35)</f>
        <v>0.17393228160000004</v>
      </c>
      <c r="L12" s="2">
        <f>IF('Avrg. BattLiRechargable'!L12&gt;0,'Avrg. BattLiRechargable'!L12,'Avrg. BattLiRechargable'!L$35)</f>
        <v>0.17748192000000004</v>
      </c>
      <c r="M12" s="2">
        <f>IF('Avrg. BattLiRechargable'!M12&gt;0,'Avrg. BattLiRechargable'!M12,'Avrg. BattLiRechargable'!M$35)</f>
        <v>0.18110400000000001</v>
      </c>
      <c r="N12" s="2">
        <f>IF('Avrg. BattLiRechargable'!N12&gt;0,'Avrg. BattLiRechargable'!N12,'Avrg. BattLiRechargable'!N$35)</f>
        <v>0.18481758028288714</v>
      </c>
      <c r="O12" s="2">
        <f>IF('Avrg. BattLiRechargable'!O12&gt;0,'Avrg. BattLiRechargable'!O12,'Avrg. BattLiRechargable'!O$35)</f>
        <v>0.19384222991437419</v>
      </c>
      <c r="P12" s="2">
        <f>IF('Avrg. BattLiRechargable'!P12&gt;0,'Avrg. BattLiRechargable'!P12,'Avrg. BattLiRechargable'!P$35)</f>
        <v>0.16037997717669555</v>
      </c>
      <c r="Q12" s="2">
        <f>IF('Avrg. BattLiRechargable'!Q12&gt;0,'Avrg. BattLiRechargable'!Q12,'Avrg. BattLiRechargable'!Q$35)</f>
        <v>0.15326883611844033</v>
      </c>
      <c r="R12" s="2">
        <f>IF('Avrg. BattLiRechargable'!R12&gt;0,'Avrg. BattLiRechargable'!R12,'Avrg. BattLiRechargable'!R$35)</f>
        <v>0.1622497055359246</v>
      </c>
      <c r="S12" s="2">
        <f>IF('Avrg. BattLiRechargable'!S12&gt;0,'Avrg. BattLiRechargable'!S12,'Avrg. BattLiRechargable'!S$35)</f>
        <v>0.19586840091813312</v>
      </c>
      <c r="T12" s="2">
        <f>IF('Avrg. BattLiRechargable'!T12&gt;0,'Avrg. BattLiRechargable'!T12,'Avrg. BattLiRechargable'!T$35)</f>
        <v>0.22318019106377857</v>
      </c>
      <c r="U12" s="2">
        <f>IF('Avrg. BattLiRechargable'!U12&gt;0,'Avrg. BattLiRechargable'!U12,'Avrg. BattLiRechargable'!U$35)</f>
        <v>0.21457006454309163</v>
      </c>
      <c r="V12" s="2">
        <f>IF('Avrg. BattLiRechargable'!V12&gt;0,'Avrg. BattLiRechargable'!V12,'Avrg. BattLiRechargable'!V$35)</f>
        <v>0.25059255472417163</v>
      </c>
      <c r="W12" s="2">
        <f>IF('Avrg. BattLiRechargable'!W12&gt;0,'Avrg. BattLiRechargable'!W12,'Avrg. BattLiRechargable'!W$35)</f>
        <v>0.26727809221428211</v>
      </c>
      <c r="X12" s="2">
        <f>IF('Avrg. BattLiRechargable'!X12&gt;0,'Avrg. BattLiRechargable'!X12,'Avrg. BattLiRechargable'!X$35)</f>
        <v>0.26254479902564287</v>
      </c>
      <c r="Y12" s="2">
        <f>IF('Avrg. BattLiRechargable'!Y12&gt;0,'Avrg. BattLiRechargable'!Y12,'Avrg. BattLiRechargable'!Y$35)</f>
        <v>0.26234010935095181</v>
      </c>
      <c r="Z12" s="44">
        <f>IF('Avrg. BattLiRechargable'!Z12&gt;0,'Avrg. BattLiRechargable'!Z12,'Avrg. BattLiRechargable'!Z$35)</f>
        <v>0.27751770000000003</v>
      </c>
      <c r="AA12" s="44">
        <f>IF('Avrg. BattLiRechargable'!AA12&gt;0,'Avrg. BattLiRechargable'!AA12,'Avrg. BattLiRechargable'!AA$35)</f>
        <v>0.28029287700000005</v>
      </c>
      <c r="AB12" s="44">
        <f>IF('Avrg. BattLiRechargable'!AB12&gt;0,'Avrg. BattLiRechargable'!AB12,'Avrg. BattLiRechargable'!AB$35)</f>
        <v>0.28589873454000003</v>
      </c>
      <c r="AC12" s="44">
        <f>IF('Avrg. BattLiRechargable'!AC12&gt;0,'Avrg. BattLiRechargable'!AC12,'Avrg. BattLiRechargable'!AC$35)</f>
        <v>0.29161670923080002</v>
      </c>
      <c r="AD12" s="44">
        <f>IF('Avrg. BattLiRechargable'!AD12&gt;0,'Avrg. BattLiRechargable'!AD12,'Avrg. BattLiRechargable'!AD$35)</f>
        <v>0.297449043415416</v>
      </c>
      <c r="AE12" s="44">
        <f>IF('Avrg. BattLiRechargable'!AE12&gt;0,'Avrg. BattLiRechargable'!AE12,'Avrg. BattLiRechargable'!AE$35)</f>
        <v>0.30339802428372431</v>
      </c>
      <c r="AF12" s="44">
        <f>IF('Avrg. BattLiRechargable'!AF12&gt;0,'Avrg. BattLiRechargable'!AF12,'Avrg. BattLiRechargable'!AF$35)</f>
        <v>0.30946598476939879</v>
      </c>
      <c r="AG12" s="44">
        <f>IF('Avrg. BattLiRechargable'!AG12&gt;0,'Avrg. BattLiRechargable'!AG12,'Avrg. BattLiRechargable'!AG$35)</f>
        <v>0.31565530446478679</v>
      </c>
      <c r="AH12" s="44">
        <f>IF('Avrg. BattLiRechargable'!AH12&gt;0,'Avrg. BattLiRechargable'!AH12,'Avrg. BattLiRechargable'!AH$35)</f>
        <v>0.32196841055408254</v>
      </c>
      <c r="AI12" s="44">
        <f>IF('Avrg. BattLiRechargable'!AI12&gt;0,'Avrg. BattLiRechargable'!AI12,'Avrg. BattLiRechargable'!AI$35)</f>
        <v>0.32840777876516419</v>
      </c>
      <c r="AJ12" s="44">
        <f>IF('Avrg. BattLiRechargable'!AJ12&gt;0,'Avrg. BattLiRechargable'!AJ12,'Avrg. BattLiRechargable'!AJ$35)</f>
        <v>0.33497593434046746</v>
      </c>
      <c r="AK12" s="44">
        <f>IF('Avrg. BattLiRechargable'!AK12&gt;0,'Avrg. BattLiRechargable'!AK12,'Avrg. BattLiRechargable'!AK$35)</f>
        <v>0.34167545302727681</v>
      </c>
      <c r="AL12" s="44">
        <f>IF('Avrg. BattLiRechargable'!AL12&gt;0,'Avrg. BattLiRechargable'!AL12,'Avrg. BattLiRechargable'!AL$35)</f>
        <v>0.34850896208782234</v>
      </c>
      <c r="AM12" s="44">
        <f>IF('Avrg. BattLiRechargable'!AM12&gt;0,'Avrg. BattLiRechargable'!AM12,'Avrg. BattLiRechargable'!AM$35)</f>
        <v>0.35547914132957881</v>
      </c>
      <c r="AN12" s="44">
        <f>IF('Avrg. BattLiRechargable'!AN12&gt;0,'Avrg. BattLiRechargable'!AN12,'Avrg. BattLiRechargable'!AN$35)</f>
        <v>0.36258872415617038</v>
      </c>
      <c r="AO12" s="44">
        <f>IF('Avrg. BattLiRechargable'!AO12&gt;0,'Avrg. BattLiRechargable'!AO12,'Avrg. BattLiRechargable'!AO$35)</f>
        <v>0.3698404986392938</v>
      </c>
      <c r="AP12" s="44">
        <f>IF('Avrg. BattLiRechargable'!AP12&gt;0,'Avrg. BattLiRechargable'!AP12,'Avrg. BattLiRechargable'!AP$35)</f>
        <v>0.37723730861207966</v>
      </c>
      <c r="AQ12" s="44">
        <f>IF('Avrg. BattLiRechargable'!AQ12&gt;0,'Avrg. BattLiRechargable'!AQ12,'Avrg. BattLiRechargable'!AQ$35)</f>
        <v>0.38478205478432126</v>
      </c>
      <c r="AR12" s="44">
        <f>IF('Avrg. BattLiRechargable'!AR12&gt;0,'Avrg. BattLiRechargable'!AR12,'Avrg. BattLiRechargable'!AR$35)</f>
        <v>0.39247769588000769</v>
      </c>
      <c r="AS12" s="44">
        <f>IF('Avrg. BattLiRechargable'!AS12&gt;0,'Avrg. BattLiRechargable'!AS12,'Avrg. BattLiRechargable'!AS$35)</f>
        <v>0.40032724979760786</v>
      </c>
      <c r="AT12" s="44">
        <f>IF('Avrg. BattLiRechargable'!AT12&gt;0,'Avrg. BattLiRechargable'!AT12,'Avrg. BattLiRechargable'!AT$35)</f>
        <v>0.40833379479356002</v>
      </c>
      <c r="AU12" s="44">
        <f>IF('Avrg. BattLiRechargable'!AU12&gt;0,'Avrg. BattLiRechargable'!AU12,'Avrg. BattLiRechargable'!AU$35)</f>
        <v>0.41650047068943125</v>
      </c>
      <c r="AV12" s="44">
        <f>IF('Avrg. BattLiRechargable'!AV12&gt;0,'Avrg. BattLiRechargable'!AV12,'Avrg. BattLiRechargable'!AV$35)</f>
        <v>0.42483048010321989</v>
      </c>
      <c r="AW12" s="44">
        <f>IF('Avrg. BattLiRechargable'!AW12&gt;0,'Avrg. BattLiRechargable'!AW12,'Avrg. BattLiRechargable'!AW$35)</f>
        <v>0.43332708970528427</v>
      </c>
      <c r="AX12" s="44">
        <f>IF('Avrg. BattLiRechargable'!AX12&gt;0,'Avrg. BattLiRechargable'!AX12,'Avrg. BattLiRechargable'!AX$35)</f>
        <v>0.44199363149938997</v>
      </c>
      <c r="AY12" s="44">
        <f>IF('Avrg. BattLiRechargable'!AY12&gt;0,'Avrg. BattLiRechargable'!AY12,'Avrg. BattLiRechargable'!AY$35)</f>
        <v>0.45083350412937778</v>
      </c>
      <c r="AZ12" s="44">
        <f>IF('Avrg. BattLiRechargable'!AZ12&gt;0,'Avrg. BattLiRechargable'!AZ12,'Avrg. BattLiRechargable'!AZ$35)</f>
        <v>0.45985017421196533</v>
      </c>
      <c r="BA12" s="44">
        <f>IF('Avrg. BattLiRechargable'!BA12&gt;0,'Avrg. BattLiRechargable'!BA12,'Avrg. BattLiRechargable'!BA$35)</f>
        <v>0.46904717769620463</v>
      </c>
    </row>
    <row r="13" spans="1:53" x14ac:dyDescent="0.35">
      <c r="A13" s="3" t="s">
        <v>24</v>
      </c>
      <c r="B13" s="4" t="s">
        <v>25</v>
      </c>
      <c r="C13" s="77">
        <f>IF('Avrg. BattLiRechargable'!C13&gt;0,'Avrg. BattLiRechargable'!C13,'Avrg. BattLiRechargable'!C$35)</f>
        <v>0.13640279446791242</v>
      </c>
      <c r="D13" s="77">
        <f>IF('Avrg. BattLiRechargable'!D13&gt;0,'Avrg. BattLiRechargable'!D13,'Avrg. BattLiRechargable'!D$35)</f>
        <v>0.13914489097133528</v>
      </c>
      <c r="E13" s="77">
        <f>IF('Avrg. BattLiRechargable'!E13&gt;0,'Avrg. BattLiRechargable'!E13,'Avrg. BattLiRechargable'!E$35)</f>
        <v>0.14192851043790961</v>
      </c>
      <c r="F13" s="77">
        <f>IF('Avrg. BattLiRechargable'!F13&gt;0,'Avrg. BattLiRechargable'!F13,'Avrg. BattLiRechargable'!F$35)</f>
        <v>0.14475581731871642</v>
      </c>
      <c r="G13" s="77">
        <f>IF('Avrg. BattLiRechargable'!G13&gt;0,'Avrg. BattLiRechargable'!G13,'Avrg. BattLiRechargable'!G$35)</f>
        <v>0.14763600984193093</v>
      </c>
      <c r="H13" s="77">
        <f>IF('Avrg. BattLiRechargable'!H13&gt;0,'Avrg. BattLiRechargable'!H13,'Avrg. BattLiRechargable'!H$35)</f>
        <v>0.15057142322938546</v>
      </c>
      <c r="I13" s="77">
        <f>IF('Avrg. BattLiRechargable'!I13&gt;0,'Avrg. BattLiRechargable'!I13,'Avrg. BattLiRechargable'!I$35)</f>
        <v>0.15357143123850289</v>
      </c>
      <c r="J13" s="77">
        <f>IF('Avrg. BattLiRechargable'!J13&gt;0,'Avrg. BattLiRechargable'!J13,'Avrg. BattLiRechargable'!J$35)</f>
        <v>0.15663775565585447</v>
      </c>
      <c r="K13" s="2">
        <f>IF('Avrg. BattLiRechargable'!K13&gt;0,'Avrg. BattLiRechargable'!K13,'Avrg. BattLiRechargable'!K$35)</f>
        <v>0.15977385801267679</v>
      </c>
      <c r="L13" s="2">
        <f>IF('Avrg. BattLiRechargable'!L13&gt;0,'Avrg. BattLiRechargable'!L13,'Avrg. BattLiRechargable'!L$35)</f>
        <v>0.16323701967048046</v>
      </c>
      <c r="M13" s="2">
        <f>IF('Avrg. BattLiRechargable'!M13&gt;0,'Avrg. BattLiRechargable'!M13,'Avrg. BattLiRechargable'!M$35)</f>
        <v>0.17295635410560975</v>
      </c>
      <c r="N13" s="2">
        <f>IF('Avrg. BattLiRechargable'!N13&gt;0,'Avrg. BattLiRechargable'!N13,'Avrg. BattLiRechargable'!N$35)</f>
        <v>0.17258094985619027</v>
      </c>
      <c r="O13" s="2">
        <f>IF('Avrg. BattLiRechargable'!O13&gt;0,'Avrg. BattLiRechargable'!O13,'Avrg. BattLiRechargable'!O$35)</f>
        <v>0.1775629956349162</v>
      </c>
      <c r="P13" s="2">
        <f>IF('Avrg. BattLiRechargable'!P13&gt;0,'Avrg. BattLiRechargable'!P13,'Avrg. BattLiRechargable'!P$35)</f>
        <v>0.16785280785896275</v>
      </c>
      <c r="Q13" s="2">
        <f>IF('Avrg. BattLiRechargable'!Q13&gt;0,'Avrg. BattLiRechargable'!Q13,'Avrg. BattLiRechargable'!Q$35)</f>
        <v>0.17758467417606374</v>
      </c>
      <c r="R13" s="2">
        <f>IF('Avrg. BattLiRechargable'!R13&gt;0,'Avrg. BattLiRechargable'!R13,'Avrg. BattLiRechargable'!R$35)</f>
        <v>0.17991069169914586</v>
      </c>
      <c r="S13" s="2">
        <f>IF('Avrg. BattLiRechargable'!S13&gt;0,'Avrg. BattLiRechargable'!S13,'Avrg. BattLiRechargable'!S$35)</f>
        <v>0.2044745942361407</v>
      </c>
      <c r="T13" s="2">
        <f>IF('Avrg. BattLiRechargable'!T13&gt;0,'Avrg. BattLiRechargable'!T13,'Avrg. BattLiRechargable'!T$35)</f>
        <v>0.22565983609245188</v>
      </c>
      <c r="U13" s="2">
        <f>IF('Avrg. BattLiRechargable'!U13&gt;0,'Avrg. BattLiRechargable'!U13,'Avrg. BattLiRechargable'!U$35)</f>
        <v>0.23030642718474034</v>
      </c>
      <c r="V13" s="2">
        <f>IF('Avrg. BattLiRechargable'!V13&gt;0,'Avrg. BattLiRechargable'!V13,'Avrg. BattLiRechargable'!V$35)</f>
        <v>0.25324377035120027</v>
      </c>
      <c r="W13" s="2">
        <f>IF('Avrg. BattLiRechargable'!W13&gt;0,'Avrg. BattLiRechargable'!W13,'Avrg. BattLiRechargable'!W$35)</f>
        <v>0.26724155193912968</v>
      </c>
      <c r="X13" s="2">
        <f>IF('Avrg. BattLiRechargable'!X13&gt;0,'Avrg. BattLiRechargable'!X13,'Avrg. BattLiRechargable'!X$35)</f>
        <v>0.27345863997715752</v>
      </c>
      <c r="Y13" s="2">
        <f>IF('Avrg. BattLiRechargable'!Y13&gt;0,'Avrg. BattLiRechargable'!Y13,'Avrg. BattLiRechargable'!Y$35)</f>
        <v>0.27477125714277217</v>
      </c>
      <c r="Z13" s="44">
        <f>IF('Avrg. BattLiRechargable'!Z13&gt;0,'Avrg. BattLiRechargable'!Z13,'Avrg. BattLiRechargable'!Z$35)</f>
        <v>0.27751770000000003</v>
      </c>
      <c r="AA13" s="44">
        <f>IF('Avrg. BattLiRechargable'!AA13&gt;0,'Avrg. BattLiRechargable'!AA13,'Avrg. BattLiRechargable'!AA$35)</f>
        <v>0.28029287700000005</v>
      </c>
      <c r="AB13" s="44">
        <f>IF('Avrg. BattLiRechargable'!AB13&gt;0,'Avrg. BattLiRechargable'!AB13,'Avrg. BattLiRechargable'!AB$35)</f>
        <v>0.28589873454000003</v>
      </c>
      <c r="AC13" s="44">
        <f>IF('Avrg. BattLiRechargable'!AC13&gt;0,'Avrg. BattLiRechargable'!AC13,'Avrg. BattLiRechargable'!AC$35)</f>
        <v>0.29161670923080002</v>
      </c>
      <c r="AD13" s="44">
        <f>IF('Avrg. BattLiRechargable'!AD13&gt;0,'Avrg. BattLiRechargable'!AD13,'Avrg. BattLiRechargable'!AD$35)</f>
        <v>0.297449043415416</v>
      </c>
      <c r="AE13" s="44">
        <f>IF('Avrg. BattLiRechargable'!AE13&gt;0,'Avrg. BattLiRechargable'!AE13,'Avrg. BattLiRechargable'!AE$35)</f>
        <v>0.30339802428372431</v>
      </c>
      <c r="AF13" s="44">
        <f>IF('Avrg. BattLiRechargable'!AF13&gt;0,'Avrg. BattLiRechargable'!AF13,'Avrg. BattLiRechargable'!AF$35)</f>
        <v>0.30946598476939879</v>
      </c>
      <c r="AG13" s="44">
        <f>IF('Avrg. BattLiRechargable'!AG13&gt;0,'Avrg. BattLiRechargable'!AG13,'Avrg. BattLiRechargable'!AG$35)</f>
        <v>0.31565530446478679</v>
      </c>
      <c r="AH13" s="44">
        <f>IF('Avrg. BattLiRechargable'!AH13&gt;0,'Avrg. BattLiRechargable'!AH13,'Avrg. BattLiRechargable'!AH$35)</f>
        <v>0.32196841055408254</v>
      </c>
      <c r="AI13" s="44">
        <f>IF('Avrg. BattLiRechargable'!AI13&gt;0,'Avrg. BattLiRechargable'!AI13,'Avrg. BattLiRechargable'!AI$35)</f>
        <v>0.32840777876516419</v>
      </c>
      <c r="AJ13" s="44">
        <f>IF('Avrg. BattLiRechargable'!AJ13&gt;0,'Avrg. BattLiRechargable'!AJ13,'Avrg. BattLiRechargable'!AJ$35)</f>
        <v>0.33497593434046746</v>
      </c>
      <c r="AK13" s="44">
        <f>IF('Avrg. BattLiRechargable'!AK13&gt;0,'Avrg. BattLiRechargable'!AK13,'Avrg. BattLiRechargable'!AK$35)</f>
        <v>0.34167545302727681</v>
      </c>
      <c r="AL13" s="44">
        <f>IF('Avrg. BattLiRechargable'!AL13&gt;0,'Avrg. BattLiRechargable'!AL13,'Avrg. BattLiRechargable'!AL$35)</f>
        <v>0.34850896208782234</v>
      </c>
      <c r="AM13" s="44">
        <f>IF('Avrg. BattLiRechargable'!AM13&gt;0,'Avrg. BattLiRechargable'!AM13,'Avrg. BattLiRechargable'!AM$35)</f>
        <v>0.35547914132957881</v>
      </c>
      <c r="AN13" s="44">
        <f>IF('Avrg. BattLiRechargable'!AN13&gt;0,'Avrg. BattLiRechargable'!AN13,'Avrg. BattLiRechargable'!AN$35)</f>
        <v>0.36258872415617038</v>
      </c>
      <c r="AO13" s="44">
        <f>IF('Avrg. BattLiRechargable'!AO13&gt;0,'Avrg. BattLiRechargable'!AO13,'Avrg. BattLiRechargable'!AO$35)</f>
        <v>0.3698404986392938</v>
      </c>
      <c r="AP13" s="44">
        <f>IF('Avrg. BattLiRechargable'!AP13&gt;0,'Avrg. BattLiRechargable'!AP13,'Avrg. BattLiRechargable'!AP$35)</f>
        <v>0.37723730861207966</v>
      </c>
      <c r="AQ13" s="44">
        <f>IF('Avrg. BattLiRechargable'!AQ13&gt;0,'Avrg. BattLiRechargable'!AQ13,'Avrg. BattLiRechargable'!AQ$35)</f>
        <v>0.38478205478432126</v>
      </c>
      <c r="AR13" s="44">
        <f>IF('Avrg. BattLiRechargable'!AR13&gt;0,'Avrg. BattLiRechargable'!AR13,'Avrg. BattLiRechargable'!AR$35)</f>
        <v>0.39247769588000769</v>
      </c>
      <c r="AS13" s="44">
        <f>IF('Avrg. BattLiRechargable'!AS13&gt;0,'Avrg. BattLiRechargable'!AS13,'Avrg. BattLiRechargable'!AS$35)</f>
        <v>0.40032724979760786</v>
      </c>
      <c r="AT13" s="44">
        <f>IF('Avrg. BattLiRechargable'!AT13&gt;0,'Avrg. BattLiRechargable'!AT13,'Avrg. BattLiRechargable'!AT$35)</f>
        <v>0.40833379479356002</v>
      </c>
      <c r="AU13" s="44">
        <f>IF('Avrg. BattLiRechargable'!AU13&gt;0,'Avrg. BattLiRechargable'!AU13,'Avrg. BattLiRechargable'!AU$35)</f>
        <v>0.41650047068943125</v>
      </c>
      <c r="AV13" s="44">
        <f>IF('Avrg. BattLiRechargable'!AV13&gt;0,'Avrg. BattLiRechargable'!AV13,'Avrg. BattLiRechargable'!AV$35)</f>
        <v>0.42483048010321989</v>
      </c>
      <c r="AW13" s="44">
        <f>IF('Avrg. BattLiRechargable'!AW13&gt;0,'Avrg. BattLiRechargable'!AW13,'Avrg. BattLiRechargable'!AW$35)</f>
        <v>0.43332708970528427</v>
      </c>
      <c r="AX13" s="44">
        <f>IF('Avrg. BattLiRechargable'!AX13&gt;0,'Avrg. BattLiRechargable'!AX13,'Avrg. BattLiRechargable'!AX$35)</f>
        <v>0.44199363149938997</v>
      </c>
      <c r="AY13" s="44">
        <f>IF('Avrg. BattLiRechargable'!AY13&gt;0,'Avrg. BattLiRechargable'!AY13,'Avrg. BattLiRechargable'!AY$35)</f>
        <v>0.45083350412937778</v>
      </c>
      <c r="AZ13" s="44">
        <f>IF('Avrg. BattLiRechargable'!AZ13&gt;0,'Avrg. BattLiRechargable'!AZ13,'Avrg. BattLiRechargable'!AZ$35)</f>
        <v>0.45985017421196533</v>
      </c>
      <c r="BA13" s="44">
        <f>IF('Avrg. BattLiRechargable'!BA13&gt;0,'Avrg. BattLiRechargable'!BA13,'Avrg. BattLiRechargable'!BA$35)</f>
        <v>0.46904717769620463</v>
      </c>
    </row>
    <row r="14" spans="1:53" x14ac:dyDescent="0.35">
      <c r="A14" s="3" t="s">
        <v>26</v>
      </c>
      <c r="B14" s="4" t="s">
        <v>27</v>
      </c>
      <c r="C14" s="77">
        <f>IF('Avrg. BattLiRechargable'!C14&gt;0,'Avrg. BattLiRechargable'!C14,'Avrg. BattLiRechargable'!C$35)</f>
        <v>0.13640279446791242</v>
      </c>
      <c r="D14" s="77">
        <f>IF('Avrg. BattLiRechargable'!D14&gt;0,'Avrg. BattLiRechargable'!D14,'Avrg. BattLiRechargable'!D$35)</f>
        <v>0.13914489097133528</v>
      </c>
      <c r="E14" s="77">
        <f>IF('Avrg. BattLiRechargable'!E14&gt;0,'Avrg. BattLiRechargable'!E14,'Avrg. BattLiRechargable'!E$35)</f>
        <v>0.14192851043790961</v>
      </c>
      <c r="F14" s="77">
        <f>IF('Avrg. BattLiRechargable'!F14&gt;0,'Avrg. BattLiRechargable'!F14,'Avrg. BattLiRechargable'!F$35)</f>
        <v>0.14475581731871642</v>
      </c>
      <c r="G14" s="77">
        <f>IF('Avrg. BattLiRechargable'!G14&gt;0,'Avrg. BattLiRechargable'!G14,'Avrg. BattLiRechargable'!G$35)</f>
        <v>0.14763600984193093</v>
      </c>
      <c r="H14" s="77">
        <f>IF('Avrg. BattLiRechargable'!H14&gt;0,'Avrg. BattLiRechargable'!H14,'Avrg. BattLiRechargable'!H$35)</f>
        <v>0.15057142322938546</v>
      </c>
      <c r="I14" s="77">
        <f>IF('Avrg. BattLiRechargable'!I14&gt;0,'Avrg. BattLiRechargable'!I14,'Avrg. BattLiRechargable'!I$35)</f>
        <v>0.15357143123850289</v>
      </c>
      <c r="J14" s="77">
        <f>IF('Avrg. BattLiRechargable'!J14&gt;0,'Avrg. BattLiRechargable'!J14,'Avrg. BattLiRechargable'!J$35)</f>
        <v>0.15663775565585447</v>
      </c>
      <c r="K14" s="2">
        <f>IF('Avrg. BattLiRechargable'!K14&gt;0,'Avrg. BattLiRechargable'!K14,'Avrg. BattLiRechargable'!K$35)</f>
        <v>0.15977385801267679</v>
      </c>
      <c r="L14" s="2">
        <f>IF('Avrg. BattLiRechargable'!L14&gt;0,'Avrg. BattLiRechargable'!L14,'Avrg. BattLiRechargable'!L$35)</f>
        <v>0.16323701967048046</v>
      </c>
      <c r="M14" s="2">
        <f>IF('Avrg. BattLiRechargable'!M14&gt;0,'Avrg. BattLiRechargable'!M14,'Avrg. BattLiRechargable'!M$35)</f>
        <v>0.17295635410560975</v>
      </c>
      <c r="N14" s="2">
        <f>IF('Avrg. BattLiRechargable'!N14&gt;0,'Avrg. BattLiRechargable'!N14,'Avrg. BattLiRechargable'!N$35)</f>
        <v>0.17258094985619027</v>
      </c>
      <c r="O14" s="2">
        <f>IF('Avrg. BattLiRechargable'!O14&gt;0,'Avrg. BattLiRechargable'!O14,'Avrg. BattLiRechargable'!O$35)</f>
        <v>0.1775629956349162</v>
      </c>
      <c r="P14" s="2">
        <f>IF('Avrg. BattLiRechargable'!P14&gt;0,'Avrg. BattLiRechargable'!P14,'Avrg. BattLiRechargable'!P$35)</f>
        <v>0.16785280785896275</v>
      </c>
      <c r="Q14" s="2">
        <f>IF('Avrg. BattLiRechargable'!Q14&gt;0,'Avrg. BattLiRechargable'!Q14,'Avrg. BattLiRechargable'!Q$35)</f>
        <v>0.17758467417606374</v>
      </c>
      <c r="R14" s="2">
        <f>IF('Avrg. BattLiRechargable'!R14&gt;0,'Avrg. BattLiRechargable'!R14,'Avrg. BattLiRechargable'!R$35)</f>
        <v>0.17991069169914586</v>
      </c>
      <c r="S14" s="2">
        <f>IF('Avrg. BattLiRechargable'!S14&gt;0,'Avrg. BattLiRechargable'!S14,'Avrg. BattLiRechargable'!S$35)</f>
        <v>0.2044745942361407</v>
      </c>
      <c r="T14" s="2">
        <f>IF('Avrg. BattLiRechargable'!T14&gt;0,'Avrg. BattLiRechargable'!T14,'Avrg. BattLiRechargable'!T$35)</f>
        <v>0.22565983609245188</v>
      </c>
      <c r="U14" s="2">
        <f>IF('Avrg. BattLiRechargable'!U14&gt;0,'Avrg. BattLiRechargable'!U14,'Avrg. BattLiRechargable'!U$35)</f>
        <v>0.23030642718474034</v>
      </c>
      <c r="V14" s="2">
        <f>IF('Avrg. BattLiRechargable'!V14&gt;0,'Avrg. BattLiRechargable'!V14,'Avrg. BattLiRechargable'!V$35)</f>
        <v>0.25324377035120027</v>
      </c>
      <c r="W14" s="2">
        <f>IF('Avrg. BattLiRechargable'!W14&gt;0,'Avrg. BattLiRechargable'!W14,'Avrg. BattLiRechargable'!W$35)</f>
        <v>0.26724155193912968</v>
      </c>
      <c r="X14" s="2">
        <f>IF('Avrg. BattLiRechargable'!X14&gt;0,'Avrg. BattLiRechargable'!X14,'Avrg. BattLiRechargable'!X$35)</f>
        <v>0.27345863997715752</v>
      </c>
      <c r="Y14" s="2">
        <f>IF('Avrg. BattLiRechargable'!Y14&gt;0,'Avrg. BattLiRechargable'!Y14,'Avrg. BattLiRechargable'!Y$35)</f>
        <v>0.27477125714277217</v>
      </c>
      <c r="Z14" s="44">
        <f>IF('Avrg. BattLiRechargable'!Z14&gt;0,'Avrg. BattLiRechargable'!Z14,'Avrg. BattLiRechargable'!Z$35)</f>
        <v>0.27751770000000003</v>
      </c>
      <c r="AA14" s="44">
        <f>IF('Avrg. BattLiRechargable'!AA14&gt;0,'Avrg. BattLiRechargable'!AA14,'Avrg. BattLiRechargable'!AA$35)</f>
        <v>0.28029287700000005</v>
      </c>
      <c r="AB14" s="44">
        <f>IF('Avrg. BattLiRechargable'!AB14&gt;0,'Avrg. BattLiRechargable'!AB14,'Avrg. BattLiRechargable'!AB$35)</f>
        <v>0.28589873454000003</v>
      </c>
      <c r="AC14" s="44">
        <f>IF('Avrg. BattLiRechargable'!AC14&gt;0,'Avrg. BattLiRechargable'!AC14,'Avrg. BattLiRechargable'!AC$35)</f>
        <v>0.29161670923080002</v>
      </c>
      <c r="AD14" s="44">
        <f>IF('Avrg. BattLiRechargable'!AD14&gt;0,'Avrg. BattLiRechargable'!AD14,'Avrg. BattLiRechargable'!AD$35)</f>
        <v>0.297449043415416</v>
      </c>
      <c r="AE14" s="44">
        <f>IF('Avrg. BattLiRechargable'!AE14&gt;0,'Avrg. BattLiRechargable'!AE14,'Avrg. BattLiRechargable'!AE$35)</f>
        <v>0.30339802428372431</v>
      </c>
      <c r="AF14" s="44">
        <f>IF('Avrg. BattLiRechargable'!AF14&gt;0,'Avrg. BattLiRechargable'!AF14,'Avrg. BattLiRechargable'!AF$35)</f>
        <v>0.30946598476939879</v>
      </c>
      <c r="AG14" s="44">
        <f>IF('Avrg. BattLiRechargable'!AG14&gt;0,'Avrg. BattLiRechargable'!AG14,'Avrg. BattLiRechargable'!AG$35)</f>
        <v>0.31565530446478679</v>
      </c>
      <c r="AH14" s="44">
        <f>IF('Avrg. BattLiRechargable'!AH14&gt;0,'Avrg. BattLiRechargable'!AH14,'Avrg. BattLiRechargable'!AH$35)</f>
        <v>0.32196841055408254</v>
      </c>
      <c r="AI14" s="44">
        <f>IF('Avrg. BattLiRechargable'!AI14&gt;0,'Avrg. BattLiRechargable'!AI14,'Avrg. BattLiRechargable'!AI$35)</f>
        <v>0.32840777876516419</v>
      </c>
      <c r="AJ14" s="44">
        <f>IF('Avrg. BattLiRechargable'!AJ14&gt;0,'Avrg. BattLiRechargable'!AJ14,'Avrg. BattLiRechargable'!AJ$35)</f>
        <v>0.33497593434046746</v>
      </c>
      <c r="AK14" s="44">
        <f>IF('Avrg. BattLiRechargable'!AK14&gt;0,'Avrg. BattLiRechargable'!AK14,'Avrg. BattLiRechargable'!AK$35)</f>
        <v>0.34167545302727681</v>
      </c>
      <c r="AL14" s="44">
        <f>IF('Avrg. BattLiRechargable'!AL14&gt;0,'Avrg. BattLiRechargable'!AL14,'Avrg. BattLiRechargable'!AL$35)</f>
        <v>0.34850896208782234</v>
      </c>
      <c r="AM14" s="44">
        <f>IF('Avrg. BattLiRechargable'!AM14&gt;0,'Avrg. BattLiRechargable'!AM14,'Avrg. BattLiRechargable'!AM$35)</f>
        <v>0.35547914132957881</v>
      </c>
      <c r="AN14" s="44">
        <f>IF('Avrg. BattLiRechargable'!AN14&gt;0,'Avrg. BattLiRechargable'!AN14,'Avrg. BattLiRechargable'!AN$35)</f>
        <v>0.36258872415617038</v>
      </c>
      <c r="AO14" s="44">
        <f>IF('Avrg. BattLiRechargable'!AO14&gt;0,'Avrg. BattLiRechargable'!AO14,'Avrg. BattLiRechargable'!AO$35)</f>
        <v>0.3698404986392938</v>
      </c>
      <c r="AP14" s="44">
        <f>IF('Avrg. BattLiRechargable'!AP14&gt;0,'Avrg. BattLiRechargable'!AP14,'Avrg. BattLiRechargable'!AP$35)</f>
        <v>0.37723730861207966</v>
      </c>
      <c r="AQ14" s="44">
        <f>IF('Avrg. BattLiRechargable'!AQ14&gt;0,'Avrg. BattLiRechargable'!AQ14,'Avrg. BattLiRechargable'!AQ$35)</f>
        <v>0.38478205478432126</v>
      </c>
      <c r="AR14" s="44">
        <f>IF('Avrg. BattLiRechargable'!AR14&gt;0,'Avrg. BattLiRechargable'!AR14,'Avrg. BattLiRechargable'!AR$35)</f>
        <v>0.39247769588000769</v>
      </c>
      <c r="AS14" s="44">
        <f>IF('Avrg. BattLiRechargable'!AS14&gt;0,'Avrg. BattLiRechargable'!AS14,'Avrg. BattLiRechargable'!AS$35)</f>
        <v>0.40032724979760786</v>
      </c>
      <c r="AT14" s="44">
        <f>IF('Avrg. BattLiRechargable'!AT14&gt;0,'Avrg. BattLiRechargable'!AT14,'Avrg. BattLiRechargable'!AT$35)</f>
        <v>0.40833379479356002</v>
      </c>
      <c r="AU14" s="44">
        <f>IF('Avrg. BattLiRechargable'!AU14&gt;0,'Avrg. BattLiRechargable'!AU14,'Avrg. BattLiRechargable'!AU$35)</f>
        <v>0.41650047068943125</v>
      </c>
      <c r="AV14" s="44">
        <f>IF('Avrg. BattLiRechargable'!AV14&gt;0,'Avrg. BattLiRechargable'!AV14,'Avrg. BattLiRechargable'!AV$35)</f>
        <v>0.42483048010321989</v>
      </c>
      <c r="AW14" s="44">
        <f>IF('Avrg. BattLiRechargable'!AW14&gt;0,'Avrg. BattLiRechargable'!AW14,'Avrg. BattLiRechargable'!AW$35)</f>
        <v>0.43332708970528427</v>
      </c>
      <c r="AX14" s="44">
        <f>IF('Avrg. BattLiRechargable'!AX14&gt;0,'Avrg. BattLiRechargable'!AX14,'Avrg. BattLiRechargable'!AX$35)</f>
        <v>0.44199363149938997</v>
      </c>
      <c r="AY14" s="44">
        <f>IF('Avrg. BattLiRechargable'!AY14&gt;0,'Avrg. BattLiRechargable'!AY14,'Avrg. BattLiRechargable'!AY$35)</f>
        <v>0.45083350412937778</v>
      </c>
      <c r="AZ14" s="44">
        <f>IF('Avrg. BattLiRechargable'!AZ14&gt;0,'Avrg. BattLiRechargable'!AZ14,'Avrg. BattLiRechargable'!AZ$35)</f>
        <v>0.45985017421196533</v>
      </c>
      <c r="BA14" s="44">
        <f>IF('Avrg. BattLiRechargable'!BA14&gt;0,'Avrg. BattLiRechargable'!BA14,'Avrg. BattLiRechargable'!BA$35)</f>
        <v>0.46904717769620463</v>
      </c>
    </row>
    <row r="15" spans="1:53" x14ac:dyDescent="0.35">
      <c r="A15" s="3" t="s">
        <v>28</v>
      </c>
      <c r="B15" s="4" t="s">
        <v>29</v>
      </c>
      <c r="C15" s="77">
        <f>IF('Avrg. BattLiRechargable'!C15&gt;0,'Avrg. BattLiRechargable'!C15,'Avrg. BattLiRechargable'!C$35)</f>
        <v>0.13640279446791242</v>
      </c>
      <c r="D15" s="77">
        <f>IF('Avrg. BattLiRechargable'!D15&gt;0,'Avrg. BattLiRechargable'!D15,'Avrg. BattLiRechargable'!D$35)</f>
        <v>0.13914489097133528</v>
      </c>
      <c r="E15" s="77">
        <f>IF('Avrg. BattLiRechargable'!E15&gt;0,'Avrg. BattLiRechargable'!E15,'Avrg. BattLiRechargable'!E$35)</f>
        <v>0.14192851043790961</v>
      </c>
      <c r="F15" s="77">
        <f>IF('Avrg. BattLiRechargable'!F15&gt;0,'Avrg. BattLiRechargable'!F15,'Avrg. BattLiRechargable'!F$35)</f>
        <v>0.14475581731871642</v>
      </c>
      <c r="G15" s="77">
        <f>IF('Avrg. BattLiRechargable'!G15&gt;0,'Avrg. BattLiRechargable'!G15,'Avrg. BattLiRechargable'!G$35)</f>
        <v>0.14763600984193093</v>
      </c>
      <c r="H15" s="77">
        <f>IF('Avrg. BattLiRechargable'!H15&gt;0,'Avrg. BattLiRechargable'!H15,'Avrg. BattLiRechargable'!H$35)</f>
        <v>0.15057142322938546</v>
      </c>
      <c r="I15" s="77">
        <f>IF('Avrg. BattLiRechargable'!I15&gt;0,'Avrg. BattLiRechargable'!I15,'Avrg. BattLiRechargable'!I$35)</f>
        <v>0.15357143123850289</v>
      </c>
      <c r="J15" s="77">
        <f>IF('Avrg. BattLiRechargable'!J15&gt;0,'Avrg. BattLiRechargable'!J15,'Avrg. BattLiRechargable'!J$35)</f>
        <v>0.15663775565585447</v>
      </c>
      <c r="K15" s="2">
        <f>IF('Avrg. BattLiRechargable'!K15&gt;0,'Avrg. BattLiRechargable'!K15,'Avrg. BattLiRechargable'!K$35)</f>
        <v>0.15977385801267679</v>
      </c>
      <c r="L15" s="2">
        <f>IF('Avrg. BattLiRechargable'!L15&gt;0,'Avrg. BattLiRechargable'!L15,'Avrg. BattLiRechargable'!L$35)</f>
        <v>0.16323701967048046</v>
      </c>
      <c r="M15" s="2">
        <f>IF('Avrg. BattLiRechargable'!M15&gt;0,'Avrg. BattLiRechargable'!M15,'Avrg. BattLiRechargable'!M$35)</f>
        <v>0.17295635410560975</v>
      </c>
      <c r="N15" s="2">
        <f>IF('Avrg. BattLiRechargable'!N15&gt;0,'Avrg. BattLiRechargable'!N15,'Avrg. BattLiRechargable'!N$35)</f>
        <v>0.17258094985619027</v>
      </c>
      <c r="O15" s="2">
        <f>IF('Avrg. BattLiRechargable'!O15&gt;0,'Avrg. BattLiRechargable'!O15,'Avrg. BattLiRechargable'!O$35)</f>
        <v>0.1775629956349162</v>
      </c>
      <c r="P15" s="2">
        <f>IF('Avrg. BattLiRechargable'!P15&gt;0,'Avrg. BattLiRechargable'!P15,'Avrg. BattLiRechargable'!P$35)</f>
        <v>0.16785280785896275</v>
      </c>
      <c r="Q15" s="2">
        <f>IF('Avrg. BattLiRechargable'!Q15&gt;0,'Avrg. BattLiRechargable'!Q15,'Avrg. BattLiRechargable'!Q$35)</f>
        <v>0.17758467417606374</v>
      </c>
      <c r="R15" s="2">
        <f>IF('Avrg. BattLiRechargable'!R15&gt;0,'Avrg. BattLiRechargable'!R15,'Avrg. BattLiRechargable'!R$35)</f>
        <v>0.17991069169914586</v>
      </c>
      <c r="S15" s="2">
        <f>IF('Avrg. BattLiRechargable'!S15&gt;0,'Avrg. BattLiRechargable'!S15,'Avrg. BattLiRechargable'!S$35)</f>
        <v>0.2044745942361407</v>
      </c>
      <c r="T15" s="2">
        <f>IF('Avrg. BattLiRechargable'!T15&gt;0,'Avrg. BattLiRechargable'!T15,'Avrg. BattLiRechargable'!T$35)</f>
        <v>0.22565983609245188</v>
      </c>
      <c r="U15" s="2">
        <f>IF('Avrg. BattLiRechargable'!U15&gt;0,'Avrg. BattLiRechargable'!U15,'Avrg. BattLiRechargable'!U$35)</f>
        <v>0.23030642718474034</v>
      </c>
      <c r="V15" s="2">
        <f>IF('Avrg. BattLiRechargable'!V15&gt;0,'Avrg. BattLiRechargable'!V15,'Avrg. BattLiRechargable'!V$35)</f>
        <v>0.25324377035120027</v>
      </c>
      <c r="W15" s="2">
        <f>IF('Avrg. BattLiRechargable'!W15&gt;0,'Avrg. BattLiRechargable'!W15,'Avrg. BattLiRechargable'!W$35)</f>
        <v>0.26724155193912968</v>
      </c>
      <c r="X15" s="2">
        <f>IF('Avrg. BattLiRechargable'!X15&gt;0,'Avrg. BattLiRechargable'!X15,'Avrg. BattLiRechargable'!X$35)</f>
        <v>0.27345863997715752</v>
      </c>
      <c r="Y15" s="2">
        <f>IF('Avrg. BattLiRechargable'!Y15&gt;0,'Avrg. BattLiRechargable'!Y15,'Avrg. BattLiRechargable'!Y$35)</f>
        <v>0.27477125714277217</v>
      </c>
      <c r="Z15" s="44">
        <f>IF('Avrg. BattLiRechargable'!Z15&gt;0,'Avrg. BattLiRechargable'!Z15,'Avrg. BattLiRechargable'!Z$35)</f>
        <v>0.27751770000000003</v>
      </c>
      <c r="AA15" s="44">
        <f>IF('Avrg. BattLiRechargable'!AA15&gt;0,'Avrg. BattLiRechargable'!AA15,'Avrg. BattLiRechargable'!AA$35)</f>
        <v>0.28029287700000005</v>
      </c>
      <c r="AB15" s="44">
        <f>IF('Avrg. BattLiRechargable'!AB15&gt;0,'Avrg. BattLiRechargable'!AB15,'Avrg. BattLiRechargable'!AB$35)</f>
        <v>0.28589873454000003</v>
      </c>
      <c r="AC15" s="44">
        <f>IF('Avrg. BattLiRechargable'!AC15&gt;0,'Avrg. BattLiRechargable'!AC15,'Avrg. BattLiRechargable'!AC$35)</f>
        <v>0.29161670923080002</v>
      </c>
      <c r="AD15" s="44">
        <f>IF('Avrg. BattLiRechargable'!AD15&gt;0,'Avrg. BattLiRechargable'!AD15,'Avrg. BattLiRechargable'!AD$35)</f>
        <v>0.297449043415416</v>
      </c>
      <c r="AE15" s="44">
        <f>IF('Avrg. BattLiRechargable'!AE15&gt;0,'Avrg. BattLiRechargable'!AE15,'Avrg. BattLiRechargable'!AE$35)</f>
        <v>0.30339802428372431</v>
      </c>
      <c r="AF15" s="44">
        <f>IF('Avrg. BattLiRechargable'!AF15&gt;0,'Avrg. BattLiRechargable'!AF15,'Avrg. BattLiRechargable'!AF$35)</f>
        <v>0.30946598476939879</v>
      </c>
      <c r="AG15" s="44">
        <f>IF('Avrg. BattLiRechargable'!AG15&gt;0,'Avrg. BattLiRechargable'!AG15,'Avrg. BattLiRechargable'!AG$35)</f>
        <v>0.31565530446478679</v>
      </c>
      <c r="AH15" s="44">
        <f>IF('Avrg. BattLiRechargable'!AH15&gt;0,'Avrg. BattLiRechargable'!AH15,'Avrg. BattLiRechargable'!AH$35)</f>
        <v>0.32196841055408254</v>
      </c>
      <c r="AI15" s="44">
        <f>IF('Avrg. BattLiRechargable'!AI15&gt;0,'Avrg. BattLiRechargable'!AI15,'Avrg. BattLiRechargable'!AI$35)</f>
        <v>0.32840777876516419</v>
      </c>
      <c r="AJ15" s="44">
        <f>IF('Avrg. BattLiRechargable'!AJ15&gt;0,'Avrg. BattLiRechargable'!AJ15,'Avrg. BattLiRechargable'!AJ$35)</f>
        <v>0.33497593434046746</v>
      </c>
      <c r="AK15" s="44">
        <f>IF('Avrg. BattLiRechargable'!AK15&gt;0,'Avrg. BattLiRechargable'!AK15,'Avrg. BattLiRechargable'!AK$35)</f>
        <v>0.34167545302727681</v>
      </c>
      <c r="AL15" s="44">
        <f>IF('Avrg. BattLiRechargable'!AL15&gt;0,'Avrg. BattLiRechargable'!AL15,'Avrg. BattLiRechargable'!AL$35)</f>
        <v>0.34850896208782234</v>
      </c>
      <c r="AM15" s="44">
        <f>IF('Avrg. BattLiRechargable'!AM15&gt;0,'Avrg. BattLiRechargable'!AM15,'Avrg. BattLiRechargable'!AM$35)</f>
        <v>0.35547914132957881</v>
      </c>
      <c r="AN15" s="44">
        <f>IF('Avrg. BattLiRechargable'!AN15&gt;0,'Avrg. BattLiRechargable'!AN15,'Avrg. BattLiRechargable'!AN$35)</f>
        <v>0.36258872415617038</v>
      </c>
      <c r="AO15" s="44">
        <f>IF('Avrg. BattLiRechargable'!AO15&gt;0,'Avrg. BattLiRechargable'!AO15,'Avrg. BattLiRechargable'!AO$35)</f>
        <v>0.3698404986392938</v>
      </c>
      <c r="AP15" s="44">
        <f>IF('Avrg. BattLiRechargable'!AP15&gt;0,'Avrg. BattLiRechargable'!AP15,'Avrg. BattLiRechargable'!AP$35)</f>
        <v>0.37723730861207966</v>
      </c>
      <c r="AQ15" s="44">
        <f>IF('Avrg. BattLiRechargable'!AQ15&gt;0,'Avrg. BattLiRechargable'!AQ15,'Avrg. BattLiRechargable'!AQ$35)</f>
        <v>0.38478205478432126</v>
      </c>
      <c r="AR15" s="44">
        <f>IF('Avrg. BattLiRechargable'!AR15&gt;0,'Avrg. BattLiRechargable'!AR15,'Avrg. BattLiRechargable'!AR$35)</f>
        <v>0.39247769588000769</v>
      </c>
      <c r="AS15" s="44">
        <f>IF('Avrg. BattLiRechargable'!AS15&gt;0,'Avrg. BattLiRechargable'!AS15,'Avrg. BattLiRechargable'!AS$35)</f>
        <v>0.40032724979760786</v>
      </c>
      <c r="AT15" s="44">
        <f>IF('Avrg. BattLiRechargable'!AT15&gt;0,'Avrg. BattLiRechargable'!AT15,'Avrg. BattLiRechargable'!AT$35)</f>
        <v>0.40833379479356002</v>
      </c>
      <c r="AU15" s="44">
        <f>IF('Avrg. BattLiRechargable'!AU15&gt;0,'Avrg. BattLiRechargable'!AU15,'Avrg. BattLiRechargable'!AU$35)</f>
        <v>0.41650047068943125</v>
      </c>
      <c r="AV15" s="44">
        <f>IF('Avrg. BattLiRechargable'!AV15&gt;0,'Avrg. BattLiRechargable'!AV15,'Avrg. BattLiRechargable'!AV$35)</f>
        <v>0.42483048010321989</v>
      </c>
      <c r="AW15" s="44">
        <f>IF('Avrg. BattLiRechargable'!AW15&gt;0,'Avrg. BattLiRechargable'!AW15,'Avrg. BattLiRechargable'!AW$35)</f>
        <v>0.43332708970528427</v>
      </c>
      <c r="AX15" s="44">
        <f>IF('Avrg. BattLiRechargable'!AX15&gt;0,'Avrg. BattLiRechargable'!AX15,'Avrg. BattLiRechargable'!AX$35)</f>
        <v>0.44199363149938997</v>
      </c>
      <c r="AY15" s="44">
        <f>IF('Avrg. BattLiRechargable'!AY15&gt;0,'Avrg. BattLiRechargable'!AY15,'Avrg. BattLiRechargable'!AY$35)</f>
        <v>0.45083350412937778</v>
      </c>
      <c r="AZ15" s="44">
        <f>IF('Avrg. BattLiRechargable'!AZ15&gt;0,'Avrg. BattLiRechargable'!AZ15,'Avrg. BattLiRechargable'!AZ$35)</f>
        <v>0.45985017421196533</v>
      </c>
      <c r="BA15" s="44">
        <f>IF('Avrg. BattLiRechargable'!BA15&gt;0,'Avrg. BattLiRechargable'!BA15,'Avrg. BattLiRechargable'!BA$35)</f>
        <v>0.46904717769620463</v>
      </c>
    </row>
    <row r="16" spans="1:53" x14ac:dyDescent="0.35">
      <c r="A16" s="3" t="s">
        <v>30</v>
      </c>
      <c r="B16" s="4" t="s">
        <v>31</v>
      </c>
      <c r="C16" s="77">
        <f>IF('Avrg. BattLiRechargable'!C16&gt;0,'Avrg. BattLiRechargable'!C16,'Avrg. BattLiRechargable'!C$35)</f>
        <v>0.13640279446791242</v>
      </c>
      <c r="D16" s="77">
        <f>IF('Avrg. BattLiRechargable'!D16&gt;0,'Avrg. BattLiRechargable'!D16,'Avrg. BattLiRechargable'!D$35)</f>
        <v>0.13914489097133528</v>
      </c>
      <c r="E16" s="77">
        <f>IF('Avrg. BattLiRechargable'!E16&gt;0,'Avrg. BattLiRechargable'!E16,'Avrg. BattLiRechargable'!E$35)</f>
        <v>0.14192851043790961</v>
      </c>
      <c r="F16" s="77">
        <f>IF('Avrg. BattLiRechargable'!F16&gt;0,'Avrg. BattLiRechargable'!F16,'Avrg. BattLiRechargable'!F$35)</f>
        <v>0.14475581731871642</v>
      </c>
      <c r="G16" s="77">
        <f>IF('Avrg. BattLiRechargable'!G16&gt;0,'Avrg. BattLiRechargable'!G16,'Avrg. BattLiRechargable'!G$35)</f>
        <v>0.14763600984193093</v>
      </c>
      <c r="H16" s="77">
        <f>IF('Avrg. BattLiRechargable'!H16&gt;0,'Avrg. BattLiRechargable'!H16,'Avrg. BattLiRechargable'!H$35)</f>
        <v>0.15057142322938546</v>
      </c>
      <c r="I16" s="77">
        <f>IF('Avrg. BattLiRechargable'!I16&gt;0,'Avrg. BattLiRechargable'!I16,'Avrg. BattLiRechargable'!I$35)</f>
        <v>0.15357143123850289</v>
      </c>
      <c r="J16" s="77">
        <f>IF('Avrg. BattLiRechargable'!J16&gt;0,'Avrg. BattLiRechargable'!J16,'Avrg. BattLiRechargable'!J$35)</f>
        <v>0.15663775565585447</v>
      </c>
      <c r="K16" s="2">
        <f>IF('Avrg. BattLiRechargable'!K16&gt;0,'Avrg. BattLiRechargable'!K16,'Avrg. BattLiRechargable'!K$35)</f>
        <v>0.15977385801267679</v>
      </c>
      <c r="L16" s="2">
        <f>IF('Avrg. BattLiRechargable'!L16&gt;0,'Avrg. BattLiRechargable'!L16,'Avrg. BattLiRechargable'!L$35)</f>
        <v>0.16323701967048046</v>
      </c>
      <c r="M16" s="2">
        <f>IF('Avrg. BattLiRechargable'!M16&gt;0,'Avrg. BattLiRechargable'!M16,'Avrg. BattLiRechargable'!M$35)</f>
        <v>0.17295635410560975</v>
      </c>
      <c r="N16" s="2">
        <f>IF('Avrg. BattLiRechargable'!N16&gt;0,'Avrg. BattLiRechargable'!N16,'Avrg. BattLiRechargable'!N$35)</f>
        <v>0.17258094985619027</v>
      </c>
      <c r="O16" s="2">
        <f>IF('Avrg. BattLiRechargable'!O16&gt;0,'Avrg. BattLiRechargable'!O16,'Avrg. BattLiRechargable'!O$35)</f>
        <v>0.1775629956349162</v>
      </c>
      <c r="P16" s="2">
        <f>IF('Avrg. BattLiRechargable'!P16&gt;0,'Avrg. BattLiRechargable'!P16,'Avrg. BattLiRechargable'!P$35)</f>
        <v>0.16785280785896275</v>
      </c>
      <c r="Q16" s="2">
        <f>IF('Avrg. BattLiRechargable'!Q16&gt;0,'Avrg. BattLiRechargable'!Q16,'Avrg. BattLiRechargable'!Q$35)</f>
        <v>0.17758467417606374</v>
      </c>
      <c r="R16" s="2">
        <f>IF('Avrg. BattLiRechargable'!R16&gt;0,'Avrg. BattLiRechargable'!R16,'Avrg. BattLiRechargable'!R$35)</f>
        <v>0.17991069169914586</v>
      </c>
      <c r="S16" s="2">
        <f>IF('Avrg. BattLiRechargable'!S16&gt;0,'Avrg. BattLiRechargable'!S16,'Avrg. BattLiRechargable'!S$35)</f>
        <v>0.2044745942361407</v>
      </c>
      <c r="T16" s="2">
        <f>IF('Avrg. BattLiRechargable'!T16&gt;0,'Avrg. BattLiRechargable'!T16,'Avrg. BattLiRechargable'!T$35)</f>
        <v>0.22565983609245188</v>
      </c>
      <c r="U16" s="2">
        <f>IF('Avrg. BattLiRechargable'!U16&gt;0,'Avrg. BattLiRechargable'!U16,'Avrg. BattLiRechargable'!U$35)</f>
        <v>0.23030642718474034</v>
      </c>
      <c r="V16" s="2">
        <f>IF('Avrg. BattLiRechargable'!V16&gt;0,'Avrg. BattLiRechargable'!V16,'Avrg. BattLiRechargable'!V$35)</f>
        <v>0.25324377035120027</v>
      </c>
      <c r="W16" s="2">
        <f>IF('Avrg. BattLiRechargable'!W16&gt;0,'Avrg. BattLiRechargable'!W16,'Avrg. BattLiRechargable'!W$35)</f>
        <v>0.26724155193912968</v>
      </c>
      <c r="X16" s="2">
        <f>IF('Avrg. BattLiRechargable'!X16&gt;0,'Avrg. BattLiRechargable'!X16,'Avrg. BattLiRechargable'!X$35)</f>
        <v>0.27345863997715752</v>
      </c>
      <c r="Y16" s="2">
        <f>IF('Avrg. BattLiRechargable'!Y16&gt;0,'Avrg. BattLiRechargable'!Y16,'Avrg. BattLiRechargable'!Y$35)</f>
        <v>0.27477125714277217</v>
      </c>
      <c r="Z16" s="44">
        <f>IF('Avrg. BattLiRechargable'!Z16&gt;0,'Avrg. BattLiRechargable'!Z16,'Avrg. BattLiRechargable'!Z$35)</f>
        <v>0.27751770000000003</v>
      </c>
      <c r="AA16" s="44">
        <f>IF('Avrg. BattLiRechargable'!AA16&gt;0,'Avrg. BattLiRechargable'!AA16,'Avrg. BattLiRechargable'!AA$35)</f>
        <v>0.28029287700000005</v>
      </c>
      <c r="AB16" s="44">
        <f>IF('Avrg. BattLiRechargable'!AB16&gt;0,'Avrg. BattLiRechargable'!AB16,'Avrg. BattLiRechargable'!AB$35)</f>
        <v>0.28589873454000003</v>
      </c>
      <c r="AC16" s="44">
        <f>IF('Avrg. BattLiRechargable'!AC16&gt;0,'Avrg. BattLiRechargable'!AC16,'Avrg. BattLiRechargable'!AC$35)</f>
        <v>0.29161670923080002</v>
      </c>
      <c r="AD16" s="44">
        <f>IF('Avrg. BattLiRechargable'!AD16&gt;0,'Avrg. BattLiRechargable'!AD16,'Avrg. BattLiRechargable'!AD$35)</f>
        <v>0.297449043415416</v>
      </c>
      <c r="AE16" s="44">
        <f>IF('Avrg. BattLiRechargable'!AE16&gt;0,'Avrg. BattLiRechargable'!AE16,'Avrg. BattLiRechargable'!AE$35)</f>
        <v>0.30339802428372431</v>
      </c>
      <c r="AF16" s="44">
        <f>IF('Avrg. BattLiRechargable'!AF16&gt;0,'Avrg. BattLiRechargable'!AF16,'Avrg. BattLiRechargable'!AF$35)</f>
        <v>0.30946598476939879</v>
      </c>
      <c r="AG16" s="44">
        <f>IF('Avrg. BattLiRechargable'!AG16&gt;0,'Avrg. BattLiRechargable'!AG16,'Avrg. BattLiRechargable'!AG$35)</f>
        <v>0.31565530446478679</v>
      </c>
      <c r="AH16" s="44">
        <f>IF('Avrg. BattLiRechargable'!AH16&gt;0,'Avrg. BattLiRechargable'!AH16,'Avrg. BattLiRechargable'!AH$35)</f>
        <v>0.32196841055408254</v>
      </c>
      <c r="AI16" s="44">
        <f>IF('Avrg. BattLiRechargable'!AI16&gt;0,'Avrg. BattLiRechargable'!AI16,'Avrg. BattLiRechargable'!AI$35)</f>
        <v>0.32840777876516419</v>
      </c>
      <c r="AJ16" s="44">
        <f>IF('Avrg. BattLiRechargable'!AJ16&gt;0,'Avrg. BattLiRechargable'!AJ16,'Avrg. BattLiRechargable'!AJ$35)</f>
        <v>0.33497593434046746</v>
      </c>
      <c r="AK16" s="44">
        <f>IF('Avrg. BattLiRechargable'!AK16&gt;0,'Avrg. BattLiRechargable'!AK16,'Avrg. BattLiRechargable'!AK$35)</f>
        <v>0.34167545302727681</v>
      </c>
      <c r="AL16" s="44">
        <f>IF('Avrg. BattLiRechargable'!AL16&gt;0,'Avrg. BattLiRechargable'!AL16,'Avrg. BattLiRechargable'!AL$35)</f>
        <v>0.34850896208782234</v>
      </c>
      <c r="AM16" s="44">
        <f>IF('Avrg. BattLiRechargable'!AM16&gt;0,'Avrg. BattLiRechargable'!AM16,'Avrg. BattLiRechargable'!AM$35)</f>
        <v>0.35547914132957881</v>
      </c>
      <c r="AN16" s="44">
        <f>IF('Avrg. BattLiRechargable'!AN16&gt;0,'Avrg. BattLiRechargable'!AN16,'Avrg. BattLiRechargable'!AN$35)</f>
        <v>0.36258872415617038</v>
      </c>
      <c r="AO16" s="44">
        <f>IF('Avrg. BattLiRechargable'!AO16&gt;0,'Avrg. BattLiRechargable'!AO16,'Avrg. BattLiRechargable'!AO$35)</f>
        <v>0.3698404986392938</v>
      </c>
      <c r="AP16" s="44">
        <f>IF('Avrg. BattLiRechargable'!AP16&gt;0,'Avrg. BattLiRechargable'!AP16,'Avrg. BattLiRechargable'!AP$35)</f>
        <v>0.37723730861207966</v>
      </c>
      <c r="AQ16" s="44">
        <f>IF('Avrg. BattLiRechargable'!AQ16&gt;0,'Avrg. BattLiRechargable'!AQ16,'Avrg. BattLiRechargable'!AQ$35)</f>
        <v>0.38478205478432126</v>
      </c>
      <c r="AR16" s="44">
        <f>IF('Avrg. BattLiRechargable'!AR16&gt;0,'Avrg. BattLiRechargable'!AR16,'Avrg. BattLiRechargable'!AR$35)</f>
        <v>0.39247769588000769</v>
      </c>
      <c r="AS16" s="44">
        <f>IF('Avrg. BattLiRechargable'!AS16&gt;0,'Avrg. BattLiRechargable'!AS16,'Avrg. BattLiRechargable'!AS$35)</f>
        <v>0.40032724979760786</v>
      </c>
      <c r="AT16" s="44">
        <f>IF('Avrg. BattLiRechargable'!AT16&gt;0,'Avrg. BattLiRechargable'!AT16,'Avrg. BattLiRechargable'!AT$35)</f>
        <v>0.40833379479356002</v>
      </c>
      <c r="AU16" s="44">
        <f>IF('Avrg. BattLiRechargable'!AU16&gt;0,'Avrg. BattLiRechargable'!AU16,'Avrg. BattLiRechargable'!AU$35)</f>
        <v>0.41650047068943125</v>
      </c>
      <c r="AV16" s="44">
        <f>IF('Avrg. BattLiRechargable'!AV16&gt;0,'Avrg. BattLiRechargable'!AV16,'Avrg. BattLiRechargable'!AV$35)</f>
        <v>0.42483048010321989</v>
      </c>
      <c r="AW16" s="44">
        <f>IF('Avrg. BattLiRechargable'!AW16&gt;0,'Avrg. BattLiRechargable'!AW16,'Avrg. BattLiRechargable'!AW$35)</f>
        <v>0.43332708970528427</v>
      </c>
      <c r="AX16" s="44">
        <f>IF('Avrg. BattLiRechargable'!AX16&gt;0,'Avrg. BattLiRechargable'!AX16,'Avrg. BattLiRechargable'!AX$35)</f>
        <v>0.44199363149938997</v>
      </c>
      <c r="AY16" s="44">
        <f>IF('Avrg. BattLiRechargable'!AY16&gt;0,'Avrg. BattLiRechargable'!AY16,'Avrg. BattLiRechargable'!AY$35)</f>
        <v>0.45083350412937778</v>
      </c>
      <c r="AZ16" s="44">
        <f>IF('Avrg. BattLiRechargable'!AZ16&gt;0,'Avrg. BattLiRechargable'!AZ16,'Avrg. BattLiRechargable'!AZ$35)</f>
        <v>0.45985017421196533</v>
      </c>
      <c r="BA16" s="44">
        <f>IF('Avrg. BattLiRechargable'!BA16&gt;0,'Avrg. BattLiRechargable'!BA16,'Avrg. BattLiRechargable'!BA$35)</f>
        <v>0.46904717769620463</v>
      </c>
    </row>
    <row r="17" spans="1:53" x14ac:dyDescent="0.35">
      <c r="A17" s="3" t="s">
        <v>32</v>
      </c>
      <c r="B17" s="4" t="s">
        <v>33</v>
      </c>
      <c r="C17" s="77">
        <f>IF('Avrg. BattLiRechargable'!C17&gt;0,'Avrg. BattLiRechargable'!C17,'Avrg. BattLiRechargable'!C$35)</f>
        <v>0.13640279446791242</v>
      </c>
      <c r="D17" s="77">
        <f>IF('Avrg. BattLiRechargable'!D17&gt;0,'Avrg. BattLiRechargable'!D17,'Avrg. BattLiRechargable'!D$35)</f>
        <v>0.13914489097133528</v>
      </c>
      <c r="E17" s="77">
        <f>IF('Avrg. BattLiRechargable'!E17&gt;0,'Avrg. BattLiRechargable'!E17,'Avrg. BattLiRechargable'!E$35)</f>
        <v>0.14192851043790961</v>
      </c>
      <c r="F17" s="77">
        <f>IF('Avrg. BattLiRechargable'!F17&gt;0,'Avrg. BattLiRechargable'!F17,'Avrg. BattLiRechargable'!F$35)</f>
        <v>0.14475581731871642</v>
      </c>
      <c r="G17" s="77">
        <f>IF('Avrg. BattLiRechargable'!G17&gt;0,'Avrg. BattLiRechargable'!G17,'Avrg. BattLiRechargable'!G$35)</f>
        <v>0.14763600984193093</v>
      </c>
      <c r="H17" s="77">
        <f>IF('Avrg. BattLiRechargable'!H17&gt;0,'Avrg. BattLiRechargable'!H17,'Avrg. BattLiRechargable'!H$35)</f>
        <v>0.15057142322938546</v>
      </c>
      <c r="I17" s="77">
        <f>IF('Avrg. BattLiRechargable'!I17&gt;0,'Avrg. BattLiRechargable'!I17,'Avrg. BattLiRechargable'!I$35)</f>
        <v>0.15357143123850289</v>
      </c>
      <c r="J17" s="77">
        <f>IF('Avrg. BattLiRechargable'!J17&gt;0,'Avrg. BattLiRechargable'!J17,'Avrg. BattLiRechargable'!J$35)</f>
        <v>0.15663775565585447</v>
      </c>
      <c r="K17" s="2">
        <f>IF('Avrg. BattLiRechargable'!K17&gt;0,'Avrg. BattLiRechargable'!K17,'Avrg. BattLiRechargable'!K$35)</f>
        <v>0.15977385801267679</v>
      </c>
      <c r="L17" s="2">
        <f>IF('Avrg. BattLiRechargable'!L17&gt;0,'Avrg. BattLiRechargable'!L17,'Avrg. BattLiRechargable'!L$35)</f>
        <v>0.16323701967048046</v>
      </c>
      <c r="M17" s="2">
        <f>IF('Avrg. BattLiRechargable'!M17&gt;0,'Avrg. BattLiRechargable'!M17,'Avrg. BattLiRechargable'!M$35)</f>
        <v>0.17295635410560975</v>
      </c>
      <c r="N17" s="2">
        <f>IF('Avrg. BattLiRechargable'!N17&gt;0,'Avrg. BattLiRechargable'!N17,'Avrg. BattLiRechargable'!N$35)</f>
        <v>0.17258094985619027</v>
      </c>
      <c r="O17" s="2">
        <f>IF('Avrg. BattLiRechargable'!O17&gt;0,'Avrg. BattLiRechargable'!O17,'Avrg. BattLiRechargable'!O$35)</f>
        <v>0.1775629956349162</v>
      </c>
      <c r="P17" s="2">
        <f>IF('Avrg. BattLiRechargable'!P17&gt;0,'Avrg. BattLiRechargable'!P17,'Avrg. BattLiRechargable'!P$35)</f>
        <v>0.16785280785896275</v>
      </c>
      <c r="Q17" s="2">
        <f>IF('Avrg. BattLiRechargable'!Q17&gt;0,'Avrg. BattLiRechargable'!Q17,'Avrg. BattLiRechargable'!Q$35)</f>
        <v>0.17758467417606374</v>
      </c>
      <c r="R17" s="2">
        <f>IF('Avrg. BattLiRechargable'!R17&gt;0,'Avrg. BattLiRechargable'!R17,'Avrg. BattLiRechargable'!R$35)</f>
        <v>0.17991069169914586</v>
      </c>
      <c r="S17" s="2">
        <f>IF('Avrg. BattLiRechargable'!S17&gt;0,'Avrg. BattLiRechargable'!S17,'Avrg. BattLiRechargable'!S$35)</f>
        <v>0.2044745942361407</v>
      </c>
      <c r="T17" s="2">
        <f>IF('Avrg. BattLiRechargable'!T17&gt;0,'Avrg. BattLiRechargable'!T17,'Avrg. BattLiRechargable'!T$35)</f>
        <v>0.22565983609245188</v>
      </c>
      <c r="U17" s="2">
        <f>IF('Avrg. BattLiRechargable'!U17&gt;0,'Avrg. BattLiRechargable'!U17,'Avrg. BattLiRechargable'!U$35)</f>
        <v>0.23030642718474034</v>
      </c>
      <c r="V17" s="2">
        <f>IF('Avrg. BattLiRechargable'!V17&gt;0,'Avrg. BattLiRechargable'!V17,'Avrg. BattLiRechargable'!V$35)</f>
        <v>0.25324377035120027</v>
      </c>
      <c r="W17" s="2">
        <f>IF('Avrg. BattLiRechargable'!W17&gt;0,'Avrg. BattLiRechargable'!W17,'Avrg. BattLiRechargable'!W$35)</f>
        <v>0.26724155193912968</v>
      </c>
      <c r="X17" s="2">
        <f>IF('Avrg. BattLiRechargable'!X17&gt;0,'Avrg. BattLiRechargable'!X17,'Avrg. BattLiRechargable'!X$35)</f>
        <v>0.27345863997715752</v>
      </c>
      <c r="Y17" s="2">
        <f>IF('Avrg. BattLiRechargable'!Y17&gt;0,'Avrg. BattLiRechargable'!Y17,'Avrg. BattLiRechargable'!Y$35)</f>
        <v>0.27477125714277217</v>
      </c>
      <c r="Z17" s="44">
        <f>IF('Avrg. BattLiRechargable'!Z17&gt;0,'Avrg. BattLiRechargable'!Z17,'Avrg. BattLiRechargable'!Z$35)</f>
        <v>0.27751770000000003</v>
      </c>
      <c r="AA17" s="44">
        <f>IF('Avrg. BattLiRechargable'!AA17&gt;0,'Avrg. BattLiRechargable'!AA17,'Avrg. BattLiRechargable'!AA$35)</f>
        <v>0.28029287700000005</v>
      </c>
      <c r="AB17" s="44">
        <f>IF('Avrg. BattLiRechargable'!AB17&gt;0,'Avrg. BattLiRechargable'!AB17,'Avrg. BattLiRechargable'!AB$35)</f>
        <v>0.28589873454000003</v>
      </c>
      <c r="AC17" s="44">
        <f>IF('Avrg. BattLiRechargable'!AC17&gt;0,'Avrg. BattLiRechargable'!AC17,'Avrg. BattLiRechargable'!AC$35)</f>
        <v>0.29161670923080002</v>
      </c>
      <c r="AD17" s="44">
        <f>IF('Avrg. BattLiRechargable'!AD17&gt;0,'Avrg. BattLiRechargable'!AD17,'Avrg. BattLiRechargable'!AD$35)</f>
        <v>0.297449043415416</v>
      </c>
      <c r="AE17" s="44">
        <f>IF('Avrg. BattLiRechargable'!AE17&gt;0,'Avrg. BattLiRechargable'!AE17,'Avrg. BattLiRechargable'!AE$35)</f>
        <v>0.30339802428372431</v>
      </c>
      <c r="AF17" s="44">
        <f>IF('Avrg. BattLiRechargable'!AF17&gt;0,'Avrg. BattLiRechargable'!AF17,'Avrg. BattLiRechargable'!AF$35)</f>
        <v>0.30946598476939879</v>
      </c>
      <c r="AG17" s="44">
        <f>IF('Avrg. BattLiRechargable'!AG17&gt;0,'Avrg. BattLiRechargable'!AG17,'Avrg. BattLiRechargable'!AG$35)</f>
        <v>0.31565530446478679</v>
      </c>
      <c r="AH17" s="44">
        <f>IF('Avrg. BattLiRechargable'!AH17&gt;0,'Avrg. BattLiRechargable'!AH17,'Avrg. BattLiRechargable'!AH$35)</f>
        <v>0.32196841055408254</v>
      </c>
      <c r="AI17" s="44">
        <f>IF('Avrg. BattLiRechargable'!AI17&gt;0,'Avrg. BattLiRechargable'!AI17,'Avrg. BattLiRechargable'!AI$35)</f>
        <v>0.32840777876516419</v>
      </c>
      <c r="AJ17" s="44">
        <f>IF('Avrg. BattLiRechargable'!AJ17&gt;0,'Avrg. BattLiRechargable'!AJ17,'Avrg. BattLiRechargable'!AJ$35)</f>
        <v>0.33497593434046746</v>
      </c>
      <c r="AK17" s="44">
        <f>IF('Avrg. BattLiRechargable'!AK17&gt;0,'Avrg. BattLiRechargable'!AK17,'Avrg. BattLiRechargable'!AK$35)</f>
        <v>0.34167545302727681</v>
      </c>
      <c r="AL17" s="44">
        <f>IF('Avrg. BattLiRechargable'!AL17&gt;0,'Avrg. BattLiRechargable'!AL17,'Avrg. BattLiRechargable'!AL$35)</f>
        <v>0.34850896208782234</v>
      </c>
      <c r="AM17" s="44">
        <f>IF('Avrg. BattLiRechargable'!AM17&gt;0,'Avrg. BattLiRechargable'!AM17,'Avrg. BattLiRechargable'!AM$35)</f>
        <v>0.35547914132957881</v>
      </c>
      <c r="AN17" s="44">
        <f>IF('Avrg. BattLiRechargable'!AN17&gt;0,'Avrg. BattLiRechargable'!AN17,'Avrg. BattLiRechargable'!AN$35)</f>
        <v>0.36258872415617038</v>
      </c>
      <c r="AO17" s="44">
        <f>IF('Avrg. BattLiRechargable'!AO17&gt;0,'Avrg. BattLiRechargable'!AO17,'Avrg. BattLiRechargable'!AO$35)</f>
        <v>0.3698404986392938</v>
      </c>
      <c r="AP17" s="44">
        <f>IF('Avrg. BattLiRechargable'!AP17&gt;0,'Avrg. BattLiRechargable'!AP17,'Avrg. BattLiRechargable'!AP$35)</f>
        <v>0.37723730861207966</v>
      </c>
      <c r="AQ17" s="44">
        <f>IF('Avrg. BattLiRechargable'!AQ17&gt;0,'Avrg. BattLiRechargable'!AQ17,'Avrg. BattLiRechargable'!AQ$35)</f>
        <v>0.38478205478432126</v>
      </c>
      <c r="AR17" s="44">
        <f>IF('Avrg. BattLiRechargable'!AR17&gt;0,'Avrg. BattLiRechargable'!AR17,'Avrg. BattLiRechargable'!AR$35)</f>
        <v>0.39247769588000769</v>
      </c>
      <c r="AS17" s="44">
        <f>IF('Avrg. BattLiRechargable'!AS17&gt;0,'Avrg. BattLiRechargable'!AS17,'Avrg. BattLiRechargable'!AS$35)</f>
        <v>0.40032724979760786</v>
      </c>
      <c r="AT17" s="44">
        <f>IF('Avrg. BattLiRechargable'!AT17&gt;0,'Avrg. BattLiRechargable'!AT17,'Avrg. BattLiRechargable'!AT$35)</f>
        <v>0.40833379479356002</v>
      </c>
      <c r="AU17" s="44">
        <f>IF('Avrg. BattLiRechargable'!AU17&gt;0,'Avrg. BattLiRechargable'!AU17,'Avrg. BattLiRechargable'!AU$35)</f>
        <v>0.41650047068943125</v>
      </c>
      <c r="AV17" s="44">
        <f>IF('Avrg. BattLiRechargable'!AV17&gt;0,'Avrg. BattLiRechargable'!AV17,'Avrg. BattLiRechargable'!AV$35)</f>
        <v>0.42483048010321989</v>
      </c>
      <c r="AW17" s="44">
        <f>IF('Avrg. BattLiRechargable'!AW17&gt;0,'Avrg. BattLiRechargable'!AW17,'Avrg. BattLiRechargable'!AW$35)</f>
        <v>0.43332708970528427</v>
      </c>
      <c r="AX17" s="44">
        <f>IF('Avrg. BattLiRechargable'!AX17&gt;0,'Avrg. BattLiRechargable'!AX17,'Avrg. BattLiRechargable'!AX$35)</f>
        <v>0.44199363149938997</v>
      </c>
      <c r="AY17" s="44">
        <f>IF('Avrg. BattLiRechargable'!AY17&gt;0,'Avrg. BattLiRechargable'!AY17,'Avrg. BattLiRechargable'!AY$35)</f>
        <v>0.45083350412937778</v>
      </c>
      <c r="AZ17" s="44">
        <f>IF('Avrg. BattLiRechargable'!AZ17&gt;0,'Avrg. BattLiRechargable'!AZ17,'Avrg. BattLiRechargable'!AZ$35)</f>
        <v>0.45985017421196533</v>
      </c>
      <c r="BA17" s="44">
        <f>IF('Avrg. BattLiRechargable'!BA17&gt;0,'Avrg. BattLiRechargable'!BA17,'Avrg. BattLiRechargable'!BA$35)</f>
        <v>0.46904717769620463</v>
      </c>
    </row>
    <row r="18" spans="1:53" x14ac:dyDescent="0.35">
      <c r="A18" s="3" t="s">
        <v>34</v>
      </c>
      <c r="B18" s="4" t="s">
        <v>35</v>
      </c>
      <c r="C18" s="77">
        <f>IF('Avrg. BattLiRechargable'!C18&gt;0,'Avrg. BattLiRechargable'!C18,'Avrg. BattLiRechargable'!C$35)</f>
        <v>0.13640279446791242</v>
      </c>
      <c r="D18" s="77">
        <f>IF('Avrg. BattLiRechargable'!D18&gt;0,'Avrg. BattLiRechargable'!D18,'Avrg. BattLiRechargable'!D$35)</f>
        <v>0.13914489097133528</v>
      </c>
      <c r="E18" s="77">
        <f>IF('Avrg. BattLiRechargable'!E18&gt;0,'Avrg. BattLiRechargable'!E18,'Avrg. BattLiRechargable'!E$35)</f>
        <v>0.14192851043790961</v>
      </c>
      <c r="F18" s="77">
        <f>IF('Avrg. BattLiRechargable'!F18&gt;0,'Avrg. BattLiRechargable'!F18,'Avrg. BattLiRechargable'!F$35)</f>
        <v>0.14475581731871642</v>
      </c>
      <c r="G18" s="77">
        <f>IF('Avrg. BattLiRechargable'!G18&gt;0,'Avrg. BattLiRechargable'!G18,'Avrg. BattLiRechargable'!G$35)</f>
        <v>0.14763600984193093</v>
      </c>
      <c r="H18" s="77">
        <f>IF('Avrg. BattLiRechargable'!H18&gt;0,'Avrg. BattLiRechargable'!H18,'Avrg. BattLiRechargable'!H$35)</f>
        <v>0.15057142322938546</v>
      </c>
      <c r="I18" s="77">
        <f>IF('Avrg. BattLiRechargable'!I18&gt;0,'Avrg. BattLiRechargable'!I18,'Avrg. BattLiRechargable'!I$35)</f>
        <v>0.15357143123850289</v>
      </c>
      <c r="J18" s="77">
        <f>IF('Avrg. BattLiRechargable'!J18&gt;0,'Avrg. BattLiRechargable'!J18,'Avrg. BattLiRechargable'!J$35)</f>
        <v>0.15663775565585447</v>
      </c>
      <c r="K18" s="2">
        <f>IF('Avrg. BattLiRechargable'!K18&gt;0,'Avrg. BattLiRechargable'!K18,'Avrg. BattLiRechargable'!K$35)</f>
        <v>0.15977385801267679</v>
      </c>
      <c r="L18" s="2">
        <f>IF('Avrg. BattLiRechargable'!L18&gt;0,'Avrg. BattLiRechargable'!L18,'Avrg. BattLiRechargable'!L$35)</f>
        <v>0.16323701967048046</v>
      </c>
      <c r="M18" s="2">
        <f>IF('Avrg. BattLiRechargable'!M18&gt;0,'Avrg. BattLiRechargable'!M18,'Avrg. BattLiRechargable'!M$35)</f>
        <v>0.17295635410560975</v>
      </c>
      <c r="N18" s="2">
        <f>IF('Avrg. BattLiRechargable'!N18&gt;0,'Avrg. BattLiRechargable'!N18,'Avrg. BattLiRechargable'!N$35)</f>
        <v>0.17258094985619027</v>
      </c>
      <c r="O18" s="2">
        <f>IF('Avrg. BattLiRechargable'!O18&gt;0,'Avrg. BattLiRechargable'!O18,'Avrg. BattLiRechargable'!O$35)</f>
        <v>0.1775629956349162</v>
      </c>
      <c r="P18" s="2">
        <f>IF('Avrg. BattLiRechargable'!P18&gt;0,'Avrg. BattLiRechargable'!P18,'Avrg. BattLiRechargable'!P$35)</f>
        <v>0.16785280785896275</v>
      </c>
      <c r="Q18" s="2">
        <f>IF('Avrg. BattLiRechargable'!Q18&gt;0,'Avrg. BattLiRechargable'!Q18,'Avrg. BattLiRechargable'!Q$35)</f>
        <v>0.17758467417606374</v>
      </c>
      <c r="R18" s="2">
        <f>IF('Avrg. BattLiRechargable'!R18&gt;0,'Avrg. BattLiRechargable'!R18,'Avrg. BattLiRechargable'!R$35)</f>
        <v>0.17991069169914586</v>
      </c>
      <c r="S18" s="2">
        <f>IF('Avrg. BattLiRechargable'!S18&gt;0,'Avrg. BattLiRechargable'!S18,'Avrg. BattLiRechargable'!S$35)</f>
        <v>0.2044745942361407</v>
      </c>
      <c r="T18" s="2">
        <f>IF('Avrg. BattLiRechargable'!T18&gt;0,'Avrg. BattLiRechargable'!T18,'Avrg. BattLiRechargable'!T$35)</f>
        <v>0.22565983609245188</v>
      </c>
      <c r="U18" s="2">
        <f>IF('Avrg. BattLiRechargable'!U18&gt;0,'Avrg. BattLiRechargable'!U18,'Avrg. BattLiRechargable'!U$35)</f>
        <v>0.23030642718474034</v>
      </c>
      <c r="V18" s="2">
        <f>IF('Avrg. BattLiRechargable'!V18&gt;0,'Avrg. BattLiRechargable'!V18,'Avrg. BattLiRechargable'!V$35)</f>
        <v>0.25324377035120027</v>
      </c>
      <c r="W18" s="2">
        <f>IF('Avrg. BattLiRechargable'!W18&gt;0,'Avrg. BattLiRechargable'!W18,'Avrg. BattLiRechargable'!W$35)</f>
        <v>0.26724155193912968</v>
      </c>
      <c r="X18" s="2">
        <f>IF('Avrg. BattLiRechargable'!X18&gt;0,'Avrg. BattLiRechargable'!X18,'Avrg. BattLiRechargable'!X$35)</f>
        <v>0.27345863997715752</v>
      </c>
      <c r="Y18" s="2">
        <f>IF('Avrg. BattLiRechargable'!Y18&gt;0,'Avrg. BattLiRechargable'!Y18,'Avrg. BattLiRechargable'!Y$35)</f>
        <v>0.27477125714277217</v>
      </c>
      <c r="Z18" s="44">
        <f>IF('Avrg. BattLiRechargable'!Z18&gt;0,'Avrg. BattLiRechargable'!Z18,'Avrg. BattLiRechargable'!Z$35)</f>
        <v>0.27751770000000003</v>
      </c>
      <c r="AA18" s="44">
        <f>IF('Avrg. BattLiRechargable'!AA18&gt;0,'Avrg. BattLiRechargable'!AA18,'Avrg. BattLiRechargable'!AA$35)</f>
        <v>0.28029287700000005</v>
      </c>
      <c r="AB18" s="44">
        <f>IF('Avrg. BattLiRechargable'!AB18&gt;0,'Avrg. BattLiRechargable'!AB18,'Avrg. BattLiRechargable'!AB$35)</f>
        <v>0.28589873454000003</v>
      </c>
      <c r="AC18" s="44">
        <f>IF('Avrg. BattLiRechargable'!AC18&gt;0,'Avrg. BattLiRechargable'!AC18,'Avrg. BattLiRechargable'!AC$35)</f>
        <v>0.29161670923080002</v>
      </c>
      <c r="AD18" s="44">
        <f>IF('Avrg. BattLiRechargable'!AD18&gt;0,'Avrg. BattLiRechargable'!AD18,'Avrg. BattLiRechargable'!AD$35)</f>
        <v>0.297449043415416</v>
      </c>
      <c r="AE18" s="44">
        <f>IF('Avrg. BattLiRechargable'!AE18&gt;0,'Avrg. BattLiRechargable'!AE18,'Avrg. BattLiRechargable'!AE$35)</f>
        <v>0.30339802428372431</v>
      </c>
      <c r="AF18" s="44">
        <f>IF('Avrg. BattLiRechargable'!AF18&gt;0,'Avrg. BattLiRechargable'!AF18,'Avrg. BattLiRechargable'!AF$35)</f>
        <v>0.30946598476939879</v>
      </c>
      <c r="AG18" s="44">
        <f>IF('Avrg. BattLiRechargable'!AG18&gt;0,'Avrg. BattLiRechargable'!AG18,'Avrg. BattLiRechargable'!AG$35)</f>
        <v>0.31565530446478679</v>
      </c>
      <c r="AH18" s="44">
        <f>IF('Avrg. BattLiRechargable'!AH18&gt;0,'Avrg. BattLiRechargable'!AH18,'Avrg. BattLiRechargable'!AH$35)</f>
        <v>0.32196841055408254</v>
      </c>
      <c r="AI18" s="44">
        <f>IF('Avrg. BattLiRechargable'!AI18&gt;0,'Avrg. BattLiRechargable'!AI18,'Avrg. BattLiRechargable'!AI$35)</f>
        <v>0.32840777876516419</v>
      </c>
      <c r="AJ18" s="44">
        <f>IF('Avrg. BattLiRechargable'!AJ18&gt;0,'Avrg. BattLiRechargable'!AJ18,'Avrg. BattLiRechargable'!AJ$35)</f>
        <v>0.33497593434046746</v>
      </c>
      <c r="AK18" s="44">
        <f>IF('Avrg. BattLiRechargable'!AK18&gt;0,'Avrg. BattLiRechargable'!AK18,'Avrg. BattLiRechargable'!AK$35)</f>
        <v>0.34167545302727681</v>
      </c>
      <c r="AL18" s="44">
        <f>IF('Avrg. BattLiRechargable'!AL18&gt;0,'Avrg. BattLiRechargable'!AL18,'Avrg. BattLiRechargable'!AL$35)</f>
        <v>0.34850896208782234</v>
      </c>
      <c r="AM18" s="44">
        <f>IF('Avrg. BattLiRechargable'!AM18&gt;0,'Avrg. BattLiRechargable'!AM18,'Avrg. BattLiRechargable'!AM$35)</f>
        <v>0.35547914132957881</v>
      </c>
      <c r="AN18" s="44">
        <f>IF('Avrg. BattLiRechargable'!AN18&gt;0,'Avrg. BattLiRechargable'!AN18,'Avrg. BattLiRechargable'!AN$35)</f>
        <v>0.36258872415617038</v>
      </c>
      <c r="AO18" s="44">
        <f>IF('Avrg. BattLiRechargable'!AO18&gt;0,'Avrg. BattLiRechargable'!AO18,'Avrg. BattLiRechargable'!AO$35)</f>
        <v>0.3698404986392938</v>
      </c>
      <c r="AP18" s="44">
        <f>IF('Avrg. BattLiRechargable'!AP18&gt;0,'Avrg. BattLiRechargable'!AP18,'Avrg. BattLiRechargable'!AP$35)</f>
        <v>0.37723730861207966</v>
      </c>
      <c r="AQ18" s="44">
        <f>IF('Avrg. BattLiRechargable'!AQ18&gt;0,'Avrg. BattLiRechargable'!AQ18,'Avrg. BattLiRechargable'!AQ$35)</f>
        <v>0.38478205478432126</v>
      </c>
      <c r="AR18" s="44">
        <f>IF('Avrg. BattLiRechargable'!AR18&gt;0,'Avrg. BattLiRechargable'!AR18,'Avrg. BattLiRechargable'!AR$35)</f>
        <v>0.39247769588000769</v>
      </c>
      <c r="AS18" s="44">
        <f>IF('Avrg. BattLiRechargable'!AS18&gt;0,'Avrg. BattLiRechargable'!AS18,'Avrg. BattLiRechargable'!AS$35)</f>
        <v>0.40032724979760786</v>
      </c>
      <c r="AT18" s="44">
        <f>IF('Avrg. BattLiRechargable'!AT18&gt;0,'Avrg. BattLiRechargable'!AT18,'Avrg. BattLiRechargable'!AT$35)</f>
        <v>0.40833379479356002</v>
      </c>
      <c r="AU18" s="44">
        <f>IF('Avrg. BattLiRechargable'!AU18&gt;0,'Avrg. BattLiRechargable'!AU18,'Avrg. BattLiRechargable'!AU$35)</f>
        <v>0.41650047068943125</v>
      </c>
      <c r="AV18" s="44">
        <f>IF('Avrg. BattLiRechargable'!AV18&gt;0,'Avrg. BattLiRechargable'!AV18,'Avrg. BattLiRechargable'!AV$35)</f>
        <v>0.42483048010321989</v>
      </c>
      <c r="AW18" s="44">
        <f>IF('Avrg. BattLiRechargable'!AW18&gt;0,'Avrg. BattLiRechargable'!AW18,'Avrg. BattLiRechargable'!AW$35)</f>
        <v>0.43332708970528427</v>
      </c>
      <c r="AX18" s="44">
        <f>IF('Avrg. BattLiRechargable'!AX18&gt;0,'Avrg. BattLiRechargable'!AX18,'Avrg. BattLiRechargable'!AX$35)</f>
        <v>0.44199363149938997</v>
      </c>
      <c r="AY18" s="44">
        <f>IF('Avrg. BattLiRechargable'!AY18&gt;0,'Avrg. BattLiRechargable'!AY18,'Avrg. BattLiRechargable'!AY$35)</f>
        <v>0.45083350412937778</v>
      </c>
      <c r="AZ18" s="44">
        <f>IF('Avrg. BattLiRechargable'!AZ18&gt;0,'Avrg. BattLiRechargable'!AZ18,'Avrg. BattLiRechargable'!AZ$35)</f>
        <v>0.45985017421196533</v>
      </c>
      <c r="BA18" s="44">
        <f>IF('Avrg. BattLiRechargable'!BA18&gt;0,'Avrg. BattLiRechargable'!BA18,'Avrg. BattLiRechargable'!BA$35)</f>
        <v>0.46904717769620463</v>
      </c>
    </row>
    <row r="19" spans="1:53" x14ac:dyDescent="0.35">
      <c r="A19" s="3" t="s">
        <v>36</v>
      </c>
      <c r="B19" s="4" t="s">
        <v>37</v>
      </c>
      <c r="C19" s="77">
        <f>IF('Avrg. BattLiRechargable'!C19&gt;0,'Avrg. BattLiRechargable'!C19,'Avrg. BattLiRechargable'!C$35)</f>
        <v>0.13640279446791242</v>
      </c>
      <c r="D19" s="77">
        <f>IF('Avrg. BattLiRechargable'!D19&gt;0,'Avrg. BattLiRechargable'!D19,'Avrg. BattLiRechargable'!D$35)</f>
        <v>0.13914489097133528</v>
      </c>
      <c r="E19" s="77">
        <f>IF('Avrg. BattLiRechargable'!E19&gt;0,'Avrg. BattLiRechargable'!E19,'Avrg. BattLiRechargable'!E$35)</f>
        <v>0.14192851043790961</v>
      </c>
      <c r="F19" s="77">
        <f>IF('Avrg. BattLiRechargable'!F19&gt;0,'Avrg. BattLiRechargable'!F19,'Avrg. BattLiRechargable'!F$35)</f>
        <v>0.14475581731871642</v>
      </c>
      <c r="G19" s="77">
        <f>IF('Avrg. BattLiRechargable'!G19&gt;0,'Avrg. BattLiRechargable'!G19,'Avrg. BattLiRechargable'!G$35)</f>
        <v>0.14763600984193093</v>
      </c>
      <c r="H19" s="77">
        <f>IF('Avrg. BattLiRechargable'!H19&gt;0,'Avrg. BattLiRechargable'!H19,'Avrg. BattLiRechargable'!H$35)</f>
        <v>0.15057142322938546</v>
      </c>
      <c r="I19" s="77">
        <f>IF('Avrg. BattLiRechargable'!I19&gt;0,'Avrg. BattLiRechargable'!I19,'Avrg. BattLiRechargable'!I$35)</f>
        <v>0.15357143123850289</v>
      </c>
      <c r="J19" s="77">
        <f>IF('Avrg. BattLiRechargable'!J19&gt;0,'Avrg. BattLiRechargable'!J19,'Avrg. BattLiRechargable'!J$35)</f>
        <v>0.15663775565585447</v>
      </c>
      <c r="K19" s="2">
        <f>IF('Avrg. BattLiRechargable'!K19&gt;0,'Avrg. BattLiRechargable'!K19,'Avrg. BattLiRechargable'!K$35)</f>
        <v>0.15977385801267679</v>
      </c>
      <c r="L19" s="2">
        <f>IF('Avrg. BattLiRechargable'!L19&gt;0,'Avrg. BattLiRechargable'!L19,'Avrg. BattLiRechargable'!L$35)</f>
        <v>0.16323701967048046</v>
      </c>
      <c r="M19" s="2">
        <f>IF('Avrg. BattLiRechargable'!M19&gt;0,'Avrg. BattLiRechargable'!M19,'Avrg. BattLiRechargable'!M$35)</f>
        <v>0.17295635410560975</v>
      </c>
      <c r="N19" s="2">
        <f>IF('Avrg. BattLiRechargable'!N19&gt;0,'Avrg. BattLiRechargable'!N19,'Avrg. BattLiRechargable'!N$35)</f>
        <v>0.17258094985619027</v>
      </c>
      <c r="O19" s="2">
        <f>IF('Avrg. BattLiRechargable'!O19&gt;0,'Avrg. BattLiRechargable'!O19,'Avrg. BattLiRechargable'!O$35)</f>
        <v>0.1775629956349162</v>
      </c>
      <c r="P19" s="2">
        <f>IF('Avrg. BattLiRechargable'!P19&gt;0,'Avrg. BattLiRechargable'!P19,'Avrg. BattLiRechargable'!P$35)</f>
        <v>0.16785280785896275</v>
      </c>
      <c r="Q19" s="2">
        <f>IF('Avrg. BattLiRechargable'!Q19&gt;0,'Avrg. BattLiRechargable'!Q19,'Avrg. BattLiRechargable'!Q$35)</f>
        <v>0.17758467417606374</v>
      </c>
      <c r="R19" s="2">
        <f>IF('Avrg. BattLiRechargable'!R19&gt;0,'Avrg. BattLiRechargable'!R19,'Avrg. BattLiRechargable'!R$35)</f>
        <v>0.17991069169914586</v>
      </c>
      <c r="S19" s="2">
        <f>IF('Avrg. BattLiRechargable'!S19&gt;0,'Avrg. BattLiRechargable'!S19,'Avrg. BattLiRechargable'!S$35)</f>
        <v>0.2044745942361407</v>
      </c>
      <c r="T19" s="2">
        <f>IF('Avrg. BattLiRechargable'!T19&gt;0,'Avrg. BattLiRechargable'!T19,'Avrg. BattLiRechargable'!T$35)</f>
        <v>0.22565983609245188</v>
      </c>
      <c r="U19" s="2">
        <f>IF('Avrg. BattLiRechargable'!U19&gt;0,'Avrg. BattLiRechargable'!U19,'Avrg. BattLiRechargable'!U$35)</f>
        <v>0.23030642718474034</v>
      </c>
      <c r="V19" s="2">
        <f>IF('Avrg. BattLiRechargable'!V19&gt;0,'Avrg. BattLiRechargable'!V19,'Avrg. BattLiRechargable'!V$35)</f>
        <v>0.25324377035120027</v>
      </c>
      <c r="W19" s="2">
        <f>IF('Avrg. BattLiRechargable'!W19&gt;0,'Avrg. BattLiRechargable'!W19,'Avrg. BattLiRechargable'!W$35)</f>
        <v>0.26724155193912968</v>
      </c>
      <c r="X19" s="2">
        <f>IF('Avrg. BattLiRechargable'!X19&gt;0,'Avrg. BattLiRechargable'!X19,'Avrg. BattLiRechargable'!X$35)</f>
        <v>0.27345863997715752</v>
      </c>
      <c r="Y19" s="2">
        <f>IF('Avrg. BattLiRechargable'!Y19&gt;0,'Avrg. BattLiRechargable'!Y19,'Avrg. BattLiRechargable'!Y$35)</f>
        <v>0.27477125714277217</v>
      </c>
      <c r="Z19" s="44">
        <f>IF('Avrg. BattLiRechargable'!Z19&gt;0,'Avrg. BattLiRechargable'!Z19,'Avrg. BattLiRechargable'!Z$35)</f>
        <v>0.27751770000000003</v>
      </c>
      <c r="AA19" s="44">
        <f>IF('Avrg. BattLiRechargable'!AA19&gt;0,'Avrg. BattLiRechargable'!AA19,'Avrg. BattLiRechargable'!AA$35)</f>
        <v>0.28029287700000005</v>
      </c>
      <c r="AB19" s="44">
        <f>IF('Avrg. BattLiRechargable'!AB19&gt;0,'Avrg. BattLiRechargable'!AB19,'Avrg. BattLiRechargable'!AB$35)</f>
        <v>0.28589873454000003</v>
      </c>
      <c r="AC19" s="44">
        <f>IF('Avrg. BattLiRechargable'!AC19&gt;0,'Avrg. BattLiRechargable'!AC19,'Avrg. BattLiRechargable'!AC$35)</f>
        <v>0.29161670923080002</v>
      </c>
      <c r="AD19" s="44">
        <f>IF('Avrg. BattLiRechargable'!AD19&gt;0,'Avrg. BattLiRechargable'!AD19,'Avrg. BattLiRechargable'!AD$35)</f>
        <v>0.297449043415416</v>
      </c>
      <c r="AE19" s="44">
        <f>IF('Avrg. BattLiRechargable'!AE19&gt;0,'Avrg. BattLiRechargable'!AE19,'Avrg. BattLiRechargable'!AE$35)</f>
        <v>0.30339802428372431</v>
      </c>
      <c r="AF19" s="44">
        <f>IF('Avrg. BattLiRechargable'!AF19&gt;0,'Avrg. BattLiRechargable'!AF19,'Avrg. BattLiRechargable'!AF$35)</f>
        <v>0.30946598476939879</v>
      </c>
      <c r="AG19" s="44">
        <f>IF('Avrg. BattLiRechargable'!AG19&gt;0,'Avrg. BattLiRechargable'!AG19,'Avrg. BattLiRechargable'!AG$35)</f>
        <v>0.31565530446478679</v>
      </c>
      <c r="AH19" s="44">
        <f>IF('Avrg. BattLiRechargable'!AH19&gt;0,'Avrg. BattLiRechargable'!AH19,'Avrg. BattLiRechargable'!AH$35)</f>
        <v>0.32196841055408254</v>
      </c>
      <c r="AI19" s="44">
        <f>IF('Avrg. BattLiRechargable'!AI19&gt;0,'Avrg. BattLiRechargable'!AI19,'Avrg. BattLiRechargable'!AI$35)</f>
        <v>0.32840777876516419</v>
      </c>
      <c r="AJ19" s="44">
        <f>IF('Avrg. BattLiRechargable'!AJ19&gt;0,'Avrg. BattLiRechargable'!AJ19,'Avrg. BattLiRechargable'!AJ$35)</f>
        <v>0.33497593434046746</v>
      </c>
      <c r="AK19" s="44">
        <f>IF('Avrg. BattLiRechargable'!AK19&gt;0,'Avrg. BattLiRechargable'!AK19,'Avrg. BattLiRechargable'!AK$35)</f>
        <v>0.34167545302727681</v>
      </c>
      <c r="AL19" s="44">
        <f>IF('Avrg. BattLiRechargable'!AL19&gt;0,'Avrg. BattLiRechargable'!AL19,'Avrg. BattLiRechargable'!AL$35)</f>
        <v>0.34850896208782234</v>
      </c>
      <c r="AM19" s="44">
        <f>IF('Avrg. BattLiRechargable'!AM19&gt;0,'Avrg. BattLiRechargable'!AM19,'Avrg. BattLiRechargable'!AM$35)</f>
        <v>0.35547914132957881</v>
      </c>
      <c r="AN19" s="44">
        <f>IF('Avrg. BattLiRechargable'!AN19&gt;0,'Avrg. BattLiRechargable'!AN19,'Avrg. BattLiRechargable'!AN$35)</f>
        <v>0.36258872415617038</v>
      </c>
      <c r="AO19" s="44">
        <f>IF('Avrg. BattLiRechargable'!AO19&gt;0,'Avrg. BattLiRechargable'!AO19,'Avrg. BattLiRechargable'!AO$35)</f>
        <v>0.3698404986392938</v>
      </c>
      <c r="AP19" s="44">
        <f>IF('Avrg. BattLiRechargable'!AP19&gt;0,'Avrg. BattLiRechargable'!AP19,'Avrg. BattLiRechargable'!AP$35)</f>
        <v>0.37723730861207966</v>
      </c>
      <c r="AQ19" s="44">
        <f>IF('Avrg. BattLiRechargable'!AQ19&gt;0,'Avrg. BattLiRechargable'!AQ19,'Avrg. BattLiRechargable'!AQ$35)</f>
        <v>0.38478205478432126</v>
      </c>
      <c r="AR19" s="44">
        <f>IF('Avrg. BattLiRechargable'!AR19&gt;0,'Avrg. BattLiRechargable'!AR19,'Avrg. BattLiRechargable'!AR$35)</f>
        <v>0.39247769588000769</v>
      </c>
      <c r="AS19" s="44">
        <f>IF('Avrg. BattLiRechargable'!AS19&gt;0,'Avrg. BattLiRechargable'!AS19,'Avrg. BattLiRechargable'!AS$35)</f>
        <v>0.40032724979760786</v>
      </c>
      <c r="AT19" s="44">
        <f>IF('Avrg. BattLiRechargable'!AT19&gt;0,'Avrg. BattLiRechargable'!AT19,'Avrg. BattLiRechargable'!AT$35)</f>
        <v>0.40833379479356002</v>
      </c>
      <c r="AU19" s="44">
        <f>IF('Avrg. BattLiRechargable'!AU19&gt;0,'Avrg. BattLiRechargable'!AU19,'Avrg. BattLiRechargable'!AU$35)</f>
        <v>0.41650047068943125</v>
      </c>
      <c r="AV19" s="44">
        <f>IF('Avrg. BattLiRechargable'!AV19&gt;0,'Avrg. BattLiRechargable'!AV19,'Avrg. BattLiRechargable'!AV$35)</f>
        <v>0.42483048010321989</v>
      </c>
      <c r="AW19" s="44">
        <f>IF('Avrg. BattLiRechargable'!AW19&gt;0,'Avrg. BattLiRechargable'!AW19,'Avrg. BattLiRechargable'!AW$35)</f>
        <v>0.43332708970528427</v>
      </c>
      <c r="AX19" s="44">
        <f>IF('Avrg. BattLiRechargable'!AX19&gt;0,'Avrg. BattLiRechargable'!AX19,'Avrg. BattLiRechargable'!AX$35)</f>
        <v>0.44199363149938997</v>
      </c>
      <c r="AY19" s="44">
        <f>IF('Avrg. BattLiRechargable'!AY19&gt;0,'Avrg. BattLiRechargable'!AY19,'Avrg. BattLiRechargable'!AY$35)</f>
        <v>0.45083350412937778</v>
      </c>
      <c r="AZ19" s="44">
        <f>IF('Avrg. BattLiRechargable'!AZ19&gt;0,'Avrg. BattLiRechargable'!AZ19,'Avrg. BattLiRechargable'!AZ$35)</f>
        <v>0.45985017421196533</v>
      </c>
      <c r="BA19" s="44">
        <f>IF('Avrg. BattLiRechargable'!BA19&gt;0,'Avrg. BattLiRechargable'!BA19,'Avrg. BattLiRechargable'!BA$35)</f>
        <v>0.46904717769620463</v>
      </c>
    </row>
    <row r="20" spans="1:53" x14ac:dyDescent="0.35">
      <c r="A20" s="3" t="s">
        <v>38</v>
      </c>
      <c r="B20" s="4" t="s">
        <v>39</v>
      </c>
      <c r="C20" s="77">
        <f>IF('Avrg. BattLiRechargable'!C20&gt;0,'Avrg. BattLiRechargable'!C20,'Avrg. BattLiRechargable'!C$35)</f>
        <v>0.13640279446791242</v>
      </c>
      <c r="D20" s="77">
        <f>IF('Avrg. BattLiRechargable'!D20&gt;0,'Avrg. BattLiRechargable'!D20,'Avrg. BattLiRechargable'!D$35)</f>
        <v>0.13914489097133528</v>
      </c>
      <c r="E20" s="77">
        <f>IF('Avrg. BattLiRechargable'!E20&gt;0,'Avrg. BattLiRechargable'!E20,'Avrg. BattLiRechargable'!E$35)</f>
        <v>0.14192851043790961</v>
      </c>
      <c r="F20" s="77">
        <f>IF('Avrg. BattLiRechargable'!F20&gt;0,'Avrg. BattLiRechargable'!F20,'Avrg. BattLiRechargable'!F$35)</f>
        <v>0.14475581731871642</v>
      </c>
      <c r="G20" s="77">
        <f>IF('Avrg. BattLiRechargable'!G20&gt;0,'Avrg. BattLiRechargable'!G20,'Avrg. BattLiRechargable'!G$35)</f>
        <v>0.14763600984193093</v>
      </c>
      <c r="H20" s="77">
        <f>IF('Avrg. BattLiRechargable'!H20&gt;0,'Avrg. BattLiRechargable'!H20,'Avrg. BattLiRechargable'!H$35)</f>
        <v>0.15057142322938546</v>
      </c>
      <c r="I20" s="77">
        <f>IF('Avrg. BattLiRechargable'!I20&gt;0,'Avrg. BattLiRechargable'!I20,'Avrg. BattLiRechargable'!I$35)</f>
        <v>0.15357143123850289</v>
      </c>
      <c r="J20" s="77">
        <f>IF('Avrg. BattLiRechargable'!J20&gt;0,'Avrg. BattLiRechargable'!J20,'Avrg. BattLiRechargable'!J$35)</f>
        <v>0.15663775565585447</v>
      </c>
      <c r="K20" s="2">
        <f>IF('Avrg. BattLiRechargable'!K20&gt;0,'Avrg. BattLiRechargable'!K20,'Avrg. BattLiRechargable'!K$35)</f>
        <v>0.15977385801267679</v>
      </c>
      <c r="L20" s="2">
        <f>IF('Avrg. BattLiRechargable'!L20&gt;0,'Avrg. BattLiRechargable'!L20,'Avrg. BattLiRechargable'!L$35)</f>
        <v>0.16323701967048046</v>
      </c>
      <c r="M20" s="2">
        <f>IF('Avrg. BattLiRechargable'!M20&gt;0,'Avrg. BattLiRechargable'!M20,'Avrg. BattLiRechargable'!M$35)</f>
        <v>0.17295635410560975</v>
      </c>
      <c r="N20" s="2">
        <f>IF('Avrg. BattLiRechargable'!N20&gt;0,'Avrg. BattLiRechargable'!N20,'Avrg. BattLiRechargable'!N$35)</f>
        <v>0.17258094985619027</v>
      </c>
      <c r="O20" s="2">
        <f>IF('Avrg. BattLiRechargable'!O20&gt;0,'Avrg. BattLiRechargable'!O20,'Avrg. BattLiRechargable'!O$35)</f>
        <v>0.1775629956349162</v>
      </c>
      <c r="P20" s="2">
        <f>IF('Avrg. BattLiRechargable'!P20&gt;0,'Avrg. BattLiRechargable'!P20,'Avrg. BattLiRechargable'!P$35)</f>
        <v>0.16785280785896275</v>
      </c>
      <c r="Q20" s="2">
        <f>IF('Avrg. BattLiRechargable'!Q20&gt;0,'Avrg. BattLiRechargable'!Q20,'Avrg. BattLiRechargable'!Q$35)</f>
        <v>0.17758467417606374</v>
      </c>
      <c r="R20" s="2">
        <f>IF('Avrg. BattLiRechargable'!R20&gt;0,'Avrg. BattLiRechargable'!R20,'Avrg. BattLiRechargable'!R$35)</f>
        <v>0.17991069169914586</v>
      </c>
      <c r="S20" s="2">
        <f>IF('Avrg. BattLiRechargable'!S20&gt;0,'Avrg. BattLiRechargable'!S20,'Avrg. BattLiRechargable'!S$35)</f>
        <v>0.2044745942361407</v>
      </c>
      <c r="T20" s="2">
        <f>IF('Avrg. BattLiRechargable'!T20&gt;0,'Avrg. BattLiRechargable'!T20,'Avrg. BattLiRechargable'!T$35)</f>
        <v>0.22565983609245188</v>
      </c>
      <c r="U20" s="2">
        <f>IF('Avrg. BattLiRechargable'!U20&gt;0,'Avrg. BattLiRechargable'!U20,'Avrg. BattLiRechargable'!U$35)</f>
        <v>0.23030642718474034</v>
      </c>
      <c r="V20" s="2">
        <f>IF('Avrg. BattLiRechargable'!V20&gt;0,'Avrg. BattLiRechargable'!V20,'Avrg. BattLiRechargable'!V$35)</f>
        <v>0.25324377035120027</v>
      </c>
      <c r="W20" s="2">
        <f>IF('Avrg. BattLiRechargable'!W20&gt;0,'Avrg. BattLiRechargable'!W20,'Avrg. BattLiRechargable'!W$35)</f>
        <v>0.26724155193912968</v>
      </c>
      <c r="X20" s="2">
        <f>IF('Avrg. BattLiRechargable'!X20&gt;0,'Avrg. BattLiRechargable'!X20,'Avrg. BattLiRechargable'!X$35)</f>
        <v>0.27345863997715752</v>
      </c>
      <c r="Y20" s="2">
        <f>IF('Avrg. BattLiRechargable'!Y20&gt;0,'Avrg. BattLiRechargable'!Y20,'Avrg. BattLiRechargable'!Y$35)</f>
        <v>0.27477125714277217</v>
      </c>
      <c r="Z20" s="44">
        <f>IF('Avrg. BattLiRechargable'!Z20&gt;0,'Avrg. BattLiRechargable'!Z20,'Avrg. BattLiRechargable'!Z$35)</f>
        <v>0.27751770000000003</v>
      </c>
      <c r="AA20" s="44">
        <f>IF('Avrg. BattLiRechargable'!AA20&gt;0,'Avrg. BattLiRechargable'!AA20,'Avrg. BattLiRechargable'!AA$35)</f>
        <v>0.28029287700000005</v>
      </c>
      <c r="AB20" s="44">
        <f>IF('Avrg. BattLiRechargable'!AB20&gt;0,'Avrg. BattLiRechargable'!AB20,'Avrg. BattLiRechargable'!AB$35)</f>
        <v>0.28589873454000003</v>
      </c>
      <c r="AC20" s="44">
        <f>IF('Avrg. BattLiRechargable'!AC20&gt;0,'Avrg. BattLiRechargable'!AC20,'Avrg. BattLiRechargable'!AC$35)</f>
        <v>0.29161670923080002</v>
      </c>
      <c r="AD20" s="44">
        <f>IF('Avrg. BattLiRechargable'!AD20&gt;0,'Avrg. BattLiRechargable'!AD20,'Avrg. BattLiRechargable'!AD$35)</f>
        <v>0.297449043415416</v>
      </c>
      <c r="AE20" s="44">
        <f>IF('Avrg. BattLiRechargable'!AE20&gt;0,'Avrg. BattLiRechargable'!AE20,'Avrg. BattLiRechargable'!AE$35)</f>
        <v>0.30339802428372431</v>
      </c>
      <c r="AF20" s="44">
        <f>IF('Avrg. BattLiRechargable'!AF20&gt;0,'Avrg. BattLiRechargable'!AF20,'Avrg. BattLiRechargable'!AF$35)</f>
        <v>0.30946598476939879</v>
      </c>
      <c r="AG20" s="44">
        <f>IF('Avrg. BattLiRechargable'!AG20&gt;0,'Avrg. BattLiRechargable'!AG20,'Avrg. BattLiRechargable'!AG$35)</f>
        <v>0.31565530446478679</v>
      </c>
      <c r="AH20" s="44">
        <f>IF('Avrg. BattLiRechargable'!AH20&gt;0,'Avrg. BattLiRechargable'!AH20,'Avrg. BattLiRechargable'!AH$35)</f>
        <v>0.32196841055408254</v>
      </c>
      <c r="AI20" s="44">
        <f>IF('Avrg. BattLiRechargable'!AI20&gt;0,'Avrg. BattLiRechargable'!AI20,'Avrg. BattLiRechargable'!AI$35)</f>
        <v>0.32840777876516419</v>
      </c>
      <c r="AJ20" s="44">
        <f>IF('Avrg. BattLiRechargable'!AJ20&gt;0,'Avrg. BattLiRechargable'!AJ20,'Avrg. BattLiRechargable'!AJ$35)</f>
        <v>0.33497593434046746</v>
      </c>
      <c r="AK20" s="44">
        <f>IF('Avrg. BattLiRechargable'!AK20&gt;0,'Avrg. BattLiRechargable'!AK20,'Avrg. BattLiRechargable'!AK$35)</f>
        <v>0.34167545302727681</v>
      </c>
      <c r="AL20" s="44">
        <f>IF('Avrg. BattLiRechargable'!AL20&gt;0,'Avrg. BattLiRechargable'!AL20,'Avrg. BattLiRechargable'!AL$35)</f>
        <v>0.34850896208782234</v>
      </c>
      <c r="AM20" s="44">
        <f>IF('Avrg. BattLiRechargable'!AM20&gt;0,'Avrg. BattLiRechargable'!AM20,'Avrg. BattLiRechargable'!AM$35)</f>
        <v>0.35547914132957881</v>
      </c>
      <c r="AN20" s="44">
        <f>IF('Avrg. BattLiRechargable'!AN20&gt;0,'Avrg. BattLiRechargable'!AN20,'Avrg. BattLiRechargable'!AN$35)</f>
        <v>0.36258872415617038</v>
      </c>
      <c r="AO20" s="44">
        <f>IF('Avrg. BattLiRechargable'!AO20&gt;0,'Avrg. BattLiRechargable'!AO20,'Avrg. BattLiRechargable'!AO$35)</f>
        <v>0.3698404986392938</v>
      </c>
      <c r="AP20" s="44">
        <f>IF('Avrg. BattLiRechargable'!AP20&gt;0,'Avrg. BattLiRechargable'!AP20,'Avrg. BattLiRechargable'!AP$35)</f>
        <v>0.37723730861207966</v>
      </c>
      <c r="AQ20" s="44">
        <f>IF('Avrg. BattLiRechargable'!AQ20&gt;0,'Avrg. BattLiRechargable'!AQ20,'Avrg. BattLiRechargable'!AQ$35)</f>
        <v>0.38478205478432126</v>
      </c>
      <c r="AR20" s="44">
        <f>IF('Avrg. BattLiRechargable'!AR20&gt;0,'Avrg. BattLiRechargable'!AR20,'Avrg. BattLiRechargable'!AR$35)</f>
        <v>0.39247769588000769</v>
      </c>
      <c r="AS20" s="44">
        <f>IF('Avrg. BattLiRechargable'!AS20&gt;0,'Avrg. BattLiRechargable'!AS20,'Avrg. BattLiRechargable'!AS$35)</f>
        <v>0.40032724979760786</v>
      </c>
      <c r="AT20" s="44">
        <f>IF('Avrg. BattLiRechargable'!AT20&gt;0,'Avrg. BattLiRechargable'!AT20,'Avrg. BattLiRechargable'!AT$35)</f>
        <v>0.40833379479356002</v>
      </c>
      <c r="AU20" s="44">
        <f>IF('Avrg. BattLiRechargable'!AU20&gt;0,'Avrg. BattLiRechargable'!AU20,'Avrg. BattLiRechargable'!AU$35)</f>
        <v>0.41650047068943125</v>
      </c>
      <c r="AV20" s="44">
        <f>IF('Avrg. BattLiRechargable'!AV20&gt;0,'Avrg. BattLiRechargable'!AV20,'Avrg. BattLiRechargable'!AV$35)</f>
        <v>0.42483048010321989</v>
      </c>
      <c r="AW20" s="44">
        <f>IF('Avrg. BattLiRechargable'!AW20&gt;0,'Avrg. BattLiRechargable'!AW20,'Avrg. BattLiRechargable'!AW$35)</f>
        <v>0.43332708970528427</v>
      </c>
      <c r="AX20" s="44">
        <f>IF('Avrg. BattLiRechargable'!AX20&gt;0,'Avrg. BattLiRechargable'!AX20,'Avrg. BattLiRechargable'!AX$35)</f>
        <v>0.44199363149938997</v>
      </c>
      <c r="AY20" s="44">
        <f>IF('Avrg. BattLiRechargable'!AY20&gt;0,'Avrg. BattLiRechargable'!AY20,'Avrg. BattLiRechargable'!AY$35)</f>
        <v>0.45083350412937778</v>
      </c>
      <c r="AZ20" s="44">
        <f>IF('Avrg. BattLiRechargable'!AZ20&gt;0,'Avrg. BattLiRechargable'!AZ20,'Avrg. BattLiRechargable'!AZ$35)</f>
        <v>0.45985017421196533</v>
      </c>
      <c r="BA20" s="44">
        <f>IF('Avrg. BattLiRechargable'!BA20&gt;0,'Avrg. BattLiRechargable'!BA20,'Avrg. BattLiRechargable'!BA$35)</f>
        <v>0.46904717769620463</v>
      </c>
    </row>
    <row r="21" spans="1:53" x14ac:dyDescent="0.35">
      <c r="A21" s="3" t="s">
        <v>40</v>
      </c>
      <c r="B21" s="4" t="s">
        <v>41</v>
      </c>
      <c r="C21" s="77">
        <f>IF('Avrg. BattLiRechargable'!C21&gt;0,'Avrg. BattLiRechargable'!C21,'Avrg. BattLiRechargable'!C$35)</f>
        <v>0.13640279446791242</v>
      </c>
      <c r="D21" s="77">
        <f>IF('Avrg. BattLiRechargable'!D21&gt;0,'Avrg. BattLiRechargable'!D21,'Avrg. BattLiRechargable'!D$35)</f>
        <v>0.13914489097133528</v>
      </c>
      <c r="E21" s="77">
        <f>IF('Avrg. BattLiRechargable'!E21&gt;0,'Avrg. BattLiRechargable'!E21,'Avrg. BattLiRechargable'!E$35)</f>
        <v>0.14192851043790961</v>
      </c>
      <c r="F21" s="77">
        <f>IF('Avrg. BattLiRechargable'!F21&gt;0,'Avrg. BattLiRechargable'!F21,'Avrg. BattLiRechargable'!F$35)</f>
        <v>0.14475581731871642</v>
      </c>
      <c r="G21" s="77">
        <f>IF('Avrg. BattLiRechargable'!G21&gt;0,'Avrg. BattLiRechargable'!G21,'Avrg. BattLiRechargable'!G$35)</f>
        <v>0.14763600984193093</v>
      </c>
      <c r="H21" s="77">
        <f>IF('Avrg. BattLiRechargable'!H21&gt;0,'Avrg. BattLiRechargable'!H21,'Avrg. BattLiRechargable'!H$35)</f>
        <v>0.15057142322938546</v>
      </c>
      <c r="I21" s="77">
        <f>IF('Avrg. BattLiRechargable'!I21&gt;0,'Avrg. BattLiRechargable'!I21,'Avrg. BattLiRechargable'!I$35)</f>
        <v>0.15357143123850289</v>
      </c>
      <c r="J21" s="77">
        <f>IF('Avrg. BattLiRechargable'!J21&gt;0,'Avrg. BattLiRechargable'!J21,'Avrg. BattLiRechargable'!J$35)</f>
        <v>0.15663775565585447</v>
      </c>
      <c r="K21" s="2">
        <f>IF('Avrg. BattLiRechargable'!K21&gt;0,'Avrg. BattLiRechargable'!K21,'Avrg. BattLiRechargable'!K$35)</f>
        <v>0.15977385801267679</v>
      </c>
      <c r="L21" s="2">
        <f>IF('Avrg. BattLiRechargable'!L21&gt;0,'Avrg. BattLiRechargable'!L21,'Avrg. BattLiRechargable'!L$35)</f>
        <v>0.16323701967048046</v>
      </c>
      <c r="M21" s="2">
        <f>IF('Avrg. BattLiRechargable'!M21&gt;0,'Avrg. BattLiRechargable'!M21,'Avrg. BattLiRechargable'!M$35)</f>
        <v>0.17295635410560975</v>
      </c>
      <c r="N21" s="2">
        <f>IF('Avrg. BattLiRechargable'!N21&gt;0,'Avrg. BattLiRechargable'!N21,'Avrg. BattLiRechargable'!N$35)</f>
        <v>0.17258094985619027</v>
      </c>
      <c r="O21" s="2">
        <f>IF('Avrg. BattLiRechargable'!O21&gt;0,'Avrg. BattLiRechargable'!O21,'Avrg. BattLiRechargable'!O$35)</f>
        <v>0.1775629956349162</v>
      </c>
      <c r="P21" s="2">
        <f>IF('Avrg. BattLiRechargable'!P21&gt;0,'Avrg. BattLiRechargable'!P21,'Avrg. BattLiRechargable'!P$35)</f>
        <v>0.16785280785896275</v>
      </c>
      <c r="Q21" s="2">
        <f>IF('Avrg. BattLiRechargable'!Q21&gt;0,'Avrg. BattLiRechargable'!Q21,'Avrg. BattLiRechargable'!Q$35)</f>
        <v>0.17758467417606374</v>
      </c>
      <c r="R21" s="2">
        <f>IF('Avrg. BattLiRechargable'!R21&gt;0,'Avrg. BattLiRechargable'!R21,'Avrg. BattLiRechargable'!R$35)</f>
        <v>0.17991069169914586</v>
      </c>
      <c r="S21" s="2">
        <f>IF('Avrg. BattLiRechargable'!S21&gt;0,'Avrg. BattLiRechargable'!S21,'Avrg. BattLiRechargable'!S$35)</f>
        <v>0.2044745942361407</v>
      </c>
      <c r="T21" s="2">
        <f>IF('Avrg. BattLiRechargable'!T21&gt;0,'Avrg. BattLiRechargable'!T21,'Avrg. BattLiRechargable'!T$35)</f>
        <v>0.22565983609245188</v>
      </c>
      <c r="U21" s="2">
        <f>IF('Avrg. BattLiRechargable'!U21&gt;0,'Avrg. BattLiRechargable'!U21,'Avrg. BattLiRechargable'!U$35)</f>
        <v>0.23030642718474034</v>
      </c>
      <c r="V21" s="2">
        <f>IF('Avrg. BattLiRechargable'!V21&gt;0,'Avrg. BattLiRechargable'!V21,'Avrg. BattLiRechargable'!V$35)</f>
        <v>0.25324377035120027</v>
      </c>
      <c r="W21" s="2">
        <f>IF('Avrg. BattLiRechargable'!W21&gt;0,'Avrg. BattLiRechargable'!W21,'Avrg. BattLiRechargable'!W$35)</f>
        <v>0.26724155193912968</v>
      </c>
      <c r="X21" s="2">
        <f>IF('Avrg. BattLiRechargable'!X21&gt;0,'Avrg. BattLiRechargable'!X21,'Avrg. BattLiRechargable'!X$35)</f>
        <v>0.27345863997715752</v>
      </c>
      <c r="Y21" s="2">
        <f>IF('Avrg. BattLiRechargable'!Y21&gt;0,'Avrg. BattLiRechargable'!Y21,'Avrg. BattLiRechargable'!Y$35)</f>
        <v>0.27477125714277217</v>
      </c>
      <c r="Z21" s="44">
        <f>IF('Avrg. BattLiRechargable'!Z21&gt;0,'Avrg. BattLiRechargable'!Z21,'Avrg. BattLiRechargable'!Z$35)</f>
        <v>0.27751770000000003</v>
      </c>
      <c r="AA21" s="44">
        <f>IF('Avrg. BattLiRechargable'!AA21&gt;0,'Avrg. BattLiRechargable'!AA21,'Avrg. BattLiRechargable'!AA$35)</f>
        <v>0.28029287700000005</v>
      </c>
      <c r="AB21" s="44">
        <f>IF('Avrg. BattLiRechargable'!AB21&gt;0,'Avrg. BattLiRechargable'!AB21,'Avrg. BattLiRechargable'!AB$35)</f>
        <v>0.28589873454000003</v>
      </c>
      <c r="AC21" s="44">
        <f>IF('Avrg. BattLiRechargable'!AC21&gt;0,'Avrg. BattLiRechargable'!AC21,'Avrg. BattLiRechargable'!AC$35)</f>
        <v>0.29161670923080002</v>
      </c>
      <c r="AD21" s="44">
        <f>IF('Avrg. BattLiRechargable'!AD21&gt;0,'Avrg. BattLiRechargable'!AD21,'Avrg. BattLiRechargable'!AD$35)</f>
        <v>0.297449043415416</v>
      </c>
      <c r="AE21" s="44">
        <f>IF('Avrg. BattLiRechargable'!AE21&gt;0,'Avrg. BattLiRechargable'!AE21,'Avrg. BattLiRechargable'!AE$35)</f>
        <v>0.30339802428372431</v>
      </c>
      <c r="AF21" s="44">
        <f>IF('Avrg. BattLiRechargable'!AF21&gt;0,'Avrg. BattLiRechargable'!AF21,'Avrg. BattLiRechargable'!AF$35)</f>
        <v>0.30946598476939879</v>
      </c>
      <c r="AG21" s="44">
        <f>IF('Avrg. BattLiRechargable'!AG21&gt;0,'Avrg. BattLiRechargable'!AG21,'Avrg. BattLiRechargable'!AG$35)</f>
        <v>0.31565530446478679</v>
      </c>
      <c r="AH21" s="44">
        <f>IF('Avrg. BattLiRechargable'!AH21&gt;0,'Avrg. BattLiRechargable'!AH21,'Avrg. BattLiRechargable'!AH$35)</f>
        <v>0.32196841055408254</v>
      </c>
      <c r="AI21" s="44">
        <f>IF('Avrg. BattLiRechargable'!AI21&gt;0,'Avrg. BattLiRechargable'!AI21,'Avrg. BattLiRechargable'!AI$35)</f>
        <v>0.32840777876516419</v>
      </c>
      <c r="AJ21" s="44">
        <f>IF('Avrg. BattLiRechargable'!AJ21&gt;0,'Avrg. BattLiRechargable'!AJ21,'Avrg. BattLiRechargable'!AJ$35)</f>
        <v>0.33497593434046746</v>
      </c>
      <c r="AK21" s="44">
        <f>IF('Avrg. BattLiRechargable'!AK21&gt;0,'Avrg. BattLiRechargable'!AK21,'Avrg. BattLiRechargable'!AK$35)</f>
        <v>0.34167545302727681</v>
      </c>
      <c r="AL21" s="44">
        <f>IF('Avrg. BattLiRechargable'!AL21&gt;0,'Avrg. BattLiRechargable'!AL21,'Avrg. BattLiRechargable'!AL$35)</f>
        <v>0.34850896208782234</v>
      </c>
      <c r="AM21" s="44">
        <f>IF('Avrg. BattLiRechargable'!AM21&gt;0,'Avrg. BattLiRechargable'!AM21,'Avrg. BattLiRechargable'!AM$35)</f>
        <v>0.35547914132957881</v>
      </c>
      <c r="AN21" s="44">
        <f>IF('Avrg. BattLiRechargable'!AN21&gt;0,'Avrg. BattLiRechargable'!AN21,'Avrg. BattLiRechargable'!AN$35)</f>
        <v>0.36258872415617038</v>
      </c>
      <c r="AO21" s="44">
        <f>IF('Avrg. BattLiRechargable'!AO21&gt;0,'Avrg. BattLiRechargable'!AO21,'Avrg. BattLiRechargable'!AO$35)</f>
        <v>0.3698404986392938</v>
      </c>
      <c r="AP21" s="44">
        <f>IF('Avrg. BattLiRechargable'!AP21&gt;0,'Avrg. BattLiRechargable'!AP21,'Avrg. BattLiRechargable'!AP$35)</f>
        <v>0.37723730861207966</v>
      </c>
      <c r="AQ21" s="44">
        <f>IF('Avrg. BattLiRechargable'!AQ21&gt;0,'Avrg. BattLiRechargable'!AQ21,'Avrg. BattLiRechargable'!AQ$35)</f>
        <v>0.38478205478432126</v>
      </c>
      <c r="AR21" s="44">
        <f>IF('Avrg. BattLiRechargable'!AR21&gt;0,'Avrg. BattLiRechargable'!AR21,'Avrg. BattLiRechargable'!AR$35)</f>
        <v>0.39247769588000769</v>
      </c>
      <c r="AS21" s="44">
        <f>IF('Avrg. BattLiRechargable'!AS21&gt;0,'Avrg. BattLiRechargable'!AS21,'Avrg. BattLiRechargable'!AS$35)</f>
        <v>0.40032724979760786</v>
      </c>
      <c r="AT21" s="44">
        <f>IF('Avrg. BattLiRechargable'!AT21&gt;0,'Avrg. BattLiRechargable'!AT21,'Avrg. BattLiRechargable'!AT$35)</f>
        <v>0.40833379479356002</v>
      </c>
      <c r="AU21" s="44">
        <f>IF('Avrg. BattLiRechargable'!AU21&gt;0,'Avrg. BattLiRechargable'!AU21,'Avrg. BattLiRechargable'!AU$35)</f>
        <v>0.41650047068943125</v>
      </c>
      <c r="AV21" s="44">
        <f>IF('Avrg. BattLiRechargable'!AV21&gt;0,'Avrg. BattLiRechargable'!AV21,'Avrg. BattLiRechargable'!AV$35)</f>
        <v>0.42483048010321989</v>
      </c>
      <c r="AW21" s="44">
        <f>IF('Avrg. BattLiRechargable'!AW21&gt;0,'Avrg. BattLiRechargable'!AW21,'Avrg. BattLiRechargable'!AW$35)</f>
        <v>0.43332708970528427</v>
      </c>
      <c r="AX21" s="44">
        <f>IF('Avrg. BattLiRechargable'!AX21&gt;0,'Avrg. BattLiRechargable'!AX21,'Avrg. BattLiRechargable'!AX$35)</f>
        <v>0.44199363149938997</v>
      </c>
      <c r="AY21" s="44">
        <f>IF('Avrg. BattLiRechargable'!AY21&gt;0,'Avrg. BattLiRechargable'!AY21,'Avrg. BattLiRechargable'!AY$35)</f>
        <v>0.45083350412937778</v>
      </c>
      <c r="AZ21" s="44">
        <f>IF('Avrg. BattLiRechargable'!AZ21&gt;0,'Avrg. BattLiRechargable'!AZ21,'Avrg. BattLiRechargable'!AZ$35)</f>
        <v>0.45985017421196533</v>
      </c>
      <c r="BA21" s="44">
        <f>IF('Avrg. BattLiRechargable'!BA21&gt;0,'Avrg. BattLiRechargable'!BA21,'Avrg. BattLiRechargable'!BA$35)</f>
        <v>0.46904717769620463</v>
      </c>
    </row>
    <row r="22" spans="1:53" x14ac:dyDescent="0.35">
      <c r="A22" s="3" t="s">
        <v>42</v>
      </c>
      <c r="B22" s="4" t="s">
        <v>43</v>
      </c>
      <c r="C22" s="77">
        <f>IF('Avrg. BattLiRechargable'!C22&gt;0,'Avrg. BattLiRechargable'!C22,'Avrg. BattLiRechargable'!C$35)</f>
        <v>0.13640279446791242</v>
      </c>
      <c r="D22" s="77">
        <f>IF('Avrg. BattLiRechargable'!D22&gt;0,'Avrg. BattLiRechargable'!D22,'Avrg. BattLiRechargable'!D$35)</f>
        <v>0.13914489097133528</v>
      </c>
      <c r="E22" s="77">
        <f>IF('Avrg. BattLiRechargable'!E22&gt;0,'Avrg. BattLiRechargable'!E22,'Avrg. BattLiRechargable'!E$35)</f>
        <v>0.14192851043790961</v>
      </c>
      <c r="F22" s="77">
        <f>IF('Avrg. BattLiRechargable'!F22&gt;0,'Avrg. BattLiRechargable'!F22,'Avrg. BattLiRechargable'!F$35)</f>
        <v>0.14475581731871642</v>
      </c>
      <c r="G22" s="77">
        <f>IF('Avrg. BattLiRechargable'!G22&gt;0,'Avrg. BattLiRechargable'!G22,'Avrg. BattLiRechargable'!G$35)</f>
        <v>0.14763600984193093</v>
      </c>
      <c r="H22" s="77">
        <f>IF('Avrg. BattLiRechargable'!H22&gt;0,'Avrg. BattLiRechargable'!H22,'Avrg. BattLiRechargable'!H$35)</f>
        <v>0.15057142322938546</v>
      </c>
      <c r="I22" s="77">
        <f>IF('Avrg. BattLiRechargable'!I22&gt;0,'Avrg. BattLiRechargable'!I22,'Avrg. BattLiRechargable'!I$35)</f>
        <v>0.15357143123850289</v>
      </c>
      <c r="J22" s="77">
        <f>IF('Avrg. BattLiRechargable'!J22&gt;0,'Avrg. BattLiRechargable'!J22,'Avrg. BattLiRechargable'!J$35)</f>
        <v>0.15663775565585447</v>
      </c>
      <c r="K22" s="2">
        <f>IF('Avrg. BattLiRechargable'!K22&gt;0,'Avrg. BattLiRechargable'!K22,'Avrg. BattLiRechargable'!K$35)</f>
        <v>0.15977385801267679</v>
      </c>
      <c r="L22" s="2">
        <f>IF('Avrg. BattLiRechargable'!L22&gt;0,'Avrg. BattLiRechargable'!L22,'Avrg. BattLiRechargable'!L$35)</f>
        <v>0.16323701967048046</v>
      </c>
      <c r="M22" s="2">
        <f>IF('Avrg. BattLiRechargable'!M22&gt;0,'Avrg. BattLiRechargable'!M22,'Avrg. BattLiRechargable'!M$35)</f>
        <v>0.17295635410560975</v>
      </c>
      <c r="N22" s="2">
        <f>IF('Avrg. BattLiRechargable'!N22&gt;0,'Avrg. BattLiRechargable'!N22,'Avrg. BattLiRechargable'!N$35)</f>
        <v>0.17258094985619027</v>
      </c>
      <c r="O22" s="2">
        <f>IF('Avrg. BattLiRechargable'!O22&gt;0,'Avrg. BattLiRechargable'!O22,'Avrg. BattLiRechargable'!O$35)</f>
        <v>0.1775629956349162</v>
      </c>
      <c r="P22" s="2">
        <f>IF('Avrg. BattLiRechargable'!P22&gt;0,'Avrg. BattLiRechargable'!P22,'Avrg. BattLiRechargable'!P$35)</f>
        <v>0.16785280785896275</v>
      </c>
      <c r="Q22" s="2">
        <f>IF('Avrg. BattLiRechargable'!Q22&gt;0,'Avrg. BattLiRechargable'!Q22,'Avrg. BattLiRechargable'!Q$35)</f>
        <v>0.17758467417606374</v>
      </c>
      <c r="R22" s="2">
        <f>IF('Avrg. BattLiRechargable'!R22&gt;0,'Avrg. BattLiRechargable'!R22,'Avrg. BattLiRechargable'!R$35)</f>
        <v>0.17991069169914586</v>
      </c>
      <c r="S22" s="2">
        <f>IF('Avrg. BattLiRechargable'!S22&gt;0,'Avrg. BattLiRechargable'!S22,'Avrg. BattLiRechargable'!S$35)</f>
        <v>0.2044745942361407</v>
      </c>
      <c r="T22" s="2">
        <f>IF('Avrg. BattLiRechargable'!T22&gt;0,'Avrg. BattLiRechargable'!T22,'Avrg. BattLiRechargable'!T$35)</f>
        <v>0.22565983609245188</v>
      </c>
      <c r="U22" s="2">
        <f>IF('Avrg. BattLiRechargable'!U22&gt;0,'Avrg. BattLiRechargable'!U22,'Avrg. BattLiRechargable'!U$35)</f>
        <v>0.23030642718474034</v>
      </c>
      <c r="V22" s="2">
        <f>IF('Avrg. BattLiRechargable'!V22&gt;0,'Avrg. BattLiRechargable'!V22,'Avrg. BattLiRechargable'!V$35)</f>
        <v>0.25324377035120027</v>
      </c>
      <c r="W22" s="2">
        <f>IF('Avrg. BattLiRechargable'!W22&gt;0,'Avrg. BattLiRechargable'!W22,'Avrg. BattLiRechargable'!W$35)</f>
        <v>0.26724155193912968</v>
      </c>
      <c r="X22" s="2">
        <f>IF('Avrg. BattLiRechargable'!X22&gt;0,'Avrg. BattLiRechargable'!X22,'Avrg. BattLiRechargable'!X$35)</f>
        <v>0.27345863997715752</v>
      </c>
      <c r="Y22" s="2">
        <f>IF('Avrg. BattLiRechargable'!Y22&gt;0,'Avrg. BattLiRechargable'!Y22,'Avrg. BattLiRechargable'!Y$35)</f>
        <v>0.27477125714277217</v>
      </c>
      <c r="Z22" s="44">
        <f>IF('Avrg. BattLiRechargable'!Z22&gt;0,'Avrg. BattLiRechargable'!Z22,'Avrg. BattLiRechargable'!Z$35)</f>
        <v>0.27751770000000003</v>
      </c>
      <c r="AA22" s="44">
        <f>IF('Avrg. BattLiRechargable'!AA22&gt;0,'Avrg. BattLiRechargable'!AA22,'Avrg. BattLiRechargable'!AA$35)</f>
        <v>0.28029287700000005</v>
      </c>
      <c r="AB22" s="44">
        <f>IF('Avrg. BattLiRechargable'!AB22&gt;0,'Avrg. BattLiRechargable'!AB22,'Avrg. BattLiRechargable'!AB$35)</f>
        <v>0.28589873454000003</v>
      </c>
      <c r="AC22" s="44">
        <f>IF('Avrg. BattLiRechargable'!AC22&gt;0,'Avrg. BattLiRechargable'!AC22,'Avrg. BattLiRechargable'!AC$35)</f>
        <v>0.29161670923080002</v>
      </c>
      <c r="AD22" s="44">
        <f>IF('Avrg. BattLiRechargable'!AD22&gt;0,'Avrg. BattLiRechargable'!AD22,'Avrg. BattLiRechargable'!AD$35)</f>
        <v>0.297449043415416</v>
      </c>
      <c r="AE22" s="44">
        <f>IF('Avrg. BattLiRechargable'!AE22&gt;0,'Avrg. BattLiRechargable'!AE22,'Avrg. BattLiRechargable'!AE$35)</f>
        <v>0.30339802428372431</v>
      </c>
      <c r="AF22" s="44">
        <f>IF('Avrg. BattLiRechargable'!AF22&gt;0,'Avrg. BattLiRechargable'!AF22,'Avrg. BattLiRechargable'!AF$35)</f>
        <v>0.30946598476939879</v>
      </c>
      <c r="AG22" s="44">
        <f>IF('Avrg. BattLiRechargable'!AG22&gt;0,'Avrg. BattLiRechargable'!AG22,'Avrg. BattLiRechargable'!AG$35)</f>
        <v>0.31565530446478679</v>
      </c>
      <c r="AH22" s="44">
        <f>IF('Avrg. BattLiRechargable'!AH22&gt;0,'Avrg. BattLiRechargable'!AH22,'Avrg. BattLiRechargable'!AH$35)</f>
        <v>0.32196841055408254</v>
      </c>
      <c r="AI22" s="44">
        <f>IF('Avrg. BattLiRechargable'!AI22&gt;0,'Avrg. BattLiRechargable'!AI22,'Avrg. BattLiRechargable'!AI$35)</f>
        <v>0.32840777876516419</v>
      </c>
      <c r="AJ22" s="44">
        <f>IF('Avrg. BattLiRechargable'!AJ22&gt;0,'Avrg. BattLiRechargable'!AJ22,'Avrg. BattLiRechargable'!AJ$35)</f>
        <v>0.33497593434046746</v>
      </c>
      <c r="AK22" s="44">
        <f>IF('Avrg. BattLiRechargable'!AK22&gt;0,'Avrg. BattLiRechargable'!AK22,'Avrg. BattLiRechargable'!AK$35)</f>
        <v>0.34167545302727681</v>
      </c>
      <c r="AL22" s="44">
        <f>IF('Avrg. BattLiRechargable'!AL22&gt;0,'Avrg. BattLiRechargable'!AL22,'Avrg. BattLiRechargable'!AL$35)</f>
        <v>0.34850896208782234</v>
      </c>
      <c r="AM22" s="44">
        <f>IF('Avrg. BattLiRechargable'!AM22&gt;0,'Avrg. BattLiRechargable'!AM22,'Avrg. BattLiRechargable'!AM$35)</f>
        <v>0.35547914132957881</v>
      </c>
      <c r="AN22" s="44">
        <f>IF('Avrg. BattLiRechargable'!AN22&gt;0,'Avrg. BattLiRechargable'!AN22,'Avrg. BattLiRechargable'!AN$35)</f>
        <v>0.36258872415617038</v>
      </c>
      <c r="AO22" s="44">
        <f>IF('Avrg. BattLiRechargable'!AO22&gt;0,'Avrg. BattLiRechargable'!AO22,'Avrg. BattLiRechargable'!AO$35)</f>
        <v>0.3698404986392938</v>
      </c>
      <c r="AP22" s="44">
        <f>IF('Avrg. BattLiRechargable'!AP22&gt;0,'Avrg. BattLiRechargable'!AP22,'Avrg. BattLiRechargable'!AP$35)</f>
        <v>0.37723730861207966</v>
      </c>
      <c r="AQ22" s="44">
        <f>IF('Avrg. BattLiRechargable'!AQ22&gt;0,'Avrg. BattLiRechargable'!AQ22,'Avrg. BattLiRechargable'!AQ$35)</f>
        <v>0.38478205478432126</v>
      </c>
      <c r="AR22" s="44">
        <f>IF('Avrg. BattLiRechargable'!AR22&gt;0,'Avrg. BattLiRechargable'!AR22,'Avrg. BattLiRechargable'!AR$35)</f>
        <v>0.39247769588000769</v>
      </c>
      <c r="AS22" s="44">
        <f>IF('Avrg. BattLiRechargable'!AS22&gt;0,'Avrg. BattLiRechargable'!AS22,'Avrg. BattLiRechargable'!AS$35)</f>
        <v>0.40032724979760786</v>
      </c>
      <c r="AT22" s="44">
        <f>IF('Avrg. BattLiRechargable'!AT22&gt;0,'Avrg. BattLiRechargable'!AT22,'Avrg. BattLiRechargable'!AT$35)</f>
        <v>0.40833379479356002</v>
      </c>
      <c r="AU22" s="44">
        <f>IF('Avrg. BattLiRechargable'!AU22&gt;0,'Avrg. BattLiRechargable'!AU22,'Avrg. BattLiRechargable'!AU$35)</f>
        <v>0.41650047068943125</v>
      </c>
      <c r="AV22" s="44">
        <f>IF('Avrg. BattLiRechargable'!AV22&gt;0,'Avrg. BattLiRechargable'!AV22,'Avrg. BattLiRechargable'!AV$35)</f>
        <v>0.42483048010321989</v>
      </c>
      <c r="AW22" s="44">
        <f>IF('Avrg. BattLiRechargable'!AW22&gt;0,'Avrg. BattLiRechargable'!AW22,'Avrg. BattLiRechargable'!AW$35)</f>
        <v>0.43332708970528427</v>
      </c>
      <c r="AX22" s="44">
        <f>IF('Avrg. BattLiRechargable'!AX22&gt;0,'Avrg. BattLiRechargable'!AX22,'Avrg. BattLiRechargable'!AX$35)</f>
        <v>0.44199363149938997</v>
      </c>
      <c r="AY22" s="44">
        <f>IF('Avrg. BattLiRechargable'!AY22&gt;0,'Avrg. BattLiRechargable'!AY22,'Avrg. BattLiRechargable'!AY$35)</f>
        <v>0.45083350412937778</v>
      </c>
      <c r="AZ22" s="44">
        <f>IF('Avrg. BattLiRechargable'!AZ22&gt;0,'Avrg. BattLiRechargable'!AZ22,'Avrg. BattLiRechargable'!AZ$35)</f>
        <v>0.45985017421196533</v>
      </c>
      <c r="BA22" s="44">
        <f>IF('Avrg. BattLiRechargable'!BA22&gt;0,'Avrg. BattLiRechargable'!BA22,'Avrg. BattLiRechargable'!BA$35)</f>
        <v>0.46904717769620463</v>
      </c>
    </row>
    <row r="23" spans="1:53" x14ac:dyDescent="0.35">
      <c r="A23" s="3" t="s">
        <v>44</v>
      </c>
      <c r="B23" s="4" t="s">
        <v>45</v>
      </c>
      <c r="C23" s="77">
        <f>IF('Avrg. BattLiRechargable'!C23&gt;0,'Avrg. BattLiRechargable'!C23,'Avrg. BattLiRechargable'!C$35)</f>
        <v>0.13640279446791242</v>
      </c>
      <c r="D23" s="77">
        <f>IF('Avrg. BattLiRechargable'!D23&gt;0,'Avrg. BattLiRechargable'!D23,'Avrg. BattLiRechargable'!D$35)</f>
        <v>0.13914489097133528</v>
      </c>
      <c r="E23" s="77">
        <f>IF('Avrg. BattLiRechargable'!E23&gt;0,'Avrg. BattLiRechargable'!E23,'Avrg. BattLiRechargable'!E$35)</f>
        <v>0.14192851043790961</v>
      </c>
      <c r="F23" s="77">
        <f>IF('Avrg. BattLiRechargable'!F23&gt;0,'Avrg. BattLiRechargable'!F23,'Avrg. BattLiRechargable'!F$35)</f>
        <v>0.14475581731871642</v>
      </c>
      <c r="G23" s="77">
        <f>IF('Avrg. BattLiRechargable'!G23&gt;0,'Avrg. BattLiRechargable'!G23,'Avrg. BattLiRechargable'!G$35)</f>
        <v>0.14763600984193093</v>
      </c>
      <c r="H23" s="77">
        <f>IF('Avrg. BattLiRechargable'!H23&gt;0,'Avrg. BattLiRechargable'!H23,'Avrg. BattLiRechargable'!H$35)</f>
        <v>0.15057142322938546</v>
      </c>
      <c r="I23" s="77">
        <f>IF('Avrg. BattLiRechargable'!I23&gt;0,'Avrg. BattLiRechargable'!I23,'Avrg. BattLiRechargable'!I$35)</f>
        <v>0.15357143123850289</v>
      </c>
      <c r="J23" s="77">
        <f>IF('Avrg. BattLiRechargable'!J23&gt;0,'Avrg. BattLiRechargable'!J23,'Avrg. BattLiRechargable'!J$35)</f>
        <v>0.15663775565585447</v>
      </c>
      <c r="K23" s="2">
        <f>IF('Avrg. BattLiRechargable'!K23&gt;0,'Avrg. BattLiRechargable'!K23,'Avrg. BattLiRechargable'!K$35)</f>
        <v>0.15977385801267679</v>
      </c>
      <c r="L23" s="2">
        <f>IF('Avrg. BattLiRechargable'!L23&gt;0,'Avrg. BattLiRechargable'!L23,'Avrg. BattLiRechargable'!L$35)</f>
        <v>0.16323701967048046</v>
      </c>
      <c r="M23" s="2">
        <f>IF('Avrg. BattLiRechargable'!M23&gt;0,'Avrg. BattLiRechargable'!M23,'Avrg. BattLiRechargable'!M$35)</f>
        <v>0.17295635410560975</v>
      </c>
      <c r="N23" s="2">
        <f>IF('Avrg. BattLiRechargable'!N23&gt;0,'Avrg. BattLiRechargable'!N23,'Avrg. BattLiRechargable'!N$35)</f>
        <v>0.17258094985619027</v>
      </c>
      <c r="O23" s="2">
        <f>IF('Avrg. BattLiRechargable'!O23&gt;0,'Avrg. BattLiRechargable'!O23,'Avrg. BattLiRechargable'!O$35)</f>
        <v>0.1775629956349162</v>
      </c>
      <c r="P23" s="2">
        <f>IF('Avrg. BattLiRechargable'!P23&gt;0,'Avrg. BattLiRechargable'!P23,'Avrg. BattLiRechargable'!P$35)</f>
        <v>0.16785280785896275</v>
      </c>
      <c r="Q23" s="2">
        <f>IF('Avrg. BattLiRechargable'!Q23&gt;0,'Avrg. BattLiRechargable'!Q23,'Avrg. BattLiRechargable'!Q$35)</f>
        <v>0.17758467417606374</v>
      </c>
      <c r="R23" s="2">
        <f>IF('Avrg. BattLiRechargable'!R23&gt;0,'Avrg. BattLiRechargable'!R23,'Avrg. BattLiRechargable'!R$35)</f>
        <v>0.17991069169914586</v>
      </c>
      <c r="S23" s="2">
        <f>IF('Avrg. BattLiRechargable'!S23&gt;0,'Avrg. BattLiRechargable'!S23,'Avrg. BattLiRechargable'!S$35)</f>
        <v>0.2044745942361407</v>
      </c>
      <c r="T23" s="2">
        <f>IF('Avrg. BattLiRechargable'!T23&gt;0,'Avrg. BattLiRechargable'!T23,'Avrg. BattLiRechargable'!T$35)</f>
        <v>0.22565983609245188</v>
      </c>
      <c r="U23" s="2">
        <f>IF('Avrg. BattLiRechargable'!U23&gt;0,'Avrg. BattLiRechargable'!U23,'Avrg. BattLiRechargable'!U$35)</f>
        <v>0.23030642718474034</v>
      </c>
      <c r="V23" s="2">
        <f>IF('Avrg. BattLiRechargable'!V23&gt;0,'Avrg. BattLiRechargable'!V23,'Avrg. BattLiRechargable'!V$35)</f>
        <v>0.25324377035120027</v>
      </c>
      <c r="W23" s="2">
        <f>IF('Avrg. BattLiRechargable'!W23&gt;0,'Avrg. BattLiRechargable'!W23,'Avrg. BattLiRechargable'!W$35)</f>
        <v>0.26724155193912968</v>
      </c>
      <c r="X23" s="2">
        <f>IF('Avrg. BattLiRechargable'!X23&gt;0,'Avrg. BattLiRechargable'!X23,'Avrg. BattLiRechargable'!X$35)</f>
        <v>0.27345863997715752</v>
      </c>
      <c r="Y23" s="2">
        <f>IF('Avrg. BattLiRechargable'!Y23&gt;0,'Avrg. BattLiRechargable'!Y23,'Avrg. BattLiRechargable'!Y$35)</f>
        <v>0.27477125714277217</v>
      </c>
      <c r="Z23" s="44">
        <f>IF('Avrg. BattLiRechargable'!Z23&gt;0,'Avrg. BattLiRechargable'!Z23,'Avrg. BattLiRechargable'!Z$35)</f>
        <v>0.27751770000000003</v>
      </c>
      <c r="AA23" s="44">
        <f>IF('Avrg. BattLiRechargable'!AA23&gt;0,'Avrg. BattLiRechargable'!AA23,'Avrg. BattLiRechargable'!AA$35)</f>
        <v>0.28029287700000005</v>
      </c>
      <c r="AB23" s="44">
        <f>IF('Avrg. BattLiRechargable'!AB23&gt;0,'Avrg. BattLiRechargable'!AB23,'Avrg. BattLiRechargable'!AB$35)</f>
        <v>0.28589873454000003</v>
      </c>
      <c r="AC23" s="44">
        <f>IF('Avrg. BattLiRechargable'!AC23&gt;0,'Avrg. BattLiRechargable'!AC23,'Avrg. BattLiRechargable'!AC$35)</f>
        <v>0.29161670923080002</v>
      </c>
      <c r="AD23" s="44">
        <f>IF('Avrg. BattLiRechargable'!AD23&gt;0,'Avrg. BattLiRechargable'!AD23,'Avrg. BattLiRechargable'!AD$35)</f>
        <v>0.297449043415416</v>
      </c>
      <c r="AE23" s="44">
        <f>IF('Avrg. BattLiRechargable'!AE23&gt;0,'Avrg. BattLiRechargable'!AE23,'Avrg. BattLiRechargable'!AE$35)</f>
        <v>0.30339802428372431</v>
      </c>
      <c r="AF23" s="44">
        <f>IF('Avrg. BattLiRechargable'!AF23&gt;0,'Avrg. BattLiRechargable'!AF23,'Avrg. BattLiRechargable'!AF$35)</f>
        <v>0.30946598476939879</v>
      </c>
      <c r="AG23" s="44">
        <f>IF('Avrg. BattLiRechargable'!AG23&gt;0,'Avrg. BattLiRechargable'!AG23,'Avrg. BattLiRechargable'!AG$35)</f>
        <v>0.31565530446478679</v>
      </c>
      <c r="AH23" s="44">
        <f>IF('Avrg. BattLiRechargable'!AH23&gt;0,'Avrg. BattLiRechargable'!AH23,'Avrg. BattLiRechargable'!AH$35)</f>
        <v>0.32196841055408254</v>
      </c>
      <c r="AI23" s="44">
        <f>IF('Avrg. BattLiRechargable'!AI23&gt;0,'Avrg. BattLiRechargable'!AI23,'Avrg. BattLiRechargable'!AI$35)</f>
        <v>0.32840777876516419</v>
      </c>
      <c r="AJ23" s="44">
        <f>IF('Avrg. BattLiRechargable'!AJ23&gt;0,'Avrg. BattLiRechargable'!AJ23,'Avrg. BattLiRechargable'!AJ$35)</f>
        <v>0.33497593434046746</v>
      </c>
      <c r="AK23" s="44">
        <f>IF('Avrg. BattLiRechargable'!AK23&gt;0,'Avrg. BattLiRechargable'!AK23,'Avrg. BattLiRechargable'!AK$35)</f>
        <v>0.34167545302727681</v>
      </c>
      <c r="AL23" s="44">
        <f>IF('Avrg. BattLiRechargable'!AL23&gt;0,'Avrg. BattLiRechargable'!AL23,'Avrg. BattLiRechargable'!AL$35)</f>
        <v>0.34850896208782234</v>
      </c>
      <c r="AM23" s="44">
        <f>IF('Avrg. BattLiRechargable'!AM23&gt;0,'Avrg. BattLiRechargable'!AM23,'Avrg. BattLiRechargable'!AM$35)</f>
        <v>0.35547914132957881</v>
      </c>
      <c r="AN23" s="44">
        <f>IF('Avrg. BattLiRechargable'!AN23&gt;0,'Avrg. BattLiRechargable'!AN23,'Avrg. BattLiRechargable'!AN$35)</f>
        <v>0.36258872415617038</v>
      </c>
      <c r="AO23" s="44">
        <f>IF('Avrg. BattLiRechargable'!AO23&gt;0,'Avrg. BattLiRechargable'!AO23,'Avrg. BattLiRechargable'!AO$35)</f>
        <v>0.3698404986392938</v>
      </c>
      <c r="AP23" s="44">
        <f>IF('Avrg. BattLiRechargable'!AP23&gt;0,'Avrg. BattLiRechargable'!AP23,'Avrg. BattLiRechargable'!AP$35)</f>
        <v>0.37723730861207966</v>
      </c>
      <c r="AQ23" s="44">
        <f>IF('Avrg. BattLiRechargable'!AQ23&gt;0,'Avrg. BattLiRechargable'!AQ23,'Avrg. BattLiRechargable'!AQ$35)</f>
        <v>0.38478205478432126</v>
      </c>
      <c r="AR23" s="44">
        <f>IF('Avrg. BattLiRechargable'!AR23&gt;0,'Avrg. BattLiRechargable'!AR23,'Avrg. BattLiRechargable'!AR$35)</f>
        <v>0.39247769588000769</v>
      </c>
      <c r="AS23" s="44">
        <f>IF('Avrg. BattLiRechargable'!AS23&gt;0,'Avrg. BattLiRechargable'!AS23,'Avrg. BattLiRechargable'!AS$35)</f>
        <v>0.40032724979760786</v>
      </c>
      <c r="AT23" s="44">
        <f>IF('Avrg. BattLiRechargable'!AT23&gt;0,'Avrg. BattLiRechargable'!AT23,'Avrg. BattLiRechargable'!AT$35)</f>
        <v>0.40833379479356002</v>
      </c>
      <c r="AU23" s="44">
        <f>IF('Avrg. BattLiRechargable'!AU23&gt;0,'Avrg. BattLiRechargable'!AU23,'Avrg. BattLiRechargable'!AU$35)</f>
        <v>0.41650047068943125</v>
      </c>
      <c r="AV23" s="44">
        <f>IF('Avrg. BattLiRechargable'!AV23&gt;0,'Avrg. BattLiRechargable'!AV23,'Avrg. BattLiRechargable'!AV$35)</f>
        <v>0.42483048010321989</v>
      </c>
      <c r="AW23" s="44">
        <f>IF('Avrg. BattLiRechargable'!AW23&gt;0,'Avrg. BattLiRechargable'!AW23,'Avrg. BattLiRechargable'!AW$35)</f>
        <v>0.43332708970528427</v>
      </c>
      <c r="AX23" s="44">
        <f>IF('Avrg. BattLiRechargable'!AX23&gt;0,'Avrg. BattLiRechargable'!AX23,'Avrg. BattLiRechargable'!AX$35)</f>
        <v>0.44199363149938997</v>
      </c>
      <c r="AY23" s="44">
        <f>IF('Avrg. BattLiRechargable'!AY23&gt;0,'Avrg. BattLiRechargable'!AY23,'Avrg. BattLiRechargable'!AY$35)</f>
        <v>0.45083350412937778</v>
      </c>
      <c r="AZ23" s="44">
        <f>IF('Avrg. BattLiRechargable'!AZ23&gt;0,'Avrg. BattLiRechargable'!AZ23,'Avrg. BattLiRechargable'!AZ$35)</f>
        <v>0.45985017421196533</v>
      </c>
      <c r="BA23" s="44">
        <f>IF('Avrg. BattLiRechargable'!BA23&gt;0,'Avrg. BattLiRechargable'!BA23,'Avrg. BattLiRechargable'!BA$35)</f>
        <v>0.46904717769620463</v>
      </c>
    </row>
    <row r="24" spans="1:53" x14ac:dyDescent="0.35">
      <c r="A24" s="3" t="s">
        <v>46</v>
      </c>
      <c r="B24" s="4" t="s">
        <v>47</v>
      </c>
      <c r="C24" s="77">
        <f>IF('Avrg. BattLiRechargable'!C24&gt;0,'Avrg. BattLiRechargable'!C24,'Avrg. BattLiRechargable'!C$35)</f>
        <v>0.13640279446791242</v>
      </c>
      <c r="D24" s="77">
        <f>IF('Avrg. BattLiRechargable'!D24&gt;0,'Avrg. BattLiRechargable'!D24,'Avrg. BattLiRechargable'!D$35)</f>
        <v>0.13914489097133528</v>
      </c>
      <c r="E24" s="77">
        <f>IF('Avrg. BattLiRechargable'!E24&gt;0,'Avrg. BattLiRechargable'!E24,'Avrg. BattLiRechargable'!E$35)</f>
        <v>0.14192851043790961</v>
      </c>
      <c r="F24" s="77">
        <f>IF('Avrg. BattLiRechargable'!F24&gt;0,'Avrg. BattLiRechargable'!F24,'Avrg. BattLiRechargable'!F$35)</f>
        <v>0.14475581731871642</v>
      </c>
      <c r="G24" s="77">
        <f>IF('Avrg. BattLiRechargable'!G24&gt;0,'Avrg. BattLiRechargable'!G24,'Avrg. BattLiRechargable'!G$35)</f>
        <v>0.14763600984193093</v>
      </c>
      <c r="H24" s="77">
        <f>IF('Avrg. BattLiRechargable'!H24&gt;0,'Avrg. BattLiRechargable'!H24,'Avrg. BattLiRechargable'!H$35)</f>
        <v>0.15057142322938546</v>
      </c>
      <c r="I24" s="77">
        <f>IF('Avrg. BattLiRechargable'!I24&gt;0,'Avrg. BattLiRechargable'!I24,'Avrg. BattLiRechargable'!I$35)</f>
        <v>0.15357143123850289</v>
      </c>
      <c r="J24" s="77">
        <f>IF('Avrg. BattLiRechargable'!J24&gt;0,'Avrg. BattLiRechargable'!J24,'Avrg. BattLiRechargable'!J$35)</f>
        <v>0.15663775565585447</v>
      </c>
      <c r="K24" s="2">
        <f>IF('Avrg. BattLiRechargable'!K24&gt;0,'Avrg. BattLiRechargable'!K24,'Avrg. BattLiRechargable'!K$35)</f>
        <v>0.15977385801267679</v>
      </c>
      <c r="L24" s="2">
        <f>IF('Avrg. BattLiRechargable'!L24&gt;0,'Avrg. BattLiRechargable'!L24,'Avrg. BattLiRechargable'!L$35)</f>
        <v>0.16323701967048046</v>
      </c>
      <c r="M24" s="2">
        <f>IF('Avrg. BattLiRechargable'!M24&gt;0,'Avrg. BattLiRechargable'!M24,'Avrg. BattLiRechargable'!M$35)</f>
        <v>0.17295635410560975</v>
      </c>
      <c r="N24" s="2">
        <f>IF('Avrg. BattLiRechargable'!N24&gt;0,'Avrg. BattLiRechargable'!N24,'Avrg. BattLiRechargable'!N$35)</f>
        <v>0.17258094985619027</v>
      </c>
      <c r="O24" s="2">
        <f>IF('Avrg. BattLiRechargable'!O24&gt;0,'Avrg. BattLiRechargable'!O24,'Avrg. BattLiRechargable'!O$35)</f>
        <v>0.1775629956349162</v>
      </c>
      <c r="P24" s="2">
        <f>IF('Avrg. BattLiRechargable'!P24&gt;0,'Avrg. BattLiRechargable'!P24,'Avrg. BattLiRechargable'!P$35)</f>
        <v>0.16785280785896275</v>
      </c>
      <c r="Q24" s="2">
        <f>IF('Avrg. BattLiRechargable'!Q24&gt;0,'Avrg. BattLiRechargable'!Q24,'Avrg. BattLiRechargable'!Q$35)</f>
        <v>0.17758467417606374</v>
      </c>
      <c r="R24" s="2">
        <f>IF('Avrg. BattLiRechargable'!R24&gt;0,'Avrg. BattLiRechargable'!R24,'Avrg. BattLiRechargable'!R$35)</f>
        <v>0.17991069169914586</v>
      </c>
      <c r="S24" s="2">
        <f>IF('Avrg. BattLiRechargable'!S24&gt;0,'Avrg. BattLiRechargable'!S24,'Avrg. BattLiRechargable'!S$35)</f>
        <v>0.2044745942361407</v>
      </c>
      <c r="T24" s="2">
        <f>IF('Avrg. BattLiRechargable'!T24&gt;0,'Avrg. BattLiRechargable'!T24,'Avrg. BattLiRechargable'!T$35)</f>
        <v>0.22565983609245188</v>
      </c>
      <c r="U24" s="2">
        <f>IF('Avrg. BattLiRechargable'!U24&gt;0,'Avrg. BattLiRechargable'!U24,'Avrg. BattLiRechargable'!U$35)</f>
        <v>0.23030642718474034</v>
      </c>
      <c r="V24" s="2">
        <f>IF('Avrg. BattLiRechargable'!V24&gt;0,'Avrg. BattLiRechargable'!V24,'Avrg. BattLiRechargable'!V$35)</f>
        <v>0.25324377035120027</v>
      </c>
      <c r="W24" s="2">
        <f>IF('Avrg. BattLiRechargable'!W24&gt;0,'Avrg. BattLiRechargable'!W24,'Avrg. BattLiRechargable'!W$35)</f>
        <v>0.26724155193912968</v>
      </c>
      <c r="X24" s="2">
        <f>IF('Avrg. BattLiRechargable'!X24&gt;0,'Avrg. BattLiRechargable'!X24,'Avrg. BattLiRechargable'!X$35)</f>
        <v>0.27345863997715752</v>
      </c>
      <c r="Y24" s="2">
        <f>IF('Avrg. BattLiRechargable'!Y24&gt;0,'Avrg. BattLiRechargable'!Y24,'Avrg. BattLiRechargable'!Y$35)</f>
        <v>0.27477125714277217</v>
      </c>
      <c r="Z24" s="44">
        <f>IF('Avrg. BattLiRechargable'!Z24&gt;0,'Avrg. BattLiRechargable'!Z24,'Avrg. BattLiRechargable'!Z$35)</f>
        <v>0.27751770000000003</v>
      </c>
      <c r="AA24" s="44">
        <f>IF('Avrg. BattLiRechargable'!AA24&gt;0,'Avrg. BattLiRechargable'!AA24,'Avrg. BattLiRechargable'!AA$35)</f>
        <v>0.28029287700000005</v>
      </c>
      <c r="AB24" s="44">
        <f>IF('Avrg. BattLiRechargable'!AB24&gt;0,'Avrg. BattLiRechargable'!AB24,'Avrg. BattLiRechargable'!AB$35)</f>
        <v>0.28589873454000003</v>
      </c>
      <c r="AC24" s="44">
        <f>IF('Avrg. BattLiRechargable'!AC24&gt;0,'Avrg. BattLiRechargable'!AC24,'Avrg. BattLiRechargable'!AC$35)</f>
        <v>0.29161670923080002</v>
      </c>
      <c r="AD24" s="44">
        <f>IF('Avrg. BattLiRechargable'!AD24&gt;0,'Avrg. BattLiRechargable'!AD24,'Avrg. BattLiRechargable'!AD$35)</f>
        <v>0.297449043415416</v>
      </c>
      <c r="AE24" s="44">
        <f>IF('Avrg. BattLiRechargable'!AE24&gt;0,'Avrg. BattLiRechargable'!AE24,'Avrg. BattLiRechargable'!AE$35)</f>
        <v>0.30339802428372431</v>
      </c>
      <c r="AF24" s="44">
        <f>IF('Avrg. BattLiRechargable'!AF24&gt;0,'Avrg. BattLiRechargable'!AF24,'Avrg. BattLiRechargable'!AF$35)</f>
        <v>0.30946598476939879</v>
      </c>
      <c r="AG24" s="44">
        <f>IF('Avrg. BattLiRechargable'!AG24&gt;0,'Avrg. BattLiRechargable'!AG24,'Avrg. BattLiRechargable'!AG$35)</f>
        <v>0.31565530446478679</v>
      </c>
      <c r="AH24" s="44">
        <f>IF('Avrg. BattLiRechargable'!AH24&gt;0,'Avrg. BattLiRechargable'!AH24,'Avrg. BattLiRechargable'!AH$35)</f>
        <v>0.32196841055408254</v>
      </c>
      <c r="AI24" s="44">
        <f>IF('Avrg. BattLiRechargable'!AI24&gt;0,'Avrg. BattLiRechargable'!AI24,'Avrg. BattLiRechargable'!AI$35)</f>
        <v>0.32840777876516419</v>
      </c>
      <c r="AJ24" s="44">
        <f>IF('Avrg. BattLiRechargable'!AJ24&gt;0,'Avrg. BattLiRechargable'!AJ24,'Avrg. BattLiRechargable'!AJ$35)</f>
        <v>0.33497593434046746</v>
      </c>
      <c r="AK24" s="44">
        <f>IF('Avrg. BattLiRechargable'!AK24&gt;0,'Avrg. BattLiRechargable'!AK24,'Avrg. BattLiRechargable'!AK$35)</f>
        <v>0.34167545302727681</v>
      </c>
      <c r="AL24" s="44">
        <f>IF('Avrg. BattLiRechargable'!AL24&gt;0,'Avrg. BattLiRechargable'!AL24,'Avrg. BattLiRechargable'!AL$35)</f>
        <v>0.34850896208782234</v>
      </c>
      <c r="AM24" s="44">
        <f>IF('Avrg. BattLiRechargable'!AM24&gt;0,'Avrg. BattLiRechargable'!AM24,'Avrg. BattLiRechargable'!AM$35)</f>
        <v>0.35547914132957881</v>
      </c>
      <c r="AN24" s="44">
        <f>IF('Avrg. BattLiRechargable'!AN24&gt;0,'Avrg. BattLiRechargable'!AN24,'Avrg. BattLiRechargable'!AN$35)</f>
        <v>0.36258872415617038</v>
      </c>
      <c r="AO24" s="44">
        <f>IF('Avrg. BattLiRechargable'!AO24&gt;0,'Avrg. BattLiRechargable'!AO24,'Avrg. BattLiRechargable'!AO$35)</f>
        <v>0.3698404986392938</v>
      </c>
      <c r="AP24" s="44">
        <f>IF('Avrg. BattLiRechargable'!AP24&gt;0,'Avrg. BattLiRechargable'!AP24,'Avrg. BattLiRechargable'!AP$35)</f>
        <v>0.37723730861207966</v>
      </c>
      <c r="AQ24" s="44">
        <f>IF('Avrg. BattLiRechargable'!AQ24&gt;0,'Avrg. BattLiRechargable'!AQ24,'Avrg. BattLiRechargable'!AQ$35)</f>
        <v>0.38478205478432126</v>
      </c>
      <c r="AR24" s="44">
        <f>IF('Avrg. BattLiRechargable'!AR24&gt;0,'Avrg. BattLiRechargable'!AR24,'Avrg. BattLiRechargable'!AR$35)</f>
        <v>0.39247769588000769</v>
      </c>
      <c r="AS24" s="44">
        <f>IF('Avrg. BattLiRechargable'!AS24&gt;0,'Avrg. BattLiRechargable'!AS24,'Avrg. BattLiRechargable'!AS$35)</f>
        <v>0.40032724979760786</v>
      </c>
      <c r="AT24" s="44">
        <f>IF('Avrg. BattLiRechargable'!AT24&gt;0,'Avrg. BattLiRechargable'!AT24,'Avrg. BattLiRechargable'!AT$35)</f>
        <v>0.40833379479356002</v>
      </c>
      <c r="AU24" s="44">
        <f>IF('Avrg. BattLiRechargable'!AU24&gt;0,'Avrg. BattLiRechargable'!AU24,'Avrg. BattLiRechargable'!AU$35)</f>
        <v>0.41650047068943125</v>
      </c>
      <c r="AV24" s="44">
        <f>IF('Avrg. BattLiRechargable'!AV24&gt;0,'Avrg. BattLiRechargable'!AV24,'Avrg. BattLiRechargable'!AV$35)</f>
        <v>0.42483048010321989</v>
      </c>
      <c r="AW24" s="44">
        <f>IF('Avrg. BattLiRechargable'!AW24&gt;0,'Avrg. BattLiRechargable'!AW24,'Avrg. BattLiRechargable'!AW$35)</f>
        <v>0.43332708970528427</v>
      </c>
      <c r="AX24" s="44">
        <f>IF('Avrg. BattLiRechargable'!AX24&gt;0,'Avrg. BattLiRechargable'!AX24,'Avrg. BattLiRechargable'!AX$35)</f>
        <v>0.44199363149938997</v>
      </c>
      <c r="AY24" s="44">
        <f>IF('Avrg. BattLiRechargable'!AY24&gt;0,'Avrg. BattLiRechargable'!AY24,'Avrg. BattLiRechargable'!AY$35)</f>
        <v>0.45083350412937778</v>
      </c>
      <c r="AZ24" s="44">
        <f>IF('Avrg. BattLiRechargable'!AZ24&gt;0,'Avrg. BattLiRechargable'!AZ24,'Avrg. BattLiRechargable'!AZ$35)</f>
        <v>0.45985017421196533</v>
      </c>
      <c r="BA24" s="44">
        <f>IF('Avrg. BattLiRechargable'!BA24&gt;0,'Avrg. BattLiRechargable'!BA24,'Avrg. BattLiRechargable'!BA$35)</f>
        <v>0.46904717769620463</v>
      </c>
    </row>
    <row r="25" spans="1:53" x14ac:dyDescent="0.35">
      <c r="A25" s="3" t="s">
        <v>48</v>
      </c>
      <c r="B25" s="4" t="s">
        <v>49</v>
      </c>
      <c r="C25" s="77">
        <f>IF('Avrg. BattLiRechargable'!C25&gt;0,'Avrg. BattLiRechargable'!C25,'Avrg. BattLiRechargable'!C$35)</f>
        <v>0.13640279446791242</v>
      </c>
      <c r="D25" s="77">
        <f>IF('Avrg. BattLiRechargable'!D25&gt;0,'Avrg. BattLiRechargable'!D25,'Avrg. BattLiRechargable'!D$35)</f>
        <v>0.13914489097133528</v>
      </c>
      <c r="E25" s="77">
        <f>IF('Avrg. BattLiRechargable'!E25&gt;0,'Avrg. BattLiRechargable'!E25,'Avrg. BattLiRechargable'!E$35)</f>
        <v>0.14192851043790961</v>
      </c>
      <c r="F25" s="77">
        <f>IF('Avrg. BattLiRechargable'!F25&gt;0,'Avrg. BattLiRechargable'!F25,'Avrg. BattLiRechargable'!F$35)</f>
        <v>0.14475581731871642</v>
      </c>
      <c r="G25" s="77">
        <f>IF('Avrg. BattLiRechargable'!G25&gt;0,'Avrg. BattLiRechargable'!G25,'Avrg. BattLiRechargable'!G$35)</f>
        <v>0.14763600984193093</v>
      </c>
      <c r="H25" s="77">
        <f>IF('Avrg. BattLiRechargable'!H25&gt;0,'Avrg. BattLiRechargable'!H25,'Avrg. BattLiRechargable'!H$35)</f>
        <v>0.15057142322938546</v>
      </c>
      <c r="I25" s="77">
        <f>IF('Avrg. BattLiRechargable'!I25&gt;0,'Avrg. BattLiRechargable'!I25,'Avrg. BattLiRechargable'!I$35)</f>
        <v>0.15357143123850289</v>
      </c>
      <c r="J25" s="77">
        <f>IF('Avrg. BattLiRechargable'!J25&gt;0,'Avrg. BattLiRechargable'!J25,'Avrg. BattLiRechargable'!J$35)</f>
        <v>0.15663775565585447</v>
      </c>
      <c r="K25" s="2">
        <f>IF('Avrg. BattLiRechargable'!K25&gt;0,'Avrg. BattLiRechargable'!K25,'Avrg. BattLiRechargable'!K$35)</f>
        <v>0.15977385801267679</v>
      </c>
      <c r="L25" s="2">
        <f>IF('Avrg. BattLiRechargable'!L25&gt;0,'Avrg. BattLiRechargable'!L25,'Avrg. BattLiRechargable'!L$35)</f>
        <v>0.16323701967048046</v>
      </c>
      <c r="M25" s="2">
        <f>IF('Avrg. BattLiRechargable'!M25&gt;0,'Avrg. BattLiRechargable'!M25,'Avrg. BattLiRechargable'!M$35)</f>
        <v>0.17295635410560975</v>
      </c>
      <c r="N25" s="2">
        <f>IF('Avrg. BattLiRechargable'!N25&gt;0,'Avrg. BattLiRechargable'!N25,'Avrg. BattLiRechargable'!N$35)</f>
        <v>0.17258094985619027</v>
      </c>
      <c r="O25" s="2">
        <f>IF('Avrg. BattLiRechargable'!O25&gt;0,'Avrg. BattLiRechargable'!O25,'Avrg. BattLiRechargable'!O$35)</f>
        <v>0.1775629956349162</v>
      </c>
      <c r="P25" s="2">
        <f>IF('Avrg. BattLiRechargable'!P25&gt;0,'Avrg. BattLiRechargable'!P25,'Avrg. BattLiRechargable'!P$35)</f>
        <v>0.16785280785896275</v>
      </c>
      <c r="Q25" s="2">
        <f>IF('Avrg. BattLiRechargable'!Q25&gt;0,'Avrg. BattLiRechargable'!Q25,'Avrg. BattLiRechargable'!Q$35)</f>
        <v>0.17758467417606374</v>
      </c>
      <c r="R25" s="2">
        <f>IF('Avrg. BattLiRechargable'!R25&gt;0,'Avrg. BattLiRechargable'!R25,'Avrg. BattLiRechargable'!R$35)</f>
        <v>0.17991069169914586</v>
      </c>
      <c r="S25" s="2">
        <f>IF('Avrg. BattLiRechargable'!S25&gt;0,'Avrg. BattLiRechargable'!S25,'Avrg. BattLiRechargable'!S$35)</f>
        <v>0.2044745942361407</v>
      </c>
      <c r="T25" s="2">
        <f>IF('Avrg. BattLiRechargable'!T25&gt;0,'Avrg. BattLiRechargable'!T25,'Avrg. BattLiRechargable'!T$35)</f>
        <v>0.22565983609245188</v>
      </c>
      <c r="U25" s="2">
        <f>IF('Avrg. BattLiRechargable'!U25&gt;0,'Avrg. BattLiRechargable'!U25,'Avrg. BattLiRechargable'!U$35)</f>
        <v>0.23030642718474034</v>
      </c>
      <c r="V25" s="2">
        <f>IF('Avrg. BattLiRechargable'!V25&gt;0,'Avrg. BattLiRechargable'!V25,'Avrg. BattLiRechargable'!V$35)</f>
        <v>0.25324377035120027</v>
      </c>
      <c r="W25" s="2">
        <f>IF('Avrg. BattLiRechargable'!W25&gt;0,'Avrg. BattLiRechargable'!W25,'Avrg. BattLiRechargable'!W$35)</f>
        <v>0.26724155193912968</v>
      </c>
      <c r="X25" s="2">
        <f>IF('Avrg. BattLiRechargable'!X25&gt;0,'Avrg. BattLiRechargable'!X25,'Avrg. BattLiRechargable'!X$35)</f>
        <v>0.27345863997715752</v>
      </c>
      <c r="Y25" s="2">
        <f>IF('Avrg. BattLiRechargable'!Y25&gt;0,'Avrg. BattLiRechargable'!Y25,'Avrg. BattLiRechargable'!Y$35)</f>
        <v>0.27477125714277217</v>
      </c>
      <c r="Z25" s="44">
        <f>IF('Avrg. BattLiRechargable'!Z25&gt;0,'Avrg. BattLiRechargable'!Z25,'Avrg. BattLiRechargable'!Z$35)</f>
        <v>0.27751770000000003</v>
      </c>
      <c r="AA25" s="44">
        <f>IF('Avrg. BattLiRechargable'!AA25&gt;0,'Avrg. BattLiRechargable'!AA25,'Avrg. BattLiRechargable'!AA$35)</f>
        <v>0.28029287700000005</v>
      </c>
      <c r="AB25" s="44">
        <f>IF('Avrg. BattLiRechargable'!AB25&gt;0,'Avrg. BattLiRechargable'!AB25,'Avrg. BattLiRechargable'!AB$35)</f>
        <v>0.28589873454000003</v>
      </c>
      <c r="AC25" s="44">
        <f>IF('Avrg. BattLiRechargable'!AC25&gt;0,'Avrg. BattLiRechargable'!AC25,'Avrg. BattLiRechargable'!AC$35)</f>
        <v>0.29161670923080002</v>
      </c>
      <c r="AD25" s="44">
        <f>IF('Avrg. BattLiRechargable'!AD25&gt;0,'Avrg. BattLiRechargable'!AD25,'Avrg. BattLiRechargable'!AD$35)</f>
        <v>0.297449043415416</v>
      </c>
      <c r="AE25" s="44">
        <f>IF('Avrg. BattLiRechargable'!AE25&gt;0,'Avrg. BattLiRechargable'!AE25,'Avrg. BattLiRechargable'!AE$35)</f>
        <v>0.30339802428372431</v>
      </c>
      <c r="AF25" s="44">
        <f>IF('Avrg. BattLiRechargable'!AF25&gt;0,'Avrg. BattLiRechargable'!AF25,'Avrg. BattLiRechargable'!AF$35)</f>
        <v>0.30946598476939879</v>
      </c>
      <c r="AG25" s="44">
        <f>IF('Avrg. BattLiRechargable'!AG25&gt;0,'Avrg. BattLiRechargable'!AG25,'Avrg. BattLiRechargable'!AG$35)</f>
        <v>0.31565530446478679</v>
      </c>
      <c r="AH25" s="44">
        <f>IF('Avrg. BattLiRechargable'!AH25&gt;0,'Avrg. BattLiRechargable'!AH25,'Avrg. BattLiRechargable'!AH$35)</f>
        <v>0.32196841055408254</v>
      </c>
      <c r="AI25" s="44">
        <f>IF('Avrg. BattLiRechargable'!AI25&gt;0,'Avrg. BattLiRechargable'!AI25,'Avrg. BattLiRechargable'!AI$35)</f>
        <v>0.32840777876516419</v>
      </c>
      <c r="AJ25" s="44">
        <f>IF('Avrg. BattLiRechargable'!AJ25&gt;0,'Avrg. BattLiRechargable'!AJ25,'Avrg. BattLiRechargable'!AJ$35)</f>
        <v>0.33497593434046746</v>
      </c>
      <c r="AK25" s="44">
        <f>IF('Avrg. BattLiRechargable'!AK25&gt;0,'Avrg. BattLiRechargable'!AK25,'Avrg. BattLiRechargable'!AK$35)</f>
        <v>0.34167545302727681</v>
      </c>
      <c r="AL25" s="44">
        <f>IF('Avrg. BattLiRechargable'!AL25&gt;0,'Avrg. BattLiRechargable'!AL25,'Avrg. BattLiRechargable'!AL$35)</f>
        <v>0.34850896208782234</v>
      </c>
      <c r="AM25" s="44">
        <f>IF('Avrg. BattLiRechargable'!AM25&gt;0,'Avrg. BattLiRechargable'!AM25,'Avrg. BattLiRechargable'!AM$35)</f>
        <v>0.35547914132957881</v>
      </c>
      <c r="AN25" s="44">
        <f>IF('Avrg. BattLiRechargable'!AN25&gt;0,'Avrg. BattLiRechargable'!AN25,'Avrg. BattLiRechargable'!AN$35)</f>
        <v>0.36258872415617038</v>
      </c>
      <c r="AO25" s="44">
        <f>IF('Avrg. BattLiRechargable'!AO25&gt;0,'Avrg. BattLiRechargable'!AO25,'Avrg. BattLiRechargable'!AO$35)</f>
        <v>0.3698404986392938</v>
      </c>
      <c r="AP25" s="44">
        <f>IF('Avrg. BattLiRechargable'!AP25&gt;0,'Avrg. BattLiRechargable'!AP25,'Avrg. BattLiRechargable'!AP$35)</f>
        <v>0.37723730861207966</v>
      </c>
      <c r="AQ25" s="44">
        <f>IF('Avrg. BattLiRechargable'!AQ25&gt;0,'Avrg. BattLiRechargable'!AQ25,'Avrg. BattLiRechargable'!AQ$35)</f>
        <v>0.38478205478432126</v>
      </c>
      <c r="AR25" s="44">
        <f>IF('Avrg. BattLiRechargable'!AR25&gt;0,'Avrg. BattLiRechargable'!AR25,'Avrg. BattLiRechargable'!AR$35)</f>
        <v>0.39247769588000769</v>
      </c>
      <c r="AS25" s="44">
        <f>IF('Avrg. BattLiRechargable'!AS25&gt;0,'Avrg. BattLiRechargable'!AS25,'Avrg. BattLiRechargable'!AS$35)</f>
        <v>0.40032724979760786</v>
      </c>
      <c r="AT25" s="44">
        <f>IF('Avrg. BattLiRechargable'!AT25&gt;0,'Avrg. BattLiRechargable'!AT25,'Avrg. BattLiRechargable'!AT$35)</f>
        <v>0.40833379479356002</v>
      </c>
      <c r="AU25" s="44">
        <f>IF('Avrg. BattLiRechargable'!AU25&gt;0,'Avrg. BattLiRechargable'!AU25,'Avrg. BattLiRechargable'!AU$35)</f>
        <v>0.41650047068943125</v>
      </c>
      <c r="AV25" s="44">
        <f>IF('Avrg. BattLiRechargable'!AV25&gt;0,'Avrg. BattLiRechargable'!AV25,'Avrg. BattLiRechargable'!AV$35)</f>
        <v>0.42483048010321989</v>
      </c>
      <c r="AW25" s="44">
        <f>IF('Avrg. BattLiRechargable'!AW25&gt;0,'Avrg. BattLiRechargable'!AW25,'Avrg. BattLiRechargable'!AW$35)</f>
        <v>0.43332708970528427</v>
      </c>
      <c r="AX25" s="44">
        <f>IF('Avrg. BattLiRechargable'!AX25&gt;0,'Avrg. BattLiRechargable'!AX25,'Avrg. BattLiRechargable'!AX$35)</f>
        <v>0.44199363149938997</v>
      </c>
      <c r="AY25" s="44">
        <f>IF('Avrg. BattLiRechargable'!AY25&gt;0,'Avrg. BattLiRechargable'!AY25,'Avrg. BattLiRechargable'!AY$35)</f>
        <v>0.45083350412937778</v>
      </c>
      <c r="AZ25" s="44">
        <f>IF('Avrg. BattLiRechargable'!AZ25&gt;0,'Avrg. BattLiRechargable'!AZ25,'Avrg. BattLiRechargable'!AZ$35)</f>
        <v>0.45985017421196533</v>
      </c>
      <c r="BA25" s="44">
        <f>IF('Avrg. BattLiRechargable'!BA25&gt;0,'Avrg. BattLiRechargable'!BA25,'Avrg. BattLiRechargable'!BA$35)</f>
        <v>0.46904717769620463</v>
      </c>
    </row>
    <row r="26" spans="1:53" x14ac:dyDescent="0.35">
      <c r="A26" s="3" t="s">
        <v>50</v>
      </c>
      <c r="B26" s="4" t="s">
        <v>51</v>
      </c>
      <c r="C26" s="77">
        <f>IF('Avrg. BattLiRechargable'!C26&gt;0,'Avrg. BattLiRechargable'!C26,'Avrg. BattLiRechargable'!C$35)</f>
        <v>0.13640279446791242</v>
      </c>
      <c r="D26" s="77">
        <f>IF('Avrg. BattLiRechargable'!D26&gt;0,'Avrg. BattLiRechargable'!D26,'Avrg. BattLiRechargable'!D$35)</f>
        <v>0.13914489097133528</v>
      </c>
      <c r="E26" s="77">
        <f>IF('Avrg. BattLiRechargable'!E26&gt;0,'Avrg. BattLiRechargable'!E26,'Avrg. BattLiRechargable'!E$35)</f>
        <v>0.14192851043790961</v>
      </c>
      <c r="F26" s="77">
        <f>IF('Avrg. BattLiRechargable'!F26&gt;0,'Avrg. BattLiRechargable'!F26,'Avrg. BattLiRechargable'!F$35)</f>
        <v>0.14475581731871642</v>
      </c>
      <c r="G26" s="77">
        <f>IF('Avrg. BattLiRechargable'!G26&gt;0,'Avrg. BattLiRechargable'!G26,'Avrg. BattLiRechargable'!G$35)</f>
        <v>0.14763600984193093</v>
      </c>
      <c r="H26" s="77">
        <f>IF('Avrg. BattLiRechargable'!H26&gt;0,'Avrg. BattLiRechargable'!H26,'Avrg. BattLiRechargable'!H$35)</f>
        <v>0.15057142322938546</v>
      </c>
      <c r="I26" s="77">
        <f>IF('Avrg. BattLiRechargable'!I26&gt;0,'Avrg. BattLiRechargable'!I26,'Avrg. BattLiRechargable'!I$35)</f>
        <v>0.15357143123850289</v>
      </c>
      <c r="J26" s="77">
        <f>IF('Avrg. BattLiRechargable'!J26&gt;0,'Avrg. BattLiRechargable'!J26,'Avrg. BattLiRechargable'!J$35)</f>
        <v>0.15663775565585447</v>
      </c>
      <c r="K26" s="2">
        <f>IF('Avrg. BattLiRechargable'!K26&gt;0,'Avrg. BattLiRechargable'!K26,'Avrg. BattLiRechargable'!K$35)</f>
        <v>0.15977385801267679</v>
      </c>
      <c r="L26" s="2">
        <f>IF('Avrg. BattLiRechargable'!L26&gt;0,'Avrg. BattLiRechargable'!L26,'Avrg. BattLiRechargable'!L$35)</f>
        <v>0.16323701967048046</v>
      </c>
      <c r="M26" s="2">
        <f>IF('Avrg. BattLiRechargable'!M26&gt;0,'Avrg. BattLiRechargable'!M26,'Avrg. BattLiRechargable'!M$35)</f>
        <v>0.17295635410560975</v>
      </c>
      <c r="N26" s="2">
        <f>IF('Avrg. BattLiRechargable'!N26&gt;0,'Avrg. BattLiRechargable'!N26,'Avrg. BattLiRechargable'!N$35)</f>
        <v>0.17258094985619027</v>
      </c>
      <c r="O26" s="2">
        <f>IF('Avrg. BattLiRechargable'!O26&gt;0,'Avrg. BattLiRechargable'!O26,'Avrg. BattLiRechargable'!O$35)</f>
        <v>0.1775629956349162</v>
      </c>
      <c r="P26" s="2">
        <f>IF('Avrg. BattLiRechargable'!P26&gt;0,'Avrg. BattLiRechargable'!P26,'Avrg. BattLiRechargable'!P$35)</f>
        <v>0.16785280785896275</v>
      </c>
      <c r="Q26" s="2">
        <f>IF('Avrg. BattLiRechargable'!Q26&gt;0,'Avrg. BattLiRechargable'!Q26,'Avrg. BattLiRechargable'!Q$35)</f>
        <v>0.17758467417606374</v>
      </c>
      <c r="R26" s="2">
        <f>IF('Avrg. BattLiRechargable'!R26&gt;0,'Avrg. BattLiRechargable'!R26,'Avrg. BattLiRechargable'!R$35)</f>
        <v>0.17991069169914586</v>
      </c>
      <c r="S26" s="2">
        <f>IF('Avrg. BattLiRechargable'!S26&gt;0,'Avrg. BattLiRechargable'!S26,'Avrg. BattLiRechargable'!S$35)</f>
        <v>0.2044745942361407</v>
      </c>
      <c r="T26" s="2">
        <f>IF('Avrg. BattLiRechargable'!T26&gt;0,'Avrg. BattLiRechargable'!T26,'Avrg. BattLiRechargable'!T$35)</f>
        <v>0.22565983609245188</v>
      </c>
      <c r="U26" s="2">
        <f>IF('Avrg. BattLiRechargable'!U26&gt;0,'Avrg. BattLiRechargable'!U26,'Avrg. BattLiRechargable'!U$35)</f>
        <v>0.23030642718474034</v>
      </c>
      <c r="V26" s="2">
        <f>IF('Avrg. BattLiRechargable'!V26&gt;0,'Avrg. BattLiRechargable'!V26,'Avrg. BattLiRechargable'!V$35)</f>
        <v>0.25324377035120027</v>
      </c>
      <c r="W26" s="2">
        <f>IF('Avrg. BattLiRechargable'!W26&gt;0,'Avrg. BattLiRechargable'!W26,'Avrg. BattLiRechargable'!W$35)</f>
        <v>0.26724155193912968</v>
      </c>
      <c r="X26" s="2">
        <f>IF('Avrg. BattLiRechargable'!X26&gt;0,'Avrg. BattLiRechargable'!X26,'Avrg. BattLiRechargable'!X$35)</f>
        <v>0.27345863997715752</v>
      </c>
      <c r="Y26" s="2">
        <f>IF('Avrg. BattLiRechargable'!Y26&gt;0,'Avrg. BattLiRechargable'!Y26,'Avrg. BattLiRechargable'!Y$35)</f>
        <v>0.27477125714277217</v>
      </c>
      <c r="Z26" s="44">
        <f>IF('Avrg. BattLiRechargable'!Z26&gt;0,'Avrg. BattLiRechargable'!Z26,'Avrg. BattLiRechargable'!Z$35)</f>
        <v>0.27751770000000003</v>
      </c>
      <c r="AA26" s="44">
        <f>IF('Avrg. BattLiRechargable'!AA26&gt;0,'Avrg. BattLiRechargable'!AA26,'Avrg. BattLiRechargable'!AA$35)</f>
        <v>0.28029287700000005</v>
      </c>
      <c r="AB26" s="44">
        <f>IF('Avrg. BattLiRechargable'!AB26&gt;0,'Avrg. BattLiRechargable'!AB26,'Avrg. BattLiRechargable'!AB$35)</f>
        <v>0.28589873454000003</v>
      </c>
      <c r="AC26" s="44">
        <f>IF('Avrg. BattLiRechargable'!AC26&gt;0,'Avrg. BattLiRechargable'!AC26,'Avrg. BattLiRechargable'!AC$35)</f>
        <v>0.29161670923080002</v>
      </c>
      <c r="AD26" s="44">
        <f>IF('Avrg. BattLiRechargable'!AD26&gt;0,'Avrg. BattLiRechargable'!AD26,'Avrg. BattLiRechargable'!AD$35)</f>
        <v>0.297449043415416</v>
      </c>
      <c r="AE26" s="44">
        <f>IF('Avrg. BattLiRechargable'!AE26&gt;0,'Avrg. BattLiRechargable'!AE26,'Avrg. BattLiRechargable'!AE$35)</f>
        <v>0.30339802428372431</v>
      </c>
      <c r="AF26" s="44">
        <f>IF('Avrg. BattLiRechargable'!AF26&gt;0,'Avrg. BattLiRechargable'!AF26,'Avrg. BattLiRechargable'!AF$35)</f>
        <v>0.30946598476939879</v>
      </c>
      <c r="AG26" s="44">
        <f>IF('Avrg. BattLiRechargable'!AG26&gt;0,'Avrg. BattLiRechargable'!AG26,'Avrg. BattLiRechargable'!AG$35)</f>
        <v>0.31565530446478679</v>
      </c>
      <c r="AH26" s="44">
        <f>IF('Avrg. BattLiRechargable'!AH26&gt;0,'Avrg. BattLiRechargable'!AH26,'Avrg. BattLiRechargable'!AH$35)</f>
        <v>0.32196841055408254</v>
      </c>
      <c r="AI26" s="44">
        <f>IF('Avrg. BattLiRechargable'!AI26&gt;0,'Avrg. BattLiRechargable'!AI26,'Avrg. BattLiRechargable'!AI$35)</f>
        <v>0.32840777876516419</v>
      </c>
      <c r="AJ26" s="44">
        <f>IF('Avrg. BattLiRechargable'!AJ26&gt;0,'Avrg. BattLiRechargable'!AJ26,'Avrg. BattLiRechargable'!AJ$35)</f>
        <v>0.33497593434046746</v>
      </c>
      <c r="AK26" s="44">
        <f>IF('Avrg. BattLiRechargable'!AK26&gt;0,'Avrg. BattLiRechargable'!AK26,'Avrg. BattLiRechargable'!AK$35)</f>
        <v>0.34167545302727681</v>
      </c>
      <c r="AL26" s="44">
        <f>IF('Avrg. BattLiRechargable'!AL26&gt;0,'Avrg. BattLiRechargable'!AL26,'Avrg. BattLiRechargable'!AL$35)</f>
        <v>0.34850896208782234</v>
      </c>
      <c r="AM26" s="44">
        <f>IF('Avrg. BattLiRechargable'!AM26&gt;0,'Avrg. BattLiRechargable'!AM26,'Avrg. BattLiRechargable'!AM$35)</f>
        <v>0.35547914132957881</v>
      </c>
      <c r="AN26" s="44">
        <f>IF('Avrg. BattLiRechargable'!AN26&gt;0,'Avrg. BattLiRechargable'!AN26,'Avrg. BattLiRechargable'!AN$35)</f>
        <v>0.36258872415617038</v>
      </c>
      <c r="AO26" s="44">
        <f>IF('Avrg. BattLiRechargable'!AO26&gt;0,'Avrg. BattLiRechargable'!AO26,'Avrg. BattLiRechargable'!AO$35)</f>
        <v>0.3698404986392938</v>
      </c>
      <c r="AP26" s="44">
        <f>IF('Avrg. BattLiRechargable'!AP26&gt;0,'Avrg. BattLiRechargable'!AP26,'Avrg. BattLiRechargable'!AP$35)</f>
        <v>0.37723730861207966</v>
      </c>
      <c r="AQ26" s="44">
        <f>IF('Avrg. BattLiRechargable'!AQ26&gt;0,'Avrg. BattLiRechargable'!AQ26,'Avrg. BattLiRechargable'!AQ$35)</f>
        <v>0.38478205478432126</v>
      </c>
      <c r="AR26" s="44">
        <f>IF('Avrg. BattLiRechargable'!AR26&gt;0,'Avrg. BattLiRechargable'!AR26,'Avrg. BattLiRechargable'!AR$35)</f>
        <v>0.39247769588000769</v>
      </c>
      <c r="AS26" s="44">
        <f>IF('Avrg. BattLiRechargable'!AS26&gt;0,'Avrg. BattLiRechargable'!AS26,'Avrg. BattLiRechargable'!AS$35)</f>
        <v>0.40032724979760786</v>
      </c>
      <c r="AT26" s="44">
        <f>IF('Avrg. BattLiRechargable'!AT26&gt;0,'Avrg. BattLiRechargable'!AT26,'Avrg. BattLiRechargable'!AT$35)</f>
        <v>0.40833379479356002</v>
      </c>
      <c r="AU26" s="44">
        <f>IF('Avrg. BattLiRechargable'!AU26&gt;0,'Avrg. BattLiRechargable'!AU26,'Avrg. BattLiRechargable'!AU$35)</f>
        <v>0.41650047068943125</v>
      </c>
      <c r="AV26" s="44">
        <f>IF('Avrg. BattLiRechargable'!AV26&gt;0,'Avrg. BattLiRechargable'!AV26,'Avrg. BattLiRechargable'!AV$35)</f>
        <v>0.42483048010321989</v>
      </c>
      <c r="AW26" s="44">
        <f>IF('Avrg. BattLiRechargable'!AW26&gt;0,'Avrg. BattLiRechargable'!AW26,'Avrg. BattLiRechargable'!AW$35)</f>
        <v>0.43332708970528427</v>
      </c>
      <c r="AX26" s="44">
        <f>IF('Avrg. BattLiRechargable'!AX26&gt;0,'Avrg. BattLiRechargable'!AX26,'Avrg. BattLiRechargable'!AX$35)</f>
        <v>0.44199363149938997</v>
      </c>
      <c r="AY26" s="44">
        <f>IF('Avrg. BattLiRechargable'!AY26&gt;0,'Avrg. BattLiRechargable'!AY26,'Avrg. BattLiRechargable'!AY$35)</f>
        <v>0.45083350412937778</v>
      </c>
      <c r="AZ26" s="44">
        <f>IF('Avrg. BattLiRechargable'!AZ26&gt;0,'Avrg. BattLiRechargable'!AZ26,'Avrg. BattLiRechargable'!AZ$35)</f>
        <v>0.45985017421196533</v>
      </c>
      <c r="BA26" s="44">
        <f>IF('Avrg. BattLiRechargable'!BA26&gt;0,'Avrg. BattLiRechargable'!BA26,'Avrg. BattLiRechargable'!BA$35)</f>
        <v>0.46904717769620463</v>
      </c>
    </row>
    <row r="27" spans="1:53" x14ac:dyDescent="0.35">
      <c r="A27" s="3" t="s">
        <v>52</v>
      </c>
      <c r="B27" s="4" t="s">
        <v>53</v>
      </c>
      <c r="C27" s="77">
        <f>IF('Avrg. BattLiRechargable'!C27&gt;0,'Avrg. BattLiRechargable'!C27,'Avrg. BattLiRechargable'!C$35)</f>
        <v>0.13640279446791242</v>
      </c>
      <c r="D27" s="77">
        <f>IF('Avrg. BattLiRechargable'!D27&gt;0,'Avrg. BattLiRechargable'!D27,'Avrg. BattLiRechargable'!D$35)</f>
        <v>0.13914489097133528</v>
      </c>
      <c r="E27" s="77">
        <f>IF('Avrg. BattLiRechargable'!E27&gt;0,'Avrg. BattLiRechargable'!E27,'Avrg. BattLiRechargable'!E$35)</f>
        <v>0.14192851043790961</v>
      </c>
      <c r="F27" s="77">
        <f>IF('Avrg. BattLiRechargable'!F27&gt;0,'Avrg. BattLiRechargable'!F27,'Avrg. BattLiRechargable'!F$35)</f>
        <v>0.14475581731871642</v>
      </c>
      <c r="G27" s="77">
        <f>IF('Avrg. BattLiRechargable'!G27&gt;0,'Avrg. BattLiRechargable'!G27,'Avrg. BattLiRechargable'!G$35)</f>
        <v>0.14763600984193093</v>
      </c>
      <c r="H27" s="77">
        <f>IF('Avrg. BattLiRechargable'!H27&gt;0,'Avrg. BattLiRechargable'!H27,'Avrg. BattLiRechargable'!H$35)</f>
        <v>0.15057142322938546</v>
      </c>
      <c r="I27" s="77">
        <f>IF('Avrg. BattLiRechargable'!I27&gt;0,'Avrg. BattLiRechargable'!I27,'Avrg. BattLiRechargable'!I$35)</f>
        <v>0.15357143123850289</v>
      </c>
      <c r="J27" s="77">
        <f>IF('Avrg. BattLiRechargable'!J27&gt;0,'Avrg. BattLiRechargable'!J27,'Avrg. BattLiRechargable'!J$35)</f>
        <v>0.15663775565585447</v>
      </c>
      <c r="K27" s="2">
        <f>IF('Avrg. BattLiRechargable'!K27&gt;0,'Avrg. BattLiRechargable'!K27,'Avrg. BattLiRechargable'!K$35)</f>
        <v>0.15977385801267679</v>
      </c>
      <c r="L27" s="2">
        <f>IF('Avrg. BattLiRechargable'!L27&gt;0,'Avrg. BattLiRechargable'!L27,'Avrg. BattLiRechargable'!L$35)</f>
        <v>0.16323701967048046</v>
      </c>
      <c r="M27" s="2">
        <f>IF('Avrg. BattLiRechargable'!M27&gt;0,'Avrg. BattLiRechargable'!M27,'Avrg. BattLiRechargable'!M$35)</f>
        <v>0.17295635410560975</v>
      </c>
      <c r="N27" s="2">
        <f>IF('Avrg. BattLiRechargable'!N27&gt;0,'Avrg. BattLiRechargable'!N27,'Avrg. BattLiRechargable'!N$35)</f>
        <v>0.17258094985619027</v>
      </c>
      <c r="O27" s="2">
        <f>IF('Avrg. BattLiRechargable'!O27&gt;0,'Avrg. BattLiRechargable'!O27,'Avrg. BattLiRechargable'!O$35)</f>
        <v>0.1775629956349162</v>
      </c>
      <c r="P27" s="2">
        <f>IF('Avrg. BattLiRechargable'!P27&gt;0,'Avrg. BattLiRechargable'!P27,'Avrg. BattLiRechargable'!P$35)</f>
        <v>0.16785280785896275</v>
      </c>
      <c r="Q27" s="2">
        <f>IF('Avrg. BattLiRechargable'!Q27&gt;0,'Avrg. BattLiRechargable'!Q27,'Avrg. BattLiRechargable'!Q$35)</f>
        <v>0.17758467417606374</v>
      </c>
      <c r="R27" s="2">
        <f>IF('Avrg. BattLiRechargable'!R27&gt;0,'Avrg. BattLiRechargable'!R27,'Avrg. BattLiRechargable'!R$35)</f>
        <v>0.17991069169914586</v>
      </c>
      <c r="S27" s="2">
        <f>IF('Avrg. BattLiRechargable'!S27&gt;0,'Avrg. BattLiRechargable'!S27,'Avrg. BattLiRechargable'!S$35)</f>
        <v>0.2044745942361407</v>
      </c>
      <c r="T27" s="2">
        <f>IF('Avrg. BattLiRechargable'!T27&gt;0,'Avrg. BattLiRechargable'!T27,'Avrg. BattLiRechargable'!T$35)</f>
        <v>0.22565983609245188</v>
      </c>
      <c r="U27" s="2">
        <f>IF('Avrg. BattLiRechargable'!U27&gt;0,'Avrg. BattLiRechargable'!U27,'Avrg. BattLiRechargable'!U$35)</f>
        <v>0.23030642718474034</v>
      </c>
      <c r="V27" s="2">
        <f>IF('Avrg. BattLiRechargable'!V27&gt;0,'Avrg. BattLiRechargable'!V27,'Avrg. BattLiRechargable'!V$35)</f>
        <v>0.25324377035120027</v>
      </c>
      <c r="W27" s="2">
        <f>IF('Avrg. BattLiRechargable'!W27&gt;0,'Avrg. BattLiRechargable'!W27,'Avrg. BattLiRechargable'!W$35)</f>
        <v>0.26724155193912968</v>
      </c>
      <c r="X27" s="2">
        <f>IF('Avrg. BattLiRechargable'!X27&gt;0,'Avrg. BattLiRechargable'!X27,'Avrg. BattLiRechargable'!X$35)</f>
        <v>0.27345863997715752</v>
      </c>
      <c r="Y27" s="2">
        <f>IF('Avrg. BattLiRechargable'!Y27&gt;0,'Avrg. BattLiRechargable'!Y27,'Avrg. BattLiRechargable'!Y$35)</f>
        <v>0.27477125714277217</v>
      </c>
      <c r="Z27" s="44">
        <f>IF('Avrg. BattLiRechargable'!Z27&gt;0,'Avrg. BattLiRechargable'!Z27,'Avrg. BattLiRechargable'!Z$35)</f>
        <v>0.27751770000000003</v>
      </c>
      <c r="AA27" s="44">
        <f>IF('Avrg. BattLiRechargable'!AA27&gt;0,'Avrg. BattLiRechargable'!AA27,'Avrg. BattLiRechargable'!AA$35)</f>
        <v>0.28029287700000005</v>
      </c>
      <c r="AB27" s="44">
        <f>IF('Avrg. BattLiRechargable'!AB27&gt;0,'Avrg. BattLiRechargable'!AB27,'Avrg. BattLiRechargable'!AB$35)</f>
        <v>0.28589873454000003</v>
      </c>
      <c r="AC27" s="44">
        <f>IF('Avrg. BattLiRechargable'!AC27&gt;0,'Avrg. BattLiRechargable'!AC27,'Avrg. BattLiRechargable'!AC$35)</f>
        <v>0.29161670923080002</v>
      </c>
      <c r="AD27" s="44">
        <f>IF('Avrg. BattLiRechargable'!AD27&gt;0,'Avrg. BattLiRechargable'!AD27,'Avrg. BattLiRechargable'!AD$35)</f>
        <v>0.297449043415416</v>
      </c>
      <c r="AE27" s="44">
        <f>IF('Avrg. BattLiRechargable'!AE27&gt;0,'Avrg. BattLiRechargable'!AE27,'Avrg. BattLiRechargable'!AE$35)</f>
        <v>0.30339802428372431</v>
      </c>
      <c r="AF27" s="44">
        <f>IF('Avrg. BattLiRechargable'!AF27&gt;0,'Avrg. BattLiRechargable'!AF27,'Avrg. BattLiRechargable'!AF$35)</f>
        <v>0.30946598476939879</v>
      </c>
      <c r="AG27" s="44">
        <f>IF('Avrg. BattLiRechargable'!AG27&gt;0,'Avrg. BattLiRechargable'!AG27,'Avrg. BattLiRechargable'!AG$35)</f>
        <v>0.31565530446478679</v>
      </c>
      <c r="AH27" s="44">
        <f>IF('Avrg. BattLiRechargable'!AH27&gt;0,'Avrg. BattLiRechargable'!AH27,'Avrg. BattLiRechargable'!AH$35)</f>
        <v>0.32196841055408254</v>
      </c>
      <c r="AI27" s="44">
        <f>IF('Avrg. BattLiRechargable'!AI27&gt;0,'Avrg. BattLiRechargable'!AI27,'Avrg. BattLiRechargable'!AI$35)</f>
        <v>0.32840777876516419</v>
      </c>
      <c r="AJ27" s="44">
        <f>IF('Avrg. BattLiRechargable'!AJ27&gt;0,'Avrg. BattLiRechargable'!AJ27,'Avrg. BattLiRechargable'!AJ$35)</f>
        <v>0.33497593434046746</v>
      </c>
      <c r="AK27" s="44">
        <f>IF('Avrg. BattLiRechargable'!AK27&gt;0,'Avrg. BattLiRechargable'!AK27,'Avrg. BattLiRechargable'!AK$35)</f>
        <v>0.34167545302727681</v>
      </c>
      <c r="AL27" s="44">
        <f>IF('Avrg. BattLiRechargable'!AL27&gt;0,'Avrg. BattLiRechargable'!AL27,'Avrg. BattLiRechargable'!AL$35)</f>
        <v>0.34850896208782234</v>
      </c>
      <c r="AM27" s="44">
        <f>IF('Avrg. BattLiRechargable'!AM27&gt;0,'Avrg. BattLiRechargable'!AM27,'Avrg. BattLiRechargable'!AM$35)</f>
        <v>0.35547914132957881</v>
      </c>
      <c r="AN27" s="44">
        <f>IF('Avrg. BattLiRechargable'!AN27&gt;0,'Avrg. BattLiRechargable'!AN27,'Avrg. BattLiRechargable'!AN$35)</f>
        <v>0.36258872415617038</v>
      </c>
      <c r="AO27" s="44">
        <f>IF('Avrg. BattLiRechargable'!AO27&gt;0,'Avrg. BattLiRechargable'!AO27,'Avrg. BattLiRechargable'!AO$35)</f>
        <v>0.3698404986392938</v>
      </c>
      <c r="AP27" s="44">
        <f>IF('Avrg. BattLiRechargable'!AP27&gt;0,'Avrg. BattLiRechargable'!AP27,'Avrg. BattLiRechargable'!AP$35)</f>
        <v>0.37723730861207966</v>
      </c>
      <c r="AQ27" s="44">
        <f>IF('Avrg. BattLiRechargable'!AQ27&gt;0,'Avrg. BattLiRechargable'!AQ27,'Avrg. BattLiRechargable'!AQ$35)</f>
        <v>0.38478205478432126</v>
      </c>
      <c r="AR27" s="44">
        <f>IF('Avrg. BattLiRechargable'!AR27&gt;0,'Avrg. BattLiRechargable'!AR27,'Avrg. BattLiRechargable'!AR$35)</f>
        <v>0.39247769588000769</v>
      </c>
      <c r="AS27" s="44">
        <f>IF('Avrg. BattLiRechargable'!AS27&gt;0,'Avrg. BattLiRechargable'!AS27,'Avrg. BattLiRechargable'!AS$35)</f>
        <v>0.40032724979760786</v>
      </c>
      <c r="AT27" s="44">
        <f>IF('Avrg. BattLiRechargable'!AT27&gt;0,'Avrg. BattLiRechargable'!AT27,'Avrg. BattLiRechargable'!AT$35)</f>
        <v>0.40833379479356002</v>
      </c>
      <c r="AU27" s="44">
        <f>IF('Avrg. BattLiRechargable'!AU27&gt;0,'Avrg. BattLiRechargable'!AU27,'Avrg. BattLiRechargable'!AU$35)</f>
        <v>0.41650047068943125</v>
      </c>
      <c r="AV27" s="44">
        <f>IF('Avrg. BattLiRechargable'!AV27&gt;0,'Avrg. BattLiRechargable'!AV27,'Avrg. BattLiRechargable'!AV$35)</f>
        <v>0.42483048010321989</v>
      </c>
      <c r="AW27" s="44">
        <f>IF('Avrg. BattLiRechargable'!AW27&gt;0,'Avrg. BattLiRechargable'!AW27,'Avrg. BattLiRechargable'!AW$35)</f>
        <v>0.43332708970528427</v>
      </c>
      <c r="AX27" s="44">
        <f>IF('Avrg. BattLiRechargable'!AX27&gt;0,'Avrg. BattLiRechargable'!AX27,'Avrg. BattLiRechargable'!AX$35)</f>
        <v>0.44199363149938997</v>
      </c>
      <c r="AY27" s="44">
        <f>IF('Avrg. BattLiRechargable'!AY27&gt;0,'Avrg. BattLiRechargable'!AY27,'Avrg. BattLiRechargable'!AY$35)</f>
        <v>0.45083350412937778</v>
      </c>
      <c r="AZ27" s="44">
        <f>IF('Avrg. BattLiRechargable'!AZ27&gt;0,'Avrg. BattLiRechargable'!AZ27,'Avrg. BattLiRechargable'!AZ$35)</f>
        <v>0.45985017421196533</v>
      </c>
      <c r="BA27" s="44">
        <f>IF('Avrg. BattLiRechargable'!BA27&gt;0,'Avrg. BattLiRechargable'!BA27,'Avrg. BattLiRechargable'!BA$35)</f>
        <v>0.46904717769620463</v>
      </c>
    </row>
    <row r="28" spans="1:53" x14ac:dyDescent="0.35">
      <c r="A28" s="3" t="s">
        <v>54</v>
      </c>
      <c r="B28" s="4" t="s">
        <v>55</v>
      </c>
      <c r="C28" s="77">
        <f>IF('Avrg. BattLiRechargable'!C28&gt;0,'Avrg. BattLiRechargable'!C28,'Avrg. BattLiRechargable'!C$35)</f>
        <v>0.13640279446791242</v>
      </c>
      <c r="D28" s="77">
        <f>IF('Avrg. BattLiRechargable'!D28&gt;0,'Avrg. BattLiRechargable'!D28,'Avrg. BattLiRechargable'!D$35)</f>
        <v>0.13914489097133528</v>
      </c>
      <c r="E28" s="77">
        <f>IF('Avrg. BattLiRechargable'!E28&gt;0,'Avrg. BattLiRechargable'!E28,'Avrg. BattLiRechargable'!E$35)</f>
        <v>0.14192851043790961</v>
      </c>
      <c r="F28" s="77">
        <f>IF('Avrg. BattLiRechargable'!F28&gt;0,'Avrg. BattLiRechargable'!F28,'Avrg. BattLiRechargable'!F$35)</f>
        <v>0.14475581731871642</v>
      </c>
      <c r="G28" s="77">
        <f>IF('Avrg. BattLiRechargable'!G28&gt;0,'Avrg. BattLiRechargable'!G28,'Avrg. BattLiRechargable'!G$35)</f>
        <v>0.14763600984193093</v>
      </c>
      <c r="H28" s="77">
        <f>IF('Avrg. BattLiRechargable'!H28&gt;0,'Avrg. BattLiRechargable'!H28,'Avrg. BattLiRechargable'!H$35)</f>
        <v>0.15057142322938546</v>
      </c>
      <c r="I28" s="77">
        <f>IF('Avrg. BattLiRechargable'!I28&gt;0,'Avrg. BattLiRechargable'!I28,'Avrg. BattLiRechargable'!I$35)</f>
        <v>0.15357143123850289</v>
      </c>
      <c r="J28" s="77">
        <f>IF('Avrg. BattLiRechargable'!J28&gt;0,'Avrg. BattLiRechargable'!J28,'Avrg. BattLiRechargable'!J$35)</f>
        <v>0.15663775565585447</v>
      </c>
      <c r="K28" s="2">
        <f>IF('Avrg. BattLiRechargable'!K28&gt;0,'Avrg. BattLiRechargable'!K28,'Avrg. BattLiRechargable'!K$35)</f>
        <v>0.15977385801267679</v>
      </c>
      <c r="L28" s="2">
        <f>IF('Avrg. BattLiRechargable'!L28&gt;0,'Avrg. BattLiRechargable'!L28,'Avrg. BattLiRechargable'!L$35)</f>
        <v>0.16323701967048046</v>
      </c>
      <c r="M28" s="2">
        <f>IF('Avrg. BattLiRechargable'!M28&gt;0,'Avrg. BattLiRechargable'!M28,'Avrg. BattLiRechargable'!M$35)</f>
        <v>0.17295635410560975</v>
      </c>
      <c r="N28" s="2">
        <f>IF('Avrg. BattLiRechargable'!N28&gt;0,'Avrg. BattLiRechargable'!N28,'Avrg. BattLiRechargable'!N$35)</f>
        <v>0.17258094985619027</v>
      </c>
      <c r="O28" s="2">
        <f>IF('Avrg. BattLiRechargable'!O28&gt;0,'Avrg. BattLiRechargable'!O28,'Avrg. BattLiRechargable'!O$35)</f>
        <v>0.1775629956349162</v>
      </c>
      <c r="P28" s="2">
        <f>IF('Avrg. BattLiRechargable'!P28&gt;0,'Avrg. BattLiRechargable'!P28,'Avrg. BattLiRechargable'!P$35)</f>
        <v>0.16785280785896275</v>
      </c>
      <c r="Q28" s="2">
        <f>IF('Avrg. BattLiRechargable'!Q28&gt;0,'Avrg. BattLiRechargable'!Q28,'Avrg. BattLiRechargable'!Q$35)</f>
        <v>0.17758467417606374</v>
      </c>
      <c r="R28" s="2">
        <f>IF('Avrg. BattLiRechargable'!R28&gt;0,'Avrg. BattLiRechargable'!R28,'Avrg. BattLiRechargable'!R$35)</f>
        <v>0.17991069169914586</v>
      </c>
      <c r="S28" s="2">
        <f>IF('Avrg. BattLiRechargable'!S28&gt;0,'Avrg. BattLiRechargable'!S28,'Avrg. BattLiRechargable'!S$35)</f>
        <v>0.2044745942361407</v>
      </c>
      <c r="T28" s="2">
        <f>IF('Avrg. BattLiRechargable'!T28&gt;0,'Avrg. BattLiRechargable'!T28,'Avrg. BattLiRechargable'!T$35)</f>
        <v>0.22565983609245188</v>
      </c>
      <c r="U28" s="2">
        <f>IF('Avrg. BattLiRechargable'!U28&gt;0,'Avrg. BattLiRechargable'!U28,'Avrg. BattLiRechargable'!U$35)</f>
        <v>0.23030642718474034</v>
      </c>
      <c r="V28" s="2">
        <f>IF('Avrg. BattLiRechargable'!V28&gt;0,'Avrg. BattLiRechargable'!V28,'Avrg. BattLiRechargable'!V$35)</f>
        <v>0.25324377035120027</v>
      </c>
      <c r="W28" s="2">
        <f>IF('Avrg. BattLiRechargable'!W28&gt;0,'Avrg. BattLiRechargable'!W28,'Avrg. BattLiRechargable'!W$35)</f>
        <v>0.26724155193912968</v>
      </c>
      <c r="X28" s="2">
        <f>IF('Avrg. BattLiRechargable'!X28&gt;0,'Avrg. BattLiRechargable'!X28,'Avrg. BattLiRechargable'!X$35)</f>
        <v>0.27345863997715752</v>
      </c>
      <c r="Y28" s="2">
        <f>IF('Avrg. BattLiRechargable'!Y28&gt;0,'Avrg. BattLiRechargable'!Y28,'Avrg. BattLiRechargable'!Y$35)</f>
        <v>0.27477125714277217</v>
      </c>
      <c r="Z28" s="44">
        <f>IF('Avrg. BattLiRechargable'!Z28&gt;0,'Avrg. BattLiRechargable'!Z28,'Avrg. BattLiRechargable'!Z$35)</f>
        <v>0.27751770000000003</v>
      </c>
      <c r="AA28" s="44">
        <f>IF('Avrg. BattLiRechargable'!AA28&gt;0,'Avrg. BattLiRechargable'!AA28,'Avrg. BattLiRechargable'!AA$35)</f>
        <v>0.28029287700000005</v>
      </c>
      <c r="AB28" s="44">
        <f>IF('Avrg. BattLiRechargable'!AB28&gt;0,'Avrg. BattLiRechargable'!AB28,'Avrg. BattLiRechargable'!AB$35)</f>
        <v>0.28589873454000003</v>
      </c>
      <c r="AC28" s="44">
        <f>IF('Avrg. BattLiRechargable'!AC28&gt;0,'Avrg. BattLiRechargable'!AC28,'Avrg. BattLiRechargable'!AC$35)</f>
        <v>0.29161670923080002</v>
      </c>
      <c r="AD28" s="44">
        <f>IF('Avrg. BattLiRechargable'!AD28&gt;0,'Avrg. BattLiRechargable'!AD28,'Avrg. BattLiRechargable'!AD$35)</f>
        <v>0.297449043415416</v>
      </c>
      <c r="AE28" s="44">
        <f>IF('Avrg. BattLiRechargable'!AE28&gt;0,'Avrg. BattLiRechargable'!AE28,'Avrg. BattLiRechargable'!AE$35)</f>
        <v>0.30339802428372431</v>
      </c>
      <c r="AF28" s="44">
        <f>IF('Avrg. BattLiRechargable'!AF28&gt;0,'Avrg. BattLiRechargable'!AF28,'Avrg. BattLiRechargable'!AF$35)</f>
        <v>0.30946598476939879</v>
      </c>
      <c r="AG28" s="44">
        <f>IF('Avrg. BattLiRechargable'!AG28&gt;0,'Avrg. BattLiRechargable'!AG28,'Avrg. BattLiRechargable'!AG$35)</f>
        <v>0.31565530446478679</v>
      </c>
      <c r="AH28" s="44">
        <f>IF('Avrg. BattLiRechargable'!AH28&gt;0,'Avrg. BattLiRechargable'!AH28,'Avrg. BattLiRechargable'!AH$35)</f>
        <v>0.32196841055408254</v>
      </c>
      <c r="AI28" s="44">
        <f>IF('Avrg. BattLiRechargable'!AI28&gt;0,'Avrg. BattLiRechargable'!AI28,'Avrg. BattLiRechargable'!AI$35)</f>
        <v>0.32840777876516419</v>
      </c>
      <c r="AJ28" s="44">
        <f>IF('Avrg. BattLiRechargable'!AJ28&gt;0,'Avrg. BattLiRechargable'!AJ28,'Avrg. BattLiRechargable'!AJ$35)</f>
        <v>0.33497593434046746</v>
      </c>
      <c r="AK28" s="44">
        <f>IF('Avrg. BattLiRechargable'!AK28&gt;0,'Avrg. BattLiRechargable'!AK28,'Avrg. BattLiRechargable'!AK$35)</f>
        <v>0.34167545302727681</v>
      </c>
      <c r="AL28" s="44">
        <f>IF('Avrg. BattLiRechargable'!AL28&gt;0,'Avrg. BattLiRechargable'!AL28,'Avrg. BattLiRechargable'!AL$35)</f>
        <v>0.34850896208782234</v>
      </c>
      <c r="AM28" s="44">
        <f>IF('Avrg. BattLiRechargable'!AM28&gt;0,'Avrg. BattLiRechargable'!AM28,'Avrg. BattLiRechargable'!AM$35)</f>
        <v>0.35547914132957881</v>
      </c>
      <c r="AN28" s="44">
        <f>IF('Avrg. BattLiRechargable'!AN28&gt;0,'Avrg. BattLiRechargable'!AN28,'Avrg. BattLiRechargable'!AN$35)</f>
        <v>0.36258872415617038</v>
      </c>
      <c r="AO28" s="44">
        <f>IF('Avrg. BattLiRechargable'!AO28&gt;0,'Avrg. BattLiRechargable'!AO28,'Avrg. BattLiRechargable'!AO$35)</f>
        <v>0.3698404986392938</v>
      </c>
      <c r="AP28" s="44">
        <f>IF('Avrg. BattLiRechargable'!AP28&gt;0,'Avrg. BattLiRechargable'!AP28,'Avrg. BattLiRechargable'!AP$35)</f>
        <v>0.37723730861207966</v>
      </c>
      <c r="AQ28" s="44">
        <f>IF('Avrg. BattLiRechargable'!AQ28&gt;0,'Avrg. BattLiRechargable'!AQ28,'Avrg. BattLiRechargable'!AQ$35)</f>
        <v>0.38478205478432126</v>
      </c>
      <c r="AR28" s="44">
        <f>IF('Avrg. BattLiRechargable'!AR28&gt;0,'Avrg. BattLiRechargable'!AR28,'Avrg. BattLiRechargable'!AR$35)</f>
        <v>0.39247769588000769</v>
      </c>
      <c r="AS28" s="44">
        <f>IF('Avrg. BattLiRechargable'!AS28&gt;0,'Avrg. BattLiRechargable'!AS28,'Avrg. BattLiRechargable'!AS$35)</f>
        <v>0.40032724979760786</v>
      </c>
      <c r="AT28" s="44">
        <f>IF('Avrg. BattLiRechargable'!AT28&gt;0,'Avrg. BattLiRechargable'!AT28,'Avrg. BattLiRechargable'!AT$35)</f>
        <v>0.40833379479356002</v>
      </c>
      <c r="AU28" s="44">
        <f>IF('Avrg. BattLiRechargable'!AU28&gt;0,'Avrg. BattLiRechargable'!AU28,'Avrg. BattLiRechargable'!AU$35)</f>
        <v>0.41650047068943125</v>
      </c>
      <c r="AV28" s="44">
        <f>IF('Avrg. BattLiRechargable'!AV28&gt;0,'Avrg. BattLiRechargable'!AV28,'Avrg. BattLiRechargable'!AV$35)</f>
        <v>0.42483048010321989</v>
      </c>
      <c r="AW28" s="44">
        <f>IF('Avrg. BattLiRechargable'!AW28&gt;0,'Avrg. BattLiRechargable'!AW28,'Avrg. BattLiRechargable'!AW$35)</f>
        <v>0.43332708970528427</v>
      </c>
      <c r="AX28" s="44">
        <f>IF('Avrg. BattLiRechargable'!AX28&gt;0,'Avrg. BattLiRechargable'!AX28,'Avrg. BattLiRechargable'!AX$35)</f>
        <v>0.44199363149938997</v>
      </c>
      <c r="AY28" s="44">
        <f>IF('Avrg. BattLiRechargable'!AY28&gt;0,'Avrg. BattLiRechargable'!AY28,'Avrg. BattLiRechargable'!AY$35)</f>
        <v>0.45083350412937778</v>
      </c>
      <c r="AZ28" s="44">
        <f>IF('Avrg. BattLiRechargable'!AZ28&gt;0,'Avrg. BattLiRechargable'!AZ28,'Avrg. BattLiRechargable'!AZ$35)</f>
        <v>0.45985017421196533</v>
      </c>
      <c r="BA28" s="44">
        <f>IF('Avrg. BattLiRechargable'!BA28&gt;0,'Avrg. BattLiRechargable'!BA28,'Avrg. BattLiRechargable'!BA$35)</f>
        <v>0.46904717769620463</v>
      </c>
    </row>
    <row r="29" spans="1:53" x14ac:dyDescent="0.35">
      <c r="A29" s="3" t="s">
        <v>56</v>
      </c>
      <c r="B29" s="4" t="s">
        <v>57</v>
      </c>
      <c r="C29" s="77">
        <f>IF('Avrg. BattLiRechargable'!C29&gt;0,'Avrg. BattLiRechargable'!C29,'Avrg. BattLiRechargable'!C$35)</f>
        <v>0.12659353776016974</v>
      </c>
      <c r="D29" s="77">
        <f>IF('Avrg. BattLiRechargable'!D29&gt;0,'Avrg. BattLiRechargable'!D29,'Avrg. BattLiRechargable'!D$35)</f>
        <v>0.12917707934711198</v>
      </c>
      <c r="E29" s="77">
        <f>IF('Avrg. BattLiRechargable'!E29&gt;0,'Avrg. BattLiRechargable'!E29,'Avrg. BattLiRechargable'!E$35)</f>
        <v>0.13181334627256322</v>
      </c>
      <c r="F29" s="77">
        <f>IF('Avrg. BattLiRechargable'!F29&gt;0,'Avrg. BattLiRechargable'!F29,'Avrg. BattLiRechargable'!F$35)</f>
        <v>0.13450341456384002</v>
      </c>
      <c r="G29" s="77">
        <f>IF('Avrg. BattLiRechargable'!G29&gt;0,'Avrg. BattLiRechargable'!G29,'Avrg. BattLiRechargable'!G$35)</f>
        <v>0.13724838220800004</v>
      </c>
      <c r="H29" s="77">
        <f>IF('Avrg. BattLiRechargable'!H29&gt;0,'Avrg. BattLiRechargable'!H29,'Avrg. BattLiRechargable'!H$35)</f>
        <v>0.14004936960000003</v>
      </c>
      <c r="I29" s="77">
        <f>IF('Avrg. BattLiRechargable'!I29&gt;0,'Avrg. BattLiRechargable'!I29,'Avrg. BattLiRechargable'!I$35)</f>
        <v>0.14290752000000001</v>
      </c>
      <c r="J29" s="77">
        <f>IF('Avrg. BattLiRechargable'!J29&gt;0,'Avrg. BattLiRechargable'!J29,'Avrg. BattLiRechargable'!J$35)</f>
        <v>0.14582400000000001</v>
      </c>
      <c r="K29" s="2">
        <f>IF('Avrg. BattLiRechargable'!K29&gt;0,'Avrg. BattLiRechargable'!K29,'Avrg. BattLiRechargable'!K$35)</f>
        <v>0.14876428765274508</v>
      </c>
      <c r="L29" s="2">
        <f>IF('Avrg. BattLiRechargable'!L29&gt;0,'Avrg. BattLiRechargable'!L29,'Avrg. BattLiRechargable'!L$35)</f>
        <v>0.15287684753423592</v>
      </c>
      <c r="M29" s="2">
        <f>IF('Avrg. BattLiRechargable'!M29&gt;0,'Avrg. BattLiRechargable'!M29,'Avrg. BattLiRechargable'!M$35)</f>
        <v>0.1839385800283081</v>
      </c>
      <c r="N29" s="2">
        <f>IF('Avrg. BattLiRechargable'!N29&gt;0,'Avrg. BattLiRechargable'!N29,'Avrg. BattLiRechargable'!N$35)</f>
        <v>0.17109546333046627</v>
      </c>
      <c r="O29" s="2">
        <f>IF('Avrg. BattLiRechargable'!O29&gt;0,'Avrg. BattLiRechargable'!O29,'Avrg. BattLiRechargable'!O$35)</f>
        <v>0.17038965380650445</v>
      </c>
      <c r="P29" s="2">
        <f>IF('Avrg. BattLiRechargable'!P29&gt;0,'Avrg. BattLiRechargable'!P29,'Avrg. BattLiRechargable'!P$35)</f>
        <v>0.16818091354850148</v>
      </c>
      <c r="Q29" s="2">
        <f>IF('Avrg. BattLiRechargable'!Q29&gt;0,'Avrg. BattLiRechargable'!Q29,'Avrg. BattLiRechargable'!Q$35)</f>
        <v>0.19317225998192747</v>
      </c>
      <c r="R29" s="2">
        <f>IF('Avrg. BattLiRechargable'!R29&gt;0,'Avrg. BattLiRechargable'!R29,'Avrg. BattLiRechargable'!R$35)</f>
        <v>0.18573549264486389</v>
      </c>
      <c r="S29" s="2">
        <f>IF('Avrg. BattLiRechargable'!S29&gt;0,'Avrg. BattLiRechargable'!S29,'Avrg. BattLiRechargable'!S$35)</f>
        <v>0.18285432407124627</v>
      </c>
      <c r="T29" s="2">
        <f>IF('Avrg. BattLiRechargable'!T29&gt;0,'Avrg. BattLiRechargable'!T29,'Avrg. BattLiRechargable'!T$35)</f>
        <v>0.210981652419794</v>
      </c>
      <c r="U29" s="2">
        <f>IF('Avrg. BattLiRechargable'!U29&gt;0,'Avrg. BattLiRechargable'!U29,'Avrg. BattLiRechargable'!U$35)</f>
        <v>0.21692365983743556</v>
      </c>
      <c r="V29" s="2">
        <f>IF('Avrg. BattLiRechargable'!V29&gt;0,'Avrg. BattLiRechargable'!V29,'Avrg. BattLiRechargable'!V$35)</f>
        <v>0.2293612804972229</v>
      </c>
      <c r="W29" s="2">
        <f>IF('Avrg. BattLiRechargable'!W29&gt;0,'Avrg. BattLiRechargable'!W29,'Avrg. BattLiRechargable'!W$35)</f>
        <v>0.25424814150553404</v>
      </c>
      <c r="X29" s="2">
        <f>IF('Avrg. BattLiRechargable'!X29&gt;0,'Avrg. BattLiRechargable'!X29,'Avrg. BattLiRechargable'!X$35)</f>
        <v>0.27575322657019724</v>
      </c>
      <c r="Y29" s="2">
        <f>IF('Avrg. BattLiRechargable'!Y29&gt;0,'Avrg. BattLiRechargable'!Y29,'Avrg. BattLiRechargable'!Y$35)</f>
        <v>0.27477125714277217</v>
      </c>
      <c r="Z29" s="44">
        <f>IF('Avrg. BattLiRechargable'!Z29&gt;0,'Avrg. BattLiRechargable'!Z29,'Avrg. BattLiRechargable'!Z$35)</f>
        <v>0.27751770000000003</v>
      </c>
      <c r="AA29" s="44">
        <f>IF('Avrg. BattLiRechargable'!AA29&gt;0,'Avrg. BattLiRechargable'!AA29,'Avrg. BattLiRechargable'!AA$35)</f>
        <v>0.28029287700000005</v>
      </c>
      <c r="AB29" s="44">
        <f>IF('Avrg. BattLiRechargable'!AB29&gt;0,'Avrg. BattLiRechargable'!AB29,'Avrg. BattLiRechargable'!AB$35)</f>
        <v>0.28589873454000003</v>
      </c>
      <c r="AC29" s="44">
        <f>IF('Avrg. BattLiRechargable'!AC29&gt;0,'Avrg. BattLiRechargable'!AC29,'Avrg. BattLiRechargable'!AC$35)</f>
        <v>0.29161670923080002</v>
      </c>
      <c r="AD29" s="44">
        <f>IF('Avrg. BattLiRechargable'!AD29&gt;0,'Avrg. BattLiRechargable'!AD29,'Avrg. BattLiRechargable'!AD$35)</f>
        <v>0.297449043415416</v>
      </c>
      <c r="AE29" s="44">
        <f>IF('Avrg. BattLiRechargable'!AE29&gt;0,'Avrg. BattLiRechargable'!AE29,'Avrg. BattLiRechargable'!AE$35)</f>
        <v>0.30339802428372431</v>
      </c>
      <c r="AF29" s="44">
        <f>IF('Avrg. BattLiRechargable'!AF29&gt;0,'Avrg. BattLiRechargable'!AF29,'Avrg. BattLiRechargable'!AF$35)</f>
        <v>0.30946598476939879</v>
      </c>
      <c r="AG29" s="44">
        <f>IF('Avrg. BattLiRechargable'!AG29&gt;0,'Avrg. BattLiRechargable'!AG29,'Avrg. BattLiRechargable'!AG$35)</f>
        <v>0.31565530446478679</v>
      </c>
      <c r="AH29" s="44">
        <f>IF('Avrg. BattLiRechargable'!AH29&gt;0,'Avrg. BattLiRechargable'!AH29,'Avrg. BattLiRechargable'!AH$35)</f>
        <v>0.32196841055408254</v>
      </c>
      <c r="AI29" s="44">
        <f>IF('Avrg. BattLiRechargable'!AI29&gt;0,'Avrg. BattLiRechargable'!AI29,'Avrg. BattLiRechargable'!AI$35)</f>
        <v>0.32840777876516419</v>
      </c>
      <c r="AJ29" s="44">
        <f>IF('Avrg. BattLiRechargable'!AJ29&gt;0,'Avrg. BattLiRechargable'!AJ29,'Avrg. BattLiRechargable'!AJ$35)</f>
        <v>0.33497593434046746</v>
      </c>
      <c r="AK29" s="44">
        <f>IF('Avrg. BattLiRechargable'!AK29&gt;0,'Avrg. BattLiRechargable'!AK29,'Avrg. BattLiRechargable'!AK$35)</f>
        <v>0.34167545302727681</v>
      </c>
      <c r="AL29" s="44">
        <f>IF('Avrg. BattLiRechargable'!AL29&gt;0,'Avrg. BattLiRechargable'!AL29,'Avrg. BattLiRechargable'!AL$35)</f>
        <v>0.34850896208782234</v>
      </c>
      <c r="AM29" s="44">
        <f>IF('Avrg. BattLiRechargable'!AM29&gt;0,'Avrg. BattLiRechargable'!AM29,'Avrg. BattLiRechargable'!AM$35)</f>
        <v>0.35547914132957881</v>
      </c>
      <c r="AN29" s="44">
        <f>IF('Avrg. BattLiRechargable'!AN29&gt;0,'Avrg. BattLiRechargable'!AN29,'Avrg. BattLiRechargable'!AN$35)</f>
        <v>0.36258872415617038</v>
      </c>
      <c r="AO29" s="44">
        <f>IF('Avrg. BattLiRechargable'!AO29&gt;0,'Avrg. BattLiRechargable'!AO29,'Avrg. BattLiRechargable'!AO$35)</f>
        <v>0.3698404986392938</v>
      </c>
      <c r="AP29" s="44">
        <f>IF('Avrg. BattLiRechargable'!AP29&gt;0,'Avrg. BattLiRechargable'!AP29,'Avrg. BattLiRechargable'!AP$35)</f>
        <v>0.37723730861207966</v>
      </c>
      <c r="AQ29" s="44">
        <f>IF('Avrg. BattLiRechargable'!AQ29&gt;0,'Avrg. BattLiRechargable'!AQ29,'Avrg. BattLiRechargable'!AQ$35)</f>
        <v>0.38478205478432126</v>
      </c>
      <c r="AR29" s="44">
        <f>IF('Avrg. BattLiRechargable'!AR29&gt;0,'Avrg. BattLiRechargable'!AR29,'Avrg. BattLiRechargable'!AR$35)</f>
        <v>0.39247769588000769</v>
      </c>
      <c r="AS29" s="44">
        <f>IF('Avrg. BattLiRechargable'!AS29&gt;0,'Avrg. BattLiRechargable'!AS29,'Avrg. BattLiRechargable'!AS$35)</f>
        <v>0.40032724979760786</v>
      </c>
      <c r="AT29" s="44">
        <f>IF('Avrg. BattLiRechargable'!AT29&gt;0,'Avrg. BattLiRechargable'!AT29,'Avrg. BattLiRechargable'!AT$35)</f>
        <v>0.40833379479356002</v>
      </c>
      <c r="AU29" s="44">
        <f>IF('Avrg. BattLiRechargable'!AU29&gt;0,'Avrg. BattLiRechargable'!AU29,'Avrg. BattLiRechargable'!AU$35)</f>
        <v>0.41650047068943125</v>
      </c>
      <c r="AV29" s="44">
        <f>IF('Avrg. BattLiRechargable'!AV29&gt;0,'Avrg. BattLiRechargable'!AV29,'Avrg. BattLiRechargable'!AV$35)</f>
        <v>0.42483048010321989</v>
      </c>
      <c r="AW29" s="44">
        <f>IF('Avrg. BattLiRechargable'!AW29&gt;0,'Avrg. BattLiRechargable'!AW29,'Avrg. BattLiRechargable'!AW$35)</f>
        <v>0.43332708970528427</v>
      </c>
      <c r="AX29" s="44">
        <f>IF('Avrg. BattLiRechargable'!AX29&gt;0,'Avrg. BattLiRechargable'!AX29,'Avrg. BattLiRechargable'!AX$35)</f>
        <v>0.44199363149938997</v>
      </c>
      <c r="AY29" s="44">
        <f>IF('Avrg. BattLiRechargable'!AY29&gt;0,'Avrg. BattLiRechargable'!AY29,'Avrg. BattLiRechargable'!AY$35)</f>
        <v>0.45083350412937778</v>
      </c>
      <c r="AZ29" s="44">
        <f>IF('Avrg. BattLiRechargable'!AZ29&gt;0,'Avrg. BattLiRechargable'!AZ29,'Avrg. BattLiRechargable'!AZ$35)</f>
        <v>0.45985017421196533</v>
      </c>
      <c r="BA29" s="44">
        <f>IF('Avrg. BattLiRechargable'!BA29&gt;0,'Avrg. BattLiRechargable'!BA29,'Avrg. BattLiRechargable'!BA$35)</f>
        <v>0.46904717769620463</v>
      </c>
    </row>
    <row r="30" spans="1:53" x14ac:dyDescent="0.35">
      <c r="A30" s="3" t="s">
        <v>58</v>
      </c>
      <c r="B30" s="4" t="s">
        <v>59</v>
      </c>
      <c r="C30" s="77">
        <f>IF('Avrg. BattLiRechargable'!C30&gt;0,'Avrg. BattLiRechargable'!C30,'Avrg. BattLiRechargable'!C$35)</f>
        <v>0.20370605563074806</v>
      </c>
      <c r="D30" s="77">
        <f>IF('Avrg. BattLiRechargable'!D30&gt;0,'Avrg. BattLiRechargable'!D30,'Avrg. BattLiRechargable'!D$35)</f>
        <v>0.20786332207219194</v>
      </c>
      <c r="E30" s="77">
        <f>IF('Avrg. BattLiRechargable'!E30&gt;0,'Avrg. BattLiRechargable'!E30,'Avrg. BattLiRechargable'!E$35)</f>
        <v>0.21210543068591012</v>
      </c>
      <c r="F30" s="77">
        <f>IF('Avrg. BattLiRechargable'!F30&gt;0,'Avrg. BattLiRechargable'!F30,'Avrg. BattLiRechargable'!F$35)</f>
        <v>0.21643411294480625</v>
      </c>
      <c r="G30" s="77">
        <f>IF('Avrg. BattLiRechargable'!G30&gt;0,'Avrg. BattLiRechargable'!G30,'Avrg. BattLiRechargable'!G$35)</f>
        <v>0.22085113565796557</v>
      </c>
      <c r="H30" s="77">
        <f>IF('Avrg. BattLiRechargable'!H30&gt;0,'Avrg. BattLiRechargable'!H30,'Avrg. BattLiRechargable'!H$35)</f>
        <v>0.22535830169180163</v>
      </c>
      <c r="I30" s="77">
        <f>IF('Avrg. BattLiRechargable'!I30&gt;0,'Avrg. BattLiRechargable'!I30,'Avrg. BattLiRechargable'!I$35)</f>
        <v>0.22995745070592</v>
      </c>
      <c r="J30" s="77">
        <f>IF('Avrg. BattLiRechargable'!J30&gt;0,'Avrg. BattLiRechargable'!J30,'Avrg. BattLiRechargable'!J$35)</f>
        <v>0.23465045990399999</v>
      </c>
      <c r="K30" s="2">
        <f>IF('Avrg. BattLiRechargable'!K30&gt;0,'Avrg. BattLiRechargable'!K30,'Avrg. BattLiRechargable'!K$35)</f>
        <v>0.23943924480000001</v>
      </c>
      <c r="L30" s="2">
        <f>IF('Avrg. BattLiRechargable'!L30&gt;0,'Avrg. BattLiRechargable'!L30,'Avrg. BattLiRechargable'!L$35)</f>
        <v>0.24432576</v>
      </c>
      <c r="M30" s="2">
        <f>IF('Avrg. BattLiRechargable'!M30&gt;0,'Avrg. BattLiRechargable'!M30,'Avrg. BattLiRechargable'!M$35)</f>
        <v>0.24931200000000001</v>
      </c>
      <c r="N30" s="2">
        <f>IF('Avrg. BattLiRechargable'!N30&gt;0,'Avrg. BattLiRechargable'!N30,'Avrg. BattLiRechargable'!N$35)</f>
        <v>0.25437981779957952</v>
      </c>
      <c r="O30" s="2">
        <f>IF('Avrg. BattLiRechargable'!O30&gt;0,'Avrg. BattLiRechargable'!O30,'Avrg. BattLiRechargable'!O$35)</f>
        <v>0.24209332009644025</v>
      </c>
      <c r="P30" s="2">
        <f>IF('Avrg. BattLiRechargable'!P30&gt;0,'Avrg. BattLiRechargable'!P30,'Avrg. BattLiRechargable'!P$35)</f>
        <v>0.24153752767264161</v>
      </c>
      <c r="Q30" s="2">
        <f>IF('Avrg. BattLiRechargable'!Q30&gt;0,'Avrg. BattLiRechargable'!Q30,'Avrg. BattLiRechargable'!Q$35)</f>
        <v>0.28992319915254233</v>
      </c>
      <c r="R30" s="2">
        <f>IF('Avrg. BattLiRechargable'!R30&gt;0,'Avrg. BattLiRechargable'!R30,'Avrg. BattLiRechargable'!R$35)</f>
        <v>0.27397236704003852</v>
      </c>
      <c r="S30" s="2">
        <f>IF('Avrg. BattLiRechargable'!S30&gt;0,'Avrg. BattLiRechargable'!S30,'Avrg. BattLiRechargable'!S$35)</f>
        <v>0.32082876051747644</v>
      </c>
      <c r="T30" s="2">
        <f>IF('Avrg. BattLiRechargable'!T30&gt;0,'Avrg. BattLiRechargable'!T30,'Avrg. BattLiRechargable'!T$35)</f>
        <v>0.2796349942062572</v>
      </c>
      <c r="U30" s="2">
        <f>IF('Avrg. BattLiRechargable'!U30&gt;0,'Avrg. BattLiRechargable'!U30,'Avrg. BattLiRechargable'!U$35)</f>
        <v>0.30467549571961661</v>
      </c>
      <c r="V30" s="2">
        <f>IF('Avrg. BattLiRechargable'!V30&gt;0,'Avrg. BattLiRechargable'!V30,'Avrg. BattLiRechargable'!V$35)</f>
        <v>0.30520468507779758</v>
      </c>
      <c r="W30" s="2">
        <f>IF('Avrg. BattLiRechargable'!W30&gt;0,'Avrg. BattLiRechargable'!W30,'Avrg. BattLiRechargable'!W$35)</f>
        <v>0.33060322584913399</v>
      </c>
      <c r="X30" s="2">
        <f>IF('Avrg. BattLiRechargable'!X30&gt;0,'Avrg. BattLiRechargable'!X30,'Avrg. BattLiRechargable'!X$35)</f>
        <v>0.35018709807524256</v>
      </c>
      <c r="Y30" s="2">
        <f>IF('Avrg. BattLiRechargable'!Y30&gt;0,'Avrg. BattLiRechargable'!Y30,'Avrg. BattLiRechargable'!Y$35)</f>
        <v>0.37410481267548146</v>
      </c>
      <c r="Z30" s="44">
        <f>IF('Avrg. BattLiRechargable'!Z30&gt;0,'Avrg. BattLiRechargable'!Z30,'Avrg. BattLiRechargable'!Z$35)</f>
        <v>0.27751770000000003</v>
      </c>
      <c r="AA30" s="44">
        <f>IF('Avrg. BattLiRechargable'!AA30&gt;0,'Avrg. BattLiRechargable'!AA30,'Avrg. BattLiRechargable'!AA$35)</f>
        <v>0.28029287700000005</v>
      </c>
      <c r="AB30" s="44">
        <f>IF('Avrg. BattLiRechargable'!AB30&gt;0,'Avrg. BattLiRechargable'!AB30,'Avrg. BattLiRechargable'!AB$35)</f>
        <v>0.28589873454000003</v>
      </c>
      <c r="AC30" s="44">
        <f>IF('Avrg. BattLiRechargable'!AC30&gt;0,'Avrg. BattLiRechargable'!AC30,'Avrg. BattLiRechargable'!AC$35)</f>
        <v>0.29161670923080002</v>
      </c>
      <c r="AD30" s="44">
        <f>IF('Avrg. BattLiRechargable'!AD30&gt;0,'Avrg. BattLiRechargable'!AD30,'Avrg. BattLiRechargable'!AD$35)</f>
        <v>0.297449043415416</v>
      </c>
      <c r="AE30" s="44">
        <f>IF('Avrg. BattLiRechargable'!AE30&gt;0,'Avrg. BattLiRechargable'!AE30,'Avrg. BattLiRechargable'!AE$35)</f>
        <v>0.30339802428372431</v>
      </c>
      <c r="AF30" s="44">
        <f>IF('Avrg. BattLiRechargable'!AF30&gt;0,'Avrg. BattLiRechargable'!AF30,'Avrg. BattLiRechargable'!AF$35)</f>
        <v>0.30946598476939879</v>
      </c>
      <c r="AG30" s="44">
        <f>IF('Avrg. BattLiRechargable'!AG30&gt;0,'Avrg. BattLiRechargable'!AG30,'Avrg. BattLiRechargable'!AG$35)</f>
        <v>0.31565530446478679</v>
      </c>
      <c r="AH30" s="44">
        <f>IF('Avrg. BattLiRechargable'!AH30&gt;0,'Avrg. BattLiRechargable'!AH30,'Avrg. BattLiRechargable'!AH$35)</f>
        <v>0.32196841055408254</v>
      </c>
      <c r="AI30" s="44">
        <f>IF('Avrg. BattLiRechargable'!AI30&gt;0,'Avrg. BattLiRechargable'!AI30,'Avrg. BattLiRechargable'!AI$35)</f>
        <v>0.32840777876516419</v>
      </c>
      <c r="AJ30" s="44">
        <f>IF('Avrg. BattLiRechargable'!AJ30&gt;0,'Avrg. BattLiRechargable'!AJ30,'Avrg. BattLiRechargable'!AJ$35)</f>
        <v>0.33497593434046746</v>
      </c>
      <c r="AK30" s="44">
        <f>IF('Avrg. BattLiRechargable'!AK30&gt;0,'Avrg. BattLiRechargable'!AK30,'Avrg. BattLiRechargable'!AK$35)</f>
        <v>0.34167545302727681</v>
      </c>
      <c r="AL30" s="44">
        <f>IF('Avrg. BattLiRechargable'!AL30&gt;0,'Avrg. BattLiRechargable'!AL30,'Avrg. BattLiRechargable'!AL$35)</f>
        <v>0.34850896208782234</v>
      </c>
      <c r="AM30" s="44">
        <f>IF('Avrg. BattLiRechargable'!AM30&gt;0,'Avrg. BattLiRechargable'!AM30,'Avrg. BattLiRechargable'!AM$35)</f>
        <v>0.35547914132957881</v>
      </c>
      <c r="AN30" s="44">
        <f>IF('Avrg. BattLiRechargable'!AN30&gt;0,'Avrg. BattLiRechargable'!AN30,'Avrg. BattLiRechargable'!AN$35)</f>
        <v>0.36258872415617038</v>
      </c>
      <c r="AO30" s="44">
        <f>IF('Avrg. BattLiRechargable'!AO30&gt;0,'Avrg. BattLiRechargable'!AO30,'Avrg. BattLiRechargable'!AO$35)</f>
        <v>0.3698404986392938</v>
      </c>
      <c r="AP30" s="44">
        <f>IF('Avrg. BattLiRechargable'!AP30&gt;0,'Avrg. BattLiRechargable'!AP30,'Avrg. BattLiRechargable'!AP$35)</f>
        <v>0.37723730861207966</v>
      </c>
      <c r="AQ30" s="44">
        <f>IF('Avrg. BattLiRechargable'!AQ30&gt;0,'Avrg. BattLiRechargable'!AQ30,'Avrg. BattLiRechargable'!AQ$35)</f>
        <v>0.38478205478432126</v>
      </c>
      <c r="AR30" s="44">
        <f>IF('Avrg. BattLiRechargable'!AR30&gt;0,'Avrg. BattLiRechargable'!AR30,'Avrg. BattLiRechargable'!AR$35)</f>
        <v>0.39247769588000769</v>
      </c>
      <c r="AS30" s="44">
        <f>IF('Avrg. BattLiRechargable'!AS30&gt;0,'Avrg. BattLiRechargable'!AS30,'Avrg. BattLiRechargable'!AS$35)</f>
        <v>0.40032724979760786</v>
      </c>
      <c r="AT30" s="44">
        <f>IF('Avrg. BattLiRechargable'!AT30&gt;0,'Avrg. BattLiRechargable'!AT30,'Avrg. BattLiRechargable'!AT$35)</f>
        <v>0.40833379479356002</v>
      </c>
      <c r="AU30" s="44">
        <f>IF('Avrg. BattLiRechargable'!AU30&gt;0,'Avrg. BattLiRechargable'!AU30,'Avrg. BattLiRechargable'!AU$35)</f>
        <v>0.41650047068943125</v>
      </c>
      <c r="AV30" s="44">
        <f>IF('Avrg. BattLiRechargable'!AV30&gt;0,'Avrg. BattLiRechargable'!AV30,'Avrg. BattLiRechargable'!AV$35)</f>
        <v>0.42483048010321989</v>
      </c>
      <c r="AW30" s="44">
        <f>IF('Avrg. BattLiRechargable'!AW30&gt;0,'Avrg. BattLiRechargable'!AW30,'Avrg. BattLiRechargable'!AW$35)</f>
        <v>0.43332708970528427</v>
      </c>
      <c r="AX30" s="44">
        <f>IF('Avrg. BattLiRechargable'!AX30&gt;0,'Avrg. BattLiRechargable'!AX30,'Avrg. BattLiRechargable'!AX$35)</f>
        <v>0.44199363149938997</v>
      </c>
      <c r="AY30" s="44">
        <f>IF('Avrg. BattLiRechargable'!AY30&gt;0,'Avrg. BattLiRechargable'!AY30,'Avrg. BattLiRechargable'!AY$35)</f>
        <v>0.45083350412937778</v>
      </c>
      <c r="AZ30" s="44">
        <f>IF('Avrg. BattLiRechargable'!AZ30&gt;0,'Avrg. BattLiRechargable'!AZ30,'Avrg. BattLiRechargable'!AZ$35)</f>
        <v>0.45985017421196533</v>
      </c>
      <c r="BA30" s="44">
        <f>IF('Avrg. BattLiRechargable'!BA30&gt;0,'Avrg. BattLiRechargable'!BA30,'Avrg. BattLiRechargable'!BA$35)</f>
        <v>0.46904717769620463</v>
      </c>
    </row>
    <row r="31" spans="1:53" x14ac:dyDescent="0.35">
      <c r="A31" s="3" t="s">
        <v>60</v>
      </c>
      <c r="B31" s="4" t="s">
        <v>61</v>
      </c>
      <c r="C31" s="77">
        <f>IF('Avrg. BattLiRechargable'!C31&gt;0,'Avrg. BattLiRechargable'!C31,'Avrg. BattLiRechargable'!C$35)</f>
        <v>0.13640279446791242</v>
      </c>
      <c r="D31" s="77">
        <f>IF('Avrg. BattLiRechargable'!D31&gt;0,'Avrg. BattLiRechargable'!D31,'Avrg. BattLiRechargable'!D$35)</f>
        <v>0.13914489097133528</v>
      </c>
      <c r="E31" s="77">
        <f>IF('Avrg. BattLiRechargable'!E31&gt;0,'Avrg. BattLiRechargable'!E31,'Avrg. BattLiRechargable'!E$35)</f>
        <v>0.14192851043790961</v>
      </c>
      <c r="F31" s="77">
        <f>IF('Avrg. BattLiRechargable'!F31&gt;0,'Avrg. BattLiRechargable'!F31,'Avrg. BattLiRechargable'!F$35)</f>
        <v>0.14475581731871642</v>
      </c>
      <c r="G31" s="77">
        <f>IF('Avrg. BattLiRechargable'!G31&gt;0,'Avrg. BattLiRechargable'!G31,'Avrg. BattLiRechargable'!G$35)</f>
        <v>0.14763600984193093</v>
      </c>
      <c r="H31" s="77">
        <f>IF('Avrg. BattLiRechargable'!H31&gt;0,'Avrg. BattLiRechargable'!H31,'Avrg. BattLiRechargable'!H$35)</f>
        <v>0.15057142322938546</v>
      </c>
      <c r="I31" s="77">
        <f>IF('Avrg. BattLiRechargable'!I31&gt;0,'Avrg. BattLiRechargable'!I31,'Avrg. BattLiRechargable'!I$35)</f>
        <v>0.15357143123850289</v>
      </c>
      <c r="J31" s="77">
        <f>IF('Avrg. BattLiRechargable'!J31&gt;0,'Avrg. BattLiRechargable'!J31,'Avrg. BattLiRechargable'!J$35)</f>
        <v>0.15663775565585447</v>
      </c>
      <c r="K31" s="2">
        <f>IF('Avrg. BattLiRechargable'!K31&gt;0,'Avrg. BattLiRechargable'!K31,'Avrg. BattLiRechargable'!K$35)</f>
        <v>0.15977385801267679</v>
      </c>
      <c r="L31" s="2">
        <f>IF('Avrg. BattLiRechargable'!L31&gt;0,'Avrg. BattLiRechargable'!L31,'Avrg. BattLiRechargable'!L$35)</f>
        <v>0.16323701967048046</v>
      </c>
      <c r="M31" s="2">
        <f>IF('Avrg. BattLiRechargable'!M31&gt;0,'Avrg. BattLiRechargable'!M31,'Avrg. BattLiRechargable'!M$35)</f>
        <v>0.17295635410560975</v>
      </c>
      <c r="N31" s="2">
        <f>IF('Avrg. BattLiRechargable'!N31&gt;0,'Avrg. BattLiRechargable'!N31,'Avrg. BattLiRechargable'!N$35)</f>
        <v>0.17258094985619027</v>
      </c>
      <c r="O31" s="2">
        <f>IF('Avrg. BattLiRechargable'!O31&gt;0,'Avrg. BattLiRechargable'!O31,'Avrg. BattLiRechargable'!O$35)</f>
        <v>0.1775629956349162</v>
      </c>
      <c r="P31" s="2">
        <f>IF('Avrg. BattLiRechargable'!P31&gt;0,'Avrg. BattLiRechargable'!P31,'Avrg. BattLiRechargable'!P$35)</f>
        <v>0.16785280785896275</v>
      </c>
      <c r="Q31" s="2">
        <f>IF('Avrg. BattLiRechargable'!Q31&gt;0,'Avrg. BattLiRechargable'!Q31,'Avrg. BattLiRechargable'!Q$35)</f>
        <v>0.17758467417606374</v>
      </c>
      <c r="R31" s="2">
        <f>IF('Avrg. BattLiRechargable'!R31&gt;0,'Avrg. BattLiRechargable'!R31,'Avrg. BattLiRechargable'!R$35)</f>
        <v>0.17991069169914586</v>
      </c>
      <c r="S31" s="2">
        <f>IF('Avrg. BattLiRechargable'!S31&gt;0,'Avrg. BattLiRechargable'!S31,'Avrg. BattLiRechargable'!S$35)</f>
        <v>0.2044745942361407</v>
      </c>
      <c r="T31" s="2">
        <f>IF('Avrg. BattLiRechargable'!T31&gt;0,'Avrg. BattLiRechargable'!T31,'Avrg. BattLiRechargable'!T$35)</f>
        <v>0.22565983609245188</v>
      </c>
      <c r="U31" s="2">
        <f>IF('Avrg. BattLiRechargable'!U31&gt;0,'Avrg. BattLiRechargable'!U31,'Avrg. BattLiRechargable'!U$35)</f>
        <v>0.23030642718474034</v>
      </c>
      <c r="V31" s="2">
        <f>IF('Avrg. BattLiRechargable'!V31&gt;0,'Avrg. BattLiRechargable'!V31,'Avrg. BattLiRechargable'!V$35)</f>
        <v>0.25324377035120027</v>
      </c>
      <c r="W31" s="2">
        <f>IF('Avrg. BattLiRechargable'!W31&gt;0,'Avrg. BattLiRechargable'!W31,'Avrg. BattLiRechargable'!W$35)</f>
        <v>0.26724155193912968</v>
      </c>
      <c r="X31" s="2">
        <f>IF('Avrg. BattLiRechargable'!X31&gt;0,'Avrg. BattLiRechargable'!X31,'Avrg. BattLiRechargable'!X$35)</f>
        <v>0.27345863997715752</v>
      </c>
      <c r="Y31" s="2">
        <f>IF('Avrg. BattLiRechargable'!Y31&gt;0,'Avrg. BattLiRechargable'!Y31,'Avrg. BattLiRechargable'!Y$35)</f>
        <v>0.27477125714277217</v>
      </c>
      <c r="Z31" s="44">
        <f>IF('Avrg. BattLiRechargable'!Z31&gt;0,'Avrg. BattLiRechargable'!Z31,'Avrg. BattLiRechargable'!Z$35)</f>
        <v>0.27751770000000003</v>
      </c>
      <c r="AA31" s="44">
        <f>IF('Avrg. BattLiRechargable'!AA31&gt;0,'Avrg. BattLiRechargable'!AA31,'Avrg. BattLiRechargable'!AA$35)</f>
        <v>0.28029287700000005</v>
      </c>
      <c r="AB31" s="44">
        <f>IF('Avrg. BattLiRechargable'!AB31&gt;0,'Avrg. BattLiRechargable'!AB31,'Avrg. BattLiRechargable'!AB$35)</f>
        <v>0.28589873454000003</v>
      </c>
      <c r="AC31" s="44">
        <f>IF('Avrg. BattLiRechargable'!AC31&gt;0,'Avrg. BattLiRechargable'!AC31,'Avrg. BattLiRechargable'!AC$35)</f>
        <v>0.29161670923080002</v>
      </c>
      <c r="AD31" s="44">
        <f>IF('Avrg. BattLiRechargable'!AD31&gt;0,'Avrg. BattLiRechargable'!AD31,'Avrg. BattLiRechargable'!AD$35)</f>
        <v>0.297449043415416</v>
      </c>
      <c r="AE31" s="44">
        <f>IF('Avrg. BattLiRechargable'!AE31&gt;0,'Avrg. BattLiRechargable'!AE31,'Avrg. BattLiRechargable'!AE$35)</f>
        <v>0.30339802428372431</v>
      </c>
      <c r="AF31" s="44">
        <f>IF('Avrg. BattLiRechargable'!AF31&gt;0,'Avrg. BattLiRechargable'!AF31,'Avrg. BattLiRechargable'!AF$35)</f>
        <v>0.30946598476939879</v>
      </c>
      <c r="AG31" s="44">
        <f>IF('Avrg. BattLiRechargable'!AG31&gt;0,'Avrg. BattLiRechargable'!AG31,'Avrg. BattLiRechargable'!AG$35)</f>
        <v>0.31565530446478679</v>
      </c>
      <c r="AH31" s="44">
        <f>IF('Avrg. BattLiRechargable'!AH31&gt;0,'Avrg. BattLiRechargable'!AH31,'Avrg. BattLiRechargable'!AH$35)</f>
        <v>0.32196841055408254</v>
      </c>
      <c r="AI31" s="44">
        <f>IF('Avrg. BattLiRechargable'!AI31&gt;0,'Avrg. BattLiRechargable'!AI31,'Avrg. BattLiRechargable'!AI$35)</f>
        <v>0.32840777876516419</v>
      </c>
      <c r="AJ31" s="44">
        <f>IF('Avrg. BattLiRechargable'!AJ31&gt;0,'Avrg. BattLiRechargable'!AJ31,'Avrg. BattLiRechargable'!AJ$35)</f>
        <v>0.33497593434046746</v>
      </c>
      <c r="AK31" s="44">
        <f>IF('Avrg. BattLiRechargable'!AK31&gt;0,'Avrg. BattLiRechargable'!AK31,'Avrg. BattLiRechargable'!AK$35)</f>
        <v>0.34167545302727681</v>
      </c>
      <c r="AL31" s="44">
        <f>IF('Avrg. BattLiRechargable'!AL31&gt;0,'Avrg. BattLiRechargable'!AL31,'Avrg. BattLiRechargable'!AL$35)</f>
        <v>0.34850896208782234</v>
      </c>
      <c r="AM31" s="44">
        <f>IF('Avrg. BattLiRechargable'!AM31&gt;0,'Avrg. BattLiRechargable'!AM31,'Avrg. BattLiRechargable'!AM$35)</f>
        <v>0.35547914132957881</v>
      </c>
      <c r="AN31" s="44">
        <f>IF('Avrg. BattLiRechargable'!AN31&gt;0,'Avrg. BattLiRechargable'!AN31,'Avrg. BattLiRechargable'!AN$35)</f>
        <v>0.36258872415617038</v>
      </c>
      <c r="AO31" s="44">
        <f>IF('Avrg. BattLiRechargable'!AO31&gt;0,'Avrg. BattLiRechargable'!AO31,'Avrg. BattLiRechargable'!AO$35)</f>
        <v>0.3698404986392938</v>
      </c>
      <c r="AP31" s="44">
        <f>IF('Avrg. BattLiRechargable'!AP31&gt;0,'Avrg. BattLiRechargable'!AP31,'Avrg. BattLiRechargable'!AP$35)</f>
        <v>0.37723730861207966</v>
      </c>
      <c r="AQ31" s="44">
        <f>IF('Avrg. BattLiRechargable'!AQ31&gt;0,'Avrg. BattLiRechargable'!AQ31,'Avrg. BattLiRechargable'!AQ$35)</f>
        <v>0.38478205478432126</v>
      </c>
      <c r="AR31" s="44">
        <f>IF('Avrg. BattLiRechargable'!AR31&gt;0,'Avrg. BattLiRechargable'!AR31,'Avrg. BattLiRechargable'!AR$35)</f>
        <v>0.39247769588000769</v>
      </c>
      <c r="AS31" s="44">
        <f>IF('Avrg. BattLiRechargable'!AS31&gt;0,'Avrg. BattLiRechargable'!AS31,'Avrg. BattLiRechargable'!AS$35)</f>
        <v>0.40032724979760786</v>
      </c>
      <c r="AT31" s="44">
        <f>IF('Avrg. BattLiRechargable'!AT31&gt;0,'Avrg. BattLiRechargable'!AT31,'Avrg. BattLiRechargable'!AT$35)</f>
        <v>0.40833379479356002</v>
      </c>
      <c r="AU31" s="44">
        <f>IF('Avrg. BattLiRechargable'!AU31&gt;0,'Avrg. BattLiRechargable'!AU31,'Avrg. BattLiRechargable'!AU$35)</f>
        <v>0.41650047068943125</v>
      </c>
      <c r="AV31" s="44">
        <f>IF('Avrg. BattLiRechargable'!AV31&gt;0,'Avrg. BattLiRechargable'!AV31,'Avrg. BattLiRechargable'!AV$35)</f>
        <v>0.42483048010321989</v>
      </c>
      <c r="AW31" s="44">
        <f>IF('Avrg. BattLiRechargable'!AW31&gt;0,'Avrg. BattLiRechargable'!AW31,'Avrg. BattLiRechargable'!AW$35)</f>
        <v>0.43332708970528427</v>
      </c>
      <c r="AX31" s="44">
        <f>IF('Avrg. BattLiRechargable'!AX31&gt;0,'Avrg. BattLiRechargable'!AX31,'Avrg. BattLiRechargable'!AX$35)</f>
        <v>0.44199363149938997</v>
      </c>
      <c r="AY31" s="44">
        <f>IF('Avrg. BattLiRechargable'!AY31&gt;0,'Avrg. BattLiRechargable'!AY31,'Avrg. BattLiRechargable'!AY$35)</f>
        <v>0.45083350412937778</v>
      </c>
      <c r="AZ31" s="44">
        <f>IF('Avrg. BattLiRechargable'!AZ31&gt;0,'Avrg. BattLiRechargable'!AZ31,'Avrg. BattLiRechargable'!AZ$35)</f>
        <v>0.45985017421196533</v>
      </c>
      <c r="BA31" s="44">
        <f>IF('Avrg. BattLiRechargable'!BA31&gt;0,'Avrg. BattLiRechargable'!BA31,'Avrg. BattLiRechargable'!BA$35)</f>
        <v>0.46904717769620463</v>
      </c>
    </row>
    <row r="32" spans="1:53" x14ac:dyDescent="0.35">
      <c r="A32" s="3" t="s">
        <v>62</v>
      </c>
      <c r="B32" s="4" t="s">
        <v>63</v>
      </c>
      <c r="C32" s="77">
        <f>IF('Avrg. BattLiRechargable'!C32&gt;0,'Avrg. BattLiRechargable'!C32,'Avrg. BattLiRechargable'!C$35)</f>
        <v>0.13640279446791242</v>
      </c>
      <c r="D32" s="77">
        <f>IF('Avrg. BattLiRechargable'!D32&gt;0,'Avrg. BattLiRechargable'!D32,'Avrg. BattLiRechargable'!D$35)</f>
        <v>0.13914489097133528</v>
      </c>
      <c r="E32" s="77">
        <f>IF('Avrg. BattLiRechargable'!E32&gt;0,'Avrg. BattLiRechargable'!E32,'Avrg. BattLiRechargable'!E$35)</f>
        <v>0.14192851043790961</v>
      </c>
      <c r="F32" s="77">
        <f>IF('Avrg. BattLiRechargable'!F32&gt;0,'Avrg. BattLiRechargable'!F32,'Avrg. BattLiRechargable'!F$35)</f>
        <v>0.14475581731871642</v>
      </c>
      <c r="G32" s="77">
        <f>IF('Avrg. BattLiRechargable'!G32&gt;0,'Avrg. BattLiRechargable'!G32,'Avrg. BattLiRechargable'!G$35)</f>
        <v>0.14763600984193093</v>
      </c>
      <c r="H32" s="77">
        <f>IF('Avrg. BattLiRechargable'!H32&gt;0,'Avrg. BattLiRechargable'!H32,'Avrg. BattLiRechargable'!H$35)</f>
        <v>0.15057142322938546</v>
      </c>
      <c r="I32" s="77">
        <f>IF('Avrg. BattLiRechargable'!I32&gt;0,'Avrg. BattLiRechargable'!I32,'Avrg. BattLiRechargable'!I$35)</f>
        <v>0.15357143123850289</v>
      </c>
      <c r="J32" s="77">
        <f>IF('Avrg. BattLiRechargable'!J32&gt;0,'Avrg. BattLiRechargable'!J32,'Avrg. BattLiRechargable'!J$35)</f>
        <v>0.15663775565585447</v>
      </c>
      <c r="K32" s="2">
        <f>IF('Avrg. BattLiRechargable'!K32&gt;0,'Avrg. BattLiRechargable'!K32,'Avrg. BattLiRechargable'!K$35)</f>
        <v>0.15977385801267679</v>
      </c>
      <c r="L32" s="2">
        <f>IF('Avrg. BattLiRechargable'!L32&gt;0,'Avrg. BattLiRechargable'!L32,'Avrg. BattLiRechargable'!L$35)</f>
        <v>0.16323701967048046</v>
      </c>
      <c r="M32" s="2">
        <f>IF('Avrg. BattLiRechargable'!M32&gt;0,'Avrg. BattLiRechargable'!M32,'Avrg. BattLiRechargable'!M$35)</f>
        <v>0.17295635410560975</v>
      </c>
      <c r="N32" s="2">
        <f>IF('Avrg. BattLiRechargable'!N32&gt;0,'Avrg. BattLiRechargable'!N32,'Avrg. BattLiRechargable'!N$35)</f>
        <v>0.17258094985619027</v>
      </c>
      <c r="O32" s="2">
        <f>IF('Avrg. BattLiRechargable'!O32&gt;0,'Avrg. BattLiRechargable'!O32,'Avrg. BattLiRechargable'!O$35)</f>
        <v>0.1775629956349162</v>
      </c>
      <c r="P32" s="2">
        <f>IF('Avrg. BattLiRechargable'!P32&gt;0,'Avrg. BattLiRechargable'!P32,'Avrg. BattLiRechargable'!P$35)</f>
        <v>0.16785280785896275</v>
      </c>
      <c r="Q32" s="2">
        <f>IF('Avrg. BattLiRechargable'!Q32&gt;0,'Avrg. BattLiRechargable'!Q32,'Avrg. BattLiRechargable'!Q$35)</f>
        <v>0.17758467417606374</v>
      </c>
      <c r="R32" s="2">
        <f>IF('Avrg. BattLiRechargable'!R32&gt;0,'Avrg. BattLiRechargable'!R32,'Avrg. BattLiRechargable'!R$35)</f>
        <v>0.17991069169914586</v>
      </c>
      <c r="S32" s="2">
        <f>IF('Avrg. BattLiRechargable'!S32&gt;0,'Avrg. BattLiRechargable'!S32,'Avrg. BattLiRechargable'!S$35)</f>
        <v>0.2044745942361407</v>
      </c>
      <c r="T32" s="2">
        <f>IF('Avrg. BattLiRechargable'!T32&gt;0,'Avrg. BattLiRechargable'!T32,'Avrg. BattLiRechargable'!T$35)</f>
        <v>0.22565983609245188</v>
      </c>
      <c r="U32" s="2">
        <f>IF('Avrg. BattLiRechargable'!U32&gt;0,'Avrg. BattLiRechargable'!U32,'Avrg. BattLiRechargable'!U$35)</f>
        <v>0.23030642718474034</v>
      </c>
      <c r="V32" s="2">
        <f>IF('Avrg. BattLiRechargable'!V32&gt;0,'Avrg. BattLiRechargable'!V32,'Avrg. BattLiRechargable'!V$35)</f>
        <v>0.25324377035120027</v>
      </c>
      <c r="W32" s="2">
        <f>IF('Avrg. BattLiRechargable'!W32&gt;0,'Avrg. BattLiRechargable'!W32,'Avrg. BattLiRechargable'!W$35)</f>
        <v>0.26724155193912968</v>
      </c>
      <c r="X32" s="2">
        <f>IF('Avrg. BattLiRechargable'!X32&gt;0,'Avrg. BattLiRechargable'!X32,'Avrg. BattLiRechargable'!X$35)</f>
        <v>0.27345863997715752</v>
      </c>
      <c r="Y32" s="2">
        <f>IF('Avrg. BattLiRechargable'!Y32&gt;0,'Avrg. BattLiRechargable'!Y32,'Avrg. BattLiRechargable'!Y$35)</f>
        <v>0.27477125714277217</v>
      </c>
      <c r="Z32" s="44">
        <f>IF('Avrg. BattLiRechargable'!Z32&gt;0,'Avrg. BattLiRechargable'!Z32,'Avrg. BattLiRechargable'!Z$35)</f>
        <v>0.27751770000000003</v>
      </c>
      <c r="AA32" s="44">
        <f>IF('Avrg. BattLiRechargable'!AA32&gt;0,'Avrg. BattLiRechargable'!AA32,'Avrg. BattLiRechargable'!AA$35)</f>
        <v>0.28029287700000005</v>
      </c>
      <c r="AB32" s="44">
        <f>IF('Avrg. BattLiRechargable'!AB32&gt;0,'Avrg. BattLiRechargable'!AB32,'Avrg. BattLiRechargable'!AB$35)</f>
        <v>0.28589873454000003</v>
      </c>
      <c r="AC32" s="44">
        <f>IF('Avrg. BattLiRechargable'!AC32&gt;0,'Avrg. BattLiRechargable'!AC32,'Avrg. BattLiRechargable'!AC$35)</f>
        <v>0.29161670923080002</v>
      </c>
      <c r="AD32" s="44">
        <f>IF('Avrg. BattLiRechargable'!AD32&gt;0,'Avrg. BattLiRechargable'!AD32,'Avrg. BattLiRechargable'!AD$35)</f>
        <v>0.297449043415416</v>
      </c>
      <c r="AE32" s="44">
        <f>IF('Avrg. BattLiRechargable'!AE32&gt;0,'Avrg. BattLiRechargable'!AE32,'Avrg. BattLiRechargable'!AE$35)</f>
        <v>0.30339802428372431</v>
      </c>
      <c r="AF32" s="44">
        <f>IF('Avrg. BattLiRechargable'!AF32&gt;0,'Avrg. BattLiRechargable'!AF32,'Avrg. BattLiRechargable'!AF$35)</f>
        <v>0.30946598476939879</v>
      </c>
      <c r="AG32" s="44">
        <f>IF('Avrg. BattLiRechargable'!AG32&gt;0,'Avrg. BattLiRechargable'!AG32,'Avrg. BattLiRechargable'!AG$35)</f>
        <v>0.31565530446478679</v>
      </c>
      <c r="AH32" s="44">
        <f>IF('Avrg. BattLiRechargable'!AH32&gt;0,'Avrg. BattLiRechargable'!AH32,'Avrg. BattLiRechargable'!AH$35)</f>
        <v>0.32196841055408254</v>
      </c>
      <c r="AI32" s="44">
        <f>IF('Avrg. BattLiRechargable'!AI32&gt;0,'Avrg. BattLiRechargable'!AI32,'Avrg. BattLiRechargable'!AI$35)</f>
        <v>0.32840777876516419</v>
      </c>
      <c r="AJ32" s="44">
        <f>IF('Avrg. BattLiRechargable'!AJ32&gt;0,'Avrg. BattLiRechargable'!AJ32,'Avrg. BattLiRechargable'!AJ$35)</f>
        <v>0.33497593434046746</v>
      </c>
      <c r="AK32" s="44">
        <f>IF('Avrg. BattLiRechargable'!AK32&gt;0,'Avrg. BattLiRechargable'!AK32,'Avrg. BattLiRechargable'!AK$35)</f>
        <v>0.34167545302727681</v>
      </c>
      <c r="AL32" s="44">
        <f>IF('Avrg. BattLiRechargable'!AL32&gt;0,'Avrg. BattLiRechargable'!AL32,'Avrg. BattLiRechargable'!AL$35)</f>
        <v>0.34850896208782234</v>
      </c>
      <c r="AM32" s="44">
        <f>IF('Avrg. BattLiRechargable'!AM32&gt;0,'Avrg. BattLiRechargable'!AM32,'Avrg. BattLiRechargable'!AM$35)</f>
        <v>0.35547914132957881</v>
      </c>
      <c r="AN32" s="44">
        <f>IF('Avrg. BattLiRechargable'!AN32&gt;0,'Avrg. BattLiRechargable'!AN32,'Avrg. BattLiRechargable'!AN$35)</f>
        <v>0.36258872415617038</v>
      </c>
      <c r="AO32" s="44">
        <f>IF('Avrg. BattLiRechargable'!AO32&gt;0,'Avrg. BattLiRechargable'!AO32,'Avrg. BattLiRechargable'!AO$35)</f>
        <v>0.3698404986392938</v>
      </c>
      <c r="AP32" s="44">
        <f>IF('Avrg. BattLiRechargable'!AP32&gt;0,'Avrg. BattLiRechargable'!AP32,'Avrg. BattLiRechargable'!AP$35)</f>
        <v>0.37723730861207966</v>
      </c>
      <c r="AQ32" s="44">
        <f>IF('Avrg. BattLiRechargable'!AQ32&gt;0,'Avrg. BattLiRechargable'!AQ32,'Avrg. BattLiRechargable'!AQ$35)</f>
        <v>0.38478205478432126</v>
      </c>
      <c r="AR32" s="44">
        <f>IF('Avrg. BattLiRechargable'!AR32&gt;0,'Avrg. BattLiRechargable'!AR32,'Avrg. BattLiRechargable'!AR$35)</f>
        <v>0.39247769588000769</v>
      </c>
      <c r="AS32" s="44">
        <f>IF('Avrg. BattLiRechargable'!AS32&gt;0,'Avrg. BattLiRechargable'!AS32,'Avrg. BattLiRechargable'!AS$35)</f>
        <v>0.40032724979760786</v>
      </c>
      <c r="AT32" s="44">
        <f>IF('Avrg. BattLiRechargable'!AT32&gt;0,'Avrg. BattLiRechargable'!AT32,'Avrg. BattLiRechargable'!AT$35)</f>
        <v>0.40833379479356002</v>
      </c>
      <c r="AU32" s="44">
        <f>IF('Avrg. BattLiRechargable'!AU32&gt;0,'Avrg. BattLiRechargable'!AU32,'Avrg. BattLiRechargable'!AU$35)</f>
        <v>0.41650047068943125</v>
      </c>
      <c r="AV32" s="44">
        <f>IF('Avrg. BattLiRechargable'!AV32&gt;0,'Avrg. BattLiRechargable'!AV32,'Avrg. BattLiRechargable'!AV$35)</f>
        <v>0.42483048010321989</v>
      </c>
      <c r="AW32" s="44">
        <f>IF('Avrg. BattLiRechargable'!AW32&gt;0,'Avrg. BattLiRechargable'!AW32,'Avrg. BattLiRechargable'!AW$35)</f>
        <v>0.43332708970528427</v>
      </c>
      <c r="AX32" s="44">
        <f>IF('Avrg. BattLiRechargable'!AX32&gt;0,'Avrg. BattLiRechargable'!AX32,'Avrg. BattLiRechargable'!AX$35)</f>
        <v>0.44199363149938997</v>
      </c>
      <c r="AY32" s="44">
        <f>IF('Avrg. BattLiRechargable'!AY32&gt;0,'Avrg. BattLiRechargable'!AY32,'Avrg. BattLiRechargable'!AY$35)</f>
        <v>0.45083350412937778</v>
      </c>
      <c r="AZ32" s="44">
        <f>IF('Avrg. BattLiRechargable'!AZ32&gt;0,'Avrg. BattLiRechargable'!AZ32,'Avrg. BattLiRechargable'!AZ$35)</f>
        <v>0.45985017421196533</v>
      </c>
      <c r="BA32" s="44">
        <f>IF('Avrg. BattLiRechargable'!BA32&gt;0,'Avrg. BattLiRechargable'!BA32,'Avrg. BattLiRechargable'!BA$35)</f>
        <v>0.46904717769620463</v>
      </c>
    </row>
    <row r="33" spans="1:53" x14ac:dyDescent="0.35">
      <c r="A33" s="3" t="s">
        <v>64</v>
      </c>
      <c r="B33" s="4"/>
      <c r="C33" s="77">
        <f>IF('Avrg. BattLiRechargable'!C33&gt;0,'Avrg. BattLiRechargable'!C33,'Avrg. BattLiRechargable'!C$35)</f>
        <v>0.13640279446791242</v>
      </c>
      <c r="D33" s="77">
        <f>IF('Avrg. BattLiRechargable'!D33&gt;0,'Avrg. BattLiRechargable'!D33,'Avrg. BattLiRechargable'!D$35)</f>
        <v>0.13914489097133528</v>
      </c>
      <c r="E33" s="77">
        <f>IF('Avrg. BattLiRechargable'!E33&gt;0,'Avrg. BattLiRechargable'!E33,'Avrg. BattLiRechargable'!E$35)</f>
        <v>0.14192851043790961</v>
      </c>
      <c r="F33" s="77">
        <f>IF('Avrg. BattLiRechargable'!F33&gt;0,'Avrg. BattLiRechargable'!F33,'Avrg. BattLiRechargable'!F$35)</f>
        <v>0.14475581731871642</v>
      </c>
      <c r="G33" s="77">
        <f>IF('Avrg. BattLiRechargable'!G33&gt;0,'Avrg. BattLiRechargable'!G33,'Avrg. BattLiRechargable'!G$35)</f>
        <v>0.14763600984193093</v>
      </c>
      <c r="H33" s="77">
        <f>IF('Avrg. BattLiRechargable'!H33&gt;0,'Avrg. BattLiRechargable'!H33,'Avrg. BattLiRechargable'!H$35)</f>
        <v>0.15057142322938546</v>
      </c>
      <c r="I33" s="77">
        <f>IF('Avrg. BattLiRechargable'!I33&gt;0,'Avrg. BattLiRechargable'!I33,'Avrg. BattLiRechargable'!I$35)</f>
        <v>0.15357143123850289</v>
      </c>
      <c r="J33" s="77">
        <f>IF('Avrg. BattLiRechargable'!J33&gt;0,'Avrg. BattLiRechargable'!J33,'Avrg. BattLiRechargable'!J$35)</f>
        <v>0.15663775565585447</v>
      </c>
      <c r="K33" s="2">
        <f>IF('Avrg. BattLiRechargable'!K33&gt;0,'Avrg. BattLiRechargable'!K33,'Avrg. BattLiRechargable'!K$35)</f>
        <v>0.15977385801267679</v>
      </c>
      <c r="L33" s="2">
        <f>IF('Avrg. BattLiRechargable'!L33&gt;0,'Avrg. BattLiRechargable'!L33,'Avrg. BattLiRechargable'!L$35)</f>
        <v>0.16323701967048046</v>
      </c>
      <c r="M33" s="2">
        <f>IF('Avrg. BattLiRechargable'!M33&gt;0,'Avrg. BattLiRechargable'!M33,'Avrg. BattLiRechargable'!M$35)</f>
        <v>0.17295635410560975</v>
      </c>
      <c r="N33" s="2">
        <f>IF('Avrg. BattLiRechargable'!N33&gt;0,'Avrg. BattLiRechargable'!N33,'Avrg. BattLiRechargable'!N$35)</f>
        <v>0.17258094985619027</v>
      </c>
      <c r="O33" s="2">
        <f>IF('Avrg. BattLiRechargable'!O33&gt;0,'Avrg. BattLiRechargable'!O33,'Avrg. BattLiRechargable'!O$35)</f>
        <v>0.1775629956349162</v>
      </c>
      <c r="P33" s="2">
        <f>IF('Avrg. BattLiRechargable'!P33&gt;0,'Avrg. BattLiRechargable'!P33,'Avrg. BattLiRechargable'!P$35)</f>
        <v>0.16785280785896275</v>
      </c>
      <c r="Q33" s="2">
        <f>IF('Avrg. BattLiRechargable'!Q33&gt;0,'Avrg. BattLiRechargable'!Q33,'Avrg. BattLiRechargable'!Q$35)</f>
        <v>0.17758467417606374</v>
      </c>
      <c r="R33" s="2">
        <f>IF('Avrg. BattLiRechargable'!R33&gt;0,'Avrg. BattLiRechargable'!R33,'Avrg. BattLiRechargable'!R$35)</f>
        <v>0.17991069169914586</v>
      </c>
      <c r="S33" s="2">
        <f>IF('Avrg. BattLiRechargable'!S33&gt;0,'Avrg. BattLiRechargable'!S33,'Avrg. BattLiRechargable'!S$35)</f>
        <v>0.2044745942361407</v>
      </c>
      <c r="T33" s="2">
        <f>IF('Avrg. BattLiRechargable'!T33&gt;0,'Avrg. BattLiRechargable'!T33,'Avrg. BattLiRechargable'!T$35)</f>
        <v>0.22565983609245188</v>
      </c>
      <c r="U33" s="2">
        <f>IF('Avrg. BattLiRechargable'!U33&gt;0,'Avrg. BattLiRechargable'!U33,'Avrg. BattLiRechargable'!U$35)</f>
        <v>0.23030642718474034</v>
      </c>
      <c r="V33" s="2">
        <f>IF('Avrg. BattLiRechargable'!V33&gt;0,'Avrg. BattLiRechargable'!V33,'Avrg. BattLiRechargable'!V$35)</f>
        <v>0.25324377035120027</v>
      </c>
      <c r="W33" s="2">
        <f>IF('Avrg. BattLiRechargable'!W33&gt;0,'Avrg. BattLiRechargable'!W33,'Avrg. BattLiRechargable'!W$35)</f>
        <v>0.26724155193912968</v>
      </c>
      <c r="X33" s="2">
        <f>IF('Avrg. BattLiRechargable'!X33&gt;0,'Avrg. BattLiRechargable'!X33,'Avrg. BattLiRechargable'!X$35)</f>
        <v>0.27345863997715752</v>
      </c>
      <c r="Y33" s="2">
        <f>IF('Avrg. BattLiRechargable'!Y33&gt;0,'Avrg. BattLiRechargable'!Y33,'Avrg. BattLiRechargable'!Y$35)</f>
        <v>0.27477125714277217</v>
      </c>
      <c r="Z33" s="44">
        <f>IF('Avrg. BattLiRechargable'!Z33&gt;0,'Avrg. BattLiRechargable'!Z33,'Avrg. BattLiRechargable'!Z$35)</f>
        <v>0.27751770000000003</v>
      </c>
      <c r="AA33" s="44">
        <f>IF('Avrg. BattLiRechargable'!AA33&gt;0,'Avrg. BattLiRechargable'!AA33,'Avrg. BattLiRechargable'!AA$35)</f>
        <v>0.28029287700000005</v>
      </c>
      <c r="AB33" s="44">
        <f>IF('Avrg. BattLiRechargable'!AB33&gt;0,'Avrg. BattLiRechargable'!AB33,'Avrg. BattLiRechargable'!AB$35)</f>
        <v>0.28589873454000003</v>
      </c>
      <c r="AC33" s="44">
        <f>IF('Avrg. BattLiRechargable'!AC33&gt;0,'Avrg. BattLiRechargable'!AC33,'Avrg. BattLiRechargable'!AC$35)</f>
        <v>0.29161670923080002</v>
      </c>
      <c r="AD33" s="44">
        <f>IF('Avrg. BattLiRechargable'!AD33&gt;0,'Avrg. BattLiRechargable'!AD33,'Avrg. BattLiRechargable'!AD$35)</f>
        <v>0.297449043415416</v>
      </c>
      <c r="AE33" s="44">
        <f>IF('Avrg. BattLiRechargable'!AE33&gt;0,'Avrg. BattLiRechargable'!AE33,'Avrg. BattLiRechargable'!AE$35)</f>
        <v>0.30339802428372431</v>
      </c>
      <c r="AF33" s="44">
        <f>IF('Avrg. BattLiRechargable'!AF33&gt;0,'Avrg. BattLiRechargable'!AF33,'Avrg. BattLiRechargable'!AF$35)</f>
        <v>0.30946598476939879</v>
      </c>
      <c r="AG33" s="44">
        <f>IF('Avrg. BattLiRechargable'!AG33&gt;0,'Avrg. BattLiRechargable'!AG33,'Avrg. BattLiRechargable'!AG$35)</f>
        <v>0.31565530446478679</v>
      </c>
      <c r="AH33" s="44">
        <f>IF('Avrg. BattLiRechargable'!AH33&gt;0,'Avrg. BattLiRechargable'!AH33,'Avrg. BattLiRechargable'!AH$35)</f>
        <v>0.32196841055408254</v>
      </c>
      <c r="AI33" s="44">
        <f>IF('Avrg. BattLiRechargable'!AI33&gt;0,'Avrg. BattLiRechargable'!AI33,'Avrg. BattLiRechargable'!AI$35)</f>
        <v>0.32840777876516419</v>
      </c>
      <c r="AJ33" s="44">
        <f>IF('Avrg. BattLiRechargable'!AJ33&gt;0,'Avrg. BattLiRechargable'!AJ33,'Avrg. BattLiRechargable'!AJ$35)</f>
        <v>0.33497593434046746</v>
      </c>
      <c r="AK33" s="44">
        <f>IF('Avrg. BattLiRechargable'!AK33&gt;0,'Avrg. BattLiRechargable'!AK33,'Avrg. BattLiRechargable'!AK$35)</f>
        <v>0.34167545302727681</v>
      </c>
      <c r="AL33" s="44">
        <f>IF('Avrg. BattLiRechargable'!AL33&gt;0,'Avrg. BattLiRechargable'!AL33,'Avrg. BattLiRechargable'!AL$35)</f>
        <v>0.34850896208782234</v>
      </c>
      <c r="AM33" s="44">
        <f>IF('Avrg. BattLiRechargable'!AM33&gt;0,'Avrg. BattLiRechargable'!AM33,'Avrg. BattLiRechargable'!AM$35)</f>
        <v>0.35547914132957881</v>
      </c>
      <c r="AN33" s="44">
        <f>IF('Avrg. BattLiRechargable'!AN33&gt;0,'Avrg. BattLiRechargable'!AN33,'Avrg. BattLiRechargable'!AN$35)</f>
        <v>0.36258872415617038</v>
      </c>
      <c r="AO33" s="44">
        <f>IF('Avrg. BattLiRechargable'!AO33&gt;0,'Avrg. BattLiRechargable'!AO33,'Avrg. BattLiRechargable'!AO$35)</f>
        <v>0.3698404986392938</v>
      </c>
      <c r="AP33" s="44">
        <f>IF('Avrg. BattLiRechargable'!AP33&gt;0,'Avrg. BattLiRechargable'!AP33,'Avrg. BattLiRechargable'!AP$35)</f>
        <v>0.37723730861207966</v>
      </c>
      <c r="AQ33" s="44">
        <f>IF('Avrg. BattLiRechargable'!AQ33&gt;0,'Avrg. BattLiRechargable'!AQ33,'Avrg. BattLiRechargable'!AQ$35)</f>
        <v>0.38478205478432126</v>
      </c>
      <c r="AR33" s="44">
        <f>IF('Avrg. BattLiRechargable'!AR33&gt;0,'Avrg. BattLiRechargable'!AR33,'Avrg. BattLiRechargable'!AR$35)</f>
        <v>0.39247769588000769</v>
      </c>
      <c r="AS33" s="44">
        <f>IF('Avrg. BattLiRechargable'!AS33&gt;0,'Avrg. BattLiRechargable'!AS33,'Avrg. BattLiRechargable'!AS$35)</f>
        <v>0.40032724979760786</v>
      </c>
      <c r="AT33" s="44">
        <f>IF('Avrg. BattLiRechargable'!AT33&gt;0,'Avrg. BattLiRechargable'!AT33,'Avrg. BattLiRechargable'!AT$35)</f>
        <v>0.40833379479356002</v>
      </c>
      <c r="AU33" s="44">
        <f>IF('Avrg. BattLiRechargable'!AU33&gt;0,'Avrg. BattLiRechargable'!AU33,'Avrg. BattLiRechargable'!AU$35)</f>
        <v>0.41650047068943125</v>
      </c>
      <c r="AV33" s="44">
        <f>IF('Avrg. BattLiRechargable'!AV33&gt;0,'Avrg. BattLiRechargable'!AV33,'Avrg. BattLiRechargable'!AV$35)</f>
        <v>0.42483048010321989</v>
      </c>
      <c r="AW33" s="44">
        <f>IF('Avrg. BattLiRechargable'!AW33&gt;0,'Avrg. BattLiRechargable'!AW33,'Avrg. BattLiRechargable'!AW$35)</f>
        <v>0.43332708970528427</v>
      </c>
      <c r="AX33" s="44">
        <f>IF('Avrg. BattLiRechargable'!AX33&gt;0,'Avrg. BattLiRechargable'!AX33,'Avrg. BattLiRechargable'!AX$35)</f>
        <v>0.44199363149938997</v>
      </c>
      <c r="AY33" s="44">
        <f>IF('Avrg. BattLiRechargable'!AY33&gt;0,'Avrg. BattLiRechargable'!AY33,'Avrg. BattLiRechargable'!AY$35)</f>
        <v>0.45083350412937778</v>
      </c>
      <c r="AZ33" s="44">
        <f>IF('Avrg. BattLiRechargable'!AZ33&gt;0,'Avrg. BattLiRechargable'!AZ33,'Avrg. BattLiRechargable'!AZ$35)</f>
        <v>0.45985017421196533</v>
      </c>
      <c r="BA33" s="44">
        <f>IF('Avrg. BattLiRechargable'!BA33&gt;0,'Avrg. BattLiRechargable'!BA33,'Avrg. BattLiRechargable'!BA$35)</f>
        <v>0.46904717769620463</v>
      </c>
    </row>
    <row r="35" spans="1:53" x14ac:dyDescent="0.35">
      <c r="A35" s="86" t="s">
        <v>157</v>
      </c>
      <c r="B35" s="86"/>
    </row>
    <row r="36" spans="1:53" x14ac:dyDescent="0.35">
      <c r="A36" s="87" t="s">
        <v>158</v>
      </c>
      <c r="B36" s="87"/>
    </row>
    <row r="37" spans="1:53" x14ac:dyDescent="0.35">
      <c r="A37" s="43" t="s">
        <v>153</v>
      </c>
      <c r="B37" s="4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4A0C-45B9-444E-B76A-A559C9FBB965}">
  <sheetPr>
    <tabColor theme="9"/>
  </sheetPr>
  <dimension ref="A1:BA37"/>
  <sheetViews>
    <sheetView workbookViewId="0"/>
  </sheetViews>
  <sheetFormatPr baseColWidth="10" defaultRowHeight="14.5" x14ac:dyDescent="0.35"/>
  <cols>
    <col min="3" max="53" width="7.179687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7">
        <f>IF('Avrg. BattOther'!C2&gt;0,'Avrg. BattOther'!C2,'Avrg. BattOther'!C$35)</f>
        <v>5.7359783844689689E-4</v>
      </c>
      <c r="D2" s="77">
        <f>IF('Avrg. BattOther'!D2&gt;0,'Avrg. BattOther'!D2,'Avrg. BattOther'!D$35)</f>
        <v>5.649633628177816E-4</v>
      </c>
      <c r="E2" s="77">
        <f>IF('Avrg. BattOther'!E2&gt;0,'Avrg. BattOther'!E2,'Avrg. BattOther'!E$35)</f>
        <v>5.5630081630492852E-4</v>
      </c>
      <c r="F2" s="77">
        <f>IF('Avrg. BattOther'!F2&gt;0,'Avrg. BattOther'!F2,'Avrg. BattOther'!F$35)</f>
        <v>5.4759141387322329E-4</v>
      </c>
      <c r="G2" s="77">
        <f>IF('Avrg. BattOther'!G2&gt;0,'Avrg. BattOther'!G2,'Avrg. BattOther'!G$35)</f>
        <v>5.3906450046716653E-4</v>
      </c>
      <c r="H2" s="77">
        <f>IF('Avrg. BattOther'!H2&gt;0,'Avrg. BattOther'!H2,'Avrg. BattOther'!H$35)</f>
        <v>5.3081146904722062E-4</v>
      </c>
      <c r="I2" s="77">
        <f>IF('Avrg. BattOther'!I2&gt;0,'Avrg. BattOther'!I2,'Avrg. BattOther'!I$35)</f>
        <v>5.2289498850484816E-4</v>
      </c>
      <c r="J2" s="77">
        <f>IF('Avrg. BattOther'!J2&gt;0,'Avrg. BattOther'!J2,'Avrg. BattOther'!J$35)</f>
        <v>5.1537723935459411E-4</v>
      </c>
      <c r="K2" s="2">
        <f>IF('Avrg. BattOther'!K2&gt;0,'Avrg. BattOther'!K2,'Avrg. BattOther'!K$35)</f>
        <v>5.0828339502316435E-4</v>
      </c>
      <c r="L2" s="2">
        <f>IF('Avrg. BattOther'!L2&gt;0,'Avrg. BattOther'!L2,'Avrg. BattOther'!L$35)</f>
        <v>5.4566960061605693E-4</v>
      </c>
      <c r="M2" s="2">
        <f>IF('Avrg. BattOther'!M2&gt;0,'Avrg. BattOther'!M2,'Avrg. BattOther'!M$35)</f>
        <v>5.6081075563574096E-4</v>
      </c>
      <c r="N2" s="2">
        <f>IF('Avrg. BattOther'!N2&gt;0,'Avrg. BattOther'!N2,'Avrg. BattOther'!N$35)</f>
        <v>5.6728063559302556E-4</v>
      </c>
      <c r="O2" s="2">
        <f>IF('Avrg. BattOther'!O2&gt;0,'Avrg. BattOther'!O2,'Avrg. BattOther'!O$35)</f>
        <v>1.4249699880216984E-3</v>
      </c>
      <c r="P2" s="2">
        <f>IF('Avrg. BattOther'!P2&gt;0,'Avrg. BattOther'!P2,'Avrg. BattOther'!P$35)</f>
        <v>8.4745167497083905E-3</v>
      </c>
      <c r="Q2" s="2">
        <f>IF('Avrg. BattOther'!Q2&gt;0,'Avrg. BattOther'!Q2,'Avrg. BattOther'!Q$35)</f>
        <v>8.5138711398892106E-3</v>
      </c>
      <c r="R2" s="2">
        <f>IF('Avrg. BattOther'!R2&gt;0,'Avrg. BattOther'!R2,'Avrg. BattOther'!R$35)</f>
        <v>6.4283782020077571E-3</v>
      </c>
      <c r="S2" s="2">
        <f>IF('Avrg. BattOther'!S2&gt;0,'Avrg. BattOther'!S2,'Avrg. BattOther'!S$35)</f>
        <v>9.4931991838501551E-4</v>
      </c>
      <c r="T2" s="2">
        <f>IF('Avrg. BattOther'!T2&gt;0,'Avrg. BattOther'!T2,'Avrg. BattOther'!T$35)</f>
        <v>2.0411135929921552E-3</v>
      </c>
      <c r="U2" s="2">
        <f>IF('Avrg. BattOther'!U2&gt;0,'Avrg. BattOther'!U2,'Avrg. BattOther'!U$35)</f>
        <v>2.0779655886524881E-3</v>
      </c>
      <c r="V2" s="2">
        <f>IF('Avrg. BattOther'!V2&gt;0,'Avrg. BattOther'!V2,'Avrg. BattOther'!V$35)</f>
        <v>2.2145578011871364E-3</v>
      </c>
      <c r="W2" s="2">
        <f>IF('Avrg. BattOther'!W2&gt;0,'Avrg. BattOther'!W2,'Avrg. BattOther'!W$35)</f>
        <v>1.6421218057217945E-3</v>
      </c>
      <c r="X2" s="2">
        <f>IF('Avrg. BattOther'!X2&gt;0,'Avrg. BattOther'!X2,'Avrg. BattOther'!X$35)</f>
        <v>4.0333106616512312E-3</v>
      </c>
      <c r="Y2" s="2">
        <f>IF('Avrg. BattOther'!Y2&gt;0,'Avrg. BattOther'!Y2,'Avrg. BattOther'!Y$35)</f>
        <v>1.4303847398584172E-3</v>
      </c>
      <c r="Z2" s="44">
        <f>IF('Avrg. BattOther'!Z2&gt;0,'Avrg. BattOther'!Z2,'Avrg. BattOther'!Z$35)</f>
        <v>1.4585999999999998E-3</v>
      </c>
      <c r="AA2" s="44">
        <f>IF('Avrg. BattOther'!AA2&gt;0,'Avrg. BattOther'!AA2,'Avrg. BattOther'!AA$35)</f>
        <v>1.4877719999999998E-3</v>
      </c>
      <c r="AB2" s="44">
        <f>IF('Avrg. BattOther'!AB2&gt;0,'Avrg. BattOther'!AB2,'Avrg. BattOther'!AB$35)</f>
        <v>1.5175274399999998E-3</v>
      </c>
      <c r="AC2" s="44">
        <f>IF('Avrg. BattOther'!AC2&gt;0,'Avrg. BattOther'!AC2,'Avrg. BattOther'!AC$35)</f>
        <v>1.5478779887999998E-3</v>
      </c>
      <c r="AD2" s="44">
        <f>IF('Avrg. BattOther'!AD2&gt;0,'Avrg. BattOther'!AD2,'Avrg. BattOther'!AD$35)</f>
        <v>1.5788355485759997E-3</v>
      </c>
      <c r="AE2" s="44">
        <f>IF('Avrg. BattOther'!AE2&gt;0,'Avrg. BattOther'!AE2,'Avrg. BattOther'!AE$35)</f>
        <v>1.6104122595475196E-3</v>
      </c>
      <c r="AF2" s="44">
        <f>IF('Avrg. BattOther'!AF2&gt;0,'Avrg. BattOther'!AF2,'Avrg. BattOther'!AF$35)</f>
        <v>1.64262050473847E-3</v>
      </c>
      <c r="AG2" s="44">
        <f>IF('Avrg. BattOther'!AG2&gt;0,'Avrg. BattOther'!AG2,'Avrg. BattOther'!AG$35)</f>
        <v>1.6754729148332394E-3</v>
      </c>
      <c r="AH2" s="44">
        <f>IF('Avrg. BattOther'!AH2&gt;0,'Avrg. BattOther'!AH2,'Avrg. BattOther'!AH$35)</f>
        <v>1.7089823731299043E-3</v>
      </c>
      <c r="AI2" s="44">
        <f>IF('Avrg. BattOther'!AI2&gt;0,'Avrg. BattOther'!AI2,'Avrg. BattOther'!AI$35)</f>
        <v>1.7431620205925025E-3</v>
      </c>
      <c r="AJ2" s="44">
        <f>IF('Avrg. BattOther'!AJ2&gt;0,'Avrg. BattOther'!AJ2,'Avrg. BattOther'!AJ$35)</f>
        <v>1.7780252610043526E-3</v>
      </c>
      <c r="AK2" s="44">
        <f>IF('Avrg. BattOther'!AK2&gt;0,'Avrg. BattOther'!AK2,'Avrg. BattOther'!AK$35)</f>
        <v>1.8135857662244397E-3</v>
      </c>
      <c r="AL2" s="44">
        <f>IF('Avrg. BattOther'!AL2&gt;0,'Avrg. BattOther'!AL2,'Avrg. BattOther'!AL$35)</f>
        <v>1.8498574815489284E-3</v>
      </c>
      <c r="AM2" s="44">
        <f>IF('Avrg. BattOther'!AM2&gt;0,'Avrg. BattOther'!AM2,'Avrg. BattOther'!AM$35)</f>
        <v>1.886854631179907E-3</v>
      </c>
      <c r="AN2" s="44">
        <f>IF('Avrg. BattOther'!AN2&gt;0,'Avrg. BattOther'!AN2,'Avrg. BattOther'!AN$35)</f>
        <v>1.9245917238035052E-3</v>
      </c>
      <c r="AO2" s="44">
        <f>IF('Avrg. BattOther'!AO2&gt;0,'Avrg. BattOther'!AO2,'Avrg. BattOther'!AO$35)</f>
        <v>1.9630835582795754E-3</v>
      </c>
      <c r="AP2" s="44">
        <f>IF('Avrg. BattOther'!AP2&gt;0,'Avrg. BattOther'!AP2,'Avrg. BattOther'!AP$35)</f>
        <v>2.0023452294451669E-3</v>
      </c>
      <c r="AQ2" s="44">
        <f>IF('Avrg. BattOther'!AQ2&gt;0,'Avrg. BattOther'!AQ2,'Avrg. BattOther'!AQ$35)</f>
        <v>2.0423921340340704E-3</v>
      </c>
      <c r="AR2" s="44">
        <f>IF('Avrg. BattOther'!AR2&gt;0,'Avrg. BattOther'!AR2,'Avrg. BattOther'!AR$35)</f>
        <v>2.0832399767147518E-3</v>
      </c>
      <c r="AS2" s="44">
        <f>IF('Avrg. BattOther'!AS2&gt;0,'Avrg. BattOther'!AS2,'Avrg. BattOther'!AS$35)</f>
        <v>2.1249047762490468E-3</v>
      </c>
      <c r="AT2" s="44">
        <f>IF('Avrg. BattOther'!AT2&gt;0,'Avrg. BattOther'!AT2,'Avrg. BattOther'!AT$35)</f>
        <v>2.1674028717740277E-3</v>
      </c>
      <c r="AU2" s="44">
        <f>IF('Avrg. BattOther'!AU2&gt;0,'Avrg. BattOther'!AU2,'Avrg. BattOther'!AU$35)</f>
        <v>2.2107509292095084E-3</v>
      </c>
      <c r="AV2" s="44">
        <f>IF('Avrg. BattOther'!AV2&gt;0,'Avrg. BattOther'!AV2,'Avrg. BattOther'!AV$35)</f>
        <v>2.2549659477936984E-3</v>
      </c>
      <c r="AW2" s="44">
        <f>IF('Avrg. BattOther'!AW2&gt;0,'Avrg. BattOther'!AW2,'Avrg. BattOther'!AW$35)</f>
        <v>2.3000652667495725E-3</v>
      </c>
      <c r="AX2" s="44">
        <f>IF('Avrg. BattOther'!AX2&gt;0,'Avrg. BattOther'!AX2,'Avrg. BattOther'!AX$35)</f>
        <v>2.3460665720845641E-3</v>
      </c>
      <c r="AY2" s="44">
        <f>IF('Avrg. BattOther'!AY2&gt;0,'Avrg. BattOther'!AY2,'Avrg. BattOther'!AY$35)</f>
        <v>2.3929879035262556E-3</v>
      </c>
      <c r="AZ2" s="44">
        <f>IF('Avrg. BattOther'!AZ2&gt;0,'Avrg. BattOther'!AZ2,'Avrg. BattOther'!AZ$35)</f>
        <v>2.4408476615967807E-3</v>
      </c>
      <c r="BA2" s="44">
        <f>IF('Avrg. BattOther'!BA2&gt;0,'Avrg. BattOther'!BA2,'Avrg. BattOther'!BA$35)</f>
        <v>2.4896646148287165E-3</v>
      </c>
    </row>
    <row r="3" spans="1:53" x14ac:dyDescent="0.35">
      <c r="A3" s="3" t="s">
        <v>4</v>
      </c>
      <c r="B3" s="4" t="s">
        <v>5</v>
      </c>
      <c r="C3" s="77">
        <f>IF('Avrg. BattOther'!C3&gt;0,'Avrg. BattOther'!C3,'Avrg. BattOther'!C$35)</f>
        <v>5.7359783844689689E-4</v>
      </c>
      <c r="D3" s="77">
        <f>IF('Avrg. BattOther'!D3&gt;0,'Avrg. BattOther'!D3,'Avrg. BattOther'!D$35)</f>
        <v>5.649633628177816E-4</v>
      </c>
      <c r="E3" s="77">
        <f>IF('Avrg. BattOther'!E3&gt;0,'Avrg. BattOther'!E3,'Avrg. BattOther'!E$35)</f>
        <v>5.5630081630492852E-4</v>
      </c>
      <c r="F3" s="77">
        <f>IF('Avrg. BattOther'!F3&gt;0,'Avrg. BattOther'!F3,'Avrg. BattOther'!F$35)</f>
        <v>5.4759141387322329E-4</v>
      </c>
      <c r="G3" s="77">
        <f>IF('Avrg. BattOther'!G3&gt;0,'Avrg. BattOther'!G3,'Avrg. BattOther'!G$35)</f>
        <v>5.3906450046716653E-4</v>
      </c>
      <c r="H3" s="77">
        <f>IF('Avrg. BattOther'!H3&gt;0,'Avrg. BattOther'!H3,'Avrg. BattOther'!H$35)</f>
        <v>5.3081146904722062E-4</v>
      </c>
      <c r="I3" s="77">
        <f>IF('Avrg. BattOther'!I3&gt;0,'Avrg. BattOther'!I3,'Avrg. BattOther'!I$35)</f>
        <v>5.2289498850484816E-4</v>
      </c>
      <c r="J3" s="77">
        <f>IF('Avrg. BattOther'!J3&gt;0,'Avrg. BattOther'!J3,'Avrg. BattOther'!J$35)</f>
        <v>5.1537723935459411E-4</v>
      </c>
      <c r="K3" s="2">
        <f>IF('Avrg. BattOther'!K3&gt;0,'Avrg. BattOther'!K3,'Avrg. BattOther'!K$35)</f>
        <v>5.0828339502316435E-4</v>
      </c>
      <c r="L3" s="2">
        <f>IF('Avrg. BattOther'!L3&gt;0,'Avrg. BattOther'!L3,'Avrg. BattOther'!L$35)</f>
        <v>5.4566960061605693E-4</v>
      </c>
      <c r="M3" s="2">
        <f>IF('Avrg. BattOther'!M3&gt;0,'Avrg. BattOther'!M3,'Avrg. BattOther'!M$35)</f>
        <v>5.6081075563574096E-4</v>
      </c>
      <c r="N3" s="2">
        <f>IF('Avrg. BattOther'!N3&gt;0,'Avrg. BattOther'!N3,'Avrg. BattOther'!N$35)</f>
        <v>5.6728063559302556E-4</v>
      </c>
      <c r="O3" s="2">
        <f>IF('Avrg. BattOther'!O3&gt;0,'Avrg. BattOther'!O3,'Avrg. BattOther'!O$35)</f>
        <v>1.4249699880216984E-3</v>
      </c>
      <c r="P3" s="2">
        <f>IF('Avrg. BattOther'!P3&gt;0,'Avrg. BattOther'!P3,'Avrg. BattOther'!P$35)</f>
        <v>8.4745167497083905E-3</v>
      </c>
      <c r="Q3" s="2">
        <f>IF('Avrg. BattOther'!Q3&gt;0,'Avrg. BattOther'!Q3,'Avrg. BattOther'!Q$35)</f>
        <v>8.5138711398892106E-3</v>
      </c>
      <c r="R3" s="2">
        <f>IF('Avrg. BattOther'!R3&gt;0,'Avrg. BattOther'!R3,'Avrg. BattOther'!R$35)</f>
        <v>6.4283782020077571E-3</v>
      </c>
      <c r="S3" s="2">
        <f>IF('Avrg. BattOther'!S3&gt;0,'Avrg. BattOther'!S3,'Avrg. BattOther'!S$35)</f>
        <v>9.4931991838501551E-4</v>
      </c>
      <c r="T3" s="2">
        <f>IF('Avrg. BattOther'!T3&gt;0,'Avrg. BattOther'!T3,'Avrg. BattOther'!T$35)</f>
        <v>2.0411135929921552E-3</v>
      </c>
      <c r="U3" s="2">
        <f>IF('Avrg. BattOther'!U3&gt;0,'Avrg. BattOther'!U3,'Avrg. BattOther'!U$35)</f>
        <v>2.0779655886524881E-3</v>
      </c>
      <c r="V3" s="2">
        <f>IF('Avrg. BattOther'!V3&gt;0,'Avrg. BattOther'!V3,'Avrg. BattOther'!V$35)</f>
        <v>2.2145578011871364E-3</v>
      </c>
      <c r="W3" s="2">
        <f>IF('Avrg. BattOther'!W3&gt;0,'Avrg. BattOther'!W3,'Avrg. BattOther'!W$35)</f>
        <v>1.6421218057217945E-3</v>
      </c>
      <c r="X3" s="2">
        <f>IF('Avrg. BattOther'!X3&gt;0,'Avrg. BattOther'!X3,'Avrg. BattOther'!X$35)</f>
        <v>4.0333106616512312E-3</v>
      </c>
      <c r="Y3" s="2">
        <f>IF('Avrg. BattOther'!Y3&gt;0,'Avrg. BattOther'!Y3,'Avrg. BattOther'!Y$35)</f>
        <v>1.4303847398584172E-3</v>
      </c>
      <c r="Z3" s="44">
        <f>IF('Avrg. BattOther'!Z3&gt;0,'Avrg. BattOther'!Z3,'Avrg. BattOther'!Z$35)</f>
        <v>1.4585999999999998E-3</v>
      </c>
      <c r="AA3" s="44">
        <f>IF('Avrg. BattOther'!AA3&gt;0,'Avrg. BattOther'!AA3,'Avrg. BattOther'!AA$35)</f>
        <v>1.4877719999999998E-3</v>
      </c>
      <c r="AB3" s="44">
        <f>IF('Avrg. BattOther'!AB3&gt;0,'Avrg. BattOther'!AB3,'Avrg. BattOther'!AB$35)</f>
        <v>1.5175274399999998E-3</v>
      </c>
      <c r="AC3" s="44">
        <f>IF('Avrg. BattOther'!AC3&gt;0,'Avrg. BattOther'!AC3,'Avrg. BattOther'!AC$35)</f>
        <v>1.5478779887999998E-3</v>
      </c>
      <c r="AD3" s="44">
        <f>IF('Avrg. BattOther'!AD3&gt;0,'Avrg. BattOther'!AD3,'Avrg. BattOther'!AD$35)</f>
        <v>1.5788355485759997E-3</v>
      </c>
      <c r="AE3" s="44">
        <f>IF('Avrg. BattOther'!AE3&gt;0,'Avrg. BattOther'!AE3,'Avrg. BattOther'!AE$35)</f>
        <v>1.6104122595475196E-3</v>
      </c>
      <c r="AF3" s="44">
        <f>IF('Avrg. BattOther'!AF3&gt;0,'Avrg. BattOther'!AF3,'Avrg. BattOther'!AF$35)</f>
        <v>1.64262050473847E-3</v>
      </c>
      <c r="AG3" s="44">
        <f>IF('Avrg. BattOther'!AG3&gt;0,'Avrg. BattOther'!AG3,'Avrg. BattOther'!AG$35)</f>
        <v>1.6754729148332394E-3</v>
      </c>
      <c r="AH3" s="44">
        <f>IF('Avrg. BattOther'!AH3&gt;0,'Avrg. BattOther'!AH3,'Avrg. BattOther'!AH$35)</f>
        <v>1.7089823731299043E-3</v>
      </c>
      <c r="AI3" s="44">
        <f>IF('Avrg. BattOther'!AI3&gt;0,'Avrg. BattOther'!AI3,'Avrg. BattOther'!AI$35)</f>
        <v>1.7431620205925025E-3</v>
      </c>
      <c r="AJ3" s="44">
        <f>IF('Avrg. BattOther'!AJ3&gt;0,'Avrg. BattOther'!AJ3,'Avrg. BattOther'!AJ$35)</f>
        <v>1.7780252610043526E-3</v>
      </c>
      <c r="AK3" s="44">
        <f>IF('Avrg. BattOther'!AK3&gt;0,'Avrg. BattOther'!AK3,'Avrg. BattOther'!AK$35)</f>
        <v>1.8135857662244397E-3</v>
      </c>
      <c r="AL3" s="44">
        <f>IF('Avrg. BattOther'!AL3&gt;0,'Avrg. BattOther'!AL3,'Avrg. BattOther'!AL$35)</f>
        <v>1.8498574815489284E-3</v>
      </c>
      <c r="AM3" s="44">
        <f>IF('Avrg. BattOther'!AM3&gt;0,'Avrg. BattOther'!AM3,'Avrg. BattOther'!AM$35)</f>
        <v>1.886854631179907E-3</v>
      </c>
      <c r="AN3" s="44">
        <f>IF('Avrg. BattOther'!AN3&gt;0,'Avrg. BattOther'!AN3,'Avrg. BattOther'!AN$35)</f>
        <v>1.9245917238035052E-3</v>
      </c>
      <c r="AO3" s="44">
        <f>IF('Avrg. BattOther'!AO3&gt;0,'Avrg. BattOther'!AO3,'Avrg. BattOther'!AO$35)</f>
        <v>1.9630835582795754E-3</v>
      </c>
      <c r="AP3" s="44">
        <f>IF('Avrg. BattOther'!AP3&gt;0,'Avrg. BattOther'!AP3,'Avrg. BattOther'!AP$35)</f>
        <v>2.0023452294451669E-3</v>
      </c>
      <c r="AQ3" s="44">
        <f>IF('Avrg. BattOther'!AQ3&gt;0,'Avrg. BattOther'!AQ3,'Avrg. BattOther'!AQ$35)</f>
        <v>2.0423921340340704E-3</v>
      </c>
      <c r="AR3" s="44">
        <f>IF('Avrg. BattOther'!AR3&gt;0,'Avrg. BattOther'!AR3,'Avrg. BattOther'!AR$35)</f>
        <v>2.0832399767147518E-3</v>
      </c>
      <c r="AS3" s="44">
        <f>IF('Avrg. BattOther'!AS3&gt;0,'Avrg. BattOther'!AS3,'Avrg. BattOther'!AS$35)</f>
        <v>2.1249047762490468E-3</v>
      </c>
      <c r="AT3" s="44">
        <f>IF('Avrg. BattOther'!AT3&gt;0,'Avrg. BattOther'!AT3,'Avrg. BattOther'!AT$35)</f>
        <v>2.1674028717740277E-3</v>
      </c>
      <c r="AU3" s="44">
        <f>IF('Avrg. BattOther'!AU3&gt;0,'Avrg. BattOther'!AU3,'Avrg. BattOther'!AU$35)</f>
        <v>2.2107509292095084E-3</v>
      </c>
      <c r="AV3" s="44">
        <f>IF('Avrg. BattOther'!AV3&gt;0,'Avrg. BattOther'!AV3,'Avrg. BattOther'!AV$35)</f>
        <v>2.2549659477936984E-3</v>
      </c>
      <c r="AW3" s="44">
        <f>IF('Avrg. BattOther'!AW3&gt;0,'Avrg. BattOther'!AW3,'Avrg. BattOther'!AW$35)</f>
        <v>2.3000652667495725E-3</v>
      </c>
      <c r="AX3" s="44">
        <f>IF('Avrg. BattOther'!AX3&gt;0,'Avrg. BattOther'!AX3,'Avrg. BattOther'!AX$35)</f>
        <v>2.3460665720845641E-3</v>
      </c>
      <c r="AY3" s="44">
        <f>IF('Avrg. BattOther'!AY3&gt;0,'Avrg. BattOther'!AY3,'Avrg. BattOther'!AY$35)</f>
        <v>2.3929879035262556E-3</v>
      </c>
      <c r="AZ3" s="44">
        <f>IF('Avrg. BattOther'!AZ3&gt;0,'Avrg. BattOther'!AZ3,'Avrg. BattOther'!AZ$35)</f>
        <v>2.4408476615967807E-3</v>
      </c>
      <c r="BA3" s="44">
        <f>IF('Avrg. BattOther'!BA3&gt;0,'Avrg. BattOther'!BA3,'Avrg. BattOther'!BA$35)</f>
        <v>2.4896646148287165E-3</v>
      </c>
    </row>
    <row r="4" spans="1:53" x14ac:dyDescent="0.35">
      <c r="A4" s="3" t="s">
        <v>6</v>
      </c>
      <c r="B4" s="4" t="s">
        <v>7</v>
      </c>
      <c r="C4" s="77">
        <f>IF('Avrg. BattOther'!C4&gt;0,'Avrg. BattOther'!C4,'Avrg. BattOther'!C$35)</f>
        <v>5.7359783844689689E-4</v>
      </c>
      <c r="D4" s="77">
        <f>IF('Avrg. BattOther'!D4&gt;0,'Avrg. BattOther'!D4,'Avrg. BattOther'!D$35)</f>
        <v>5.649633628177816E-4</v>
      </c>
      <c r="E4" s="77">
        <f>IF('Avrg. BattOther'!E4&gt;0,'Avrg. BattOther'!E4,'Avrg. BattOther'!E$35)</f>
        <v>5.5630081630492852E-4</v>
      </c>
      <c r="F4" s="77">
        <f>IF('Avrg. BattOther'!F4&gt;0,'Avrg. BattOther'!F4,'Avrg. BattOther'!F$35)</f>
        <v>5.4759141387322329E-4</v>
      </c>
      <c r="G4" s="77">
        <f>IF('Avrg. BattOther'!G4&gt;0,'Avrg. BattOther'!G4,'Avrg. BattOther'!G$35)</f>
        <v>5.3906450046716653E-4</v>
      </c>
      <c r="H4" s="77">
        <f>IF('Avrg. BattOther'!H4&gt;0,'Avrg. BattOther'!H4,'Avrg. BattOther'!H$35)</f>
        <v>5.3081146904722062E-4</v>
      </c>
      <c r="I4" s="77">
        <f>IF('Avrg. BattOther'!I4&gt;0,'Avrg. BattOther'!I4,'Avrg. BattOther'!I$35)</f>
        <v>5.2289498850484816E-4</v>
      </c>
      <c r="J4" s="77">
        <f>IF('Avrg. BattOther'!J4&gt;0,'Avrg. BattOther'!J4,'Avrg. BattOther'!J$35)</f>
        <v>5.1537723935459411E-4</v>
      </c>
      <c r="K4" s="2">
        <f>IF('Avrg. BattOther'!K4&gt;0,'Avrg. BattOther'!K4,'Avrg. BattOther'!K$35)</f>
        <v>5.0828339502316435E-4</v>
      </c>
      <c r="L4" s="2">
        <f>IF('Avrg. BattOther'!L4&gt;0,'Avrg. BattOther'!L4,'Avrg. BattOther'!L$35)</f>
        <v>5.4566960061605693E-4</v>
      </c>
      <c r="M4" s="2">
        <f>IF('Avrg. BattOther'!M4&gt;0,'Avrg. BattOther'!M4,'Avrg. BattOther'!M$35)</f>
        <v>5.6081075563574096E-4</v>
      </c>
      <c r="N4" s="2">
        <f>IF('Avrg. BattOther'!N4&gt;0,'Avrg. BattOther'!N4,'Avrg. BattOther'!N$35)</f>
        <v>5.6728063559302556E-4</v>
      </c>
      <c r="O4" s="2">
        <f>IF('Avrg. BattOther'!O4&gt;0,'Avrg. BattOther'!O4,'Avrg. BattOther'!O$35)</f>
        <v>1.4249699880216984E-3</v>
      </c>
      <c r="P4" s="2">
        <f>IF('Avrg. BattOther'!P4&gt;0,'Avrg. BattOther'!P4,'Avrg. BattOther'!P$35)</f>
        <v>8.4745167497083905E-3</v>
      </c>
      <c r="Q4" s="2">
        <f>IF('Avrg. BattOther'!Q4&gt;0,'Avrg. BattOther'!Q4,'Avrg. BattOther'!Q$35)</f>
        <v>8.5138711398892106E-3</v>
      </c>
      <c r="R4" s="2">
        <f>IF('Avrg. BattOther'!R4&gt;0,'Avrg. BattOther'!R4,'Avrg. BattOther'!R$35)</f>
        <v>6.4283782020077571E-3</v>
      </c>
      <c r="S4" s="2">
        <f>IF('Avrg. BattOther'!S4&gt;0,'Avrg. BattOther'!S4,'Avrg. BattOther'!S$35)</f>
        <v>9.4931991838501551E-4</v>
      </c>
      <c r="T4" s="2">
        <f>IF('Avrg. BattOther'!T4&gt;0,'Avrg. BattOther'!T4,'Avrg. BattOther'!T$35)</f>
        <v>2.0411135929921552E-3</v>
      </c>
      <c r="U4" s="2">
        <f>IF('Avrg. BattOther'!U4&gt;0,'Avrg. BattOther'!U4,'Avrg. BattOther'!U$35)</f>
        <v>2.0779655886524881E-3</v>
      </c>
      <c r="V4" s="2">
        <f>IF('Avrg. BattOther'!V4&gt;0,'Avrg. BattOther'!V4,'Avrg. BattOther'!V$35)</f>
        <v>2.2145578011871364E-3</v>
      </c>
      <c r="W4" s="2">
        <f>IF('Avrg. BattOther'!W4&gt;0,'Avrg. BattOther'!W4,'Avrg. BattOther'!W$35)</f>
        <v>1.6421218057217945E-3</v>
      </c>
      <c r="X4" s="2">
        <f>IF('Avrg. BattOther'!X4&gt;0,'Avrg. BattOther'!X4,'Avrg. BattOther'!X$35)</f>
        <v>4.0333106616512312E-3</v>
      </c>
      <c r="Y4" s="2">
        <f>IF('Avrg. BattOther'!Y4&gt;0,'Avrg. BattOther'!Y4,'Avrg. BattOther'!Y$35)</f>
        <v>1.4303847398584172E-3</v>
      </c>
      <c r="Z4" s="44">
        <f>IF('Avrg. BattOther'!Z4&gt;0,'Avrg. BattOther'!Z4,'Avrg. BattOther'!Z$35)</f>
        <v>1.4585999999999998E-3</v>
      </c>
      <c r="AA4" s="44">
        <f>IF('Avrg. BattOther'!AA4&gt;0,'Avrg. BattOther'!AA4,'Avrg. BattOther'!AA$35)</f>
        <v>1.4877719999999998E-3</v>
      </c>
      <c r="AB4" s="44">
        <f>IF('Avrg. BattOther'!AB4&gt;0,'Avrg. BattOther'!AB4,'Avrg. BattOther'!AB$35)</f>
        <v>1.5175274399999998E-3</v>
      </c>
      <c r="AC4" s="44">
        <f>IF('Avrg. BattOther'!AC4&gt;0,'Avrg. BattOther'!AC4,'Avrg. BattOther'!AC$35)</f>
        <v>1.5478779887999998E-3</v>
      </c>
      <c r="AD4" s="44">
        <f>IF('Avrg. BattOther'!AD4&gt;0,'Avrg. BattOther'!AD4,'Avrg. BattOther'!AD$35)</f>
        <v>1.5788355485759997E-3</v>
      </c>
      <c r="AE4" s="44">
        <f>IF('Avrg. BattOther'!AE4&gt;0,'Avrg. BattOther'!AE4,'Avrg. BattOther'!AE$35)</f>
        <v>1.6104122595475196E-3</v>
      </c>
      <c r="AF4" s="44">
        <f>IF('Avrg. BattOther'!AF4&gt;0,'Avrg. BattOther'!AF4,'Avrg. BattOther'!AF$35)</f>
        <v>1.64262050473847E-3</v>
      </c>
      <c r="AG4" s="44">
        <f>IF('Avrg. BattOther'!AG4&gt;0,'Avrg. BattOther'!AG4,'Avrg. BattOther'!AG$35)</f>
        <v>1.6754729148332394E-3</v>
      </c>
      <c r="AH4" s="44">
        <f>IF('Avrg. BattOther'!AH4&gt;0,'Avrg. BattOther'!AH4,'Avrg. BattOther'!AH$35)</f>
        <v>1.7089823731299043E-3</v>
      </c>
      <c r="AI4" s="44">
        <f>IF('Avrg. BattOther'!AI4&gt;0,'Avrg. BattOther'!AI4,'Avrg. BattOther'!AI$35)</f>
        <v>1.7431620205925025E-3</v>
      </c>
      <c r="AJ4" s="44">
        <f>IF('Avrg. BattOther'!AJ4&gt;0,'Avrg. BattOther'!AJ4,'Avrg. BattOther'!AJ$35)</f>
        <v>1.7780252610043526E-3</v>
      </c>
      <c r="AK4" s="44">
        <f>IF('Avrg. BattOther'!AK4&gt;0,'Avrg. BattOther'!AK4,'Avrg. BattOther'!AK$35)</f>
        <v>1.8135857662244397E-3</v>
      </c>
      <c r="AL4" s="44">
        <f>IF('Avrg. BattOther'!AL4&gt;0,'Avrg. BattOther'!AL4,'Avrg. BattOther'!AL$35)</f>
        <v>1.8498574815489284E-3</v>
      </c>
      <c r="AM4" s="44">
        <f>IF('Avrg. BattOther'!AM4&gt;0,'Avrg. BattOther'!AM4,'Avrg. BattOther'!AM$35)</f>
        <v>1.886854631179907E-3</v>
      </c>
      <c r="AN4" s="44">
        <f>IF('Avrg. BattOther'!AN4&gt;0,'Avrg. BattOther'!AN4,'Avrg. BattOther'!AN$35)</f>
        <v>1.9245917238035052E-3</v>
      </c>
      <c r="AO4" s="44">
        <f>IF('Avrg. BattOther'!AO4&gt;0,'Avrg. BattOther'!AO4,'Avrg. BattOther'!AO$35)</f>
        <v>1.9630835582795754E-3</v>
      </c>
      <c r="AP4" s="44">
        <f>IF('Avrg. BattOther'!AP4&gt;0,'Avrg. BattOther'!AP4,'Avrg. BattOther'!AP$35)</f>
        <v>2.0023452294451669E-3</v>
      </c>
      <c r="AQ4" s="44">
        <f>IF('Avrg. BattOther'!AQ4&gt;0,'Avrg. BattOther'!AQ4,'Avrg. BattOther'!AQ$35)</f>
        <v>2.0423921340340704E-3</v>
      </c>
      <c r="AR4" s="44">
        <f>IF('Avrg. BattOther'!AR4&gt;0,'Avrg. BattOther'!AR4,'Avrg. BattOther'!AR$35)</f>
        <v>2.0832399767147518E-3</v>
      </c>
      <c r="AS4" s="44">
        <f>IF('Avrg. BattOther'!AS4&gt;0,'Avrg. BattOther'!AS4,'Avrg. BattOther'!AS$35)</f>
        <v>2.1249047762490468E-3</v>
      </c>
      <c r="AT4" s="44">
        <f>IF('Avrg. BattOther'!AT4&gt;0,'Avrg. BattOther'!AT4,'Avrg. BattOther'!AT$35)</f>
        <v>2.1674028717740277E-3</v>
      </c>
      <c r="AU4" s="44">
        <f>IF('Avrg. BattOther'!AU4&gt;0,'Avrg. BattOther'!AU4,'Avrg. BattOther'!AU$35)</f>
        <v>2.2107509292095084E-3</v>
      </c>
      <c r="AV4" s="44">
        <f>IF('Avrg. BattOther'!AV4&gt;0,'Avrg. BattOther'!AV4,'Avrg. BattOther'!AV$35)</f>
        <v>2.2549659477936984E-3</v>
      </c>
      <c r="AW4" s="44">
        <f>IF('Avrg. BattOther'!AW4&gt;0,'Avrg. BattOther'!AW4,'Avrg. BattOther'!AW$35)</f>
        <v>2.3000652667495725E-3</v>
      </c>
      <c r="AX4" s="44">
        <f>IF('Avrg. BattOther'!AX4&gt;0,'Avrg. BattOther'!AX4,'Avrg. BattOther'!AX$35)</f>
        <v>2.3460665720845641E-3</v>
      </c>
      <c r="AY4" s="44">
        <f>IF('Avrg. BattOther'!AY4&gt;0,'Avrg. BattOther'!AY4,'Avrg. BattOther'!AY$35)</f>
        <v>2.3929879035262556E-3</v>
      </c>
      <c r="AZ4" s="44">
        <f>IF('Avrg. BattOther'!AZ4&gt;0,'Avrg. BattOther'!AZ4,'Avrg. BattOther'!AZ$35)</f>
        <v>2.4408476615967807E-3</v>
      </c>
      <c r="BA4" s="44">
        <f>IF('Avrg. BattOther'!BA4&gt;0,'Avrg. BattOther'!BA4,'Avrg. BattOther'!BA$35)</f>
        <v>2.4896646148287165E-3</v>
      </c>
    </row>
    <row r="5" spans="1:53" x14ac:dyDescent="0.35">
      <c r="A5" s="3" t="s">
        <v>8</v>
      </c>
      <c r="B5" s="4" t="s">
        <v>9</v>
      </c>
      <c r="C5" s="77">
        <f>IF('Avrg. BattOther'!C5&gt;0,'Avrg. BattOther'!C5,'Avrg. BattOther'!C$35)</f>
        <v>5.7359783844689689E-4</v>
      </c>
      <c r="D5" s="77">
        <f>IF('Avrg. BattOther'!D5&gt;0,'Avrg. BattOther'!D5,'Avrg. BattOther'!D$35)</f>
        <v>5.649633628177816E-4</v>
      </c>
      <c r="E5" s="77">
        <f>IF('Avrg. BattOther'!E5&gt;0,'Avrg. BattOther'!E5,'Avrg. BattOther'!E$35)</f>
        <v>5.5630081630492852E-4</v>
      </c>
      <c r="F5" s="77">
        <f>IF('Avrg. BattOther'!F5&gt;0,'Avrg. BattOther'!F5,'Avrg. BattOther'!F$35)</f>
        <v>5.4759141387322329E-4</v>
      </c>
      <c r="G5" s="77">
        <f>IF('Avrg. BattOther'!G5&gt;0,'Avrg. BattOther'!G5,'Avrg. BattOther'!G$35)</f>
        <v>5.3906450046716653E-4</v>
      </c>
      <c r="H5" s="77">
        <f>IF('Avrg. BattOther'!H5&gt;0,'Avrg. BattOther'!H5,'Avrg. BattOther'!H$35)</f>
        <v>5.3081146904722062E-4</v>
      </c>
      <c r="I5" s="77">
        <f>IF('Avrg. BattOther'!I5&gt;0,'Avrg. BattOther'!I5,'Avrg. BattOther'!I$35)</f>
        <v>5.2289498850484816E-4</v>
      </c>
      <c r="J5" s="77">
        <f>IF('Avrg. BattOther'!J5&gt;0,'Avrg. BattOther'!J5,'Avrg. BattOther'!J$35)</f>
        <v>5.1537723935459411E-4</v>
      </c>
      <c r="K5" s="2">
        <f>IF('Avrg. BattOther'!K5&gt;0,'Avrg. BattOther'!K5,'Avrg. BattOther'!K$35)</f>
        <v>5.0828339502316435E-4</v>
      </c>
      <c r="L5" s="2">
        <f>IF('Avrg. BattOther'!L5&gt;0,'Avrg. BattOther'!L5,'Avrg. BattOther'!L$35)</f>
        <v>5.4566960061605693E-4</v>
      </c>
      <c r="M5" s="2">
        <f>IF('Avrg. BattOther'!M5&gt;0,'Avrg. BattOther'!M5,'Avrg. BattOther'!M$35)</f>
        <v>5.6081075563574096E-4</v>
      </c>
      <c r="N5" s="2">
        <f>IF('Avrg. BattOther'!N5&gt;0,'Avrg. BattOther'!N5,'Avrg. BattOther'!N$35)</f>
        <v>5.6728063559302556E-4</v>
      </c>
      <c r="O5" s="2">
        <f>IF('Avrg. BattOther'!O5&gt;0,'Avrg. BattOther'!O5,'Avrg. BattOther'!O$35)</f>
        <v>1.4249699880216984E-3</v>
      </c>
      <c r="P5" s="2">
        <f>IF('Avrg. BattOther'!P5&gt;0,'Avrg. BattOther'!P5,'Avrg. BattOther'!P$35)</f>
        <v>8.4745167497083905E-3</v>
      </c>
      <c r="Q5" s="2">
        <f>IF('Avrg. BattOther'!Q5&gt;0,'Avrg. BattOther'!Q5,'Avrg. BattOther'!Q$35)</f>
        <v>8.5138711398892106E-3</v>
      </c>
      <c r="R5" s="2">
        <f>IF('Avrg. BattOther'!R5&gt;0,'Avrg. BattOther'!R5,'Avrg. BattOther'!R$35)</f>
        <v>6.4283782020077571E-3</v>
      </c>
      <c r="S5" s="2">
        <f>IF('Avrg. BattOther'!S5&gt;0,'Avrg. BattOther'!S5,'Avrg. BattOther'!S$35)</f>
        <v>9.4931991838501551E-4</v>
      </c>
      <c r="T5" s="2">
        <f>IF('Avrg. BattOther'!T5&gt;0,'Avrg. BattOther'!T5,'Avrg. BattOther'!T$35)</f>
        <v>2.0411135929921552E-3</v>
      </c>
      <c r="U5" s="2">
        <f>IF('Avrg. BattOther'!U5&gt;0,'Avrg. BattOther'!U5,'Avrg. BattOther'!U$35)</f>
        <v>2.0779655886524881E-3</v>
      </c>
      <c r="V5" s="2">
        <f>IF('Avrg. BattOther'!V5&gt;0,'Avrg. BattOther'!V5,'Avrg. BattOther'!V$35)</f>
        <v>2.2145578011871364E-3</v>
      </c>
      <c r="W5" s="2">
        <f>IF('Avrg. BattOther'!W5&gt;0,'Avrg. BattOther'!W5,'Avrg. BattOther'!W$35)</f>
        <v>1.6421218057217945E-3</v>
      </c>
      <c r="X5" s="2">
        <f>IF('Avrg. BattOther'!X5&gt;0,'Avrg. BattOther'!X5,'Avrg. BattOther'!X$35)</f>
        <v>4.0333106616512312E-3</v>
      </c>
      <c r="Y5" s="2">
        <f>IF('Avrg. BattOther'!Y5&gt;0,'Avrg. BattOther'!Y5,'Avrg. BattOther'!Y$35)</f>
        <v>1.4303847398584172E-3</v>
      </c>
      <c r="Z5" s="44">
        <f>IF('Avrg. BattOther'!Z5&gt;0,'Avrg. BattOther'!Z5,'Avrg. BattOther'!Z$35)</f>
        <v>1.4585999999999998E-3</v>
      </c>
      <c r="AA5" s="44">
        <f>IF('Avrg. BattOther'!AA5&gt;0,'Avrg. BattOther'!AA5,'Avrg. BattOther'!AA$35)</f>
        <v>1.4877719999999998E-3</v>
      </c>
      <c r="AB5" s="44">
        <f>IF('Avrg. BattOther'!AB5&gt;0,'Avrg. BattOther'!AB5,'Avrg. BattOther'!AB$35)</f>
        <v>1.5175274399999998E-3</v>
      </c>
      <c r="AC5" s="44">
        <f>IF('Avrg. BattOther'!AC5&gt;0,'Avrg. BattOther'!AC5,'Avrg. BattOther'!AC$35)</f>
        <v>1.5478779887999998E-3</v>
      </c>
      <c r="AD5" s="44">
        <f>IF('Avrg. BattOther'!AD5&gt;0,'Avrg. BattOther'!AD5,'Avrg. BattOther'!AD$35)</f>
        <v>1.5788355485759997E-3</v>
      </c>
      <c r="AE5" s="44">
        <f>IF('Avrg. BattOther'!AE5&gt;0,'Avrg. BattOther'!AE5,'Avrg. BattOther'!AE$35)</f>
        <v>1.6104122595475196E-3</v>
      </c>
      <c r="AF5" s="44">
        <f>IF('Avrg. BattOther'!AF5&gt;0,'Avrg. BattOther'!AF5,'Avrg. BattOther'!AF$35)</f>
        <v>1.64262050473847E-3</v>
      </c>
      <c r="AG5" s="44">
        <f>IF('Avrg. BattOther'!AG5&gt;0,'Avrg. BattOther'!AG5,'Avrg. BattOther'!AG$35)</f>
        <v>1.6754729148332394E-3</v>
      </c>
      <c r="AH5" s="44">
        <f>IF('Avrg. BattOther'!AH5&gt;0,'Avrg. BattOther'!AH5,'Avrg. BattOther'!AH$35)</f>
        <v>1.7089823731299043E-3</v>
      </c>
      <c r="AI5" s="44">
        <f>IF('Avrg. BattOther'!AI5&gt;0,'Avrg. BattOther'!AI5,'Avrg. BattOther'!AI$35)</f>
        <v>1.7431620205925025E-3</v>
      </c>
      <c r="AJ5" s="44">
        <f>IF('Avrg. BattOther'!AJ5&gt;0,'Avrg. BattOther'!AJ5,'Avrg. BattOther'!AJ$35)</f>
        <v>1.7780252610043526E-3</v>
      </c>
      <c r="AK5" s="44">
        <f>IF('Avrg. BattOther'!AK5&gt;0,'Avrg. BattOther'!AK5,'Avrg. BattOther'!AK$35)</f>
        <v>1.8135857662244397E-3</v>
      </c>
      <c r="AL5" s="44">
        <f>IF('Avrg. BattOther'!AL5&gt;0,'Avrg. BattOther'!AL5,'Avrg. BattOther'!AL$35)</f>
        <v>1.8498574815489284E-3</v>
      </c>
      <c r="AM5" s="44">
        <f>IF('Avrg. BattOther'!AM5&gt;0,'Avrg. BattOther'!AM5,'Avrg. BattOther'!AM$35)</f>
        <v>1.886854631179907E-3</v>
      </c>
      <c r="AN5" s="44">
        <f>IF('Avrg. BattOther'!AN5&gt;0,'Avrg. BattOther'!AN5,'Avrg. BattOther'!AN$35)</f>
        <v>1.9245917238035052E-3</v>
      </c>
      <c r="AO5" s="44">
        <f>IF('Avrg. BattOther'!AO5&gt;0,'Avrg. BattOther'!AO5,'Avrg. BattOther'!AO$35)</f>
        <v>1.9630835582795754E-3</v>
      </c>
      <c r="AP5" s="44">
        <f>IF('Avrg. BattOther'!AP5&gt;0,'Avrg. BattOther'!AP5,'Avrg. BattOther'!AP$35)</f>
        <v>2.0023452294451669E-3</v>
      </c>
      <c r="AQ5" s="44">
        <f>IF('Avrg. BattOther'!AQ5&gt;0,'Avrg. BattOther'!AQ5,'Avrg. BattOther'!AQ$35)</f>
        <v>2.0423921340340704E-3</v>
      </c>
      <c r="AR5" s="44">
        <f>IF('Avrg. BattOther'!AR5&gt;0,'Avrg. BattOther'!AR5,'Avrg. BattOther'!AR$35)</f>
        <v>2.0832399767147518E-3</v>
      </c>
      <c r="AS5" s="44">
        <f>IF('Avrg. BattOther'!AS5&gt;0,'Avrg. BattOther'!AS5,'Avrg. BattOther'!AS$35)</f>
        <v>2.1249047762490468E-3</v>
      </c>
      <c r="AT5" s="44">
        <f>IF('Avrg. BattOther'!AT5&gt;0,'Avrg. BattOther'!AT5,'Avrg. BattOther'!AT$35)</f>
        <v>2.1674028717740277E-3</v>
      </c>
      <c r="AU5" s="44">
        <f>IF('Avrg. BattOther'!AU5&gt;0,'Avrg. BattOther'!AU5,'Avrg. BattOther'!AU$35)</f>
        <v>2.2107509292095084E-3</v>
      </c>
      <c r="AV5" s="44">
        <f>IF('Avrg. BattOther'!AV5&gt;0,'Avrg. BattOther'!AV5,'Avrg. BattOther'!AV$35)</f>
        <v>2.2549659477936984E-3</v>
      </c>
      <c r="AW5" s="44">
        <f>IF('Avrg. BattOther'!AW5&gt;0,'Avrg. BattOther'!AW5,'Avrg. BattOther'!AW$35)</f>
        <v>2.3000652667495725E-3</v>
      </c>
      <c r="AX5" s="44">
        <f>IF('Avrg. BattOther'!AX5&gt;0,'Avrg. BattOther'!AX5,'Avrg. BattOther'!AX$35)</f>
        <v>2.3460665720845641E-3</v>
      </c>
      <c r="AY5" s="44">
        <f>IF('Avrg. BattOther'!AY5&gt;0,'Avrg. BattOther'!AY5,'Avrg. BattOther'!AY$35)</f>
        <v>2.3929879035262556E-3</v>
      </c>
      <c r="AZ5" s="44">
        <f>IF('Avrg. BattOther'!AZ5&gt;0,'Avrg. BattOther'!AZ5,'Avrg. BattOther'!AZ$35)</f>
        <v>2.4408476615967807E-3</v>
      </c>
      <c r="BA5" s="44">
        <f>IF('Avrg. BattOther'!BA5&gt;0,'Avrg. BattOther'!BA5,'Avrg. BattOther'!BA$35)</f>
        <v>2.4896646148287165E-3</v>
      </c>
    </row>
    <row r="6" spans="1:53" x14ac:dyDescent="0.35">
      <c r="A6" s="3" t="s">
        <v>10</v>
      </c>
      <c r="B6" s="4" t="s">
        <v>11</v>
      </c>
      <c r="C6" s="77">
        <f>IF('Avrg. BattOther'!C6&gt;0,'Avrg. BattOther'!C6,'Avrg. BattOther'!C$35)</f>
        <v>5.7359783844689689E-4</v>
      </c>
      <c r="D6" s="77">
        <f>IF('Avrg. BattOther'!D6&gt;0,'Avrg. BattOther'!D6,'Avrg. BattOther'!D$35)</f>
        <v>5.649633628177816E-4</v>
      </c>
      <c r="E6" s="77">
        <f>IF('Avrg. BattOther'!E6&gt;0,'Avrg. BattOther'!E6,'Avrg. BattOther'!E$35)</f>
        <v>5.5630081630492852E-4</v>
      </c>
      <c r="F6" s="77">
        <f>IF('Avrg. BattOther'!F6&gt;0,'Avrg. BattOther'!F6,'Avrg. BattOther'!F$35)</f>
        <v>5.4759141387322329E-4</v>
      </c>
      <c r="G6" s="77">
        <f>IF('Avrg. BattOther'!G6&gt;0,'Avrg. BattOther'!G6,'Avrg. BattOther'!G$35)</f>
        <v>5.3906450046716653E-4</v>
      </c>
      <c r="H6" s="77">
        <f>IF('Avrg. BattOther'!H6&gt;0,'Avrg. BattOther'!H6,'Avrg. BattOther'!H$35)</f>
        <v>5.3081146904722062E-4</v>
      </c>
      <c r="I6" s="77">
        <f>IF('Avrg. BattOther'!I6&gt;0,'Avrg. BattOther'!I6,'Avrg. BattOther'!I$35)</f>
        <v>5.2289498850484816E-4</v>
      </c>
      <c r="J6" s="77">
        <f>IF('Avrg. BattOther'!J6&gt;0,'Avrg. BattOther'!J6,'Avrg. BattOther'!J$35)</f>
        <v>5.1537723935459411E-4</v>
      </c>
      <c r="K6" s="2">
        <f>IF('Avrg. BattOther'!K6&gt;0,'Avrg. BattOther'!K6,'Avrg. BattOther'!K$35)</f>
        <v>5.0828339502316435E-4</v>
      </c>
      <c r="L6" s="2">
        <f>IF('Avrg. BattOther'!L6&gt;0,'Avrg. BattOther'!L6,'Avrg. BattOther'!L$35)</f>
        <v>5.4566960061605693E-4</v>
      </c>
      <c r="M6" s="2">
        <f>IF('Avrg. BattOther'!M6&gt;0,'Avrg. BattOther'!M6,'Avrg. BattOther'!M$35)</f>
        <v>5.6081075563574096E-4</v>
      </c>
      <c r="N6" s="2">
        <f>IF('Avrg. BattOther'!N6&gt;0,'Avrg. BattOther'!N6,'Avrg. BattOther'!N$35)</f>
        <v>5.6728063559302556E-4</v>
      </c>
      <c r="O6" s="2">
        <f>IF('Avrg. BattOther'!O6&gt;0,'Avrg. BattOther'!O6,'Avrg. BattOther'!O$35)</f>
        <v>1.4249699880216984E-3</v>
      </c>
      <c r="P6" s="2">
        <f>IF('Avrg. BattOther'!P6&gt;0,'Avrg. BattOther'!P6,'Avrg. BattOther'!P$35)</f>
        <v>8.4745167497083905E-3</v>
      </c>
      <c r="Q6" s="2">
        <f>IF('Avrg. BattOther'!Q6&gt;0,'Avrg. BattOther'!Q6,'Avrg. BattOther'!Q$35)</f>
        <v>8.5138711398892106E-3</v>
      </c>
      <c r="R6" s="2">
        <f>IF('Avrg. BattOther'!R6&gt;0,'Avrg. BattOther'!R6,'Avrg. BattOther'!R$35)</f>
        <v>6.4283782020077571E-3</v>
      </c>
      <c r="S6" s="2">
        <f>IF('Avrg. BattOther'!S6&gt;0,'Avrg. BattOther'!S6,'Avrg. BattOther'!S$35)</f>
        <v>9.4931991838501551E-4</v>
      </c>
      <c r="T6" s="2">
        <f>IF('Avrg. BattOther'!T6&gt;0,'Avrg. BattOther'!T6,'Avrg. BattOther'!T$35)</f>
        <v>2.0411135929921552E-3</v>
      </c>
      <c r="U6" s="2">
        <f>IF('Avrg. BattOther'!U6&gt;0,'Avrg. BattOther'!U6,'Avrg. BattOther'!U$35)</f>
        <v>2.0779655886524881E-3</v>
      </c>
      <c r="V6" s="2">
        <f>IF('Avrg. BattOther'!V6&gt;0,'Avrg. BattOther'!V6,'Avrg. BattOther'!V$35)</f>
        <v>2.2145578011871364E-3</v>
      </c>
      <c r="W6" s="2">
        <f>IF('Avrg. BattOther'!W6&gt;0,'Avrg. BattOther'!W6,'Avrg. BattOther'!W$35)</f>
        <v>1.6421218057217945E-3</v>
      </c>
      <c r="X6" s="2">
        <f>IF('Avrg. BattOther'!X6&gt;0,'Avrg. BattOther'!X6,'Avrg. BattOther'!X$35)</f>
        <v>4.0333106616512312E-3</v>
      </c>
      <c r="Y6" s="2">
        <f>IF('Avrg. BattOther'!Y6&gt;0,'Avrg. BattOther'!Y6,'Avrg. BattOther'!Y$35)</f>
        <v>1.4303847398584172E-3</v>
      </c>
      <c r="Z6" s="44">
        <f>IF('Avrg. BattOther'!Z6&gt;0,'Avrg. BattOther'!Z6,'Avrg. BattOther'!Z$35)</f>
        <v>1.4585999999999998E-3</v>
      </c>
      <c r="AA6" s="44">
        <f>IF('Avrg. BattOther'!AA6&gt;0,'Avrg. BattOther'!AA6,'Avrg. BattOther'!AA$35)</f>
        <v>1.4877719999999998E-3</v>
      </c>
      <c r="AB6" s="44">
        <f>IF('Avrg. BattOther'!AB6&gt;0,'Avrg. BattOther'!AB6,'Avrg. BattOther'!AB$35)</f>
        <v>1.5175274399999998E-3</v>
      </c>
      <c r="AC6" s="44">
        <f>IF('Avrg. BattOther'!AC6&gt;0,'Avrg. BattOther'!AC6,'Avrg. BattOther'!AC$35)</f>
        <v>1.5478779887999998E-3</v>
      </c>
      <c r="AD6" s="44">
        <f>IF('Avrg. BattOther'!AD6&gt;0,'Avrg. BattOther'!AD6,'Avrg. BattOther'!AD$35)</f>
        <v>1.5788355485759997E-3</v>
      </c>
      <c r="AE6" s="44">
        <f>IF('Avrg. BattOther'!AE6&gt;0,'Avrg. BattOther'!AE6,'Avrg. BattOther'!AE$35)</f>
        <v>1.6104122595475196E-3</v>
      </c>
      <c r="AF6" s="44">
        <f>IF('Avrg. BattOther'!AF6&gt;0,'Avrg. BattOther'!AF6,'Avrg. BattOther'!AF$35)</f>
        <v>1.64262050473847E-3</v>
      </c>
      <c r="AG6" s="44">
        <f>IF('Avrg. BattOther'!AG6&gt;0,'Avrg. BattOther'!AG6,'Avrg. BattOther'!AG$35)</f>
        <v>1.6754729148332394E-3</v>
      </c>
      <c r="AH6" s="44">
        <f>IF('Avrg. BattOther'!AH6&gt;0,'Avrg. BattOther'!AH6,'Avrg. BattOther'!AH$35)</f>
        <v>1.7089823731299043E-3</v>
      </c>
      <c r="AI6" s="44">
        <f>IF('Avrg. BattOther'!AI6&gt;0,'Avrg. BattOther'!AI6,'Avrg. BattOther'!AI$35)</f>
        <v>1.7431620205925025E-3</v>
      </c>
      <c r="AJ6" s="44">
        <f>IF('Avrg. BattOther'!AJ6&gt;0,'Avrg. BattOther'!AJ6,'Avrg. BattOther'!AJ$35)</f>
        <v>1.7780252610043526E-3</v>
      </c>
      <c r="AK6" s="44">
        <f>IF('Avrg. BattOther'!AK6&gt;0,'Avrg. BattOther'!AK6,'Avrg. BattOther'!AK$35)</f>
        <v>1.8135857662244397E-3</v>
      </c>
      <c r="AL6" s="44">
        <f>IF('Avrg. BattOther'!AL6&gt;0,'Avrg. BattOther'!AL6,'Avrg. BattOther'!AL$35)</f>
        <v>1.8498574815489284E-3</v>
      </c>
      <c r="AM6" s="44">
        <f>IF('Avrg. BattOther'!AM6&gt;0,'Avrg. BattOther'!AM6,'Avrg. BattOther'!AM$35)</f>
        <v>1.886854631179907E-3</v>
      </c>
      <c r="AN6" s="44">
        <f>IF('Avrg. BattOther'!AN6&gt;0,'Avrg. BattOther'!AN6,'Avrg. BattOther'!AN$35)</f>
        <v>1.9245917238035052E-3</v>
      </c>
      <c r="AO6" s="44">
        <f>IF('Avrg. BattOther'!AO6&gt;0,'Avrg. BattOther'!AO6,'Avrg. BattOther'!AO$35)</f>
        <v>1.9630835582795754E-3</v>
      </c>
      <c r="AP6" s="44">
        <f>IF('Avrg. BattOther'!AP6&gt;0,'Avrg. BattOther'!AP6,'Avrg. BattOther'!AP$35)</f>
        <v>2.0023452294451669E-3</v>
      </c>
      <c r="AQ6" s="44">
        <f>IF('Avrg. BattOther'!AQ6&gt;0,'Avrg. BattOther'!AQ6,'Avrg. BattOther'!AQ$35)</f>
        <v>2.0423921340340704E-3</v>
      </c>
      <c r="AR6" s="44">
        <f>IF('Avrg. BattOther'!AR6&gt;0,'Avrg. BattOther'!AR6,'Avrg. BattOther'!AR$35)</f>
        <v>2.0832399767147518E-3</v>
      </c>
      <c r="AS6" s="44">
        <f>IF('Avrg. BattOther'!AS6&gt;0,'Avrg. BattOther'!AS6,'Avrg. BattOther'!AS$35)</f>
        <v>2.1249047762490468E-3</v>
      </c>
      <c r="AT6" s="44">
        <f>IF('Avrg. BattOther'!AT6&gt;0,'Avrg. BattOther'!AT6,'Avrg. BattOther'!AT$35)</f>
        <v>2.1674028717740277E-3</v>
      </c>
      <c r="AU6" s="44">
        <f>IF('Avrg. BattOther'!AU6&gt;0,'Avrg. BattOther'!AU6,'Avrg. BattOther'!AU$35)</f>
        <v>2.2107509292095084E-3</v>
      </c>
      <c r="AV6" s="44">
        <f>IF('Avrg. BattOther'!AV6&gt;0,'Avrg. BattOther'!AV6,'Avrg. BattOther'!AV$35)</f>
        <v>2.2549659477936984E-3</v>
      </c>
      <c r="AW6" s="44">
        <f>IF('Avrg. BattOther'!AW6&gt;0,'Avrg. BattOther'!AW6,'Avrg. BattOther'!AW$35)</f>
        <v>2.3000652667495725E-3</v>
      </c>
      <c r="AX6" s="44">
        <f>IF('Avrg. BattOther'!AX6&gt;0,'Avrg. BattOther'!AX6,'Avrg. BattOther'!AX$35)</f>
        <v>2.3460665720845641E-3</v>
      </c>
      <c r="AY6" s="44">
        <f>IF('Avrg. BattOther'!AY6&gt;0,'Avrg. BattOther'!AY6,'Avrg. BattOther'!AY$35)</f>
        <v>2.3929879035262556E-3</v>
      </c>
      <c r="AZ6" s="44">
        <f>IF('Avrg. BattOther'!AZ6&gt;0,'Avrg. BattOther'!AZ6,'Avrg. BattOther'!AZ$35)</f>
        <v>2.4408476615967807E-3</v>
      </c>
      <c r="BA6" s="44">
        <f>IF('Avrg. BattOther'!BA6&gt;0,'Avrg. BattOther'!BA6,'Avrg. BattOther'!BA$35)</f>
        <v>2.4896646148287165E-3</v>
      </c>
    </row>
    <row r="7" spans="1:53" x14ac:dyDescent="0.35">
      <c r="A7" s="3" t="s">
        <v>12</v>
      </c>
      <c r="B7" s="4" t="s">
        <v>13</v>
      </c>
      <c r="C7" s="77">
        <f>IF('Avrg. BattOther'!C7&gt;0,'Avrg. BattOther'!C7,'Avrg. BattOther'!C$35)</f>
        <v>5.7359783844689689E-4</v>
      </c>
      <c r="D7" s="77">
        <f>IF('Avrg. BattOther'!D7&gt;0,'Avrg. BattOther'!D7,'Avrg. BattOther'!D$35)</f>
        <v>5.649633628177816E-4</v>
      </c>
      <c r="E7" s="77">
        <f>IF('Avrg. BattOther'!E7&gt;0,'Avrg. BattOther'!E7,'Avrg. BattOther'!E$35)</f>
        <v>5.5630081630492852E-4</v>
      </c>
      <c r="F7" s="77">
        <f>IF('Avrg. BattOther'!F7&gt;0,'Avrg. BattOther'!F7,'Avrg. BattOther'!F$35)</f>
        <v>5.4759141387322329E-4</v>
      </c>
      <c r="G7" s="77">
        <f>IF('Avrg. BattOther'!G7&gt;0,'Avrg. BattOther'!G7,'Avrg. BattOther'!G$35)</f>
        <v>5.3906450046716653E-4</v>
      </c>
      <c r="H7" s="77">
        <f>IF('Avrg. BattOther'!H7&gt;0,'Avrg. BattOther'!H7,'Avrg. BattOther'!H$35)</f>
        <v>5.3081146904722062E-4</v>
      </c>
      <c r="I7" s="77">
        <f>IF('Avrg. BattOther'!I7&gt;0,'Avrg. BattOther'!I7,'Avrg. BattOther'!I$35)</f>
        <v>5.2289498850484816E-4</v>
      </c>
      <c r="J7" s="77">
        <f>IF('Avrg. BattOther'!J7&gt;0,'Avrg. BattOther'!J7,'Avrg. BattOther'!J$35)</f>
        <v>5.1537723935459411E-4</v>
      </c>
      <c r="K7" s="2">
        <f>IF('Avrg. BattOther'!K7&gt;0,'Avrg. BattOther'!K7,'Avrg. BattOther'!K$35)</f>
        <v>5.0828339502316435E-4</v>
      </c>
      <c r="L7" s="2">
        <f>IF('Avrg. BattOther'!L7&gt;0,'Avrg. BattOther'!L7,'Avrg. BattOther'!L$35)</f>
        <v>5.4566960061605693E-4</v>
      </c>
      <c r="M7" s="2">
        <f>IF('Avrg. BattOther'!M7&gt;0,'Avrg. BattOther'!M7,'Avrg. BattOther'!M$35)</f>
        <v>5.6081075563574096E-4</v>
      </c>
      <c r="N7" s="2">
        <f>IF('Avrg. BattOther'!N7&gt;0,'Avrg. BattOther'!N7,'Avrg. BattOther'!N$35)</f>
        <v>5.6728063559302556E-4</v>
      </c>
      <c r="O7" s="2">
        <f>IF('Avrg. BattOther'!O7&gt;0,'Avrg. BattOther'!O7,'Avrg. BattOther'!O$35)</f>
        <v>1.4249699880216984E-3</v>
      </c>
      <c r="P7" s="2">
        <f>IF('Avrg. BattOther'!P7&gt;0,'Avrg. BattOther'!P7,'Avrg. BattOther'!P$35)</f>
        <v>8.4745167497083905E-3</v>
      </c>
      <c r="Q7" s="2">
        <f>IF('Avrg. BattOther'!Q7&gt;0,'Avrg. BattOther'!Q7,'Avrg. BattOther'!Q$35)</f>
        <v>8.5138711398892106E-3</v>
      </c>
      <c r="R7" s="2">
        <f>IF('Avrg. BattOther'!R7&gt;0,'Avrg. BattOther'!R7,'Avrg. BattOther'!R$35)</f>
        <v>6.4283782020077571E-3</v>
      </c>
      <c r="S7" s="2">
        <f>IF('Avrg. BattOther'!S7&gt;0,'Avrg. BattOther'!S7,'Avrg. BattOther'!S$35)</f>
        <v>9.4931991838501551E-4</v>
      </c>
      <c r="T7" s="2">
        <f>IF('Avrg. BattOther'!T7&gt;0,'Avrg. BattOther'!T7,'Avrg. BattOther'!T$35)</f>
        <v>2.0411135929921552E-3</v>
      </c>
      <c r="U7" s="2">
        <f>IF('Avrg. BattOther'!U7&gt;0,'Avrg. BattOther'!U7,'Avrg. BattOther'!U$35)</f>
        <v>2.0779655886524881E-3</v>
      </c>
      <c r="V7" s="2">
        <f>IF('Avrg. BattOther'!V7&gt;0,'Avrg. BattOther'!V7,'Avrg. BattOther'!V$35)</f>
        <v>2.2145578011871364E-3</v>
      </c>
      <c r="W7" s="2">
        <f>IF('Avrg. BattOther'!W7&gt;0,'Avrg. BattOther'!W7,'Avrg. BattOther'!W$35)</f>
        <v>1.6421218057217945E-3</v>
      </c>
      <c r="X7" s="2">
        <f>IF('Avrg. BattOther'!X7&gt;0,'Avrg. BattOther'!X7,'Avrg. BattOther'!X$35)</f>
        <v>4.0333106616512312E-3</v>
      </c>
      <c r="Y7" s="2">
        <f>IF('Avrg. BattOther'!Y7&gt;0,'Avrg. BattOther'!Y7,'Avrg. BattOther'!Y$35)</f>
        <v>1.4303847398584172E-3</v>
      </c>
      <c r="Z7" s="44">
        <f>IF('Avrg. BattOther'!Z7&gt;0,'Avrg. BattOther'!Z7,'Avrg. BattOther'!Z$35)</f>
        <v>1.4585999999999998E-3</v>
      </c>
      <c r="AA7" s="44">
        <f>IF('Avrg. BattOther'!AA7&gt;0,'Avrg. BattOther'!AA7,'Avrg. BattOther'!AA$35)</f>
        <v>1.4877719999999998E-3</v>
      </c>
      <c r="AB7" s="44">
        <f>IF('Avrg. BattOther'!AB7&gt;0,'Avrg. BattOther'!AB7,'Avrg. BattOther'!AB$35)</f>
        <v>1.5175274399999998E-3</v>
      </c>
      <c r="AC7" s="44">
        <f>IF('Avrg. BattOther'!AC7&gt;0,'Avrg. BattOther'!AC7,'Avrg. BattOther'!AC$35)</f>
        <v>1.5478779887999998E-3</v>
      </c>
      <c r="AD7" s="44">
        <f>IF('Avrg. BattOther'!AD7&gt;0,'Avrg. BattOther'!AD7,'Avrg. BattOther'!AD$35)</f>
        <v>1.5788355485759997E-3</v>
      </c>
      <c r="AE7" s="44">
        <f>IF('Avrg. BattOther'!AE7&gt;0,'Avrg. BattOther'!AE7,'Avrg. BattOther'!AE$35)</f>
        <v>1.6104122595475196E-3</v>
      </c>
      <c r="AF7" s="44">
        <f>IF('Avrg. BattOther'!AF7&gt;0,'Avrg. BattOther'!AF7,'Avrg. BattOther'!AF$35)</f>
        <v>1.64262050473847E-3</v>
      </c>
      <c r="AG7" s="44">
        <f>IF('Avrg. BattOther'!AG7&gt;0,'Avrg. BattOther'!AG7,'Avrg. BattOther'!AG$35)</f>
        <v>1.6754729148332394E-3</v>
      </c>
      <c r="AH7" s="44">
        <f>IF('Avrg. BattOther'!AH7&gt;0,'Avrg. BattOther'!AH7,'Avrg. BattOther'!AH$35)</f>
        <v>1.7089823731299043E-3</v>
      </c>
      <c r="AI7" s="44">
        <f>IF('Avrg. BattOther'!AI7&gt;0,'Avrg. BattOther'!AI7,'Avrg. BattOther'!AI$35)</f>
        <v>1.7431620205925025E-3</v>
      </c>
      <c r="AJ7" s="44">
        <f>IF('Avrg. BattOther'!AJ7&gt;0,'Avrg. BattOther'!AJ7,'Avrg. BattOther'!AJ$35)</f>
        <v>1.7780252610043526E-3</v>
      </c>
      <c r="AK7" s="44">
        <f>IF('Avrg. BattOther'!AK7&gt;0,'Avrg. BattOther'!AK7,'Avrg. BattOther'!AK$35)</f>
        <v>1.8135857662244397E-3</v>
      </c>
      <c r="AL7" s="44">
        <f>IF('Avrg. BattOther'!AL7&gt;0,'Avrg. BattOther'!AL7,'Avrg. BattOther'!AL$35)</f>
        <v>1.8498574815489284E-3</v>
      </c>
      <c r="AM7" s="44">
        <f>IF('Avrg. BattOther'!AM7&gt;0,'Avrg. BattOther'!AM7,'Avrg. BattOther'!AM$35)</f>
        <v>1.886854631179907E-3</v>
      </c>
      <c r="AN7" s="44">
        <f>IF('Avrg. BattOther'!AN7&gt;0,'Avrg. BattOther'!AN7,'Avrg. BattOther'!AN$35)</f>
        <v>1.9245917238035052E-3</v>
      </c>
      <c r="AO7" s="44">
        <f>IF('Avrg. BattOther'!AO7&gt;0,'Avrg. BattOther'!AO7,'Avrg. BattOther'!AO$35)</f>
        <v>1.9630835582795754E-3</v>
      </c>
      <c r="AP7" s="44">
        <f>IF('Avrg. BattOther'!AP7&gt;0,'Avrg. BattOther'!AP7,'Avrg. BattOther'!AP$35)</f>
        <v>2.0023452294451669E-3</v>
      </c>
      <c r="AQ7" s="44">
        <f>IF('Avrg. BattOther'!AQ7&gt;0,'Avrg. BattOther'!AQ7,'Avrg. BattOther'!AQ$35)</f>
        <v>2.0423921340340704E-3</v>
      </c>
      <c r="AR7" s="44">
        <f>IF('Avrg. BattOther'!AR7&gt;0,'Avrg. BattOther'!AR7,'Avrg. BattOther'!AR$35)</f>
        <v>2.0832399767147518E-3</v>
      </c>
      <c r="AS7" s="44">
        <f>IF('Avrg. BattOther'!AS7&gt;0,'Avrg. BattOther'!AS7,'Avrg. BattOther'!AS$35)</f>
        <v>2.1249047762490468E-3</v>
      </c>
      <c r="AT7" s="44">
        <f>IF('Avrg. BattOther'!AT7&gt;0,'Avrg. BattOther'!AT7,'Avrg. BattOther'!AT$35)</f>
        <v>2.1674028717740277E-3</v>
      </c>
      <c r="AU7" s="44">
        <f>IF('Avrg. BattOther'!AU7&gt;0,'Avrg. BattOther'!AU7,'Avrg. BattOther'!AU$35)</f>
        <v>2.2107509292095084E-3</v>
      </c>
      <c r="AV7" s="44">
        <f>IF('Avrg. BattOther'!AV7&gt;0,'Avrg. BattOther'!AV7,'Avrg. BattOther'!AV$35)</f>
        <v>2.2549659477936984E-3</v>
      </c>
      <c r="AW7" s="44">
        <f>IF('Avrg. BattOther'!AW7&gt;0,'Avrg. BattOther'!AW7,'Avrg. BattOther'!AW$35)</f>
        <v>2.3000652667495725E-3</v>
      </c>
      <c r="AX7" s="44">
        <f>IF('Avrg. BattOther'!AX7&gt;0,'Avrg. BattOther'!AX7,'Avrg. BattOther'!AX$35)</f>
        <v>2.3460665720845641E-3</v>
      </c>
      <c r="AY7" s="44">
        <f>IF('Avrg. BattOther'!AY7&gt;0,'Avrg. BattOther'!AY7,'Avrg. BattOther'!AY$35)</f>
        <v>2.3929879035262556E-3</v>
      </c>
      <c r="AZ7" s="44">
        <f>IF('Avrg. BattOther'!AZ7&gt;0,'Avrg. BattOther'!AZ7,'Avrg. BattOther'!AZ$35)</f>
        <v>2.4408476615967807E-3</v>
      </c>
      <c r="BA7" s="44">
        <f>IF('Avrg. BattOther'!BA7&gt;0,'Avrg. BattOther'!BA7,'Avrg. BattOther'!BA$35)</f>
        <v>2.4896646148287165E-3</v>
      </c>
    </row>
    <row r="8" spans="1:53" x14ac:dyDescent="0.35">
      <c r="A8" s="3" t="s">
        <v>14</v>
      </c>
      <c r="B8" s="4" t="s">
        <v>15</v>
      </c>
      <c r="C8" s="77">
        <f>IF('Avrg. BattOther'!C8&gt;0,'Avrg. BattOther'!C8,'Avrg. BattOther'!C$35)</f>
        <v>5.7359783844689689E-4</v>
      </c>
      <c r="D8" s="77">
        <f>IF('Avrg. BattOther'!D8&gt;0,'Avrg. BattOther'!D8,'Avrg. BattOther'!D$35)</f>
        <v>5.649633628177816E-4</v>
      </c>
      <c r="E8" s="77">
        <f>IF('Avrg. BattOther'!E8&gt;0,'Avrg. BattOther'!E8,'Avrg. BattOther'!E$35)</f>
        <v>5.5630081630492852E-4</v>
      </c>
      <c r="F8" s="77">
        <f>IF('Avrg. BattOther'!F8&gt;0,'Avrg. BattOther'!F8,'Avrg. BattOther'!F$35)</f>
        <v>5.4759141387322329E-4</v>
      </c>
      <c r="G8" s="77">
        <f>IF('Avrg. BattOther'!G8&gt;0,'Avrg. BattOther'!G8,'Avrg. BattOther'!G$35)</f>
        <v>5.3906450046716653E-4</v>
      </c>
      <c r="H8" s="77">
        <f>IF('Avrg. BattOther'!H8&gt;0,'Avrg. BattOther'!H8,'Avrg. BattOther'!H$35)</f>
        <v>5.3081146904722062E-4</v>
      </c>
      <c r="I8" s="77">
        <f>IF('Avrg. BattOther'!I8&gt;0,'Avrg. BattOther'!I8,'Avrg. BattOther'!I$35)</f>
        <v>5.2289498850484816E-4</v>
      </c>
      <c r="J8" s="77">
        <f>IF('Avrg. BattOther'!J8&gt;0,'Avrg. BattOther'!J8,'Avrg. BattOther'!J$35)</f>
        <v>5.1537723935459411E-4</v>
      </c>
      <c r="K8" s="2">
        <f>IF('Avrg. BattOther'!K8&gt;0,'Avrg. BattOther'!K8,'Avrg. BattOther'!K$35)</f>
        <v>5.0828339502316435E-4</v>
      </c>
      <c r="L8" s="2">
        <f>IF('Avrg. BattOther'!L8&gt;0,'Avrg. BattOther'!L8,'Avrg. BattOther'!L$35)</f>
        <v>5.4566960061605693E-4</v>
      </c>
      <c r="M8" s="2">
        <f>IF('Avrg. BattOther'!M8&gt;0,'Avrg. BattOther'!M8,'Avrg. BattOther'!M$35)</f>
        <v>5.6081075563574096E-4</v>
      </c>
      <c r="N8" s="2">
        <f>IF('Avrg. BattOther'!N8&gt;0,'Avrg. BattOther'!N8,'Avrg. BattOther'!N$35)</f>
        <v>5.6728063559302556E-4</v>
      </c>
      <c r="O8" s="2">
        <f>IF('Avrg. BattOther'!O8&gt;0,'Avrg. BattOther'!O8,'Avrg. BattOther'!O$35)</f>
        <v>1.4249699880216984E-3</v>
      </c>
      <c r="P8" s="2">
        <f>IF('Avrg. BattOther'!P8&gt;0,'Avrg. BattOther'!P8,'Avrg. BattOther'!P$35)</f>
        <v>8.4745167497083905E-3</v>
      </c>
      <c r="Q8" s="2">
        <f>IF('Avrg. BattOther'!Q8&gt;0,'Avrg. BattOther'!Q8,'Avrg. BattOther'!Q$35)</f>
        <v>8.5138711398892106E-3</v>
      </c>
      <c r="R8" s="2">
        <f>IF('Avrg. BattOther'!R8&gt;0,'Avrg. BattOther'!R8,'Avrg. BattOther'!R$35)</f>
        <v>6.4283782020077571E-3</v>
      </c>
      <c r="S8" s="2">
        <f>IF('Avrg. BattOther'!S8&gt;0,'Avrg. BattOther'!S8,'Avrg. BattOther'!S$35)</f>
        <v>9.4931991838501551E-4</v>
      </c>
      <c r="T8" s="2">
        <f>IF('Avrg. BattOther'!T8&gt;0,'Avrg. BattOther'!T8,'Avrg. BattOther'!T$35)</f>
        <v>2.0411135929921552E-3</v>
      </c>
      <c r="U8" s="2">
        <f>IF('Avrg. BattOther'!U8&gt;0,'Avrg. BattOther'!U8,'Avrg. BattOther'!U$35)</f>
        <v>2.0779655886524881E-3</v>
      </c>
      <c r="V8" s="2">
        <f>IF('Avrg. BattOther'!V8&gt;0,'Avrg. BattOther'!V8,'Avrg. BattOther'!V$35)</f>
        <v>2.2145578011871364E-3</v>
      </c>
      <c r="W8" s="2">
        <f>IF('Avrg. BattOther'!W8&gt;0,'Avrg. BattOther'!W8,'Avrg. BattOther'!W$35)</f>
        <v>1.6421218057217945E-3</v>
      </c>
      <c r="X8" s="2">
        <f>IF('Avrg. BattOther'!X8&gt;0,'Avrg. BattOther'!X8,'Avrg. BattOther'!X$35)</f>
        <v>4.0333106616512312E-3</v>
      </c>
      <c r="Y8" s="2">
        <f>IF('Avrg. BattOther'!Y8&gt;0,'Avrg. BattOther'!Y8,'Avrg. BattOther'!Y$35)</f>
        <v>1.4303847398584172E-3</v>
      </c>
      <c r="Z8" s="44">
        <f>IF('Avrg. BattOther'!Z8&gt;0,'Avrg. BattOther'!Z8,'Avrg. BattOther'!Z$35)</f>
        <v>1.4585999999999998E-3</v>
      </c>
      <c r="AA8" s="44">
        <f>IF('Avrg. BattOther'!AA8&gt;0,'Avrg. BattOther'!AA8,'Avrg. BattOther'!AA$35)</f>
        <v>1.4877719999999998E-3</v>
      </c>
      <c r="AB8" s="44">
        <f>IF('Avrg. BattOther'!AB8&gt;0,'Avrg. BattOther'!AB8,'Avrg. BattOther'!AB$35)</f>
        <v>1.5175274399999998E-3</v>
      </c>
      <c r="AC8" s="44">
        <f>IF('Avrg. BattOther'!AC8&gt;0,'Avrg. BattOther'!AC8,'Avrg. BattOther'!AC$35)</f>
        <v>1.5478779887999998E-3</v>
      </c>
      <c r="AD8" s="44">
        <f>IF('Avrg. BattOther'!AD8&gt;0,'Avrg. BattOther'!AD8,'Avrg. BattOther'!AD$35)</f>
        <v>1.5788355485759997E-3</v>
      </c>
      <c r="AE8" s="44">
        <f>IF('Avrg. BattOther'!AE8&gt;0,'Avrg. BattOther'!AE8,'Avrg. BattOther'!AE$35)</f>
        <v>1.6104122595475196E-3</v>
      </c>
      <c r="AF8" s="44">
        <f>IF('Avrg. BattOther'!AF8&gt;0,'Avrg. BattOther'!AF8,'Avrg. BattOther'!AF$35)</f>
        <v>1.64262050473847E-3</v>
      </c>
      <c r="AG8" s="44">
        <f>IF('Avrg. BattOther'!AG8&gt;0,'Avrg. BattOther'!AG8,'Avrg. BattOther'!AG$35)</f>
        <v>1.6754729148332394E-3</v>
      </c>
      <c r="AH8" s="44">
        <f>IF('Avrg. BattOther'!AH8&gt;0,'Avrg. BattOther'!AH8,'Avrg. BattOther'!AH$35)</f>
        <v>1.7089823731299043E-3</v>
      </c>
      <c r="AI8" s="44">
        <f>IF('Avrg. BattOther'!AI8&gt;0,'Avrg. BattOther'!AI8,'Avrg. BattOther'!AI$35)</f>
        <v>1.7431620205925025E-3</v>
      </c>
      <c r="AJ8" s="44">
        <f>IF('Avrg. BattOther'!AJ8&gt;0,'Avrg. BattOther'!AJ8,'Avrg. BattOther'!AJ$35)</f>
        <v>1.7780252610043526E-3</v>
      </c>
      <c r="AK8" s="44">
        <f>IF('Avrg. BattOther'!AK8&gt;0,'Avrg. BattOther'!AK8,'Avrg. BattOther'!AK$35)</f>
        <v>1.8135857662244397E-3</v>
      </c>
      <c r="AL8" s="44">
        <f>IF('Avrg. BattOther'!AL8&gt;0,'Avrg. BattOther'!AL8,'Avrg. BattOther'!AL$35)</f>
        <v>1.8498574815489284E-3</v>
      </c>
      <c r="AM8" s="44">
        <f>IF('Avrg. BattOther'!AM8&gt;0,'Avrg. BattOther'!AM8,'Avrg. BattOther'!AM$35)</f>
        <v>1.886854631179907E-3</v>
      </c>
      <c r="AN8" s="44">
        <f>IF('Avrg. BattOther'!AN8&gt;0,'Avrg. BattOther'!AN8,'Avrg. BattOther'!AN$35)</f>
        <v>1.9245917238035052E-3</v>
      </c>
      <c r="AO8" s="44">
        <f>IF('Avrg. BattOther'!AO8&gt;0,'Avrg. BattOther'!AO8,'Avrg. BattOther'!AO$35)</f>
        <v>1.9630835582795754E-3</v>
      </c>
      <c r="AP8" s="44">
        <f>IF('Avrg. BattOther'!AP8&gt;0,'Avrg. BattOther'!AP8,'Avrg. BattOther'!AP$35)</f>
        <v>2.0023452294451669E-3</v>
      </c>
      <c r="AQ8" s="44">
        <f>IF('Avrg. BattOther'!AQ8&gt;0,'Avrg. BattOther'!AQ8,'Avrg. BattOther'!AQ$35)</f>
        <v>2.0423921340340704E-3</v>
      </c>
      <c r="AR8" s="44">
        <f>IF('Avrg. BattOther'!AR8&gt;0,'Avrg. BattOther'!AR8,'Avrg. BattOther'!AR$35)</f>
        <v>2.0832399767147518E-3</v>
      </c>
      <c r="AS8" s="44">
        <f>IF('Avrg. BattOther'!AS8&gt;0,'Avrg. BattOther'!AS8,'Avrg. BattOther'!AS$35)</f>
        <v>2.1249047762490468E-3</v>
      </c>
      <c r="AT8" s="44">
        <f>IF('Avrg. BattOther'!AT8&gt;0,'Avrg. BattOther'!AT8,'Avrg. BattOther'!AT$35)</f>
        <v>2.1674028717740277E-3</v>
      </c>
      <c r="AU8" s="44">
        <f>IF('Avrg. BattOther'!AU8&gt;0,'Avrg. BattOther'!AU8,'Avrg. BattOther'!AU$35)</f>
        <v>2.2107509292095084E-3</v>
      </c>
      <c r="AV8" s="44">
        <f>IF('Avrg. BattOther'!AV8&gt;0,'Avrg. BattOther'!AV8,'Avrg. BattOther'!AV$35)</f>
        <v>2.2549659477936984E-3</v>
      </c>
      <c r="AW8" s="44">
        <f>IF('Avrg. BattOther'!AW8&gt;0,'Avrg. BattOther'!AW8,'Avrg. BattOther'!AW$35)</f>
        <v>2.3000652667495725E-3</v>
      </c>
      <c r="AX8" s="44">
        <f>IF('Avrg. BattOther'!AX8&gt;0,'Avrg. BattOther'!AX8,'Avrg. BattOther'!AX$35)</f>
        <v>2.3460665720845641E-3</v>
      </c>
      <c r="AY8" s="44">
        <f>IF('Avrg. BattOther'!AY8&gt;0,'Avrg. BattOther'!AY8,'Avrg. BattOther'!AY$35)</f>
        <v>2.3929879035262556E-3</v>
      </c>
      <c r="AZ8" s="44">
        <f>IF('Avrg. BattOther'!AZ8&gt;0,'Avrg. BattOther'!AZ8,'Avrg. BattOther'!AZ$35)</f>
        <v>2.4408476615967807E-3</v>
      </c>
      <c r="BA8" s="44">
        <f>IF('Avrg. BattOther'!BA8&gt;0,'Avrg. BattOther'!BA8,'Avrg. BattOther'!BA$35)</f>
        <v>2.4896646148287165E-3</v>
      </c>
    </row>
    <row r="9" spans="1:53" x14ac:dyDescent="0.35">
      <c r="A9" s="3" t="s">
        <v>16</v>
      </c>
      <c r="B9" s="4" t="s">
        <v>17</v>
      </c>
      <c r="C9" s="77">
        <f>IF('Avrg. BattOther'!C9&gt;0,'Avrg. BattOther'!C9,'Avrg. BattOther'!C$35)</f>
        <v>5.7359783844689689E-4</v>
      </c>
      <c r="D9" s="77">
        <f>IF('Avrg. BattOther'!D9&gt;0,'Avrg. BattOther'!D9,'Avrg. BattOther'!D$35)</f>
        <v>5.649633628177816E-4</v>
      </c>
      <c r="E9" s="77">
        <f>IF('Avrg. BattOther'!E9&gt;0,'Avrg. BattOther'!E9,'Avrg. BattOther'!E$35)</f>
        <v>5.5630081630492852E-4</v>
      </c>
      <c r="F9" s="77">
        <f>IF('Avrg. BattOther'!F9&gt;0,'Avrg. BattOther'!F9,'Avrg. BattOther'!F$35)</f>
        <v>5.4759141387322329E-4</v>
      </c>
      <c r="G9" s="77">
        <f>IF('Avrg. BattOther'!G9&gt;0,'Avrg. BattOther'!G9,'Avrg. BattOther'!G$35)</f>
        <v>5.3906450046716653E-4</v>
      </c>
      <c r="H9" s="77">
        <f>IF('Avrg. BattOther'!H9&gt;0,'Avrg. BattOther'!H9,'Avrg. BattOther'!H$35)</f>
        <v>5.3081146904722062E-4</v>
      </c>
      <c r="I9" s="77">
        <f>IF('Avrg. BattOther'!I9&gt;0,'Avrg. BattOther'!I9,'Avrg. BattOther'!I$35)</f>
        <v>5.2289498850484816E-4</v>
      </c>
      <c r="J9" s="77">
        <f>IF('Avrg. BattOther'!J9&gt;0,'Avrg. BattOther'!J9,'Avrg. BattOther'!J$35)</f>
        <v>5.1537723935459411E-4</v>
      </c>
      <c r="K9" s="2">
        <f>IF('Avrg. BattOther'!K9&gt;0,'Avrg. BattOther'!K9,'Avrg. BattOther'!K$35)</f>
        <v>5.0828339502316435E-4</v>
      </c>
      <c r="L9" s="2">
        <f>IF('Avrg. BattOther'!L9&gt;0,'Avrg. BattOther'!L9,'Avrg. BattOther'!L$35)</f>
        <v>5.4566960061605693E-4</v>
      </c>
      <c r="M9" s="2">
        <f>IF('Avrg. BattOther'!M9&gt;0,'Avrg. BattOther'!M9,'Avrg. BattOther'!M$35)</f>
        <v>5.6081075563574096E-4</v>
      </c>
      <c r="N9" s="2">
        <f>IF('Avrg. BattOther'!N9&gt;0,'Avrg. BattOther'!N9,'Avrg. BattOther'!N$35)</f>
        <v>5.6728063559302556E-4</v>
      </c>
      <c r="O9" s="2">
        <f>IF('Avrg. BattOther'!O9&gt;0,'Avrg. BattOther'!O9,'Avrg. BattOther'!O$35)</f>
        <v>1.4249699880216984E-3</v>
      </c>
      <c r="P9" s="2">
        <f>IF('Avrg. BattOther'!P9&gt;0,'Avrg. BattOther'!P9,'Avrg. BattOther'!P$35)</f>
        <v>8.4745167497083905E-3</v>
      </c>
      <c r="Q9" s="2">
        <f>IF('Avrg. BattOther'!Q9&gt;0,'Avrg. BattOther'!Q9,'Avrg. BattOther'!Q$35)</f>
        <v>8.5138711398892106E-3</v>
      </c>
      <c r="R9" s="2">
        <f>IF('Avrg. BattOther'!R9&gt;0,'Avrg. BattOther'!R9,'Avrg. BattOther'!R$35)</f>
        <v>6.4283782020077571E-3</v>
      </c>
      <c r="S9" s="2">
        <f>IF('Avrg. BattOther'!S9&gt;0,'Avrg. BattOther'!S9,'Avrg. BattOther'!S$35)</f>
        <v>9.4931991838501551E-4</v>
      </c>
      <c r="T9" s="2">
        <f>IF('Avrg. BattOther'!T9&gt;0,'Avrg. BattOther'!T9,'Avrg. BattOther'!T$35)</f>
        <v>2.0411135929921552E-3</v>
      </c>
      <c r="U9" s="2">
        <f>IF('Avrg. BattOther'!U9&gt;0,'Avrg. BattOther'!U9,'Avrg. BattOther'!U$35)</f>
        <v>2.0779655886524881E-3</v>
      </c>
      <c r="V9" s="2">
        <f>IF('Avrg. BattOther'!V9&gt;0,'Avrg. BattOther'!V9,'Avrg. BattOther'!V$35)</f>
        <v>2.2145578011871364E-3</v>
      </c>
      <c r="W9" s="2">
        <f>IF('Avrg. BattOther'!W9&gt;0,'Avrg. BattOther'!W9,'Avrg. BattOther'!W$35)</f>
        <v>1.6421218057217945E-3</v>
      </c>
      <c r="X9" s="2">
        <f>IF('Avrg. BattOther'!X9&gt;0,'Avrg. BattOther'!X9,'Avrg. BattOther'!X$35)</f>
        <v>4.0333106616512312E-3</v>
      </c>
      <c r="Y9" s="2">
        <f>IF('Avrg. BattOther'!Y9&gt;0,'Avrg. BattOther'!Y9,'Avrg. BattOther'!Y$35)</f>
        <v>1.4303847398584172E-3</v>
      </c>
      <c r="Z9" s="44">
        <f>IF('Avrg. BattOther'!Z9&gt;0,'Avrg. BattOther'!Z9,'Avrg. BattOther'!Z$35)</f>
        <v>1.4585999999999998E-3</v>
      </c>
      <c r="AA9" s="44">
        <f>IF('Avrg. BattOther'!AA9&gt;0,'Avrg. BattOther'!AA9,'Avrg. BattOther'!AA$35)</f>
        <v>1.4877719999999998E-3</v>
      </c>
      <c r="AB9" s="44">
        <f>IF('Avrg. BattOther'!AB9&gt;0,'Avrg. BattOther'!AB9,'Avrg. BattOther'!AB$35)</f>
        <v>1.5175274399999998E-3</v>
      </c>
      <c r="AC9" s="44">
        <f>IF('Avrg. BattOther'!AC9&gt;0,'Avrg. BattOther'!AC9,'Avrg. BattOther'!AC$35)</f>
        <v>1.5478779887999998E-3</v>
      </c>
      <c r="AD9" s="44">
        <f>IF('Avrg. BattOther'!AD9&gt;0,'Avrg. BattOther'!AD9,'Avrg. BattOther'!AD$35)</f>
        <v>1.5788355485759997E-3</v>
      </c>
      <c r="AE9" s="44">
        <f>IF('Avrg. BattOther'!AE9&gt;0,'Avrg. BattOther'!AE9,'Avrg. BattOther'!AE$35)</f>
        <v>1.6104122595475196E-3</v>
      </c>
      <c r="AF9" s="44">
        <f>IF('Avrg. BattOther'!AF9&gt;0,'Avrg. BattOther'!AF9,'Avrg. BattOther'!AF$35)</f>
        <v>1.64262050473847E-3</v>
      </c>
      <c r="AG9" s="44">
        <f>IF('Avrg. BattOther'!AG9&gt;0,'Avrg. BattOther'!AG9,'Avrg. BattOther'!AG$35)</f>
        <v>1.6754729148332394E-3</v>
      </c>
      <c r="AH9" s="44">
        <f>IF('Avrg. BattOther'!AH9&gt;0,'Avrg. BattOther'!AH9,'Avrg. BattOther'!AH$35)</f>
        <v>1.7089823731299043E-3</v>
      </c>
      <c r="AI9" s="44">
        <f>IF('Avrg. BattOther'!AI9&gt;0,'Avrg. BattOther'!AI9,'Avrg. BattOther'!AI$35)</f>
        <v>1.7431620205925025E-3</v>
      </c>
      <c r="AJ9" s="44">
        <f>IF('Avrg. BattOther'!AJ9&gt;0,'Avrg. BattOther'!AJ9,'Avrg. BattOther'!AJ$35)</f>
        <v>1.7780252610043526E-3</v>
      </c>
      <c r="AK9" s="44">
        <f>IF('Avrg. BattOther'!AK9&gt;0,'Avrg. BattOther'!AK9,'Avrg. BattOther'!AK$35)</f>
        <v>1.8135857662244397E-3</v>
      </c>
      <c r="AL9" s="44">
        <f>IF('Avrg. BattOther'!AL9&gt;0,'Avrg. BattOther'!AL9,'Avrg. BattOther'!AL$35)</f>
        <v>1.8498574815489284E-3</v>
      </c>
      <c r="AM9" s="44">
        <f>IF('Avrg. BattOther'!AM9&gt;0,'Avrg. BattOther'!AM9,'Avrg. BattOther'!AM$35)</f>
        <v>1.886854631179907E-3</v>
      </c>
      <c r="AN9" s="44">
        <f>IF('Avrg. BattOther'!AN9&gt;0,'Avrg. BattOther'!AN9,'Avrg. BattOther'!AN$35)</f>
        <v>1.9245917238035052E-3</v>
      </c>
      <c r="AO9" s="44">
        <f>IF('Avrg. BattOther'!AO9&gt;0,'Avrg. BattOther'!AO9,'Avrg. BattOther'!AO$35)</f>
        <v>1.9630835582795754E-3</v>
      </c>
      <c r="AP9" s="44">
        <f>IF('Avrg. BattOther'!AP9&gt;0,'Avrg. BattOther'!AP9,'Avrg. BattOther'!AP$35)</f>
        <v>2.0023452294451669E-3</v>
      </c>
      <c r="AQ9" s="44">
        <f>IF('Avrg. BattOther'!AQ9&gt;0,'Avrg. BattOther'!AQ9,'Avrg. BattOther'!AQ$35)</f>
        <v>2.0423921340340704E-3</v>
      </c>
      <c r="AR9" s="44">
        <f>IF('Avrg. BattOther'!AR9&gt;0,'Avrg. BattOther'!AR9,'Avrg. BattOther'!AR$35)</f>
        <v>2.0832399767147518E-3</v>
      </c>
      <c r="AS9" s="44">
        <f>IF('Avrg. BattOther'!AS9&gt;0,'Avrg. BattOther'!AS9,'Avrg. BattOther'!AS$35)</f>
        <v>2.1249047762490468E-3</v>
      </c>
      <c r="AT9" s="44">
        <f>IF('Avrg. BattOther'!AT9&gt;0,'Avrg. BattOther'!AT9,'Avrg. BattOther'!AT$35)</f>
        <v>2.1674028717740277E-3</v>
      </c>
      <c r="AU9" s="44">
        <f>IF('Avrg. BattOther'!AU9&gt;0,'Avrg. BattOther'!AU9,'Avrg. BattOther'!AU$35)</f>
        <v>2.2107509292095084E-3</v>
      </c>
      <c r="AV9" s="44">
        <f>IF('Avrg. BattOther'!AV9&gt;0,'Avrg. BattOther'!AV9,'Avrg. BattOther'!AV$35)</f>
        <v>2.2549659477936984E-3</v>
      </c>
      <c r="AW9" s="44">
        <f>IF('Avrg. BattOther'!AW9&gt;0,'Avrg. BattOther'!AW9,'Avrg. BattOther'!AW$35)</f>
        <v>2.3000652667495725E-3</v>
      </c>
      <c r="AX9" s="44">
        <f>IF('Avrg. BattOther'!AX9&gt;0,'Avrg. BattOther'!AX9,'Avrg. BattOther'!AX$35)</f>
        <v>2.3460665720845641E-3</v>
      </c>
      <c r="AY9" s="44">
        <f>IF('Avrg. BattOther'!AY9&gt;0,'Avrg. BattOther'!AY9,'Avrg. BattOther'!AY$35)</f>
        <v>2.3929879035262556E-3</v>
      </c>
      <c r="AZ9" s="44">
        <f>IF('Avrg. BattOther'!AZ9&gt;0,'Avrg. BattOther'!AZ9,'Avrg. BattOther'!AZ$35)</f>
        <v>2.4408476615967807E-3</v>
      </c>
      <c r="BA9" s="44">
        <f>IF('Avrg. BattOther'!BA9&gt;0,'Avrg. BattOther'!BA9,'Avrg. BattOther'!BA$35)</f>
        <v>2.4896646148287165E-3</v>
      </c>
    </row>
    <row r="10" spans="1:53" x14ac:dyDescent="0.35">
      <c r="A10" s="3" t="s">
        <v>18</v>
      </c>
      <c r="B10" s="4" t="s">
        <v>19</v>
      </c>
      <c r="C10" s="77">
        <f>IF('Avrg. BattOther'!C10&gt;0,'Avrg. BattOther'!C10,'Avrg. BattOther'!C$35)</f>
        <v>5.7359783844689689E-4</v>
      </c>
      <c r="D10" s="77">
        <f>IF('Avrg. BattOther'!D10&gt;0,'Avrg. BattOther'!D10,'Avrg. BattOther'!D$35)</f>
        <v>5.649633628177816E-4</v>
      </c>
      <c r="E10" s="77">
        <f>IF('Avrg. BattOther'!E10&gt;0,'Avrg. BattOther'!E10,'Avrg. BattOther'!E$35)</f>
        <v>5.5630081630492852E-4</v>
      </c>
      <c r="F10" s="77">
        <f>IF('Avrg. BattOther'!F10&gt;0,'Avrg. BattOther'!F10,'Avrg. BattOther'!F$35)</f>
        <v>5.4759141387322329E-4</v>
      </c>
      <c r="G10" s="77">
        <f>IF('Avrg. BattOther'!G10&gt;0,'Avrg. BattOther'!G10,'Avrg. BattOther'!G$35)</f>
        <v>5.3906450046716653E-4</v>
      </c>
      <c r="H10" s="77">
        <f>IF('Avrg. BattOther'!H10&gt;0,'Avrg. BattOther'!H10,'Avrg. BattOther'!H$35)</f>
        <v>5.3081146904722062E-4</v>
      </c>
      <c r="I10" s="77">
        <f>IF('Avrg. BattOther'!I10&gt;0,'Avrg. BattOther'!I10,'Avrg. BattOther'!I$35)</f>
        <v>5.2289498850484816E-4</v>
      </c>
      <c r="J10" s="77">
        <f>IF('Avrg. BattOther'!J10&gt;0,'Avrg. BattOther'!J10,'Avrg. BattOther'!J$35)</f>
        <v>5.1537723935459411E-4</v>
      </c>
      <c r="K10" s="2">
        <f>IF('Avrg. BattOther'!K10&gt;0,'Avrg. BattOther'!K10,'Avrg. BattOther'!K$35)</f>
        <v>5.0828339502316435E-4</v>
      </c>
      <c r="L10" s="2">
        <f>IF('Avrg. BattOther'!L10&gt;0,'Avrg. BattOther'!L10,'Avrg. BattOther'!L$35)</f>
        <v>5.4566960061605693E-4</v>
      </c>
      <c r="M10" s="2">
        <f>IF('Avrg. BattOther'!M10&gt;0,'Avrg. BattOther'!M10,'Avrg. BattOther'!M$35)</f>
        <v>5.6081075563574096E-4</v>
      </c>
      <c r="N10" s="2">
        <f>IF('Avrg. BattOther'!N10&gt;0,'Avrg. BattOther'!N10,'Avrg. BattOther'!N$35)</f>
        <v>5.6728063559302556E-4</v>
      </c>
      <c r="O10" s="2">
        <f>IF('Avrg. BattOther'!O10&gt;0,'Avrg. BattOther'!O10,'Avrg. BattOther'!O$35)</f>
        <v>1.4249699880216984E-3</v>
      </c>
      <c r="P10" s="2">
        <f>IF('Avrg. BattOther'!P10&gt;0,'Avrg. BattOther'!P10,'Avrg. BattOther'!P$35)</f>
        <v>8.4745167497083905E-3</v>
      </c>
      <c r="Q10" s="2">
        <f>IF('Avrg. BattOther'!Q10&gt;0,'Avrg. BattOther'!Q10,'Avrg. BattOther'!Q$35)</f>
        <v>8.5138711398892106E-3</v>
      </c>
      <c r="R10" s="2">
        <f>IF('Avrg. BattOther'!R10&gt;0,'Avrg. BattOther'!R10,'Avrg. BattOther'!R$35)</f>
        <v>6.4283782020077571E-3</v>
      </c>
      <c r="S10" s="2">
        <f>IF('Avrg. BattOther'!S10&gt;0,'Avrg. BattOther'!S10,'Avrg. BattOther'!S$35)</f>
        <v>9.4931991838501551E-4</v>
      </c>
      <c r="T10" s="2">
        <f>IF('Avrg. BattOther'!T10&gt;0,'Avrg. BattOther'!T10,'Avrg. BattOther'!T$35)</f>
        <v>2.0411135929921552E-3</v>
      </c>
      <c r="U10" s="2">
        <f>IF('Avrg. BattOther'!U10&gt;0,'Avrg. BattOther'!U10,'Avrg. BattOther'!U$35)</f>
        <v>2.0779655886524881E-3</v>
      </c>
      <c r="V10" s="2">
        <f>IF('Avrg. BattOther'!V10&gt;0,'Avrg. BattOther'!V10,'Avrg. BattOther'!V$35)</f>
        <v>2.2145578011871364E-3</v>
      </c>
      <c r="W10" s="2">
        <f>IF('Avrg. BattOther'!W10&gt;0,'Avrg. BattOther'!W10,'Avrg. BattOther'!W$35)</f>
        <v>1.6421218057217945E-3</v>
      </c>
      <c r="X10" s="2">
        <f>IF('Avrg. BattOther'!X10&gt;0,'Avrg. BattOther'!X10,'Avrg. BattOther'!X$35)</f>
        <v>4.0333106616512312E-3</v>
      </c>
      <c r="Y10" s="2">
        <f>IF('Avrg. BattOther'!Y10&gt;0,'Avrg. BattOther'!Y10,'Avrg. BattOther'!Y$35)</f>
        <v>1.4303847398584172E-3</v>
      </c>
      <c r="Z10" s="44">
        <f>IF('Avrg. BattOther'!Z10&gt;0,'Avrg. BattOther'!Z10,'Avrg. BattOther'!Z$35)</f>
        <v>1.4585999999999998E-3</v>
      </c>
      <c r="AA10" s="44">
        <f>IF('Avrg. BattOther'!AA10&gt;0,'Avrg. BattOther'!AA10,'Avrg. BattOther'!AA$35)</f>
        <v>1.4877719999999998E-3</v>
      </c>
      <c r="AB10" s="44">
        <f>IF('Avrg. BattOther'!AB10&gt;0,'Avrg. BattOther'!AB10,'Avrg. BattOther'!AB$35)</f>
        <v>1.5175274399999998E-3</v>
      </c>
      <c r="AC10" s="44">
        <f>IF('Avrg. BattOther'!AC10&gt;0,'Avrg. BattOther'!AC10,'Avrg. BattOther'!AC$35)</f>
        <v>1.5478779887999998E-3</v>
      </c>
      <c r="AD10" s="44">
        <f>IF('Avrg. BattOther'!AD10&gt;0,'Avrg. BattOther'!AD10,'Avrg. BattOther'!AD$35)</f>
        <v>1.5788355485759997E-3</v>
      </c>
      <c r="AE10" s="44">
        <f>IF('Avrg. BattOther'!AE10&gt;0,'Avrg. BattOther'!AE10,'Avrg. BattOther'!AE$35)</f>
        <v>1.6104122595475196E-3</v>
      </c>
      <c r="AF10" s="44">
        <f>IF('Avrg. BattOther'!AF10&gt;0,'Avrg. BattOther'!AF10,'Avrg. BattOther'!AF$35)</f>
        <v>1.64262050473847E-3</v>
      </c>
      <c r="AG10" s="44">
        <f>IF('Avrg. BattOther'!AG10&gt;0,'Avrg. BattOther'!AG10,'Avrg. BattOther'!AG$35)</f>
        <v>1.6754729148332394E-3</v>
      </c>
      <c r="AH10" s="44">
        <f>IF('Avrg. BattOther'!AH10&gt;0,'Avrg. BattOther'!AH10,'Avrg. BattOther'!AH$35)</f>
        <v>1.7089823731299043E-3</v>
      </c>
      <c r="AI10" s="44">
        <f>IF('Avrg. BattOther'!AI10&gt;0,'Avrg. BattOther'!AI10,'Avrg. BattOther'!AI$35)</f>
        <v>1.7431620205925025E-3</v>
      </c>
      <c r="AJ10" s="44">
        <f>IF('Avrg. BattOther'!AJ10&gt;0,'Avrg. BattOther'!AJ10,'Avrg. BattOther'!AJ$35)</f>
        <v>1.7780252610043526E-3</v>
      </c>
      <c r="AK10" s="44">
        <f>IF('Avrg. BattOther'!AK10&gt;0,'Avrg. BattOther'!AK10,'Avrg. BattOther'!AK$35)</f>
        <v>1.8135857662244397E-3</v>
      </c>
      <c r="AL10" s="44">
        <f>IF('Avrg. BattOther'!AL10&gt;0,'Avrg. BattOther'!AL10,'Avrg. BattOther'!AL$35)</f>
        <v>1.8498574815489284E-3</v>
      </c>
      <c r="AM10" s="44">
        <f>IF('Avrg. BattOther'!AM10&gt;0,'Avrg. BattOther'!AM10,'Avrg. BattOther'!AM$35)</f>
        <v>1.886854631179907E-3</v>
      </c>
      <c r="AN10" s="44">
        <f>IF('Avrg. BattOther'!AN10&gt;0,'Avrg. BattOther'!AN10,'Avrg. BattOther'!AN$35)</f>
        <v>1.9245917238035052E-3</v>
      </c>
      <c r="AO10" s="44">
        <f>IF('Avrg. BattOther'!AO10&gt;0,'Avrg. BattOther'!AO10,'Avrg. BattOther'!AO$35)</f>
        <v>1.9630835582795754E-3</v>
      </c>
      <c r="AP10" s="44">
        <f>IF('Avrg. BattOther'!AP10&gt;0,'Avrg. BattOther'!AP10,'Avrg. BattOther'!AP$35)</f>
        <v>2.0023452294451669E-3</v>
      </c>
      <c r="AQ10" s="44">
        <f>IF('Avrg. BattOther'!AQ10&gt;0,'Avrg. BattOther'!AQ10,'Avrg. BattOther'!AQ$35)</f>
        <v>2.0423921340340704E-3</v>
      </c>
      <c r="AR10" s="44">
        <f>IF('Avrg. BattOther'!AR10&gt;0,'Avrg. BattOther'!AR10,'Avrg. BattOther'!AR$35)</f>
        <v>2.0832399767147518E-3</v>
      </c>
      <c r="AS10" s="44">
        <f>IF('Avrg. BattOther'!AS10&gt;0,'Avrg. BattOther'!AS10,'Avrg. BattOther'!AS$35)</f>
        <v>2.1249047762490468E-3</v>
      </c>
      <c r="AT10" s="44">
        <f>IF('Avrg. BattOther'!AT10&gt;0,'Avrg. BattOther'!AT10,'Avrg. BattOther'!AT$35)</f>
        <v>2.1674028717740277E-3</v>
      </c>
      <c r="AU10" s="44">
        <f>IF('Avrg. BattOther'!AU10&gt;0,'Avrg. BattOther'!AU10,'Avrg. BattOther'!AU$35)</f>
        <v>2.2107509292095084E-3</v>
      </c>
      <c r="AV10" s="44">
        <f>IF('Avrg. BattOther'!AV10&gt;0,'Avrg. BattOther'!AV10,'Avrg. BattOther'!AV$35)</f>
        <v>2.2549659477936984E-3</v>
      </c>
      <c r="AW10" s="44">
        <f>IF('Avrg. BattOther'!AW10&gt;0,'Avrg. BattOther'!AW10,'Avrg. BattOther'!AW$35)</f>
        <v>2.3000652667495725E-3</v>
      </c>
      <c r="AX10" s="44">
        <f>IF('Avrg. BattOther'!AX10&gt;0,'Avrg. BattOther'!AX10,'Avrg. BattOther'!AX$35)</f>
        <v>2.3460665720845641E-3</v>
      </c>
      <c r="AY10" s="44">
        <f>IF('Avrg. BattOther'!AY10&gt;0,'Avrg. BattOther'!AY10,'Avrg. BattOther'!AY$35)</f>
        <v>2.3929879035262556E-3</v>
      </c>
      <c r="AZ10" s="44">
        <f>IF('Avrg. BattOther'!AZ10&gt;0,'Avrg. BattOther'!AZ10,'Avrg. BattOther'!AZ$35)</f>
        <v>2.4408476615967807E-3</v>
      </c>
      <c r="BA10" s="44">
        <f>IF('Avrg. BattOther'!BA10&gt;0,'Avrg. BattOther'!BA10,'Avrg. BattOther'!BA$35)</f>
        <v>2.4896646148287165E-3</v>
      </c>
    </row>
    <row r="11" spans="1:53" x14ac:dyDescent="0.35">
      <c r="A11" s="3" t="s">
        <v>20</v>
      </c>
      <c r="B11" s="4" t="s">
        <v>21</v>
      </c>
      <c r="C11" s="77">
        <f>IF('Avrg. BattOther'!C11&gt;0,'Avrg. BattOther'!C11,'Avrg. BattOther'!C$35)</f>
        <v>1.6668285260505955E-5</v>
      </c>
      <c r="D11" s="77">
        <f>IF('Avrg. BattOther'!D11&gt;0,'Avrg. BattOther'!D11,'Avrg. BattOther'!D$35)</f>
        <v>1.7008454347455059E-5</v>
      </c>
      <c r="E11" s="77">
        <f>IF('Avrg. BattOther'!E11&gt;0,'Avrg. BattOther'!E11,'Avrg. BattOther'!E$35)</f>
        <v>1.7355565660668424E-5</v>
      </c>
      <c r="F11" s="77">
        <f>IF('Avrg. BattOther'!F11&gt;0,'Avrg. BattOther'!F11,'Avrg. BattOther'!F$35)</f>
        <v>1.7709760878233089E-5</v>
      </c>
      <c r="G11" s="77">
        <f>IF('Avrg. BattOther'!G11&gt;0,'Avrg. BattOther'!G11,'Avrg. BattOther'!G$35)</f>
        <v>1.8071184569625598E-5</v>
      </c>
      <c r="H11" s="77">
        <f>IF('Avrg. BattOther'!H11&gt;0,'Avrg. BattOther'!H11,'Avrg. BattOther'!H$35)</f>
        <v>1.8439984254720001E-5</v>
      </c>
      <c r="I11" s="77">
        <f>IF('Avrg. BattOther'!I11&gt;0,'Avrg. BattOther'!I11,'Avrg. BattOther'!I$35)</f>
        <v>1.8816310464000002E-5</v>
      </c>
      <c r="J11" s="77">
        <f>IF('Avrg. BattOther'!J11&gt;0,'Avrg. BattOther'!J11,'Avrg. BattOther'!J$35)</f>
        <v>1.92003168E-5</v>
      </c>
      <c r="K11" s="2">
        <f>IF('Avrg. BattOther'!K11&gt;0,'Avrg. BattOther'!K11,'Avrg. BattOther'!K$35)</f>
        <v>1.9592160000000003E-5</v>
      </c>
      <c r="L11" s="2">
        <f>IF('Avrg. BattOther'!L11&gt;0,'Avrg. BattOther'!L11,'Avrg. BattOther'!L$35)</f>
        <v>1.9992000000000001E-5</v>
      </c>
      <c r="M11" s="2">
        <f>IF('Avrg. BattOther'!M11&gt;0,'Avrg. BattOther'!M11,'Avrg. BattOther'!M$35)</f>
        <v>2.0400000000000001E-5</v>
      </c>
      <c r="N11" s="2">
        <f>IF('Avrg. BattOther'!N11&gt;0,'Avrg. BattOther'!N11,'Avrg. BattOther'!N$35)</f>
        <v>2.989536621833544E-5</v>
      </c>
      <c r="O11" s="2">
        <f>IF('Avrg. BattOther'!O11&gt;0,'Avrg. BattOther'!O11,'Avrg. BattOther'!O$35)</f>
        <v>2.1270221689633217E-3</v>
      </c>
      <c r="P11" s="2">
        <f>IF('Avrg. BattOther'!P11&gt;0,'Avrg. BattOther'!P11,'Avrg. BattOther'!P$35)</f>
        <v>2.4546360315207849E-2</v>
      </c>
      <c r="Q11" s="2">
        <f>IF('Avrg. BattOther'!Q11&gt;0,'Avrg. BattOther'!Q11,'Avrg. BattOther'!Q$35)</f>
        <v>2.4077558439901892E-2</v>
      </c>
      <c r="R11" s="2">
        <f>IF('Avrg. BattOther'!R11&gt;0,'Avrg. BattOther'!R11,'Avrg. BattOther'!R$35)</f>
        <v>1.6969658378171992E-2</v>
      </c>
      <c r="S11" s="2">
        <f>IF('Avrg. BattOther'!S11&gt;0,'Avrg. BattOther'!S11,'Avrg. BattOther'!S$35)</f>
        <v>3.3404596472386139E-5</v>
      </c>
      <c r="T11" s="2">
        <f>IF('Avrg. BattOther'!T11&gt;0,'Avrg. BattOther'!T11,'Avrg. BattOther'!T$35)</f>
        <v>2.0411135929921552E-3</v>
      </c>
      <c r="U11" s="2">
        <f>IF('Avrg. BattOther'!U11&gt;0,'Avrg. BattOther'!U11,'Avrg. BattOther'!U$35)</f>
        <v>2.0779655886524881E-3</v>
      </c>
      <c r="V11" s="2">
        <f>IF('Avrg. BattOther'!V11&gt;0,'Avrg. BattOther'!V11,'Avrg. BattOther'!V$35)</f>
        <v>2.2145578011871364E-3</v>
      </c>
      <c r="W11" s="2">
        <f>IF('Avrg. BattOther'!W11&gt;0,'Avrg. BattOther'!W11,'Avrg. BattOther'!W$35)</f>
        <v>1.6421218057217945E-3</v>
      </c>
      <c r="X11" s="2">
        <f>IF('Avrg. BattOther'!X11&gt;0,'Avrg. BattOther'!X11,'Avrg. BattOther'!X$35)</f>
        <v>4.0333106616512312E-3</v>
      </c>
      <c r="Y11" s="2">
        <f>IF('Avrg. BattOther'!Y11&gt;0,'Avrg. BattOther'!Y11,'Avrg. BattOther'!Y$35)</f>
        <v>1.4303847398584172E-3</v>
      </c>
      <c r="Z11" s="44">
        <f>IF('Avrg. BattOther'!Z11&gt;0,'Avrg. BattOther'!Z11,'Avrg. BattOther'!Z$35)</f>
        <v>1.4585999999999998E-3</v>
      </c>
      <c r="AA11" s="44">
        <f>IF('Avrg. BattOther'!AA11&gt;0,'Avrg. BattOther'!AA11,'Avrg. BattOther'!AA$35)</f>
        <v>1.4877719999999998E-3</v>
      </c>
      <c r="AB11" s="44">
        <f>IF('Avrg. BattOther'!AB11&gt;0,'Avrg. BattOther'!AB11,'Avrg. BattOther'!AB$35)</f>
        <v>1.5175274399999998E-3</v>
      </c>
      <c r="AC11" s="44">
        <f>IF('Avrg. BattOther'!AC11&gt;0,'Avrg. BattOther'!AC11,'Avrg. BattOther'!AC$35)</f>
        <v>1.5478779887999998E-3</v>
      </c>
      <c r="AD11" s="44">
        <f>IF('Avrg. BattOther'!AD11&gt;0,'Avrg. BattOther'!AD11,'Avrg. BattOther'!AD$35)</f>
        <v>1.5788355485759997E-3</v>
      </c>
      <c r="AE11" s="44">
        <f>IF('Avrg. BattOther'!AE11&gt;0,'Avrg. BattOther'!AE11,'Avrg. BattOther'!AE$35)</f>
        <v>1.6104122595475196E-3</v>
      </c>
      <c r="AF11" s="44">
        <f>IF('Avrg. BattOther'!AF11&gt;0,'Avrg. BattOther'!AF11,'Avrg. BattOther'!AF$35)</f>
        <v>1.64262050473847E-3</v>
      </c>
      <c r="AG11" s="44">
        <f>IF('Avrg. BattOther'!AG11&gt;0,'Avrg. BattOther'!AG11,'Avrg. BattOther'!AG$35)</f>
        <v>1.6754729148332394E-3</v>
      </c>
      <c r="AH11" s="44">
        <f>IF('Avrg. BattOther'!AH11&gt;0,'Avrg. BattOther'!AH11,'Avrg. BattOther'!AH$35)</f>
        <v>1.7089823731299043E-3</v>
      </c>
      <c r="AI11" s="44">
        <f>IF('Avrg. BattOther'!AI11&gt;0,'Avrg. BattOther'!AI11,'Avrg. BattOther'!AI$35)</f>
        <v>1.7431620205925025E-3</v>
      </c>
      <c r="AJ11" s="44">
        <f>IF('Avrg. BattOther'!AJ11&gt;0,'Avrg. BattOther'!AJ11,'Avrg. BattOther'!AJ$35)</f>
        <v>1.7780252610043526E-3</v>
      </c>
      <c r="AK11" s="44">
        <f>IF('Avrg. BattOther'!AK11&gt;0,'Avrg. BattOther'!AK11,'Avrg. BattOther'!AK$35)</f>
        <v>1.8135857662244397E-3</v>
      </c>
      <c r="AL11" s="44">
        <f>IF('Avrg. BattOther'!AL11&gt;0,'Avrg. BattOther'!AL11,'Avrg. BattOther'!AL$35)</f>
        <v>1.8498574815489284E-3</v>
      </c>
      <c r="AM11" s="44">
        <f>IF('Avrg. BattOther'!AM11&gt;0,'Avrg. BattOther'!AM11,'Avrg. BattOther'!AM$35)</f>
        <v>1.886854631179907E-3</v>
      </c>
      <c r="AN11" s="44">
        <f>IF('Avrg. BattOther'!AN11&gt;0,'Avrg. BattOther'!AN11,'Avrg. BattOther'!AN$35)</f>
        <v>1.9245917238035052E-3</v>
      </c>
      <c r="AO11" s="44">
        <f>IF('Avrg. BattOther'!AO11&gt;0,'Avrg. BattOther'!AO11,'Avrg. BattOther'!AO$35)</f>
        <v>1.9630835582795754E-3</v>
      </c>
      <c r="AP11" s="44">
        <f>IF('Avrg. BattOther'!AP11&gt;0,'Avrg. BattOther'!AP11,'Avrg. BattOther'!AP$35)</f>
        <v>2.0023452294451669E-3</v>
      </c>
      <c r="AQ11" s="44">
        <f>IF('Avrg. BattOther'!AQ11&gt;0,'Avrg. BattOther'!AQ11,'Avrg. BattOther'!AQ$35)</f>
        <v>2.0423921340340704E-3</v>
      </c>
      <c r="AR11" s="44">
        <f>IF('Avrg. BattOther'!AR11&gt;0,'Avrg. BattOther'!AR11,'Avrg. BattOther'!AR$35)</f>
        <v>2.0832399767147518E-3</v>
      </c>
      <c r="AS11" s="44">
        <f>IF('Avrg. BattOther'!AS11&gt;0,'Avrg. BattOther'!AS11,'Avrg. BattOther'!AS$35)</f>
        <v>2.1249047762490468E-3</v>
      </c>
      <c r="AT11" s="44">
        <f>IF('Avrg. BattOther'!AT11&gt;0,'Avrg. BattOther'!AT11,'Avrg. BattOther'!AT$35)</f>
        <v>2.1674028717740277E-3</v>
      </c>
      <c r="AU11" s="44">
        <f>IF('Avrg. BattOther'!AU11&gt;0,'Avrg. BattOther'!AU11,'Avrg. BattOther'!AU$35)</f>
        <v>2.2107509292095084E-3</v>
      </c>
      <c r="AV11" s="44">
        <f>IF('Avrg. BattOther'!AV11&gt;0,'Avrg. BattOther'!AV11,'Avrg. BattOther'!AV$35)</f>
        <v>2.2549659477936984E-3</v>
      </c>
      <c r="AW11" s="44">
        <f>IF('Avrg. BattOther'!AW11&gt;0,'Avrg. BattOther'!AW11,'Avrg. BattOther'!AW$35)</f>
        <v>2.3000652667495725E-3</v>
      </c>
      <c r="AX11" s="44">
        <f>IF('Avrg. BattOther'!AX11&gt;0,'Avrg. BattOther'!AX11,'Avrg. BattOther'!AX$35)</f>
        <v>2.3460665720845641E-3</v>
      </c>
      <c r="AY11" s="44">
        <f>IF('Avrg. BattOther'!AY11&gt;0,'Avrg. BattOther'!AY11,'Avrg. BattOther'!AY$35)</f>
        <v>2.3929879035262556E-3</v>
      </c>
      <c r="AZ11" s="44">
        <f>IF('Avrg. BattOther'!AZ11&gt;0,'Avrg. BattOther'!AZ11,'Avrg. BattOther'!AZ$35)</f>
        <v>2.4408476615967807E-3</v>
      </c>
      <c r="BA11" s="44">
        <f>IF('Avrg. BattOther'!BA11&gt;0,'Avrg. BattOther'!BA11,'Avrg. BattOther'!BA$35)</f>
        <v>2.4896646148287165E-3</v>
      </c>
    </row>
    <row r="12" spans="1:53" x14ac:dyDescent="0.35">
      <c r="A12" s="3" t="s">
        <v>22</v>
      </c>
      <c r="B12" s="4" t="s">
        <v>23</v>
      </c>
      <c r="C12" s="77">
        <f>IF('Avrg. BattOther'!C12&gt;0,'Avrg. BattOther'!C12,'Avrg. BattOther'!C$35)</f>
        <v>1.1190368775551868E-3</v>
      </c>
      <c r="D12" s="77">
        <f>IF('Avrg. BattOther'!D12&gt;0,'Avrg. BattOther'!D12,'Avrg. BattOther'!D$35)</f>
        <v>1.0970949779952812E-3</v>
      </c>
      <c r="E12" s="77">
        <f>IF('Avrg. BattOther'!E12&gt;0,'Avrg. BattOther'!E12,'Avrg. BattOther'!E$35)</f>
        <v>1.0755833117600797E-3</v>
      </c>
      <c r="F12" s="77">
        <f>IF('Avrg. BattOther'!F12&gt;0,'Avrg. BattOther'!F12,'Avrg. BattOther'!F$35)</f>
        <v>1.0544934429020389E-3</v>
      </c>
      <c r="G12" s="77">
        <f>IF('Avrg. BattOther'!G12&gt;0,'Avrg. BattOther'!G12,'Avrg. BattOther'!G$35)</f>
        <v>1.0338171008843519E-3</v>
      </c>
      <c r="H12" s="77">
        <f>IF('Avrg. BattOther'!H12&gt;0,'Avrg. BattOther'!H12,'Avrg. BattOther'!H$35)</f>
        <v>1.0135461773375998E-3</v>
      </c>
      <c r="I12" s="77">
        <f>IF('Avrg. BattOther'!I12&gt;0,'Avrg. BattOther'!I12,'Avrg. BattOther'!I$35)</f>
        <v>9.9367272287999991E-4</v>
      </c>
      <c r="J12" s="77">
        <f>IF('Avrg. BattOther'!J12&gt;0,'Avrg. BattOther'!J12,'Avrg. BattOther'!J$35)</f>
        <v>9.7418894399999999E-4</v>
      </c>
      <c r="K12" s="2">
        <f>IF('Avrg. BattOther'!K12&gt;0,'Avrg. BattOther'!K12,'Avrg. BattOther'!K$35)</f>
        <v>9.5508719999999993E-4</v>
      </c>
      <c r="L12" s="2">
        <f>IF('Avrg. BattOther'!L12&gt;0,'Avrg. BattOther'!L12,'Avrg. BattOther'!L$35)</f>
        <v>9.3636000000000001E-4</v>
      </c>
      <c r="M12" s="2">
        <f>IF('Avrg. BattOther'!M12&gt;0,'Avrg. BattOther'!M12,'Avrg. BattOther'!M$35)</f>
        <v>9.1799999999999998E-4</v>
      </c>
      <c r="N12" s="2">
        <f>IF('Avrg. BattOther'!N12&gt;0,'Avrg. BattOther'!N12,'Avrg. BattOther'!N$35)</f>
        <v>9.1058095064651249E-4</v>
      </c>
      <c r="O12" s="2">
        <f>IF('Avrg. BattOther'!O12&gt;0,'Avrg. BattOther'!O12,'Avrg. BattOther'!O$35)</f>
        <v>1.3967328596587113E-3</v>
      </c>
      <c r="P12" s="2">
        <f>IF('Avrg. BattOther'!P12&gt;0,'Avrg. BattOther'!P12,'Avrg. BattOther'!P$35)</f>
        <v>7.7105758258026714E-4</v>
      </c>
      <c r="Q12" s="2">
        <f>IF('Avrg. BattOther'!Q12&gt;0,'Avrg. BattOther'!Q12,'Avrg. BattOther'!Q$35)</f>
        <v>1.1140428026971563E-3</v>
      </c>
      <c r="R12" s="2">
        <f>IF('Avrg. BattOther'!R12&gt;0,'Avrg. BattOther'!R12,'Avrg. BattOther'!R$35)</f>
        <v>1.8845700824499411E-3</v>
      </c>
      <c r="S12" s="2">
        <f>IF('Avrg. BattOther'!S12&gt;0,'Avrg. BattOther'!S12,'Avrg. BattOther'!S$35)</f>
        <v>2.0119584006347588E-3</v>
      </c>
      <c r="T12" s="2">
        <f>IF('Avrg. BattOther'!T12&gt;0,'Avrg. BattOther'!T12,'Avrg. BattOther'!T$35)</f>
        <v>2.3693513371343998E-3</v>
      </c>
      <c r="U12" s="2">
        <f>IF('Avrg. BattOther'!U12&gt;0,'Avrg. BattOther'!U12,'Avrg. BattOther'!U$35)</f>
        <v>2.1791555878709311E-3</v>
      </c>
      <c r="V12" s="2">
        <f>IF('Avrg. BattOther'!V12&gt;0,'Avrg. BattOther'!V12,'Avrg. BattOther'!V$35)</f>
        <v>2.4842936029439728E-3</v>
      </c>
      <c r="W12" s="2">
        <f>IF('Avrg. BattOther'!W12&gt;0,'Avrg. BattOther'!W12,'Avrg. BattOther'!W$35)</f>
        <v>2.0340833840864106E-3</v>
      </c>
      <c r="X12" s="2">
        <f>IF('Avrg. BattOther'!X12&gt;0,'Avrg. BattOther'!X12,'Avrg. BattOther'!X$35)</f>
        <v>1.4672742437469351E-3</v>
      </c>
      <c r="Y12" s="2">
        <f>IF('Avrg. BattOther'!Y12&gt;0,'Avrg. BattOther'!Y12,'Avrg. BattOther'!Y$35)</f>
        <v>1.609390957898094E-3</v>
      </c>
      <c r="Z12" s="44">
        <f>IF('Avrg. BattOther'!Z12&gt;0,'Avrg. BattOther'!Z12,'Avrg. BattOther'!Z$35)</f>
        <v>1.4585999999999998E-3</v>
      </c>
      <c r="AA12" s="44">
        <f>IF('Avrg. BattOther'!AA12&gt;0,'Avrg. BattOther'!AA12,'Avrg. BattOther'!AA$35)</f>
        <v>1.4877719999999998E-3</v>
      </c>
      <c r="AB12" s="44">
        <f>IF('Avrg. BattOther'!AB12&gt;0,'Avrg. BattOther'!AB12,'Avrg. BattOther'!AB$35)</f>
        <v>1.5175274399999998E-3</v>
      </c>
      <c r="AC12" s="44">
        <f>IF('Avrg. BattOther'!AC12&gt;0,'Avrg. BattOther'!AC12,'Avrg. BattOther'!AC$35)</f>
        <v>1.5478779887999998E-3</v>
      </c>
      <c r="AD12" s="44">
        <f>IF('Avrg. BattOther'!AD12&gt;0,'Avrg. BattOther'!AD12,'Avrg. BattOther'!AD$35)</f>
        <v>1.5788355485759997E-3</v>
      </c>
      <c r="AE12" s="44">
        <f>IF('Avrg. BattOther'!AE12&gt;0,'Avrg. BattOther'!AE12,'Avrg. BattOther'!AE$35)</f>
        <v>1.6104122595475196E-3</v>
      </c>
      <c r="AF12" s="44">
        <f>IF('Avrg. BattOther'!AF12&gt;0,'Avrg. BattOther'!AF12,'Avrg. BattOther'!AF$35)</f>
        <v>1.64262050473847E-3</v>
      </c>
      <c r="AG12" s="44">
        <f>IF('Avrg. BattOther'!AG12&gt;0,'Avrg. BattOther'!AG12,'Avrg. BattOther'!AG$35)</f>
        <v>1.6754729148332394E-3</v>
      </c>
      <c r="AH12" s="44">
        <f>IF('Avrg. BattOther'!AH12&gt;0,'Avrg. BattOther'!AH12,'Avrg. BattOther'!AH$35)</f>
        <v>1.7089823731299043E-3</v>
      </c>
      <c r="AI12" s="44">
        <f>IF('Avrg. BattOther'!AI12&gt;0,'Avrg. BattOther'!AI12,'Avrg. BattOther'!AI$35)</f>
        <v>1.7431620205925025E-3</v>
      </c>
      <c r="AJ12" s="44">
        <f>IF('Avrg. BattOther'!AJ12&gt;0,'Avrg. BattOther'!AJ12,'Avrg. BattOther'!AJ$35)</f>
        <v>1.7780252610043526E-3</v>
      </c>
      <c r="AK12" s="44">
        <f>IF('Avrg. BattOther'!AK12&gt;0,'Avrg. BattOther'!AK12,'Avrg. BattOther'!AK$35)</f>
        <v>1.8135857662244397E-3</v>
      </c>
      <c r="AL12" s="44">
        <f>IF('Avrg. BattOther'!AL12&gt;0,'Avrg. BattOther'!AL12,'Avrg. BattOther'!AL$35)</f>
        <v>1.8498574815489284E-3</v>
      </c>
      <c r="AM12" s="44">
        <f>IF('Avrg. BattOther'!AM12&gt;0,'Avrg. BattOther'!AM12,'Avrg. BattOther'!AM$35)</f>
        <v>1.886854631179907E-3</v>
      </c>
      <c r="AN12" s="44">
        <f>IF('Avrg. BattOther'!AN12&gt;0,'Avrg. BattOther'!AN12,'Avrg. BattOther'!AN$35)</f>
        <v>1.9245917238035052E-3</v>
      </c>
      <c r="AO12" s="44">
        <f>IF('Avrg. BattOther'!AO12&gt;0,'Avrg. BattOther'!AO12,'Avrg. BattOther'!AO$35)</f>
        <v>1.9630835582795754E-3</v>
      </c>
      <c r="AP12" s="44">
        <f>IF('Avrg. BattOther'!AP12&gt;0,'Avrg. BattOther'!AP12,'Avrg. BattOther'!AP$35)</f>
        <v>2.0023452294451669E-3</v>
      </c>
      <c r="AQ12" s="44">
        <f>IF('Avrg. BattOther'!AQ12&gt;0,'Avrg. BattOther'!AQ12,'Avrg. BattOther'!AQ$35)</f>
        <v>2.0423921340340704E-3</v>
      </c>
      <c r="AR12" s="44">
        <f>IF('Avrg. BattOther'!AR12&gt;0,'Avrg. BattOther'!AR12,'Avrg. BattOther'!AR$35)</f>
        <v>2.0832399767147518E-3</v>
      </c>
      <c r="AS12" s="44">
        <f>IF('Avrg. BattOther'!AS12&gt;0,'Avrg. BattOther'!AS12,'Avrg. BattOther'!AS$35)</f>
        <v>2.1249047762490468E-3</v>
      </c>
      <c r="AT12" s="44">
        <f>IF('Avrg. BattOther'!AT12&gt;0,'Avrg. BattOther'!AT12,'Avrg. BattOther'!AT$35)</f>
        <v>2.1674028717740277E-3</v>
      </c>
      <c r="AU12" s="44">
        <f>IF('Avrg. BattOther'!AU12&gt;0,'Avrg. BattOther'!AU12,'Avrg. BattOther'!AU$35)</f>
        <v>2.2107509292095084E-3</v>
      </c>
      <c r="AV12" s="44">
        <f>IF('Avrg. BattOther'!AV12&gt;0,'Avrg. BattOther'!AV12,'Avrg. BattOther'!AV$35)</f>
        <v>2.2549659477936984E-3</v>
      </c>
      <c r="AW12" s="44">
        <f>IF('Avrg. BattOther'!AW12&gt;0,'Avrg. BattOther'!AW12,'Avrg. BattOther'!AW$35)</f>
        <v>2.3000652667495725E-3</v>
      </c>
      <c r="AX12" s="44">
        <f>IF('Avrg. BattOther'!AX12&gt;0,'Avrg. BattOther'!AX12,'Avrg. BattOther'!AX$35)</f>
        <v>2.3460665720845641E-3</v>
      </c>
      <c r="AY12" s="44">
        <f>IF('Avrg. BattOther'!AY12&gt;0,'Avrg. BattOther'!AY12,'Avrg. BattOther'!AY$35)</f>
        <v>2.3929879035262556E-3</v>
      </c>
      <c r="AZ12" s="44">
        <f>IF('Avrg. BattOther'!AZ12&gt;0,'Avrg. BattOther'!AZ12,'Avrg. BattOther'!AZ$35)</f>
        <v>2.4408476615967807E-3</v>
      </c>
      <c r="BA12" s="44">
        <f>IF('Avrg. BattOther'!BA12&gt;0,'Avrg. BattOther'!BA12,'Avrg. BattOther'!BA$35)</f>
        <v>2.4896646148287165E-3</v>
      </c>
    </row>
    <row r="13" spans="1:53" x14ac:dyDescent="0.35">
      <c r="A13" s="3" t="s">
        <v>24</v>
      </c>
      <c r="B13" s="4" t="s">
        <v>25</v>
      </c>
      <c r="C13" s="77">
        <f>IF('Avrg. BattOther'!C13&gt;0,'Avrg. BattOther'!C13,'Avrg. BattOther'!C$35)</f>
        <v>5.7359783844689689E-4</v>
      </c>
      <c r="D13" s="77">
        <f>IF('Avrg. BattOther'!D13&gt;0,'Avrg. BattOther'!D13,'Avrg. BattOther'!D$35)</f>
        <v>5.649633628177816E-4</v>
      </c>
      <c r="E13" s="77">
        <f>IF('Avrg. BattOther'!E13&gt;0,'Avrg. BattOther'!E13,'Avrg. BattOther'!E$35)</f>
        <v>5.5630081630492852E-4</v>
      </c>
      <c r="F13" s="77">
        <f>IF('Avrg. BattOther'!F13&gt;0,'Avrg. BattOther'!F13,'Avrg. BattOther'!F$35)</f>
        <v>5.4759141387322329E-4</v>
      </c>
      <c r="G13" s="77">
        <f>IF('Avrg. BattOther'!G13&gt;0,'Avrg. BattOther'!G13,'Avrg. BattOther'!G$35)</f>
        <v>5.3906450046716653E-4</v>
      </c>
      <c r="H13" s="77">
        <f>IF('Avrg. BattOther'!H13&gt;0,'Avrg. BattOther'!H13,'Avrg. BattOther'!H$35)</f>
        <v>5.3081146904722062E-4</v>
      </c>
      <c r="I13" s="77">
        <f>IF('Avrg. BattOther'!I13&gt;0,'Avrg. BattOther'!I13,'Avrg. BattOther'!I$35)</f>
        <v>5.2289498850484816E-4</v>
      </c>
      <c r="J13" s="77">
        <f>IF('Avrg. BattOther'!J13&gt;0,'Avrg. BattOther'!J13,'Avrg. BattOther'!J$35)</f>
        <v>5.1537723935459411E-4</v>
      </c>
      <c r="K13" s="2">
        <f>IF('Avrg. BattOther'!K13&gt;0,'Avrg. BattOther'!K13,'Avrg. BattOther'!K$35)</f>
        <v>5.0828339502316435E-4</v>
      </c>
      <c r="L13" s="2">
        <f>IF('Avrg. BattOther'!L13&gt;0,'Avrg. BattOther'!L13,'Avrg. BattOther'!L$35)</f>
        <v>5.4566960061605693E-4</v>
      </c>
      <c r="M13" s="2">
        <f>IF('Avrg. BattOther'!M13&gt;0,'Avrg. BattOther'!M13,'Avrg. BattOther'!M$35)</f>
        <v>5.6081075563574096E-4</v>
      </c>
      <c r="N13" s="2">
        <f>IF('Avrg. BattOther'!N13&gt;0,'Avrg. BattOther'!N13,'Avrg. BattOther'!N$35)</f>
        <v>5.6728063559302556E-4</v>
      </c>
      <c r="O13" s="2">
        <f>IF('Avrg. BattOther'!O13&gt;0,'Avrg. BattOther'!O13,'Avrg. BattOther'!O$35)</f>
        <v>1.4249699880216984E-3</v>
      </c>
      <c r="P13" s="2">
        <f>IF('Avrg. BattOther'!P13&gt;0,'Avrg. BattOther'!P13,'Avrg. BattOther'!P$35)</f>
        <v>8.4745167497083905E-3</v>
      </c>
      <c r="Q13" s="2">
        <f>IF('Avrg. BattOther'!Q13&gt;0,'Avrg. BattOther'!Q13,'Avrg. BattOther'!Q$35)</f>
        <v>8.5138711398892106E-3</v>
      </c>
      <c r="R13" s="2">
        <f>IF('Avrg. BattOther'!R13&gt;0,'Avrg. BattOther'!R13,'Avrg. BattOther'!R$35)</f>
        <v>6.4283782020077571E-3</v>
      </c>
      <c r="S13" s="2">
        <f>IF('Avrg. BattOther'!S13&gt;0,'Avrg. BattOther'!S13,'Avrg. BattOther'!S$35)</f>
        <v>9.4931991838501551E-4</v>
      </c>
      <c r="T13" s="2">
        <f>IF('Avrg. BattOther'!T13&gt;0,'Avrg. BattOther'!T13,'Avrg. BattOther'!T$35)</f>
        <v>2.0411135929921552E-3</v>
      </c>
      <c r="U13" s="2">
        <f>IF('Avrg. BattOther'!U13&gt;0,'Avrg. BattOther'!U13,'Avrg. BattOther'!U$35)</f>
        <v>2.0779655886524881E-3</v>
      </c>
      <c r="V13" s="2">
        <f>IF('Avrg. BattOther'!V13&gt;0,'Avrg. BattOther'!V13,'Avrg. BattOther'!V$35)</f>
        <v>2.2145578011871364E-3</v>
      </c>
      <c r="W13" s="2">
        <f>IF('Avrg. BattOther'!W13&gt;0,'Avrg. BattOther'!W13,'Avrg. BattOther'!W$35)</f>
        <v>1.6421218057217945E-3</v>
      </c>
      <c r="X13" s="2">
        <f>IF('Avrg. BattOther'!X13&gt;0,'Avrg. BattOther'!X13,'Avrg. BattOther'!X$35)</f>
        <v>4.0333106616512312E-3</v>
      </c>
      <c r="Y13" s="2">
        <f>IF('Avrg. BattOther'!Y13&gt;0,'Avrg. BattOther'!Y13,'Avrg. BattOther'!Y$35)</f>
        <v>1.4303847398584172E-3</v>
      </c>
      <c r="Z13" s="44">
        <f>IF('Avrg. BattOther'!Z13&gt;0,'Avrg. BattOther'!Z13,'Avrg. BattOther'!Z$35)</f>
        <v>1.4585999999999998E-3</v>
      </c>
      <c r="AA13" s="44">
        <f>IF('Avrg. BattOther'!AA13&gt;0,'Avrg. BattOther'!AA13,'Avrg. BattOther'!AA$35)</f>
        <v>1.4877719999999998E-3</v>
      </c>
      <c r="AB13" s="44">
        <f>IF('Avrg. BattOther'!AB13&gt;0,'Avrg. BattOther'!AB13,'Avrg. BattOther'!AB$35)</f>
        <v>1.5175274399999998E-3</v>
      </c>
      <c r="AC13" s="44">
        <f>IF('Avrg. BattOther'!AC13&gt;0,'Avrg. BattOther'!AC13,'Avrg. BattOther'!AC$35)</f>
        <v>1.5478779887999998E-3</v>
      </c>
      <c r="AD13" s="44">
        <f>IF('Avrg. BattOther'!AD13&gt;0,'Avrg. BattOther'!AD13,'Avrg. BattOther'!AD$35)</f>
        <v>1.5788355485759997E-3</v>
      </c>
      <c r="AE13" s="44">
        <f>IF('Avrg. BattOther'!AE13&gt;0,'Avrg. BattOther'!AE13,'Avrg. BattOther'!AE$35)</f>
        <v>1.6104122595475196E-3</v>
      </c>
      <c r="AF13" s="44">
        <f>IF('Avrg. BattOther'!AF13&gt;0,'Avrg. BattOther'!AF13,'Avrg. BattOther'!AF$35)</f>
        <v>1.64262050473847E-3</v>
      </c>
      <c r="AG13" s="44">
        <f>IF('Avrg. BattOther'!AG13&gt;0,'Avrg. BattOther'!AG13,'Avrg. BattOther'!AG$35)</f>
        <v>1.6754729148332394E-3</v>
      </c>
      <c r="AH13" s="44">
        <f>IF('Avrg. BattOther'!AH13&gt;0,'Avrg. BattOther'!AH13,'Avrg. BattOther'!AH$35)</f>
        <v>1.7089823731299043E-3</v>
      </c>
      <c r="AI13" s="44">
        <f>IF('Avrg. BattOther'!AI13&gt;0,'Avrg. BattOther'!AI13,'Avrg. BattOther'!AI$35)</f>
        <v>1.7431620205925025E-3</v>
      </c>
      <c r="AJ13" s="44">
        <f>IF('Avrg. BattOther'!AJ13&gt;0,'Avrg. BattOther'!AJ13,'Avrg. BattOther'!AJ$35)</f>
        <v>1.7780252610043526E-3</v>
      </c>
      <c r="AK13" s="44">
        <f>IF('Avrg. BattOther'!AK13&gt;0,'Avrg. BattOther'!AK13,'Avrg. BattOther'!AK$35)</f>
        <v>1.8135857662244397E-3</v>
      </c>
      <c r="AL13" s="44">
        <f>IF('Avrg. BattOther'!AL13&gt;0,'Avrg. BattOther'!AL13,'Avrg. BattOther'!AL$35)</f>
        <v>1.8498574815489284E-3</v>
      </c>
      <c r="AM13" s="44">
        <f>IF('Avrg. BattOther'!AM13&gt;0,'Avrg. BattOther'!AM13,'Avrg. BattOther'!AM$35)</f>
        <v>1.886854631179907E-3</v>
      </c>
      <c r="AN13" s="44">
        <f>IF('Avrg. BattOther'!AN13&gt;0,'Avrg. BattOther'!AN13,'Avrg. BattOther'!AN$35)</f>
        <v>1.9245917238035052E-3</v>
      </c>
      <c r="AO13" s="44">
        <f>IF('Avrg. BattOther'!AO13&gt;0,'Avrg. BattOther'!AO13,'Avrg. BattOther'!AO$35)</f>
        <v>1.9630835582795754E-3</v>
      </c>
      <c r="AP13" s="44">
        <f>IF('Avrg. BattOther'!AP13&gt;0,'Avrg. BattOther'!AP13,'Avrg. BattOther'!AP$35)</f>
        <v>2.0023452294451669E-3</v>
      </c>
      <c r="AQ13" s="44">
        <f>IF('Avrg. BattOther'!AQ13&gt;0,'Avrg. BattOther'!AQ13,'Avrg. BattOther'!AQ$35)</f>
        <v>2.0423921340340704E-3</v>
      </c>
      <c r="AR13" s="44">
        <f>IF('Avrg. BattOther'!AR13&gt;0,'Avrg. BattOther'!AR13,'Avrg. BattOther'!AR$35)</f>
        <v>2.0832399767147518E-3</v>
      </c>
      <c r="AS13" s="44">
        <f>IF('Avrg. BattOther'!AS13&gt;0,'Avrg. BattOther'!AS13,'Avrg. BattOther'!AS$35)</f>
        <v>2.1249047762490468E-3</v>
      </c>
      <c r="AT13" s="44">
        <f>IF('Avrg. BattOther'!AT13&gt;0,'Avrg. BattOther'!AT13,'Avrg. BattOther'!AT$35)</f>
        <v>2.1674028717740277E-3</v>
      </c>
      <c r="AU13" s="44">
        <f>IF('Avrg. BattOther'!AU13&gt;0,'Avrg. BattOther'!AU13,'Avrg. BattOther'!AU$35)</f>
        <v>2.2107509292095084E-3</v>
      </c>
      <c r="AV13" s="44">
        <f>IF('Avrg. BattOther'!AV13&gt;0,'Avrg. BattOther'!AV13,'Avrg. BattOther'!AV$35)</f>
        <v>2.2549659477936984E-3</v>
      </c>
      <c r="AW13" s="44">
        <f>IF('Avrg. BattOther'!AW13&gt;0,'Avrg. BattOther'!AW13,'Avrg. BattOther'!AW$35)</f>
        <v>2.3000652667495725E-3</v>
      </c>
      <c r="AX13" s="44">
        <f>IF('Avrg. BattOther'!AX13&gt;0,'Avrg. BattOther'!AX13,'Avrg. BattOther'!AX$35)</f>
        <v>2.3460665720845641E-3</v>
      </c>
      <c r="AY13" s="44">
        <f>IF('Avrg. BattOther'!AY13&gt;0,'Avrg. BattOther'!AY13,'Avrg. BattOther'!AY$35)</f>
        <v>2.3929879035262556E-3</v>
      </c>
      <c r="AZ13" s="44">
        <f>IF('Avrg. BattOther'!AZ13&gt;0,'Avrg. BattOther'!AZ13,'Avrg. BattOther'!AZ$35)</f>
        <v>2.4408476615967807E-3</v>
      </c>
      <c r="BA13" s="44">
        <f>IF('Avrg. BattOther'!BA13&gt;0,'Avrg. BattOther'!BA13,'Avrg. BattOther'!BA$35)</f>
        <v>2.4896646148287165E-3</v>
      </c>
    </row>
    <row r="14" spans="1:53" x14ac:dyDescent="0.35">
      <c r="A14" s="3" t="s">
        <v>26</v>
      </c>
      <c r="B14" s="4" t="s">
        <v>27</v>
      </c>
      <c r="C14" s="77">
        <f>IF('Avrg. BattOther'!C14&gt;0,'Avrg. BattOther'!C14,'Avrg. BattOther'!C$35)</f>
        <v>5.7359783844689689E-4</v>
      </c>
      <c r="D14" s="77">
        <f>IF('Avrg. BattOther'!D14&gt;0,'Avrg. BattOther'!D14,'Avrg. BattOther'!D$35)</f>
        <v>5.649633628177816E-4</v>
      </c>
      <c r="E14" s="77">
        <f>IF('Avrg. BattOther'!E14&gt;0,'Avrg. BattOther'!E14,'Avrg. BattOther'!E$35)</f>
        <v>5.5630081630492852E-4</v>
      </c>
      <c r="F14" s="77">
        <f>IF('Avrg. BattOther'!F14&gt;0,'Avrg. BattOther'!F14,'Avrg. BattOther'!F$35)</f>
        <v>5.4759141387322329E-4</v>
      </c>
      <c r="G14" s="77">
        <f>IF('Avrg. BattOther'!G14&gt;0,'Avrg. BattOther'!G14,'Avrg. BattOther'!G$35)</f>
        <v>5.3906450046716653E-4</v>
      </c>
      <c r="H14" s="77">
        <f>IF('Avrg. BattOther'!H14&gt;0,'Avrg. BattOther'!H14,'Avrg. BattOther'!H$35)</f>
        <v>5.3081146904722062E-4</v>
      </c>
      <c r="I14" s="77">
        <f>IF('Avrg. BattOther'!I14&gt;0,'Avrg. BattOther'!I14,'Avrg. BattOther'!I$35)</f>
        <v>5.2289498850484816E-4</v>
      </c>
      <c r="J14" s="77">
        <f>IF('Avrg. BattOther'!J14&gt;0,'Avrg. BattOther'!J14,'Avrg. BattOther'!J$35)</f>
        <v>5.1537723935459411E-4</v>
      </c>
      <c r="K14" s="2">
        <f>IF('Avrg. BattOther'!K14&gt;0,'Avrg. BattOther'!K14,'Avrg. BattOther'!K$35)</f>
        <v>5.0828339502316435E-4</v>
      </c>
      <c r="L14" s="2">
        <f>IF('Avrg. BattOther'!L14&gt;0,'Avrg. BattOther'!L14,'Avrg. BattOther'!L$35)</f>
        <v>5.4566960061605693E-4</v>
      </c>
      <c r="M14" s="2">
        <f>IF('Avrg. BattOther'!M14&gt;0,'Avrg. BattOther'!M14,'Avrg. BattOther'!M$35)</f>
        <v>5.6081075563574096E-4</v>
      </c>
      <c r="N14" s="2">
        <f>IF('Avrg. BattOther'!N14&gt;0,'Avrg. BattOther'!N14,'Avrg. BattOther'!N$35)</f>
        <v>5.6728063559302556E-4</v>
      </c>
      <c r="O14" s="2">
        <f>IF('Avrg. BattOther'!O14&gt;0,'Avrg. BattOther'!O14,'Avrg. BattOther'!O$35)</f>
        <v>1.4249699880216984E-3</v>
      </c>
      <c r="P14" s="2">
        <f>IF('Avrg. BattOther'!P14&gt;0,'Avrg. BattOther'!P14,'Avrg. BattOther'!P$35)</f>
        <v>8.4745167497083905E-3</v>
      </c>
      <c r="Q14" s="2">
        <f>IF('Avrg. BattOther'!Q14&gt;0,'Avrg. BattOther'!Q14,'Avrg. BattOther'!Q$35)</f>
        <v>8.5138711398892106E-3</v>
      </c>
      <c r="R14" s="2">
        <f>IF('Avrg. BattOther'!R14&gt;0,'Avrg. BattOther'!R14,'Avrg. BattOther'!R$35)</f>
        <v>6.4283782020077571E-3</v>
      </c>
      <c r="S14" s="2">
        <f>IF('Avrg. BattOther'!S14&gt;0,'Avrg. BattOther'!S14,'Avrg. BattOther'!S$35)</f>
        <v>9.4931991838501551E-4</v>
      </c>
      <c r="T14" s="2">
        <f>IF('Avrg. BattOther'!T14&gt;0,'Avrg. BattOther'!T14,'Avrg. BattOther'!T$35)</f>
        <v>2.0411135929921552E-3</v>
      </c>
      <c r="U14" s="2">
        <f>IF('Avrg. BattOther'!U14&gt;0,'Avrg. BattOther'!U14,'Avrg. BattOther'!U$35)</f>
        <v>2.0779655886524881E-3</v>
      </c>
      <c r="V14" s="2">
        <f>IF('Avrg. BattOther'!V14&gt;0,'Avrg. BattOther'!V14,'Avrg. BattOther'!V$35)</f>
        <v>2.2145578011871364E-3</v>
      </c>
      <c r="W14" s="2">
        <f>IF('Avrg. BattOther'!W14&gt;0,'Avrg. BattOther'!W14,'Avrg. BattOther'!W$35)</f>
        <v>1.6421218057217945E-3</v>
      </c>
      <c r="X14" s="2">
        <f>IF('Avrg. BattOther'!X14&gt;0,'Avrg. BattOther'!X14,'Avrg. BattOther'!X$35)</f>
        <v>4.0333106616512312E-3</v>
      </c>
      <c r="Y14" s="2">
        <f>IF('Avrg. BattOther'!Y14&gt;0,'Avrg. BattOther'!Y14,'Avrg. BattOther'!Y$35)</f>
        <v>1.4303847398584172E-3</v>
      </c>
      <c r="Z14" s="44">
        <f>IF('Avrg. BattOther'!Z14&gt;0,'Avrg. BattOther'!Z14,'Avrg. BattOther'!Z$35)</f>
        <v>1.4585999999999998E-3</v>
      </c>
      <c r="AA14" s="44">
        <f>IF('Avrg. BattOther'!AA14&gt;0,'Avrg. BattOther'!AA14,'Avrg. BattOther'!AA$35)</f>
        <v>1.4877719999999998E-3</v>
      </c>
      <c r="AB14" s="44">
        <f>IF('Avrg. BattOther'!AB14&gt;0,'Avrg. BattOther'!AB14,'Avrg. BattOther'!AB$35)</f>
        <v>1.5175274399999998E-3</v>
      </c>
      <c r="AC14" s="44">
        <f>IF('Avrg. BattOther'!AC14&gt;0,'Avrg. BattOther'!AC14,'Avrg. BattOther'!AC$35)</f>
        <v>1.5478779887999998E-3</v>
      </c>
      <c r="AD14" s="44">
        <f>IF('Avrg. BattOther'!AD14&gt;0,'Avrg. BattOther'!AD14,'Avrg. BattOther'!AD$35)</f>
        <v>1.5788355485759997E-3</v>
      </c>
      <c r="AE14" s="44">
        <f>IF('Avrg. BattOther'!AE14&gt;0,'Avrg. BattOther'!AE14,'Avrg. BattOther'!AE$35)</f>
        <v>1.6104122595475196E-3</v>
      </c>
      <c r="AF14" s="44">
        <f>IF('Avrg. BattOther'!AF14&gt;0,'Avrg. BattOther'!AF14,'Avrg. BattOther'!AF$35)</f>
        <v>1.64262050473847E-3</v>
      </c>
      <c r="AG14" s="44">
        <f>IF('Avrg. BattOther'!AG14&gt;0,'Avrg. BattOther'!AG14,'Avrg. BattOther'!AG$35)</f>
        <v>1.6754729148332394E-3</v>
      </c>
      <c r="AH14" s="44">
        <f>IF('Avrg. BattOther'!AH14&gt;0,'Avrg. BattOther'!AH14,'Avrg. BattOther'!AH$35)</f>
        <v>1.7089823731299043E-3</v>
      </c>
      <c r="AI14" s="44">
        <f>IF('Avrg. BattOther'!AI14&gt;0,'Avrg. BattOther'!AI14,'Avrg. BattOther'!AI$35)</f>
        <v>1.7431620205925025E-3</v>
      </c>
      <c r="AJ14" s="44">
        <f>IF('Avrg. BattOther'!AJ14&gt;0,'Avrg. BattOther'!AJ14,'Avrg. BattOther'!AJ$35)</f>
        <v>1.7780252610043526E-3</v>
      </c>
      <c r="AK14" s="44">
        <f>IF('Avrg. BattOther'!AK14&gt;0,'Avrg. BattOther'!AK14,'Avrg. BattOther'!AK$35)</f>
        <v>1.8135857662244397E-3</v>
      </c>
      <c r="AL14" s="44">
        <f>IF('Avrg. BattOther'!AL14&gt;0,'Avrg. BattOther'!AL14,'Avrg. BattOther'!AL$35)</f>
        <v>1.8498574815489284E-3</v>
      </c>
      <c r="AM14" s="44">
        <f>IF('Avrg. BattOther'!AM14&gt;0,'Avrg. BattOther'!AM14,'Avrg. BattOther'!AM$35)</f>
        <v>1.886854631179907E-3</v>
      </c>
      <c r="AN14" s="44">
        <f>IF('Avrg. BattOther'!AN14&gt;0,'Avrg. BattOther'!AN14,'Avrg. BattOther'!AN$35)</f>
        <v>1.9245917238035052E-3</v>
      </c>
      <c r="AO14" s="44">
        <f>IF('Avrg. BattOther'!AO14&gt;0,'Avrg. BattOther'!AO14,'Avrg. BattOther'!AO$35)</f>
        <v>1.9630835582795754E-3</v>
      </c>
      <c r="AP14" s="44">
        <f>IF('Avrg. BattOther'!AP14&gt;0,'Avrg. BattOther'!AP14,'Avrg. BattOther'!AP$35)</f>
        <v>2.0023452294451669E-3</v>
      </c>
      <c r="AQ14" s="44">
        <f>IF('Avrg. BattOther'!AQ14&gt;0,'Avrg. BattOther'!AQ14,'Avrg. BattOther'!AQ$35)</f>
        <v>2.0423921340340704E-3</v>
      </c>
      <c r="AR14" s="44">
        <f>IF('Avrg. BattOther'!AR14&gt;0,'Avrg. BattOther'!AR14,'Avrg. BattOther'!AR$35)</f>
        <v>2.0832399767147518E-3</v>
      </c>
      <c r="AS14" s="44">
        <f>IF('Avrg. BattOther'!AS14&gt;0,'Avrg. BattOther'!AS14,'Avrg. BattOther'!AS$35)</f>
        <v>2.1249047762490468E-3</v>
      </c>
      <c r="AT14" s="44">
        <f>IF('Avrg. BattOther'!AT14&gt;0,'Avrg. BattOther'!AT14,'Avrg. BattOther'!AT$35)</f>
        <v>2.1674028717740277E-3</v>
      </c>
      <c r="AU14" s="44">
        <f>IF('Avrg. BattOther'!AU14&gt;0,'Avrg. BattOther'!AU14,'Avrg. BattOther'!AU$35)</f>
        <v>2.2107509292095084E-3</v>
      </c>
      <c r="AV14" s="44">
        <f>IF('Avrg. BattOther'!AV14&gt;0,'Avrg. BattOther'!AV14,'Avrg. BattOther'!AV$35)</f>
        <v>2.2549659477936984E-3</v>
      </c>
      <c r="AW14" s="44">
        <f>IF('Avrg. BattOther'!AW14&gt;0,'Avrg. BattOther'!AW14,'Avrg. BattOther'!AW$35)</f>
        <v>2.3000652667495725E-3</v>
      </c>
      <c r="AX14" s="44">
        <f>IF('Avrg. BattOther'!AX14&gt;0,'Avrg. BattOther'!AX14,'Avrg. BattOther'!AX$35)</f>
        <v>2.3460665720845641E-3</v>
      </c>
      <c r="AY14" s="44">
        <f>IF('Avrg. BattOther'!AY14&gt;0,'Avrg. BattOther'!AY14,'Avrg. BattOther'!AY$35)</f>
        <v>2.3929879035262556E-3</v>
      </c>
      <c r="AZ14" s="44">
        <f>IF('Avrg. BattOther'!AZ14&gt;0,'Avrg. BattOther'!AZ14,'Avrg. BattOther'!AZ$35)</f>
        <v>2.4408476615967807E-3</v>
      </c>
      <c r="BA14" s="44">
        <f>IF('Avrg. BattOther'!BA14&gt;0,'Avrg. BattOther'!BA14,'Avrg. BattOther'!BA$35)</f>
        <v>2.4896646148287165E-3</v>
      </c>
    </row>
    <row r="15" spans="1:53" x14ac:dyDescent="0.35">
      <c r="A15" s="3" t="s">
        <v>28</v>
      </c>
      <c r="B15" s="4" t="s">
        <v>29</v>
      </c>
      <c r="C15" s="77">
        <f>IF('Avrg. BattOther'!C15&gt;0,'Avrg. BattOther'!C15,'Avrg. BattOther'!C$35)</f>
        <v>5.7359783844689689E-4</v>
      </c>
      <c r="D15" s="77">
        <f>IF('Avrg. BattOther'!D15&gt;0,'Avrg. BattOther'!D15,'Avrg. BattOther'!D$35)</f>
        <v>5.649633628177816E-4</v>
      </c>
      <c r="E15" s="77">
        <f>IF('Avrg. BattOther'!E15&gt;0,'Avrg. BattOther'!E15,'Avrg. BattOther'!E$35)</f>
        <v>5.5630081630492852E-4</v>
      </c>
      <c r="F15" s="77">
        <f>IF('Avrg. BattOther'!F15&gt;0,'Avrg. BattOther'!F15,'Avrg. BattOther'!F$35)</f>
        <v>5.4759141387322329E-4</v>
      </c>
      <c r="G15" s="77">
        <f>IF('Avrg. BattOther'!G15&gt;0,'Avrg. BattOther'!G15,'Avrg. BattOther'!G$35)</f>
        <v>5.3906450046716653E-4</v>
      </c>
      <c r="H15" s="77">
        <f>IF('Avrg. BattOther'!H15&gt;0,'Avrg. BattOther'!H15,'Avrg. BattOther'!H$35)</f>
        <v>5.3081146904722062E-4</v>
      </c>
      <c r="I15" s="77">
        <f>IF('Avrg. BattOther'!I15&gt;0,'Avrg. BattOther'!I15,'Avrg. BattOther'!I$35)</f>
        <v>5.2289498850484816E-4</v>
      </c>
      <c r="J15" s="77">
        <f>IF('Avrg. BattOther'!J15&gt;0,'Avrg. BattOther'!J15,'Avrg. BattOther'!J$35)</f>
        <v>5.1537723935459411E-4</v>
      </c>
      <c r="K15" s="2">
        <f>IF('Avrg. BattOther'!K15&gt;0,'Avrg. BattOther'!K15,'Avrg. BattOther'!K$35)</f>
        <v>5.0828339502316435E-4</v>
      </c>
      <c r="L15" s="2">
        <f>IF('Avrg. BattOther'!L15&gt;0,'Avrg. BattOther'!L15,'Avrg. BattOther'!L$35)</f>
        <v>5.4566960061605693E-4</v>
      </c>
      <c r="M15" s="2">
        <f>IF('Avrg. BattOther'!M15&gt;0,'Avrg. BattOther'!M15,'Avrg. BattOther'!M$35)</f>
        <v>5.6081075563574096E-4</v>
      </c>
      <c r="N15" s="2">
        <f>IF('Avrg. BattOther'!N15&gt;0,'Avrg. BattOther'!N15,'Avrg. BattOther'!N$35)</f>
        <v>5.6728063559302556E-4</v>
      </c>
      <c r="O15" s="2">
        <f>IF('Avrg. BattOther'!O15&gt;0,'Avrg. BattOther'!O15,'Avrg. BattOther'!O$35)</f>
        <v>1.4249699880216984E-3</v>
      </c>
      <c r="P15" s="2">
        <f>IF('Avrg. BattOther'!P15&gt;0,'Avrg. BattOther'!P15,'Avrg. BattOther'!P$35)</f>
        <v>8.4745167497083905E-3</v>
      </c>
      <c r="Q15" s="2">
        <f>IF('Avrg. BattOther'!Q15&gt;0,'Avrg. BattOther'!Q15,'Avrg. BattOther'!Q$35)</f>
        <v>8.5138711398892106E-3</v>
      </c>
      <c r="R15" s="2">
        <f>IF('Avrg. BattOther'!R15&gt;0,'Avrg. BattOther'!R15,'Avrg. BattOther'!R$35)</f>
        <v>6.4283782020077571E-3</v>
      </c>
      <c r="S15" s="2">
        <f>IF('Avrg. BattOther'!S15&gt;0,'Avrg. BattOther'!S15,'Avrg. BattOther'!S$35)</f>
        <v>9.4931991838501551E-4</v>
      </c>
      <c r="T15" s="2">
        <f>IF('Avrg. BattOther'!T15&gt;0,'Avrg. BattOther'!T15,'Avrg. BattOther'!T$35)</f>
        <v>2.0411135929921552E-3</v>
      </c>
      <c r="U15" s="2">
        <f>IF('Avrg. BattOther'!U15&gt;0,'Avrg. BattOther'!U15,'Avrg. BattOther'!U$35)</f>
        <v>2.0779655886524881E-3</v>
      </c>
      <c r="V15" s="2">
        <f>IF('Avrg. BattOther'!V15&gt;0,'Avrg. BattOther'!V15,'Avrg. BattOther'!V$35)</f>
        <v>2.2145578011871364E-3</v>
      </c>
      <c r="W15" s="2">
        <f>IF('Avrg. BattOther'!W15&gt;0,'Avrg. BattOther'!W15,'Avrg. BattOther'!W$35)</f>
        <v>1.6421218057217945E-3</v>
      </c>
      <c r="X15" s="2">
        <f>IF('Avrg. BattOther'!X15&gt;0,'Avrg. BattOther'!X15,'Avrg. BattOther'!X$35)</f>
        <v>4.0333106616512312E-3</v>
      </c>
      <c r="Y15" s="2">
        <f>IF('Avrg. BattOther'!Y15&gt;0,'Avrg. BattOther'!Y15,'Avrg. BattOther'!Y$35)</f>
        <v>1.4303847398584172E-3</v>
      </c>
      <c r="Z15" s="44">
        <f>IF('Avrg. BattOther'!Z15&gt;0,'Avrg. BattOther'!Z15,'Avrg. BattOther'!Z$35)</f>
        <v>1.4585999999999998E-3</v>
      </c>
      <c r="AA15" s="44">
        <f>IF('Avrg. BattOther'!AA15&gt;0,'Avrg. BattOther'!AA15,'Avrg. BattOther'!AA$35)</f>
        <v>1.4877719999999998E-3</v>
      </c>
      <c r="AB15" s="44">
        <f>IF('Avrg. BattOther'!AB15&gt;0,'Avrg. BattOther'!AB15,'Avrg. BattOther'!AB$35)</f>
        <v>1.5175274399999998E-3</v>
      </c>
      <c r="AC15" s="44">
        <f>IF('Avrg. BattOther'!AC15&gt;0,'Avrg. BattOther'!AC15,'Avrg. BattOther'!AC$35)</f>
        <v>1.5478779887999998E-3</v>
      </c>
      <c r="AD15" s="44">
        <f>IF('Avrg. BattOther'!AD15&gt;0,'Avrg. BattOther'!AD15,'Avrg. BattOther'!AD$35)</f>
        <v>1.5788355485759997E-3</v>
      </c>
      <c r="AE15" s="44">
        <f>IF('Avrg. BattOther'!AE15&gt;0,'Avrg. BattOther'!AE15,'Avrg. BattOther'!AE$35)</f>
        <v>1.6104122595475196E-3</v>
      </c>
      <c r="AF15" s="44">
        <f>IF('Avrg. BattOther'!AF15&gt;0,'Avrg. BattOther'!AF15,'Avrg. BattOther'!AF$35)</f>
        <v>1.64262050473847E-3</v>
      </c>
      <c r="AG15" s="44">
        <f>IF('Avrg. BattOther'!AG15&gt;0,'Avrg. BattOther'!AG15,'Avrg. BattOther'!AG$35)</f>
        <v>1.6754729148332394E-3</v>
      </c>
      <c r="AH15" s="44">
        <f>IF('Avrg. BattOther'!AH15&gt;0,'Avrg. BattOther'!AH15,'Avrg. BattOther'!AH$35)</f>
        <v>1.7089823731299043E-3</v>
      </c>
      <c r="AI15" s="44">
        <f>IF('Avrg. BattOther'!AI15&gt;0,'Avrg. BattOther'!AI15,'Avrg. BattOther'!AI$35)</f>
        <v>1.7431620205925025E-3</v>
      </c>
      <c r="AJ15" s="44">
        <f>IF('Avrg. BattOther'!AJ15&gt;0,'Avrg. BattOther'!AJ15,'Avrg. BattOther'!AJ$35)</f>
        <v>1.7780252610043526E-3</v>
      </c>
      <c r="AK15" s="44">
        <f>IF('Avrg. BattOther'!AK15&gt;0,'Avrg. BattOther'!AK15,'Avrg. BattOther'!AK$35)</f>
        <v>1.8135857662244397E-3</v>
      </c>
      <c r="AL15" s="44">
        <f>IF('Avrg. BattOther'!AL15&gt;0,'Avrg. BattOther'!AL15,'Avrg. BattOther'!AL$35)</f>
        <v>1.8498574815489284E-3</v>
      </c>
      <c r="AM15" s="44">
        <f>IF('Avrg. BattOther'!AM15&gt;0,'Avrg. BattOther'!AM15,'Avrg. BattOther'!AM$35)</f>
        <v>1.886854631179907E-3</v>
      </c>
      <c r="AN15" s="44">
        <f>IF('Avrg. BattOther'!AN15&gt;0,'Avrg. BattOther'!AN15,'Avrg. BattOther'!AN$35)</f>
        <v>1.9245917238035052E-3</v>
      </c>
      <c r="AO15" s="44">
        <f>IF('Avrg. BattOther'!AO15&gt;0,'Avrg. BattOther'!AO15,'Avrg. BattOther'!AO$35)</f>
        <v>1.9630835582795754E-3</v>
      </c>
      <c r="AP15" s="44">
        <f>IF('Avrg. BattOther'!AP15&gt;0,'Avrg. BattOther'!AP15,'Avrg. BattOther'!AP$35)</f>
        <v>2.0023452294451669E-3</v>
      </c>
      <c r="AQ15" s="44">
        <f>IF('Avrg. BattOther'!AQ15&gt;0,'Avrg. BattOther'!AQ15,'Avrg. BattOther'!AQ$35)</f>
        <v>2.0423921340340704E-3</v>
      </c>
      <c r="AR15" s="44">
        <f>IF('Avrg. BattOther'!AR15&gt;0,'Avrg. BattOther'!AR15,'Avrg. BattOther'!AR$35)</f>
        <v>2.0832399767147518E-3</v>
      </c>
      <c r="AS15" s="44">
        <f>IF('Avrg. BattOther'!AS15&gt;0,'Avrg. BattOther'!AS15,'Avrg. BattOther'!AS$35)</f>
        <v>2.1249047762490468E-3</v>
      </c>
      <c r="AT15" s="44">
        <f>IF('Avrg. BattOther'!AT15&gt;0,'Avrg. BattOther'!AT15,'Avrg. BattOther'!AT$35)</f>
        <v>2.1674028717740277E-3</v>
      </c>
      <c r="AU15" s="44">
        <f>IF('Avrg. BattOther'!AU15&gt;0,'Avrg. BattOther'!AU15,'Avrg. BattOther'!AU$35)</f>
        <v>2.2107509292095084E-3</v>
      </c>
      <c r="AV15" s="44">
        <f>IF('Avrg. BattOther'!AV15&gt;0,'Avrg. BattOther'!AV15,'Avrg. BattOther'!AV$35)</f>
        <v>2.2549659477936984E-3</v>
      </c>
      <c r="AW15" s="44">
        <f>IF('Avrg. BattOther'!AW15&gt;0,'Avrg. BattOther'!AW15,'Avrg. BattOther'!AW$35)</f>
        <v>2.3000652667495725E-3</v>
      </c>
      <c r="AX15" s="44">
        <f>IF('Avrg. BattOther'!AX15&gt;0,'Avrg. BattOther'!AX15,'Avrg. BattOther'!AX$35)</f>
        <v>2.3460665720845641E-3</v>
      </c>
      <c r="AY15" s="44">
        <f>IF('Avrg. BattOther'!AY15&gt;0,'Avrg. BattOther'!AY15,'Avrg. BattOther'!AY$35)</f>
        <v>2.3929879035262556E-3</v>
      </c>
      <c r="AZ15" s="44">
        <f>IF('Avrg. BattOther'!AZ15&gt;0,'Avrg. BattOther'!AZ15,'Avrg. BattOther'!AZ$35)</f>
        <v>2.4408476615967807E-3</v>
      </c>
      <c r="BA15" s="44">
        <f>IF('Avrg. BattOther'!BA15&gt;0,'Avrg. BattOther'!BA15,'Avrg. BattOther'!BA$35)</f>
        <v>2.4896646148287165E-3</v>
      </c>
    </row>
    <row r="16" spans="1:53" x14ac:dyDescent="0.35">
      <c r="A16" s="3" t="s">
        <v>30</v>
      </c>
      <c r="B16" s="4" t="s">
        <v>31</v>
      </c>
      <c r="C16" s="77">
        <f>IF('Avrg. BattOther'!C16&gt;0,'Avrg. BattOther'!C16,'Avrg. BattOther'!C$35)</f>
        <v>5.7359783844689689E-4</v>
      </c>
      <c r="D16" s="77">
        <f>IF('Avrg. BattOther'!D16&gt;0,'Avrg. BattOther'!D16,'Avrg. BattOther'!D$35)</f>
        <v>5.649633628177816E-4</v>
      </c>
      <c r="E16" s="77">
        <f>IF('Avrg. BattOther'!E16&gt;0,'Avrg. BattOther'!E16,'Avrg. BattOther'!E$35)</f>
        <v>5.5630081630492852E-4</v>
      </c>
      <c r="F16" s="77">
        <f>IF('Avrg. BattOther'!F16&gt;0,'Avrg. BattOther'!F16,'Avrg. BattOther'!F$35)</f>
        <v>5.4759141387322329E-4</v>
      </c>
      <c r="G16" s="77">
        <f>IF('Avrg. BattOther'!G16&gt;0,'Avrg. BattOther'!G16,'Avrg. BattOther'!G$35)</f>
        <v>5.3906450046716653E-4</v>
      </c>
      <c r="H16" s="77">
        <f>IF('Avrg. BattOther'!H16&gt;0,'Avrg. BattOther'!H16,'Avrg. BattOther'!H$35)</f>
        <v>5.3081146904722062E-4</v>
      </c>
      <c r="I16" s="77">
        <f>IF('Avrg. BattOther'!I16&gt;0,'Avrg. BattOther'!I16,'Avrg. BattOther'!I$35)</f>
        <v>5.2289498850484816E-4</v>
      </c>
      <c r="J16" s="77">
        <f>IF('Avrg. BattOther'!J16&gt;0,'Avrg. BattOther'!J16,'Avrg. BattOther'!J$35)</f>
        <v>5.1537723935459411E-4</v>
      </c>
      <c r="K16" s="2">
        <f>IF('Avrg. BattOther'!K16&gt;0,'Avrg. BattOther'!K16,'Avrg. BattOther'!K$35)</f>
        <v>5.0828339502316435E-4</v>
      </c>
      <c r="L16" s="2">
        <f>IF('Avrg. BattOther'!L16&gt;0,'Avrg. BattOther'!L16,'Avrg. BattOther'!L$35)</f>
        <v>5.4566960061605693E-4</v>
      </c>
      <c r="M16" s="2">
        <f>IF('Avrg. BattOther'!M16&gt;0,'Avrg. BattOther'!M16,'Avrg. BattOther'!M$35)</f>
        <v>5.6081075563574096E-4</v>
      </c>
      <c r="N16" s="2">
        <f>IF('Avrg. BattOther'!N16&gt;0,'Avrg. BattOther'!N16,'Avrg. BattOther'!N$35)</f>
        <v>5.6728063559302556E-4</v>
      </c>
      <c r="O16" s="2">
        <f>IF('Avrg. BattOther'!O16&gt;0,'Avrg. BattOther'!O16,'Avrg. BattOther'!O$35)</f>
        <v>1.4249699880216984E-3</v>
      </c>
      <c r="P16" s="2">
        <f>IF('Avrg. BattOther'!P16&gt;0,'Avrg. BattOther'!P16,'Avrg. BattOther'!P$35)</f>
        <v>8.4745167497083905E-3</v>
      </c>
      <c r="Q16" s="2">
        <f>IF('Avrg. BattOther'!Q16&gt;0,'Avrg. BattOther'!Q16,'Avrg. BattOther'!Q$35)</f>
        <v>8.5138711398892106E-3</v>
      </c>
      <c r="R16" s="2">
        <f>IF('Avrg. BattOther'!R16&gt;0,'Avrg. BattOther'!R16,'Avrg. BattOther'!R$35)</f>
        <v>6.4283782020077571E-3</v>
      </c>
      <c r="S16" s="2">
        <f>IF('Avrg. BattOther'!S16&gt;0,'Avrg. BattOther'!S16,'Avrg. BattOther'!S$35)</f>
        <v>9.4931991838501551E-4</v>
      </c>
      <c r="T16" s="2">
        <f>IF('Avrg. BattOther'!T16&gt;0,'Avrg. BattOther'!T16,'Avrg. BattOther'!T$35)</f>
        <v>2.0411135929921552E-3</v>
      </c>
      <c r="U16" s="2">
        <f>IF('Avrg. BattOther'!U16&gt;0,'Avrg. BattOther'!U16,'Avrg. BattOther'!U$35)</f>
        <v>2.0779655886524881E-3</v>
      </c>
      <c r="V16" s="2">
        <f>IF('Avrg. BattOther'!V16&gt;0,'Avrg. BattOther'!V16,'Avrg. BattOther'!V$35)</f>
        <v>2.2145578011871364E-3</v>
      </c>
      <c r="W16" s="2">
        <f>IF('Avrg. BattOther'!W16&gt;0,'Avrg. BattOther'!W16,'Avrg. BattOther'!W$35)</f>
        <v>1.6421218057217945E-3</v>
      </c>
      <c r="X16" s="2">
        <f>IF('Avrg. BattOther'!X16&gt;0,'Avrg. BattOther'!X16,'Avrg. BattOther'!X$35)</f>
        <v>4.0333106616512312E-3</v>
      </c>
      <c r="Y16" s="2">
        <f>IF('Avrg. BattOther'!Y16&gt;0,'Avrg. BattOther'!Y16,'Avrg. BattOther'!Y$35)</f>
        <v>1.4303847398584172E-3</v>
      </c>
      <c r="Z16" s="44">
        <f>IF('Avrg. BattOther'!Z16&gt;0,'Avrg. BattOther'!Z16,'Avrg. BattOther'!Z$35)</f>
        <v>1.4585999999999998E-3</v>
      </c>
      <c r="AA16" s="44">
        <f>IF('Avrg. BattOther'!AA16&gt;0,'Avrg. BattOther'!AA16,'Avrg. BattOther'!AA$35)</f>
        <v>1.4877719999999998E-3</v>
      </c>
      <c r="AB16" s="44">
        <f>IF('Avrg. BattOther'!AB16&gt;0,'Avrg. BattOther'!AB16,'Avrg. BattOther'!AB$35)</f>
        <v>1.5175274399999998E-3</v>
      </c>
      <c r="AC16" s="44">
        <f>IF('Avrg. BattOther'!AC16&gt;0,'Avrg. BattOther'!AC16,'Avrg. BattOther'!AC$35)</f>
        <v>1.5478779887999998E-3</v>
      </c>
      <c r="AD16" s="44">
        <f>IF('Avrg. BattOther'!AD16&gt;0,'Avrg. BattOther'!AD16,'Avrg. BattOther'!AD$35)</f>
        <v>1.5788355485759997E-3</v>
      </c>
      <c r="AE16" s="44">
        <f>IF('Avrg. BattOther'!AE16&gt;0,'Avrg. BattOther'!AE16,'Avrg. BattOther'!AE$35)</f>
        <v>1.6104122595475196E-3</v>
      </c>
      <c r="AF16" s="44">
        <f>IF('Avrg. BattOther'!AF16&gt;0,'Avrg. BattOther'!AF16,'Avrg. BattOther'!AF$35)</f>
        <v>1.64262050473847E-3</v>
      </c>
      <c r="AG16" s="44">
        <f>IF('Avrg. BattOther'!AG16&gt;0,'Avrg. BattOther'!AG16,'Avrg. BattOther'!AG$35)</f>
        <v>1.6754729148332394E-3</v>
      </c>
      <c r="AH16" s="44">
        <f>IF('Avrg. BattOther'!AH16&gt;0,'Avrg. BattOther'!AH16,'Avrg. BattOther'!AH$35)</f>
        <v>1.7089823731299043E-3</v>
      </c>
      <c r="AI16" s="44">
        <f>IF('Avrg. BattOther'!AI16&gt;0,'Avrg. BattOther'!AI16,'Avrg. BattOther'!AI$35)</f>
        <v>1.7431620205925025E-3</v>
      </c>
      <c r="AJ16" s="44">
        <f>IF('Avrg. BattOther'!AJ16&gt;0,'Avrg. BattOther'!AJ16,'Avrg. BattOther'!AJ$35)</f>
        <v>1.7780252610043526E-3</v>
      </c>
      <c r="AK16" s="44">
        <f>IF('Avrg. BattOther'!AK16&gt;0,'Avrg. BattOther'!AK16,'Avrg. BattOther'!AK$35)</f>
        <v>1.8135857662244397E-3</v>
      </c>
      <c r="AL16" s="44">
        <f>IF('Avrg. BattOther'!AL16&gt;0,'Avrg. BattOther'!AL16,'Avrg. BattOther'!AL$35)</f>
        <v>1.8498574815489284E-3</v>
      </c>
      <c r="AM16" s="44">
        <f>IF('Avrg. BattOther'!AM16&gt;0,'Avrg. BattOther'!AM16,'Avrg. BattOther'!AM$35)</f>
        <v>1.886854631179907E-3</v>
      </c>
      <c r="AN16" s="44">
        <f>IF('Avrg. BattOther'!AN16&gt;0,'Avrg. BattOther'!AN16,'Avrg. BattOther'!AN$35)</f>
        <v>1.9245917238035052E-3</v>
      </c>
      <c r="AO16" s="44">
        <f>IF('Avrg. BattOther'!AO16&gt;0,'Avrg. BattOther'!AO16,'Avrg. BattOther'!AO$35)</f>
        <v>1.9630835582795754E-3</v>
      </c>
      <c r="AP16" s="44">
        <f>IF('Avrg. BattOther'!AP16&gt;0,'Avrg. BattOther'!AP16,'Avrg. BattOther'!AP$35)</f>
        <v>2.0023452294451669E-3</v>
      </c>
      <c r="AQ16" s="44">
        <f>IF('Avrg. BattOther'!AQ16&gt;0,'Avrg. BattOther'!AQ16,'Avrg. BattOther'!AQ$35)</f>
        <v>2.0423921340340704E-3</v>
      </c>
      <c r="AR16" s="44">
        <f>IF('Avrg. BattOther'!AR16&gt;0,'Avrg. BattOther'!AR16,'Avrg. BattOther'!AR$35)</f>
        <v>2.0832399767147518E-3</v>
      </c>
      <c r="AS16" s="44">
        <f>IF('Avrg. BattOther'!AS16&gt;0,'Avrg. BattOther'!AS16,'Avrg. BattOther'!AS$35)</f>
        <v>2.1249047762490468E-3</v>
      </c>
      <c r="AT16" s="44">
        <f>IF('Avrg. BattOther'!AT16&gt;0,'Avrg. BattOther'!AT16,'Avrg. BattOther'!AT$35)</f>
        <v>2.1674028717740277E-3</v>
      </c>
      <c r="AU16" s="44">
        <f>IF('Avrg. BattOther'!AU16&gt;0,'Avrg. BattOther'!AU16,'Avrg. BattOther'!AU$35)</f>
        <v>2.2107509292095084E-3</v>
      </c>
      <c r="AV16" s="44">
        <f>IF('Avrg. BattOther'!AV16&gt;0,'Avrg. BattOther'!AV16,'Avrg. BattOther'!AV$35)</f>
        <v>2.2549659477936984E-3</v>
      </c>
      <c r="AW16" s="44">
        <f>IF('Avrg. BattOther'!AW16&gt;0,'Avrg. BattOther'!AW16,'Avrg. BattOther'!AW$35)</f>
        <v>2.3000652667495725E-3</v>
      </c>
      <c r="AX16" s="44">
        <f>IF('Avrg. BattOther'!AX16&gt;0,'Avrg. BattOther'!AX16,'Avrg. BattOther'!AX$35)</f>
        <v>2.3460665720845641E-3</v>
      </c>
      <c r="AY16" s="44">
        <f>IF('Avrg. BattOther'!AY16&gt;0,'Avrg. BattOther'!AY16,'Avrg. BattOther'!AY$35)</f>
        <v>2.3929879035262556E-3</v>
      </c>
      <c r="AZ16" s="44">
        <f>IF('Avrg. BattOther'!AZ16&gt;0,'Avrg. BattOther'!AZ16,'Avrg. BattOther'!AZ$35)</f>
        <v>2.4408476615967807E-3</v>
      </c>
      <c r="BA16" s="44">
        <f>IF('Avrg. BattOther'!BA16&gt;0,'Avrg. BattOther'!BA16,'Avrg. BattOther'!BA$35)</f>
        <v>2.4896646148287165E-3</v>
      </c>
    </row>
    <row r="17" spans="1:53" x14ac:dyDescent="0.35">
      <c r="A17" s="3" t="s">
        <v>32</v>
      </c>
      <c r="B17" s="4" t="s">
        <v>33</v>
      </c>
      <c r="C17" s="77">
        <f>IF('Avrg. BattOther'!C17&gt;0,'Avrg. BattOther'!C17,'Avrg. BattOther'!C$35)</f>
        <v>5.7359783844689689E-4</v>
      </c>
      <c r="D17" s="77">
        <f>IF('Avrg. BattOther'!D17&gt;0,'Avrg. BattOther'!D17,'Avrg. BattOther'!D$35)</f>
        <v>5.649633628177816E-4</v>
      </c>
      <c r="E17" s="77">
        <f>IF('Avrg. BattOther'!E17&gt;0,'Avrg. BattOther'!E17,'Avrg. BattOther'!E$35)</f>
        <v>5.5630081630492852E-4</v>
      </c>
      <c r="F17" s="77">
        <f>IF('Avrg. BattOther'!F17&gt;0,'Avrg. BattOther'!F17,'Avrg. BattOther'!F$35)</f>
        <v>5.4759141387322329E-4</v>
      </c>
      <c r="G17" s="77">
        <f>IF('Avrg. BattOther'!G17&gt;0,'Avrg. BattOther'!G17,'Avrg. BattOther'!G$35)</f>
        <v>5.3906450046716653E-4</v>
      </c>
      <c r="H17" s="77">
        <f>IF('Avrg. BattOther'!H17&gt;0,'Avrg. BattOther'!H17,'Avrg. BattOther'!H$35)</f>
        <v>5.3081146904722062E-4</v>
      </c>
      <c r="I17" s="77">
        <f>IF('Avrg. BattOther'!I17&gt;0,'Avrg. BattOther'!I17,'Avrg. BattOther'!I$35)</f>
        <v>5.2289498850484816E-4</v>
      </c>
      <c r="J17" s="77">
        <f>IF('Avrg. BattOther'!J17&gt;0,'Avrg. BattOther'!J17,'Avrg. BattOther'!J$35)</f>
        <v>5.1537723935459411E-4</v>
      </c>
      <c r="K17" s="2">
        <f>IF('Avrg. BattOther'!K17&gt;0,'Avrg. BattOther'!K17,'Avrg. BattOther'!K$35)</f>
        <v>5.0828339502316435E-4</v>
      </c>
      <c r="L17" s="2">
        <f>IF('Avrg. BattOther'!L17&gt;0,'Avrg. BattOther'!L17,'Avrg. BattOther'!L$35)</f>
        <v>5.4566960061605693E-4</v>
      </c>
      <c r="M17" s="2">
        <f>IF('Avrg. BattOther'!M17&gt;0,'Avrg. BattOther'!M17,'Avrg. BattOther'!M$35)</f>
        <v>5.6081075563574096E-4</v>
      </c>
      <c r="N17" s="2">
        <f>IF('Avrg. BattOther'!N17&gt;0,'Avrg. BattOther'!N17,'Avrg. BattOther'!N$35)</f>
        <v>5.6728063559302556E-4</v>
      </c>
      <c r="O17" s="2">
        <f>IF('Avrg. BattOther'!O17&gt;0,'Avrg. BattOther'!O17,'Avrg. BattOther'!O$35)</f>
        <v>1.4249699880216984E-3</v>
      </c>
      <c r="P17" s="2">
        <f>IF('Avrg. BattOther'!P17&gt;0,'Avrg. BattOther'!P17,'Avrg. BattOther'!P$35)</f>
        <v>8.4745167497083905E-3</v>
      </c>
      <c r="Q17" s="2">
        <f>IF('Avrg. BattOther'!Q17&gt;0,'Avrg. BattOther'!Q17,'Avrg. BattOther'!Q$35)</f>
        <v>8.5138711398892106E-3</v>
      </c>
      <c r="R17" s="2">
        <f>IF('Avrg. BattOther'!R17&gt;0,'Avrg. BattOther'!R17,'Avrg. BattOther'!R$35)</f>
        <v>6.4283782020077571E-3</v>
      </c>
      <c r="S17" s="2">
        <f>IF('Avrg. BattOther'!S17&gt;0,'Avrg. BattOther'!S17,'Avrg. BattOther'!S$35)</f>
        <v>9.4931991838501551E-4</v>
      </c>
      <c r="T17" s="2">
        <f>IF('Avrg. BattOther'!T17&gt;0,'Avrg. BattOther'!T17,'Avrg. BattOther'!T$35)</f>
        <v>2.0411135929921552E-3</v>
      </c>
      <c r="U17" s="2">
        <f>IF('Avrg. BattOther'!U17&gt;0,'Avrg. BattOther'!U17,'Avrg. BattOther'!U$35)</f>
        <v>2.0779655886524881E-3</v>
      </c>
      <c r="V17" s="2">
        <f>IF('Avrg. BattOther'!V17&gt;0,'Avrg. BattOther'!V17,'Avrg. BattOther'!V$35)</f>
        <v>2.2145578011871364E-3</v>
      </c>
      <c r="W17" s="2">
        <f>IF('Avrg. BattOther'!W17&gt;0,'Avrg. BattOther'!W17,'Avrg. BattOther'!W$35)</f>
        <v>1.6421218057217945E-3</v>
      </c>
      <c r="X17" s="2">
        <f>IF('Avrg. BattOther'!X17&gt;0,'Avrg. BattOther'!X17,'Avrg. BattOther'!X$35)</f>
        <v>4.0333106616512312E-3</v>
      </c>
      <c r="Y17" s="2">
        <f>IF('Avrg. BattOther'!Y17&gt;0,'Avrg. BattOther'!Y17,'Avrg. BattOther'!Y$35)</f>
        <v>1.4303847398584172E-3</v>
      </c>
      <c r="Z17" s="44">
        <f>IF('Avrg. BattOther'!Z17&gt;0,'Avrg. BattOther'!Z17,'Avrg. BattOther'!Z$35)</f>
        <v>1.4585999999999998E-3</v>
      </c>
      <c r="AA17" s="44">
        <f>IF('Avrg. BattOther'!AA17&gt;0,'Avrg. BattOther'!AA17,'Avrg. BattOther'!AA$35)</f>
        <v>1.4877719999999998E-3</v>
      </c>
      <c r="AB17" s="44">
        <f>IF('Avrg. BattOther'!AB17&gt;0,'Avrg. BattOther'!AB17,'Avrg. BattOther'!AB$35)</f>
        <v>1.5175274399999998E-3</v>
      </c>
      <c r="AC17" s="44">
        <f>IF('Avrg. BattOther'!AC17&gt;0,'Avrg. BattOther'!AC17,'Avrg. BattOther'!AC$35)</f>
        <v>1.5478779887999998E-3</v>
      </c>
      <c r="AD17" s="44">
        <f>IF('Avrg. BattOther'!AD17&gt;0,'Avrg. BattOther'!AD17,'Avrg. BattOther'!AD$35)</f>
        <v>1.5788355485759997E-3</v>
      </c>
      <c r="AE17" s="44">
        <f>IF('Avrg. BattOther'!AE17&gt;0,'Avrg. BattOther'!AE17,'Avrg. BattOther'!AE$35)</f>
        <v>1.6104122595475196E-3</v>
      </c>
      <c r="AF17" s="44">
        <f>IF('Avrg. BattOther'!AF17&gt;0,'Avrg. BattOther'!AF17,'Avrg. BattOther'!AF$35)</f>
        <v>1.64262050473847E-3</v>
      </c>
      <c r="AG17" s="44">
        <f>IF('Avrg. BattOther'!AG17&gt;0,'Avrg. BattOther'!AG17,'Avrg. BattOther'!AG$35)</f>
        <v>1.6754729148332394E-3</v>
      </c>
      <c r="AH17" s="44">
        <f>IF('Avrg. BattOther'!AH17&gt;0,'Avrg. BattOther'!AH17,'Avrg. BattOther'!AH$35)</f>
        <v>1.7089823731299043E-3</v>
      </c>
      <c r="AI17" s="44">
        <f>IF('Avrg. BattOther'!AI17&gt;0,'Avrg. BattOther'!AI17,'Avrg. BattOther'!AI$35)</f>
        <v>1.7431620205925025E-3</v>
      </c>
      <c r="AJ17" s="44">
        <f>IF('Avrg. BattOther'!AJ17&gt;0,'Avrg. BattOther'!AJ17,'Avrg. BattOther'!AJ$35)</f>
        <v>1.7780252610043526E-3</v>
      </c>
      <c r="AK17" s="44">
        <f>IF('Avrg. BattOther'!AK17&gt;0,'Avrg. BattOther'!AK17,'Avrg. BattOther'!AK$35)</f>
        <v>1.8135857662244397E-3</v>
      </c>
      <c r="AL17" s="44">
        <f>IF('Avrg. BattOther'!AL17&gt;0,'Avrg. BattOther'!AL17,'Avrg. BattOther'!AL$35)</f>
        <v>1.8498574815489284E-3</v>
      </c>
      <c r="AM17" s="44">
        <f>IF('Avrg. BattOther'!AM17&gt;0,'Avrg. BattOther'!AM17,'Avrg. BattOther'!AM$35)</f>
        <v>1.886854631179907E-3</v>
      </c>
      <c r="AN17" s="44">
        <f>IF('Avrg. BattOther'!AN17&gt;0,'Avrg. BattOther'!AN17,'Avrg. BattOther'!AN$35)</f>
        <v>1.9245917238035052E-3</v>
      </c>
      <c r="AO17" s="44">
        <f>IF('Avrg. BattOther'!AO17&gt;0,'Avrg. BattOther'!AO17,'Avrg. BattOther'!AO$35)</f>
        <v>1.9630835582795754E-3</v>
      </c>
      <c r="AP17" s="44">
        <f>IF('Avrg. BattOther'!AP17&gt;0,'Avrg. BattOther'!AP17,'Avrg. BattOther'!AP$35)</f>
        <v>2.0023452294451669E-3</v>
      </c>
      <c r="AQ17" s="44">
        <f>IF('Avrg. BattOther'!AQ17&gt;0,'Avrg. BattOther'!AQ17,'Avrg. BattOther'!AQ$35)</f>
        <v>2.0423921340340704E-3</v>
      </c>
      <c r="AR17" s="44">
        <f>IF('Avrg. BattOther'!AR17&gt;0,'Avrg. BattOther'!AR17,'Avrg. BattOther'!AR$35)</f>
        <v>2.0832399767147518E-3</v>
      </c>
      <c r="AS17" s="44">
        <f>IF('Avrg. BattOther'!AS17&gt;0,'Avrg. BattOther'!AS17,'Avrg. BattOther'!AS$35)</f>
        <v>2.1249047762490468E-3</v>
      </c>
      <c r="AT17" s="44">
        <f>IF('Avrg. BattOther'!AT17&gt;0,'Avrg. BattOther'!AT17,'Avrg. BattOther'!AT$35)</f>
        <v>2.1674028717740277E-3</v>
      </c>
      <c r="AU17" s="44">
        <f>IF('Avrg. BattOther'!AU17&gt;0,'Avrg. BattOther'!AU17,'Avrg. BattOther'!AU$35)</f>
        <v>2.2107509292095084E-3</v>
      </c>
      <c r="AV17" s="44">
        <f>IF('Avrg. BattOther'!AV17&gt;0,'Avrg. BattOther'!AV17,'Avrg. BattOther'!AV$35)</f>
        <v>2.2549659477936984E-3</v>
      </c>
      <c r="AW17" s="44">
        <f>IF('Avrg. BattOther'!AW17&gt;0,'Avrg. BattOther'!AW17,'Avrg. BattOther'!AW$35)</f>
        <v>2.3000652667495725E-3</v>
      </c>
      <c r="AX17" s="44">
        <f>IF('Avrg. BattOther'!AX17&gt;0,'Avrg. BattOther'!AX17,'Avrg. BattOther'!AX$35)</f>
        <v>2.3460665720845641E-3</v>
      </c>
      <c r="AY17" s="44">
        <f>IF('Avrg. BattOther'!AY17&gt;0,'Avrg. BattOther'!AY17,'Avrg. BattOther'!AY$35)</f>
        <v>2.3929879035262556E-3</v>
      </c>
      <c r="AZ17" s="44">
        <f>IF('Avrg. BattOther'!AZ17&gt;0,'Avrg. BattOther'!AZ17,'Avrg. BattOther'!AZ$35)</f>
        <v>2.4408476615967807E-3</v>
      </c>
      <c r="BA17" s="44">
        <f>IF('Avrg. BattOther'!BA17&gt;0,'Avrg. BattOther'!BA17,'Avrg. BattOther'!BA$35)</f>
        <v>2.4896646148287165E-3</v>
      </c>
    </row>
    <row r="18" spans="1:53" x14ac:dyDescent="0.35">
      <c r="A18" s="3" t="s">
        <v>34</v>
      </c>
      <c r="B18" s="4" t="s">
        <v>35</v>
      </c>
      <c r="C18" s="77">
        <f>IF('Avrg. BattOther'!C18&gt;0,'Avrg. BattOther'!C18,'Avrg. BattOther'!C$35)</f>
        <v>5.7359783844689689E-4</v>
      </c>
      <c r="D18" s="77">
        <f>IF('Avrg. BattOther'!D18&gt;0,'Avrg. BattOther'!D18,'Avrg. BattOther'!D$35)</f>
        <v>5.649633628177816E-4</v>
      </c>
      <c r="E18" s="77">
        <f>IF('Avrg. BattOther'!E18&gt;0,'Avrg. BattOther'!E18,'Avrg. BattOther'!E$35)</f>
        <v>5.5630081630492852E-4</v>
      </c>
      <c r="F18" s="77">
        <f>IF('Avrg. BattOther'!F18&gt;0,'Avrg. BattOther'!F18,'Avrg. BattOther'!F$35)</f>
        <v>5.4759141387322329E-4</v>
      </c>
      <c r="G18" s="77">
        <f>IF('Avrg. BattOther'!G18&gt;0,'Avrg. BattOther'!G18,'Avrg. BattOther'!G$35)</f>
        <v>5.3906450046716653E-4</v>
      </c>
      <c r="H18" s="77">
        <f>IF('Avrg. BattOther'!H18&gt;0,'Avrg. BattOther'!H18,'Avrg. BattOther'!H$35)</f>
        <v>5.3081146904722062E-4</v>
      </c>
      <c r="I18" s="77">
        <f>IF('Avrg. BattOther'!I18&gt;0,'Avrg. BattOther'!I18,'Avrg. BattOther'!I$35)</f>
        <v>5.2289498850484816E-4</v>
      </c>
      <c r="J18" s="77">
        <f>IF('Avrg. BattOther'!J18&gt;0,'Avrg. BattOther'!J18,'Avrg. BattOther'!J$35)</f>
        <v>5.1537723935459411E-4</v>
      </c>
      <c r="K18" s="2">
        <f>IF('Avrg. BattOther'!K18&gt;0,'Avrg. BattOther'!K18,'Avrg. BattOther'!K$35)</f>
        <v>5.0828339502316435E-4</v>
      </c>
      <c r="L18" s="2">
        <f>IF('Avrg. BattOther'!L18&gt;0,'Avrg. BattOther'!L18,'Avrg. BattOther'!L$35)</f>
        <v>5.4566960061605693E-4</v>
      </c>
      <c r="M18" s="2">
        <f>IF('Avrg. BattOther'!M18&gt;0,'Avrg. BattOther'!M18,'Avrg. BattOther'!M$35)</f>
        <v>5.6081075563574096E-4</v>
      </c>
      <c r="N18" s="2">
        <f>IF('Avrg. BattOther'!N18&gt;0,'Avrg. BattOther'!N18,'Avrg. BattOther'!N$35)</f>
        <v>5.6728063559302556E-4</v>
      </c>
      <c r="O18" s="2">
        <f>IF('Avrg. BattOther'!O18&gt;0,'Avrg. BattOther'!O18,'Avrg. BattOther'!O$35)</f>
        <v>1.4249699880216984E-3</v>
      </c>
      <c r="P18" s="2">
        <f>IF('Avrg. BattOther'!P18&gt;0,'Avrg. BattOther'!P18,'Avrg. BattOther'!P$35)</f>
        <v>8.4745167497083905E-3</v>
      </c>
      <c r="Q18" s="2">
        <f>IF('Avrg. BattOther'!Q18&gt;0,'Avrg. BattOther'!Q18,'Avrg. BattOther'!Q$35)</f>
        <v>8.5138711398892106E-3</v>
      </c>
      <c r="R18" s="2">
        <f>IF('Avrg. BattOther'!R18&gt;0,'Avrg. BattOther'!R18,'Avrg. BattOther'!R$35)</f>
        <v>6.4283782020077571E-3</v>
      </c>
      <c r="S18" s="2">
        <f>IF('Avrg. BattOther'!S18&gt;0,'Avrg. BattOther'!S18,'Avrg. BattOther'!S$35)</f>
        <v>9.4931991838501551E-4</v>
      </c>
      <c r="T18" s="2">
        <f>IF('Avrg. BattOther'!T18&gt;0,'Avrg. BattOther'!T18,'Avrg. BattOther'!T$35)</f>
        <v>2.0411135929921552E-3</v>
      </c>
      <c r="U18" s="2">
        <f>IF('Avrg. BattOther'!U18&gt;0,'Avrg. BattOther'!U18,'Avrg. BattOther'!U$35)</f>
        <v>2.0779655886524881E-3</v>
      </c>
      <c r="V18" s="2">
        <f>IF('Avrg. BattOther'!V18&gt;0,'Avrg. BattOther'!V18,'Avrg. BattOther'!V$35)</f>
        <v>2.2145578011871364E-3</v>
      </c>
      <c r="W18" s="2">
        <f>IF('Avrg. BattOther'!W18&gt;0,'Avrg. BattOther'!W18,'Avrg. BattOther'!W$35)</f>
        <v>1.6421218057217945E-3</v>
      </c>
      <c r="X18" s="2">
        <f>IF('Avrg. BattOther'!X18&gt;0,'Avrg. BattOther'!X18,'Avrg. BattOther'!X$35)</f>
        <v>4.0333106616512312E-3</v>
      </c>
      <c r="Y18" s="2">
        <f>IF('Avrg. BattOther'!Y18&gt;0,'Avrg. BattOther'!Y18,'Avrg. BattOther'!Y$35)</f>
        <v>1.4303847398584172E-3</v>
      </c>
      <c r="Z18" s="44">
        <f>IF('Avrg. BattOther'!Z18&gt;0,'Avrg. BattOther'!Z18,'Avrg. BattOther'!Z$35)</f>
        <v>1.4585999999999998E-3</v>
      </c>
      <c r="AA18" s="44">
        <f>IF('Avrg. BattOther'!AA18&gt;0,'Avrg. BattOther'!AA18,'Avrg. BattOther'!AA$35)</f>
        <v>1.4877719999999998E-3</v>
      </c>
      <c r="AB18" s="44">
        <f>IF('Avrg. BattOther'!AB18&gt;0,'Avrg. BattOther'!AB18,'Avrg. BattOther'!AB$35)</f>
        <v>1.5175274399999998E-3</v>
      </c>
      <c r="AC18" s="44">
        <f>IF('Avrg. BattOther'!AC18&gt;0,'Avrg. BattOther'!AC18,'Avrg. BattOther'!AC$35)</f>
        <v>1.5478779887999998E-3</v>
      </c>
      <c r="AD18" s="44">
        <f>IF('Avrg. BattOther'!AD18&gt;0,'Avrg. BattOther'!AD18,'Avrg. BattOther'!AD$35)</f>
        <v>1.5788355485759997E-3</v>
      </c>
      <c r="AE18" s="44">
        <f>IF('Avrg. BattOther'!AE18&gt;0,'Avrg. BattOther'!AE18,'Avrg. BattOther'!AE$35)</f>
        <v>1.6104122595475196E-3</v>
      </c>
      <c r="AF18" s="44">
        <f>IF('Avrg. BattOther'!AF18&gt;0,'Avrg. BattOther'!AF18,'Avrg. BattOther'!AF$35)</f>
        <v>1.64262050473847E-3</v>
      </c>
      <c r="AG18" s="44">
        <f>IF('Avrg. BattOther'!AG18&gt;0,'Avrg. BattOther'!AG18,'Avrg. BattOther'!AG$35)</f>
        <v>1.6754729148332394E-3</v>
      </c>
      <c r="AH18" s="44">
        <f>IF('Avrg. BattOther'!AH18&gt;0,'Avrg. BattOther'!AH18,'Avrg. BattOther'!AH$35)</f>
        <v>1.7089823731299043E-3</v>
      </c>
      <c r="AI18" s="44">
        <f>IF('Avrg. BattOther'!AI18&gt;0,'Avrg. BattOther'!AI18,'Avrg. BattOther'!AI$35)</f>
        <v>1.7431620205925025E-3</v>
      </c>
      <c r="AJ18" s="44">
        <f>IF('Avrg. BattOther'!AJ18&gt;0,'Avrg. BattOther'!AJ18,'Avrg. BattOther'!AJ$35)</f>
        <v>1.7780252610043526E-3</v>
      </c>
      <c r="AK18" s="44">
        <f>IF('Avrg. BattOther'!AK18&gt;0,'Avrg. BattOther'!AK18,'Avrg. BattOther'!AK$35)</f>
        <v>1.8135857662244397E-3</v>
      </c>
      <c r="AL18" s="44">
        <f>IF('Avrg. BattOther'!AL18&gt;0,'Avrg. BattOther'!AL18,'Avrg. BattOther'!AL$35)</f>
        <v>1.8498574815489284E-3</v>
      </c>
      <c r="AM18" s="44">
        <f>IF('Avrg. BattOther'!AM18&gt;0,'Avrg. BattOther'!AM18,'Avrg. BattOther'!AM$35)</f>
        <v>1.886854631179907E-3</v>
      </c>
      <c r="AN18" s="44">
        <f>IF('Avrg. BattOther'!AN18&gt;0,'Avrg. BattOther'!AN18,'Avrg. BattOther'!AN$35)</f>
        <v>1.9245917238035052E-3</v>
      </c>
      <c r="AO18" s="44">
        <f>IF('Avrg. BattOther'!AO18&gt;0,'Avrg. BattOther'!AO18,'Avrg. BattOther'!AO$35)</f>
        <v>1.9630835582795754E-3</v>
      </c>
      <c r="AP18" s="44">
        <f>IF('Avrg. BattOther'!AP18&gt;0,'Avrg. BattOther'!AP18,'Avrg. BattOther'!AP$35)</f>
        <v>2.0023452294451669E-3</v>
      </c>
      <c r="AQ18" s="44">
        <f>IF('Avrg. BattOther'!AQ18&gt;0,'Avrg. BattOther'!AQ18,'Avrg. BattOther'!AQ$35)</f>
        <v>2.0423921340340704E-3</v>
      </c>
      <c r="AR18" s="44">
        <f>IF('Avrg. BattOther'!AR18&gt;0,'Avrg. BattOther'!AR18,'Avrg. BattOther'!AR$35)</f>
        <v>2.0832399767147518E-3</v>
      </c>
      <c r="AS18" s="44">
        <f>IF('Avrg. BattOther'!AS18&gt;0,'Avrg. BattOther'!AS18,'Avrg. BattOther'!AS$35)</f>
        <v>2.1249047762490468E-3</v>
      </c>
      <c r="AT18" s="44">
        <f>IF('Avrg. BattOther'!AT18&gt;0,'Avrg. BattOther'!AT18,'Avrg. BattOther'!AT$35)</f>
        <v>2.1674028717740277E-3</v>
      </c>
      <c r="AU18" s="44">
        <f>IF('Avrg. BattOther'!AU18&gt;0,'Avrg. BattOther'!AU18,'Avrg. BattOther'!AU$35)</f>
        <v>2.2107509292095084E-3</v>
      </c>
      <c r="AV18" s="44">
        <f>IF('Avrg. BattOther'!AV18&gt;0,'Avrg. BattOther'!AV18,'Avrg. BattOther'!AV$35)</f>
        <v>2.2549659477936984E-3</v>
      </c>
      <c r="AW18" s="44">
        <f>IF('Avrg. BattOther'!AW18&gt;0,'Avrg. BattOther'!AW18,'Avrg. BattOther'!AW$35)</f>
        <v>2.3000652667495725E-3</v>
      </c>
      <c r="AX18" s="44">
        <f>IF('Avrg. BattOther'!AX18&gt;0,'Avrg. BattOther'!AX18,'Avrg. BattOther'!AX$35)</f>
        <v>2.3460665720845641E-3</v>
      </c>
      <c r="AY18" s="44">
        <f>IF('Avrg. BattOther'!AY18&gt;0,'Avrg. BattOther'!AY18,'Avrg. BattOther'!AY$35)</f>
        <v>2.3929879035262556E-3</v>
      </c>
      <c r="AZ18" s="44">
        <f>IF('Avrg. BattOther'!AZ18&gt;0,'Avrg. BattOther'!AZ18,'Avrg. BattOther'!AZ$35)</f>
        <v>2.4408476615967807E-3</v>
      </c>
      <c r="BA18" s="44">
        <f>IF('Avrg. BattOther'!BA18&gt;0,'Avrg. BattOther'!BA18,'Avrg. BattOther'!BA$35)</f>
        <v>2.4896646148287165E-3</v>
      </c>
    </row>
    <row r="19" spans="1:53" x14ac:dyDescent="0.35">
      <c r="A19" s="3" t="s">
        <v>36</v>
      </c>
      <c r="B19" s="4" t="s">
        <v>37</v>
      </c>
      <c r="C19" s="77">
        <f>IF('Avrg. BattOther'!C19&gt;0,'Avrg. BattOther'!C19,'Avrg. BattOther'!C$35)</f>
        <v>5.7359783844689689E-4</v>
      </c>
      <c r="D19" s="77">
        <f>IF('Avrg. BattOther'!D19&gt;0,'Avrg. BattOther'!D19,'Avrg. BattOther'!D$35)</f>
        <v>5.649633628177816E-4</v>
      </c>
      <c r="E19" s="77">
        <f>IF('Avrg. BattOther'!E19&gt;0,'Avrg. BattOther'!E19,'Avrg. BattOther'!E$35)</f>
        <v>5.5630081630492852E-4</v>
      </c>
      <c r="F19" s="77">
        <f>IF('Avrg. BattOther'!F19&gt;0,'Avrg. BattOther'!F19,'Avrg. BattOther'!F$35)</f>
        <v>5.4759141387322329E-4</v>
      </c>
      <c r="G19" s="77">
        <f>IF('Avrg. BattOther'!G19&gt;0,'Avrg. BattOther'!G19,'Avrg. BattOther'!G$35)</f>
        <v>5.3906450046716653E-4</v>
      </c>
      <c r="H19" s="77">
        <f>IF('Avrg. BattOther'!H19&gt;0,'Avrg. BattOther'!H19,'Avrg. BattOther'!H$35)</f>
        <v>5.3081146904722062E-4</v>
      </c>
      <c r="I19" s="77">
        <f>IF('Avrg. BattOther'!I19&gt;0,'Avrg. BattOther'!I19,'Avrg. BattOther'!I$35)</f>
        <v>5.2289498850484816E-4</v>
      </c>
      <c r="J19" s="77">
        <f>IF('Avrg. BattOther'!J19&gt;0,'Avrg. BattOther'!J19,'Avrg. BattOther'!J$35)</f>
        <v>5.1537723935459411E-4</v>
      </c>
      <c r="K19" s="2">
        <f>IF('Avrg. BattOther'!K19&gt;0,'Avrg. BattOther'!K19,'Avrg. BattOther'!K$35)</f>
        <v>5.0828339502316435E-4</v>
      </c>
      <c r="L19" s="2">
        <f>IF('Avrg. BattOther'!L19&gt;0,'Avrg. BattOther'!L19,'Avrg. BattOther'!L$35)</f>
        <v>5.4566960061605693E-4</v>
      </c>
      <c r="M19" s="2">
        <f>IF('Avrg. BattOther'!M19&gt;0,'Avrg. BattOther'!M19,'Avrg. BattOther'!M$35)</f>
        <v>5.6081075563574096E-4</v>
      </c>
      <c r="N19" s="2">
        <f>IF('Avrg. BattOther'!N19&gt;0,'Avrg. BattOther'!N19,'Avrg. BattOther'!N$35)</f>
        <v>5.6728063559302556E-4</v>
      </c>
      <c r="O19" s="2">
        <f>IF('Avrg. BattOther'!O19&gt;0,'Avrg. BattOther'!O19,'Avrg. BattOther'!O$35)</f>
        <v>1.4249699880216984E-3</v>
      </c>
      <c r="P19" s="2">
        <f>IF('Avrg. BattOther'!P19&gt;0,'Avrg. BattOther'!P19,'Avrg. BattOther'!P$35)</f>
        <v>8.4745167497083905E-3</v>
      </c>
      <c r="Q19" s="2">
        <f>IF('Avrg. BattOther'!Q19&gt;0,'Avrg. BattOther'!Q19,'Avrg. BattOther'!Q$35)</f>
        <v>8.5138711398892106E-3</v>
      </c>
      <c r="R19" s="2">
        <f>IF('Avrg. BattOther'!R19&gt;0,'Avrg. BattOther'!R19,'Avrg. BattOther'!R$35)</f>
        <v>6.4283782020077571E-3</v>
      </c>
      <c r="S19" s="2">
        <f>IF('Avrg. BattOther'!S19&gt;0,'Avrg. BattOther'!S19,'Avrg. BattOther'!S$35)</f>
        <v>9.4931991838501551E-4</v>
      </c>
      <c r="T19" s="2">
        <f>IF('Avrg. BattOther'!T19&gt;0,'Avrg. BattOther'!T19,'Avrg. BattOther'!T$35)</f>
        <v>2.0411135929921552E-3</v>
      </c>
      <c r="U19" s="2">
        <f>IF('Avrg. BattOther'!U19&gt;0,'Avrg. BattOther'!U19,'Avrg. BattOther'!U$35)</f>
        <v>2.0779655886524881E-3</v>
      </c>
      <c r="V19" s="2">
        <f>IF('Avrg. BattOther'!V19&gt;0,'Avrg. BattOther'!V19,'Avrg. BattOther'!V$35)</f>
        <v>2.2145578011871364E-3</v>
      </c>
      <c r="W19" s="2">
        <f>IF('Avrg. BattOther'!W19&gt;0,'Avrg. BattOther'!W19,'Avrg. BattOther'!W$35)</f>
        <v>1.6421218057217945E-3</v>
      </c>
      <c r="X19" s="2">
        <f>IF('Avrg. BattOther'!X19&gt;0,'Avrg. BattOther'!X19,'Avrg. BattOther'!X$35)</f>
        <v>4.0333106616512312E-3</v>
      </c>
      <c r="Y19" s="2">
        <f>IF('Avrg. BattOther'!Y19&gt;0,'Avrg. BattOther'!Y19,'Avrg. BattOther'!Y$35)</f>
        <v>1.4303847398584172E-3</v>
      </c>
      <c r="Z19" s="44">
        <f>IF('Avrg. BattOther'!Z19&gt;0,'Avrg. BattOther'!Z19,'Avrg. BattOther'!Z$35)</f>
        <v>1.4585999999999998E-3</v>
      </c>
      <c r="AA19" s="44">
        <f>IF('Avrg. BattOther'!AA19&gt;0,'Avrg. BattOther'!AA19,'Avrg. BattOther'!AA$35)</f>
        <v>1.4877719999999998E-3</v>
      </c>
      <c r="AB19" s="44">
        <f>IF('Avrg. BattOther'!AB19&gt;0,'Avrg. BattOther'!AB19,'Avrg. BattOther'!AB$35)</f>
        <v>1.5175274399999998E-3</v>
      </c>
      <c r="AC19" s="44">
        <f>IF('Avrg. BattOther'!AC19&gt;0,'Avrg. BattOther'!AC19,'Avrg. BattOther'!AC$35)</f>
        <v>1.5478779887999998E-3</v>
      </c>
      <c r="AD19" s="44">
        <f>IF('Avrg. BattOther'!AD19&gt;0,'Avrg. BattOther'!AD19,'Avrg. BattOther'!AD$35)</f>
        <v>1.5788355485759997E-3</v>
      </c>
      <c r="AE19" s="44">
        <f>IF('Avrg. BattOther'!AE19&gt;0,'Avrg. BattOther'!AE19,'Avrg. BattOther'!AE$35)</f>
        <v>1.6104122595475196E-3</v>
      </c>
      <c r="AF19" s="44">
        <f>IF('Avrg. BattOther'!AF19&gt;0,'Avrg. BattOther'!AF19,'Avrg. BattOther'!AF$35)</f>
        <v>1.64262050473847E-3</v>
      </c>
      <c r="AG19" s="44">
        <f>IF('Avrg. BattOther'!AG19&gt;0,'Avrg. BattOther'!AG19,'Avrg. BattOther'!AG$35)</f>
        <v>1.6754729148332394E-3</v>
      </c>
      <c r="AH19" s="44">
        <f>IF('Avrg. BattOther'!AH19&gt;0,'Avrg. BattOther'!AH19,'Avrg. BattOther'!AH$35)</f>
        <v>1.7089823731299043E-3</v>
      </c>
      <c r="AI19" s="44">
        <f>IF('Avrg. BattOther'!AI19&gt;0,'Avrg. BattOther'!AI19,'Avrg. BattOther'!AI$35)</f>
        <v>1.7431620205925025E-3</v>
      </c>
      <c r="AJ19" s="44">
        <f>IF('Avrg. BattOther'!AJ19&gt;0,'Avrg. BattOther'!AJ19,'Avrg. BattOther'!AJ$35)</f>
        <v>1.7780252610043526E-3</v>
      </c>
      <c r="AK19" s="44">
        <f>IF('Avrg. BattOther'!AK19&gt;0,'Avrg. BattOther'!AK19,'Avrg. BattOther'!AK$35)</f>
        <v>1.8135857662244397E-3</v>
      </c>
      <c r="AL19" s="44">
        <f>IF('Avrg. BattOther'!AL19&gt;0,'Avrg. BattOther'!AL19,'Avrg. BattOther'!AL$35)</f>
        <v>1.8498574815489284E-3</v>
      </c>
      <c r="AM19" s="44">
        <f>IF('Avrg. BattOther'!AM19&gt;0,'Avrg. BattOther'!AM19,'Avrg. BattOther'!AM$35)</f>
        <v>1.886854631179907E-3</v>
      </c>
      <c r="AN19" s="44">
        <f>IF('Avrg. BattOther'!AN19&gt;0,'Avrg. BattOther'!AN19,'Avrg. BattOther'!AN$35)</f>
        <v>1.9245917238035052E-3</v>
      </c>
      <c r="AO19" s="44">
        <f>IF('Avrg. BattOther'!AO19&gt;0,'Avrg. BattOther'!AO19,'Avrg. BattOther'!AO$35)</f>
        <v>1.9630835582795754E-3</v>
      </c>
      <c r="AP19" s="44">
        <f>IF('Avrg. BattOther'!AP19&gt;0,'Avrg. BattOther'!AP19,'Avrg. BattOther'!AP$35)</f>
        <v>2.0023452294451669E-3</v>
      </c>
      <c r="AQ19" s="44">
        <f>IF('Avrg. BattOther'!AQ19&gt;0,'Avrg. BattOther'!AQ19,'Avrg. BattOther'!AQ$35)</f>
        <v>2.0423921340340704E-3</v>
      </c>
      <c r="AR19" s="44">
        <f>IF('Avrg. BattOther'!AR19&gt;0,'Avrg. BattOther'!AR19,'Avrg. BattOther'!AR$35)</f>
        <v>2.0832399767147518E-3</v>
      </c>
      <c r="AS19" s="44">
        <f>IF('Avrg. BattOther'!AS19&gt;0,'Avrg. BattOther'!AS19,'Avrg. BattOther'!AS$35)</f>
        <v>2.1249047762490468E-3</v>
      </c>
      <c r="AT19" s="44">
        <f>IF('Avrg. BattOther'!AT19&gt;0,'Avrg. BattOther'!AT19,'Avrg. BattOther'!AT$35)</f>
        <v>2.1674028717740277E-3</v>
      </c>
      <c r="AU19" s="44">
        <f>IF('Avrg. BattOther'!AU19&gt;0,'Avrg. BattOther'!AU19,'Avrg. BattOther'!AU$35)</f>
        <v>2.2107509292095084E-3</v>
      </c>
      <c r="AV19" s="44">
        <f>IF('Avrg. BattOther'!AV19&gt;0,'Avrg. BattOther'!AV19,'Avrg. BattOther'!AV$35)</f>
        <v>2.2549659477936984E-3</v>
      </c>
      <c r="AW19" s="44">
        <f>IF('Avrg. BattOther'!AW19&gt;0,'Avrg. BattOther'!AW19,'Avrg. BattOther'!AW$35)</f>
        <v>2.3000652667495725E-3</v>
      </c>
      <c r="AX19" s="44">
        <f>IF('Avrg. BattOther'!AX19&gt;0,'Avrg. BattOther'!AX19,'Avrg. BattOther'!AX$35)</f>
        <v>2.3460665720845641E-3</v>
      </c>
      <c r="AY19" s="44">
        <f>IF('Avrg. BattOther'!AY19&gt;0,'Avrg. BattOther'!AY19,'Avrg. BattOther'!AY$35)</f>
        <v>2.3929879035262556E-3</v>
      </c>
      <c r="AZ19" s="44">
        <f>IF('Avrg. BattOther'!AZ19&gt;0,'Avrg. BattOther'!AZ19,'Avrg. BattOther'!AZ$35)</f>
        <v>2.4408476615967807E-3</v>
      </c>
      <c r="BA19" s="44">
        <f>IF('Avrg. BattOther'!BA19&gt;0,'Avrg. BattOther'!BA19,'Avrg. BattOther'!BA$35)</f>
        <v>2.4896646148287165E-3</v>
      </c>
    </row>
    <row r="20" spans="1:53" x14ac:dyDescent="0.35">
      <c r="A20" s="3" t="s">
        <v>38</v>
      </c>
      <c r="B20" s="4" t="s">
        <v>39</v>
      </c>
      <c r="C20" s="77">
        <f>IF('Avrg. BattOther'!C20&gt;0,'Avrg. BattOther'!C20,'Avrg. BattOther'!C$35)</f>
        <v>5.7359783844689689E-4</v>
      </c>
      <c r="D20" s="77">
        <f>IF('Avrg. BattOther'!D20&gt;0,'Avrg. BattOther'!D20,'Avrg. BattOther'!D$35)</f>
        <v>5.649633628177816E-4</v>
      </c>
      <c r="E20" s="77">
        <f>IF('Avrg. BattOther'!E20&gt;0,'Avrg. BattOther'!E20,'Avrg. BattOther'!E$35)</f>
        <v>5.5630081630492852E-4</v>
      </c>
      <c r="F20" s="77">
        <f>IF('Avrg. BattOther'!F20&gt;0,'Avrg. BattOther'!F20,'Avrg. BattOther'!F$35)</f>
        <v>5.4759141387322329E-4</v>
      </c>
      <c r="G20" s="77">
        <f>IF('Avrg. BattOther'!G20&gt;0,'Avrg. BattOther'!G20,'Avrg. BattOther'!G$35)</f>
        <v>5.3906450046716653E-4</v>
      </c>
      <c r="H20" s="77">
        <f>IF('Avrg. BattOther'!H20&gt;0,'Avrg. BattOther'!H20,'Avrg. BattOther'!H$35)</f>
        <v>5.3081146904722062E-4</v>
      </c>
      <c r="I20" s="77">
        <f>IF('Avrg. BattOther'!I20&gt;0,'Avrg. BattOther'!I20,'Avrg. BattOther'!I$35)</f>
        <v>5.2289498850484816E-4</v>
      </c>
      <c r="J20" s="77">
        <f>IF('Avrg. BattOther'!J20&gt;0,'Avrg. BattOther'!J20,'Avrg. BattOther'!J$35)</f>
        <v>5.1537723935459411E-4</v>
      </c>
      <c r="K20" s="2">
        <f>IF('Avrg. BattOther'!K20&gt;0,'Avrg. BattOther'!K20,'Avrg. BattOther'!K$35)</f>
        <v>5.0828339502316435E-4</v>
      </c>
      <c r="L20" s="2">
        <f>IF('Avrg. BattOther'!L20&gt;0,'Avrg. BattOther'!L20,'Avrg. BattOther'!L$35)</f>
        <v>5.4566960061605693E-4</v>
      </c>
      <c r="M20" s="2">
        <f>IF('Avrg. BattOther'!M20&gt;0,'Avrg. BattOther'!M20,'Avrg. BattOther'!M$35)</f>
        <v>5.6081075563574096E-4</v>
      </c>
      <c r="N20" s="2">
        <f>IF('Avrg. BattOther'!N20&gt;0,'Avrg. BattOther'!N20,'Avrg. BattOther'!N$35)</f>
        <v>5.6728063559302556E-4</v>
      </c>
      <c r="O20" s="2">
        <f>IF('Avrg. BattOther'!O20&gt;0,'Avrg. BattOther'!O20,'Avrg. BattOther'!O$35)</f>
        <v>1.4249699880216984E-3</v>
      </c>
      <c r="P20" s="2">
        <f>IF('Avrg. BattOther'!P20&gt;0,'Avrg. BattOther'!P20,'Avrg. BattOther'!P$35)</f>
        <v>8.4745167497083905E-3</v>
      </c>
      <c r="Q20" s="2">
        <f>IF('Avrg. BattOther'!Q20&gt;0,'Avrg. BattOther'!Q20,'Avrg. BattOther'!Q$35)</f>
        <v>8.5138711398892106E-3</v>
      </c>
      <c r="R20" s="2">
        <f>IF('Avrg. BattOther'!R20&gt;0,'Avrg. BattOther'!R20,'Avrg. BattOther'!R$35)</f>
        <v>6.4283782020077571E-3</v>
      </c>
      <c r="S20" s="2">
        <f>IF('Avrg. BattOther'!S20&gt;0,'Avrg. BattOther'!S20,'Avrg. BattOther'!S$35)</f>
        <v>9.4931991838501551E-4</v>
      </c>
      <c r="T20" s="2">
        <f>IF('Avrg. BattOther'!T20&gt;0,'Avrg. BattOther'!T20,'Avrg. BattOther'!T$35)</f>
        <v>2.0411135929921552E-3</v>
      </c>
      <c r="U20" s="2">
        <f>IF('Avrg. BattOther'!U20&gt;0,'Avrg. BattOther'!U20,'Avrg. BattOther'!U$35)</f>
        <v>2.0779655886524881E-3</v>
      </c>
      <c r="V20" s="2">
        <f>IF('Avrg. BattOther'!V20&gt;0,'Avrg. BattOther'!V20,'Avrg. BattOther'!V$35)</f>
        <v>2.2145578011871364E-3</v>
      </c>
      <c r="W20" s="2">
        <f>IF('Avrg. BattOther'!W20&gt;0,'Avrg. BattOther'!W20,'Avrg. BattOther'!W$35)</f>
        <v>1.6421218057217945E-3</v>
      </c>
      <c r="X20" s="2">
        <f>IF('Avrg. BattOther'!X20&gt;0,'Avrg. BattOther'!X20,'Avrg. BattOther'!X$35)</f>
        <v>4.0333106616512312E-3</v>
      </c>
      <c r="Y20" s="2">
        <f>IF('Avrg. BattOther'!Y20&gt;0,'Avrg. BattOther'!Y20,'Avrg. BattOther'!Y$35)</f>
        <v>1.4303847398584172E-3</v>
      </c>
      <c r="Z20" s="44">
        <f>IF('Avrg. BattOther'!Z20&gt;0,'Avrg. BattOther'!Z20,'Avrg. BattOther'!Z$35)</f>
        <v>1.4585999999999998E-3</v>
      </c>
      <c r="AA20" s="44">
        <f>IF('Avrg. BattOther'!AA20&gt;0,'Avrg. BattOther'!AA20,'Avrg. BattOther'!AA$35)</f>
        <v>1.4877719999999998E-3</v>
      </c>
      <c r="AB20" s="44">
        <f>IF('Avrg. BattOther'!AB20&gt;0,'Avrg. BattOther'!AB20,'Avrg. BattOther'!AB$35)</f>
        <v>1.5175274399999998E-3</v>
      </c>
      <c r="AC20" s="44">
        <f>IF('Avrg. BattOther'!AC20&gt;0,'Avrg. BattOther'!AC20,'Avrg. BattOther'!AC$35)</f>
        <v>1.5478779887999998E-3</v>
      </c>
      <c r="AD20" s="44">
        <f>IF('Avrg. BattOther'!AD20&gt;0,'Avrg. BattOther'!AD20,'Avrg. BattOther'!AD$35)</f>
        <v>1.5788355485759997E-3</v>
      </c>
      <c r="AE20" s="44">
        <f>IF('Avrg. BattOther'!AE20&gt;0,'Avrg. BattOther'!AE20,'Avrg. BattOther'!AE$35)</f>
        <v>1.6104122595475196E-3</v>
      </c>
      <c r="AF20" s="44">
        <f>IF('Avrg. BattOther'!AF20&gt;0,'Avrg. BattOther'!AF20,'Avrg. BattOther'!AF$35)</f>
        <v>1.64262050473847E-3</v>
      </c>
      <c r="AG20" s="44">
        <f>IF('Avrg. BattOther'!AG20&gt;0,'Avrg. BattOther'!AG20,'Avrg. BattOther'!AG$35)</f>
        <v>1.6754729148332394E-3</v>
      </c>
      <c r="AH20" s="44">
        <f>IF('Avrg. BattOther'!AH20&gt;0,'Avrg. BattOther'!AH20,'Avrg. BattOther'!AH$35)</f>
        <v>1.7089823731299043E-3</v>
      </c>
      <c r="AI20" s="44">
        <f>IF('Avrg. BattOther'!AI20&gt;0,'Avrg. BattOther'!AI20,'Avrg. BattOther'!AI$35)</f>
        <v>1.7431620205925025E-3</v>
      </c>
      <c r="AJ20" s="44">
        <f>IF('Avrg. BattOther'!AJ20&gt;0,'Avrg. BattOther'!AJ20,'Avrg. BattOther'!AJ$35)</f>
        <v>1.7780252610043526E-3</v>
      </c>
      <c r="AK20" s="44">
        <f>IF('Avrg. BattOther'!AK20&gt;0,'Avrg. BattOther'!AK20,'Avrg. BattOther'!AK$35)</f>
        <v>1.8135857662244397E-3</v>
      </c>
      <c r="AL20" s="44">
        <f>IF('Avrg. BattOther'!AL20&gt;0,'Avrg. BattOther'!AL20,'Avrg. BattOther'!AL$35)</f>
        <v>1.8498574815489284E-3</v>
      </c>
      <c r="AM20" s="44">
        <f>IF('Avrg. BattOther'!AM20&gt;0,'Avrg. BattOther'!AM20,'Avrg. BattOther'!AM$35)</f>
        <v>1.886854631179907E-3</v>
      </c>
      <c r="AN20" s="44">
        <f>IF('Avrg. BattOther'!AN20&gt;0,'Avrg. BattOther'!AN20,'Avrg. BattOther'!AN$35)</f>
        <v>1.9245917238035052E-3</v>
      </c>
      <c r="AO20" s="44">
        <f>IF('Avrg. BattOther'!AO20&gt;0,'Avrg. BattOther'!AO20,'Avrg. BattOther'!AO$35)</f>
        <v>1.9630835582795754E-3</v>
      </c>
      <c r="AP20" s="44">
        <f>IF('Avrg. BattOther'!AP20&gt;0,'Avrg. BattOther'!AP20,'Avrg. BattOther'!AP$35)</f>
        <v>2.0023452294451669E-3</v>
      </c>
      <c r="AQ20" s="44">
        <f>IF('Avrg. BattOther'!AQ20&gt;0,'Avrg. BattOther'!AQ20,'Avrg. BattOther'!AQ$35)</f>
        <v>2.0423921340340704E-3</v>
      </c>
      <c r="AR20" s="44">
        <f>IF('Avrg. BattOther'!AR20&gt;0,'Avrg. BattOther'!AR20,'Avrg. BattOther'!AR$35)</f>
        <v>2.0832399767147518E-3</v>
      </c>
      <c r="AS20" s="44">
        <f>IF('Avrg. BattOther'!AS20&gt;0,'Avrg. BattOther'!AS20,'Avrg. BattOther'!AS$35)</f>
        <v>2.1249047762490468E-3</v>
      </c>
      <c r="AT20" s="44">
        <f>IF('Avrg. BattOther'!AT20&gt;0,'Avrg. BattOther'!AT20,'Avrg. BattOther'!AT$35)</f>
        <v>2.1674028717740277E-3</v>
      </c>
      <c r="AU20" s="44">
        <f>IF('Avrg. BattOther'!AU20&gt;0,'Avrg. BattOther'!AU20,'Avrg. BattOther'!AU$35)</f>
        <v>2.2107509292095084E-3</v>
      </c>
      <c r="AV20" s="44">
        <f>IF('Avrg. BattOther'!AV20&gt;0,'Avrg. BattOther'!AV20,'Avrg. BattOther'!AV$35)</f>
        <v>2.2549659477936984E-3</v>
      </c>
      <c r="AW20" s="44">
        <f>IF('Avrg. BattOther'!AW20&gt;0,'Avrg. BattOther'!AW20,'Avrg. BattOther'!AW$35)</f>
        <v>2.3000652667495725E-3</v>
      </c>
      <c r="AX20" s="44">
        <f>IF('Avrg. BattOther'!AX20&gt;0,'Avrg. BattOther'!AX20,'Avrg. BattOther'!AX$35)</f>
        <v>2.3460665720845641E-3</v>
      </c>
      <c r="AY20" s="44">
        <f>IF('Avrg. BattOther'!AY20&gt;0,'Avrg. BattOther'!AY20,'Avrg. BattOther'!AY$35)</f>
        <v>2.3929879035262556E-3</v>
      </c>
      <c r="AZ20" s="44">
        <f>IF('Avrg. BattOther'!AZ20&gt;0,'Avrg. BattOther'!AZ20,'Avrg. BattOther'!AZ$35)</f>
        <v>2.4408476615967807E-3</v>
      </c>
      <c r="BA20" s="44">
        <f>IF('Avrg. BattOther'!BA20&gt;0,'Avrg. BattOther'!BA20,'Avrg. BattOther'!BA$35)</f>
        <v>2.4896646148287165E-3</v>
      </c>
    </row>
    <row r="21" spans="1:53" x14ac:dyDescent="0.35">
      <c r="A21" s="3" t="s">
        <v>40</v>
      </c>
      <c r="B21" s="4" t="s">
        <v>41</v>
      </c>
      <c r="C21" s="77">
        <f>IF('Avrg. BattOther'!C21&gt;0,'Avrg. BattOther'!C21,'Avrg. BattOther'!C$35)</f>
        <v>5.7359783844689689E-4</v>
      </c>
      <c r="D21" s="77">
        <f>IF('Avrg. BattOther'!D21&gt;0,'Avrg. BattOther'!D21,'Avrg. BattOther'!D$35)</f>
        <v>5.649633628177816E-4</v>
      </c>
      <c r="E21" s="77">
        <f>IF('Avrg. BattOther'!E21&gt;0,'Avrg. BattOther'!E21,'Avrg. BattOther'!E$35)</f>
        <v>5.5630081630492852E-4</v>
      </c>
      <c r="F21" s="77">
        <f>IF('Avrg. BattOther'!F21&gt;0,'Avrg. BattOther'!F21,'Avrg. BattOther'!F$35)</f>
        <v>5.4759141387322329E-4</v>
      </c>
      <c r="G21" s="77">
        <f>IF('Avrg. BattOther'!G21&gt;0,'Avrg. BattOther'!G21,'Avrg. BattOther'!G$35)</f>
        <v>5.3906450046716653E-4</v>
      </c>
      <c r="H21" s="77">
        <f>IF('Avrg. BattOther'!H21&gt;0,'Avrg. BattOther'!H21,'Avrg. BattOther'!H$35)</f>
        <v>5.3081146904722062E-4</v>
      </c>
      <c r="I21" s="77">
        <f>IF('Avrg. BattOther'!I21&gt;0,'Avrg. BattOther'!I21,'Avrg. BattOther'!I$35)</f>
        <v>5.2289498850484816E-4</v>
      </c>
      <c r="J21" s="77">
        <f>IF('Avrg. BattOther'!J21&gt;0,'Avrg. BattOther'!J21,'Avrg. BattOther'!J$35)</f>
        <v>5.1537723935459411E-4</v>
      </c>
      <c r="K21" s="2">
        <f>IF('Avrg. BattOther'!K21&gt;0,'Avrg. BattOther'!K21,'Avrg. BattOther'!K$35)</f>
        <v>5.0828339502316435E-4</v>
      </c>
      <c r="L21" s="2">
        <f>IF('Avrg. BattOther'!L21&gt;0,'Avrg. BattOther'!L21,'Avrg. BattOther'!L$35)</f>
        <v>5.4566960061605693E-4</v>
      </c>
      <c r="M21" s="2">
        <f>IF('Avrg. BattOther'!M21&gt;0,'Avrg. BattOther'!M21,'Avrg. BattOther'!M$35)</f>
        <v>5.6081075563574096E-4</v>
      </c>
      <c r="N21" s="2">
        <f>IF('Avrg. BattOther'!N21&gt;0,'Avrg. BattOther'!N21,'Avrg. BattOther'!N$35)</f>
        <v>5.6728063559302556E-4</v>
      </c>
      <c r="O21" s="2">
        <f>IF('Avrg. BattOther'!O21&gt;0,'Avrg. BattOther'!O21,'Avrg. BattOther'!O$35)</f>
        <v>1.4249699880216984E-3</v>
      </c>
      <c r="P21" s="2">
        <f>IF('Avrg. BattOther'!P21&gt;0,'Avrg. BattOther'!P21,'Avrg. BattOther'!P$35)</f>
        <v>8.4745167497083905E-3</v>
      </c>
      <c r="Q21" s="2">
        <f>IF('Avrg. BattOther'!Q21&gt;0,'Avrg. BattOther'!Q21,'Avrg. BattOther'!Q$35)</f>
        <v>8.5138711398892106E-3</v>
      </c>
      <c r="R21" s="2">
        <f>IF('Avrg. BattOther'!R21&gt;0,'Avrg. BattOther'!R21,'Avrg. BattOther'!R$35)</f>
        <v>6.4283782020077571E-3</v>
      </c>
      <c r="S21" s="2">
        <f>IF('Avrg. BattOther'!S21&gt;0,'Avrg. BattOther'!S21,'Avrg. BattOther'!S$35)</f>
        <v>9.4931991838501551E-4</v>
      </c>
      <c r="T21" s="2">
        <f>IF('Avrg. BattOther'!T21&gt;0,'Avrg. BattOther'!T21,'Avrg. BattOther'!T$35)</f>
        <v>2.0411135929921552E-3</v>
      </c>
      <c r="U21" s="2">
        <f>IF('Avrg. BattOther'!U21&gt;0,'Avrg. BattOther'!U21,'Avrg. BattOther'!U$35)</f>
        <v>2.0779655886524881E-3</v>
      </c>
      <c r="V21" s="2">
        <f>IF('Avrg. BattOther'!V21&gt;0,'Avrg. BattOther'!V21,'Avrg. BattOther'!V$35)</f>
        <v>2.2145578011871364E-3</v>
      </c>
      <c r="W21" s="2">
        <f>IF('Avrg. BattOther'!W21&gt;0,'Avrg. BattOther'!W21,'Avrg. BattOther'!W$35)</f>
        <v>1.6421218057217945E-3</v>
      </c>
      <c r="X21" s="2">
        <f>IF('Avrg. BattOther'!X21&gt;0,'Avrg. BattOther'!X21,'Avrg. BattOther'!X$35)</f>
        <v>4.0333106616512312E-3</v>
      </c>
      <c r="Y21" s="2">
        <f>IF('Avrg. BattOther'!Y21&gt;0,'Avrg. BattOther'!Y21,'Avrg. BattOther'!Y$35)</f>
        <v>1.4303847398584172E-3</v>
      </c>
      <c r="Z21" s="44">
        <f>IF('Avrg. BattOther'!Z21&gt;0,'Avrg. BattOther'!Z21,'Avrg. BattOther'!Z$35)</f>
        <v>1.4585999999999998E-3</v>
      </c>
      <c r="AA21" s="44">
        <f>IF('Avrg. BattOther'!AA21&gt;0,'Avrg. BattOther'!AA21,'Avrg. BattOther'!AA$35)</f>
        <v>1.4877719999999998E-3</v>
      </c>
      <c r="AB21" s="44">
        <f>IF('Avrg. BattOther'!AB21&gt;0,'Avrg. BattOther'!AB21,'Avrg. BattOther'!AB$35)</f>
        <v>1.5175274399999998E-3</v>
      </c>
      <c r="AC21" s="44">
        <f>IF('Avrg. BattOther'!AC21&gt;0,'Avrg. BattOther'!AC21,'Avrg. BattOther'!AC$35)</f>
        <v>1.5478779887999998E-3</v>
      </c>
      <c r="AD21" s="44">
        <f>IF('Avrg. BattOther'!AD21&gt;0,'Avrg. BattOther'!AD21,'Avrg. BattOther'!AD$35)</f>
        <v>1.5788355485759997E-3</v>
      </c>
      <c r="AE21" s="44">
        <f>IF('Avrg. BattOther'!AE21&gt;0,'Avrg. BattOther'!AE21,'Avrg. BattOther'!AE$35)</f>
        <v>1.6104122595475196E-3</v>
      </c>
      <c r="AF21" s="44">
        <f>IF('Avrg. BattOther'!AF21&gt;0,'Avrg. BattOther'!AF21,'Avrg. BattOther'!AF$35)</f>
        <v>1.64262050473847E-3</v>
      </c>
      <c r="AG21" s="44">
        <f>IF('Avrg. BattOther'!AG21&gt;0,'Avrg. BattOther'!AG21,'Avrg. BattOther'!AG$35)</f>
        <v>1.6754729148332394E-3</v>
      </c>
      <c r="AH21" s="44">
        <f>IF('Avrg. BattOther'!AH21&gt;0,'Avrg. BattOther'!AH21,'Avrg. BattOther'!AH$35)</f>
        <v>1.7089823731299043E-3</v>
      </c>
      <c r="AI21" s="44">
        <f>IF('Avrg. BattOther'!AI21&gt;0,'Avrg. BattOther'!AI21,'Avrg. BattOther'!AI$35)</f>
        <v>1.7431620205925025E-3</v>
      </c>
      <c r="AJ21" s="44">
        <f>IF('Avrg. BattOther'!AJ21&gt;0,'Avrg. BattOther'!AJ21,'Avrg. BattOther'!AJ$35)</f>
        <v>1.7780252610043526E-3</v>
      </c>
      <c r="AK21" s="44">
        <f>IF('Avrg. BattOther'!AK21&gt;0,'Avrg. BattOther'!AK21,'Avrg. BattOther'!AK$35)</f>
        <v>1.8135857662244397E-3</v>
      </c>
      <c r="AL21" s="44">
        <f>IF('Avrg. BattOther'!AL21&gt;0,'Avrg. BattOther'!AL21,'Avrg. BattOther'!AL$35)</f>
        <v>1.8498574815489284E-3</v>
      </c>
      <c r="AM21" s="44">
        <f>IF('Avrg. BattOther'!AM21&gt;0,'Avrg. BattOther'!AM21,'Avrg. BattOther'!AM$35)</f>
        <v>1.886854631179907E-3</v>
      </c>
      <c r="AN21" s="44">
        <f>IF('Avrg. BattOther'!AN21&gt;0,'Avrg. BattOther'!AN21,'Avrg. BattOther'!AN$35)</f>
        <v>1.9245917238035052E-3</v>
      </c>
      <c r="AO21" s="44">
        <f>IF('Avrg. BattOther'!AO21&gt;0,'Avrg. BattOther'!AO21,'Avrg. BattOther'!AO$35)</f>
        <v>1.9630835582795754E-3</v>
      </c>
      <c r="AP21" s="44">
        <f>IF('Avrg. BattOther'!AP21&gt;0,'Avrg. BattOther'!AP21,'Avrg. BattOther'!AP$35)</f>
        <v>2.0023452294451669E-3</v>
      </c>
      <c r="AQ21" s="44">
        <f>IF('Avrg. BattOther'!AQ21&gt;0,'Avrg. BattOther'!AQ21,'Avrg. BattOther'!AQ$35)</f>
        <v>2.0423921340340704E-3</v>
      </c>
      <c r="AR21" s="44">
        <f>IF('Avrg. BattOther'!AR21&gt;0,'Avrg. BattOther'!AR21,'Avrg. BattOther'!AR$35)</f>
        <v>2.0832399767147518E-3</v>
      </c>
      <c r="AS21" s="44">
        <f>IF('Avrg. BattOther'!AS21&gt;0,'Avrg. BattOther'!AS21,'Avrg. BattOther'!AS$35)</f>
        <v>2.1249047762490468E-3</v>
      </c>
      <c r="AT21" s="44">
        <f>IF('Avrg. BattOther'!AT21&gt;0,'Avrg. BattOther'!AT21,'Avrg. BattOther'!AT$35)</f>
        <v>2.1674028717740277E-3</v>
      </c>
      <c r="AU21" s="44">
        <f>IF('Avrg. BattOther'!AU21&gt;0,'Avrg. BattOther'!AU21,'Avrg. BattOther'!AU$35)</f>
        <v>2.2107509292095084E-3</v>
      </c>
      <c r="AV21" s="44">
        <f>IF('Avrg. BattOther'!AV21&gt;0,'Avrg. BattOther'!AV21,'Avrg. BattOther'!AV$35)</f>
        <v>2.2549659477936984E-3</v>
      </c>
      <c r="AW21" s="44">
        <f>IF('Avrg. BattOther'!AW21&gt;0,'Avrg. BattOther'!AW21,'Avrg. BattOther'!AW$35)</f>
        <v>2.3000652667495725E-3</v>
      </c>
      <c r="AX21" s="44">
        <f>IF('Avrg. BattOther'!AX21&gt;0,'Avrg. BattOther'!AX21,'Avrg. BattOther'!AX$35)</f>
        <v>2.3460665720845641E-3</v>
      </c>
      <c r="AY21" s="44">
        <f>IF('Avrg. BattOther'!AY21&gt;0,'Avrg. BattOther'!AY21,'Avrg. BattOther'!AY$35)</f>
        <v>2.3929879035262556E-3</v>
      </c>
      <c r="AZ21" s="44">
        <f>IF('Avrg. BattOther'!AZ21&gt;0,'Avrg. BattOther'!AZ21,'Avrg. BattOther'!AZ$35)</f>
        <v>2.4408476615967807E-3</v>
      </c>
      <c r="BA21" s="44">
        <f>IF('Avrg. BattOther'!BA21&gt;0,'Avrg. BattOther'!BA21,'Avrg. BattOther'!BA$35)</f>
        <v>2.4896646148287165E-3</v>
      </c>
    </row>
    <row r="22" spans="1:53" x14ac:dyDescent="0.35">
      <c r="A22" s="3" t="s">
        <v>42</v>
      </c>
      <c r="B22" s="4" t="s">
        <v>43</v>
      </c>
      <c r="C22" s="77">
        <f>IF('Avrg. BattOther'!C22&gt;0,'Avrg. BattOther'!C22,'Avrg. BattOther'!C$35)</f>
        <v>5.7359783844689689E-4</v>
      </c>
      <c r="D22" s="77">
        <f>IF('Avrg. BattOther'!D22&gt;0,'Avrg. BattOther'!D22,'Avrg. BattOther'!D$35)</f>
        <v>5.649633628177816E-4</v>
      </c>
      <c r="E22" s="77">
        <f>IF('Avrg. BattOther'!E22&gt;0,'Avrg. BattOther'!E22,'Avrg. BattOther'!E$35)</f>
        <v>5.5630081630492852E-4</v>
      </c>
      <c r="F22" s="77">
        <f>IF('Avrg. BattOther'!F22&gt;0,'Avrg. BattOther'!F22,'Avrg. BattOther'!F$35)</f>
        <v>5.4759141387322329E-4</v>
      </c>
      <c r="G22" s="77">
        <f>IF('Avrg. BattOther'!G22&gt;0,'Avrg. BattOther'!G22,'Avrg. BattOther'!G$35)</f>
        <v>5.3906450046716653E-4</v>
      </c>
      <c r="H22" s="77">
        <f>IF('Avrg. BattOther'!H22&gt;0,'Avrg. BattOther'!H22,'Avrg. BattOther'!H$35)</f>
        <v>5.3081146904722062E-4</v>
      </c>
      <c r="I22" s="77">
        <f>IF('Avrg. BattOther'!I22&gt;0,'Avrg. BattOther'!I22,'Avrg. BattOther'!I$35)</f>
        <v>5.2289498850484816E-4</v>
      </c>
      <c r="J22" s="77">
        <f>IF('Avrg. BattOther'!J22&gt;0,'Avrg. BattOther'!J22,'Avrg. BattOther'!J$35)</f>
        <v>5.1537723935459411E-4</v>
      </c>
      <c r="K22" s="2">
        <f>IF('Avrg. BattOther'!K22&gt;0,'Avrg. BattOther'!K22,'Avrg. BattOther'!K$35)</f>
        <v>5.0828339502316435E-4</v>
      </c>
      <c r="L22" s="2">
        <f>IF('Avrg. BattOther'!L22&gt;0,'Avrg. BattOther'!L22,'Avrg. BattOther'!L$35)</f>
        <v>5.4566960061605693E-4</v>
      </c>
      <c r="M22" s="2">
        <f>IF('Avrg. BattOther'!M22&gt;0,'Avrg. BattOther'!M22,'Avrg. BattOther'!M$35)</f>
        <v>5.6081075563574096E-4</v>
      </c>
      <c r="N22" s="2">
        <f>IF('Avrg. BattOther'!N22&gt;0,'Avrg. BattOther'!N22,'Avrg. BattOther'!N$35)</f>
        <v>5.6728063559302556E-4</v>
      </c>
      <c r="O22" s="2">
        <f>IF('Avrg. BattOther'!O22&gt;0,'Avrg. BattOther'!O22,'Avrg. BattOther'!O$35)</f>
        <v>1.4249699880216984E-3</v>
      </c>
      <c r="P22" s="2">
        <f>IF('Avrg. BattOther'!P22&gt;0,'Avrg. BattOther'!P22,'Avrg. BattOther'!P$35)</f>
        <v>8.4745167497083905E-3</v>
      </c>
      <c r="Q22" s="2">
        <f>IF('Avrg. BattOther'!Q22&gt;0,'Avrg. BattOther'!Q22,'Avrg. BattOther'!Q$35)</f>
        <v>8.5138711398892106E-3</v>
      </c>
      <c r="R22" s="2">
        <f>IF('Avrg. BattOther'!R22&gt;0,'Avrg. BattOther'!R22,'Avrg. BattOther'!R$35)</f>
        <v>6.4283782020077571E-3</v>
      </c>
      <c r="S22" s="2">
        <f>IF('Avrg. BattOther'!S22&gt;0,'Avrg. BattOther'!S22,'Avrg. BattOther'!S$35)</f>
        <v>9.4931991838501551E-4</v>
      </c>
      <c r="T22" s="2">
        <f>IF('Avrg. BattOther'!T22&gt;0,'Avrg. BattOther'!T22,'Avrg. BattOther'!T$35)</f>
        <v>2.0411135929921552E-3</v>
      </c>
      <c r="U22" s="2">
        <f>IF('Avrg. BattOther'!U22&gt;0,'Avrg. BattOther'!U22,'Avrg. BattOther'!U$35)</f>
        <v>2.0779655886524881E-3</v>
      </c>
      <c r="V22" s="2">
        <f>IF('Avrg. BattOther'!V22&gt;0,'Avrg. BattOther'!V22,'Avrg. BattOther'!V$35)</f>
        <v>2.2145578011871364E-3</v>
      </c>
      <c r="W22" s="2">
        <f>IF('Avrg. BattOther'!W22&gt;0,'Avrg. BattOther'!W22,'Avrg. BattOther'!W$35)</f>
        <v>1.6421218057217945E-3</v>
      </c>
      <c r="X22" s="2">
        <f>IF('Avrg. BattOther'!X22&gt;0,'Avrg. BattOther'!X22,'Avrg. BattOther'!X$35)</f>
        <v>4.0333106616512312E-3</v>
      </c>
      <c r="Y22" s="2">
        <f>IF('Avrg. BattOther'!Y22&gt;0,'Avrg. BattOther'!Y22,'Avrg. BattOther'!Y$35)</f>
        <v>1.4303847398584172E-3</v>
      </c>
      <c r="Z22" s="44">
        <f>IF('Avrg. BattOther'!Z22&gt;0,'Avrg. BattOther'!Z22,'Avrg. BattOther'!Z$35)</f>
        <v>1.4585999999999998E-3</v>
      </c>
      <c r="AA22" s="44">
        <f>IF('Avrg. BattOther'!AA22&gt;0,'Avrg. BattOther'!AA22,'Avrg. BattOther'!AA$35)</f>
        <v>1.4877719999999998E-3</v>
      </c>
      <c r="AB22" s="44">
        <f>IF('Avrg. BattOther'!AB22&gt;0,'Avrg. BattOther'!AB22,'Avrg. BattOther'!AB$35)</f>
        <v>1.5175274399999998E-3</v>
      </c>
      <c r="AC22" s="44">
        <f>IF('Avrg. BattOther'!AC22&gt;0,'Avrg. BattOther'!AC22,'Avrg. BattOther'!AC$35)</f>
        <v>1.5478779887999998E-3</v>
      </c>
      <c r="AD22" s="44">
        <f>IF('Avrg. BattOther'!AD22&gt;0,'Avrg. BattOther'!AD22,'Avrg. BattOther'!AD$35)</f>
        <v>1.5788355485759997E-3</v>
      </c>
      <c r="AE22" s="44">
        <f>IF('Avrg. BattOther'!AE22&gt;0,'Avrg. BattOther'!AE22,'Avrg. BattOther'!AE$35)</f>
        <v>1.6104122595475196E-3</v>
      </c>
      <c r="AF22" s="44">
        <f>IF('Avrg. BattOther'!AF22&gt;0,'Avrg. BattOther'!AF22,'Avrg. BattOther'!AF$35)</f>
        <v>1.64262050473847E-3</v>
      </c>
      <c r="AG22" s="44">
        <f>IF('Avrg. BattOther'!AG22&gt;0,'Avrg. BattOther'!AG22,'Avrg. BattOther'!AG$35)</f>
        <v>1.6754729148332394E-3</v>
      </c>
      <c r="AH22" s="44">
        <f>IF('Avrg. BattOther'!AH22&gt;0,'Avrg. BattOther'!AH22,'Avrg. BattOther'!AH$35)</f>
        <v>1.7089823731299043E-3</v>
      </c>
      <c r="AI22" s="44">
        <f>IF('Avrg. BattOther'!AI22&gt;0,'Avrg. BattOther'!AI22,'Avrg. BattOther'!AI$35)</f>
        <v>1.7431620205925025E-3</v>
      </c>
      <c r="AJ22" s="44">
        <f>IF('Avrg. BattOther'!AJ22&gt;0,'Avrg. BattOther'!AJ22,'Avrg. BattOther'!AJ$35)</f>
        <v>1.7780252610043526E-3</v>
      </c>
      <c r="AK22" s="44">
        <f>IF('Avrg. BattOther'!AK22&gt;0,'Avrg. BattOther'!AK22,'Avrg. BattOther'!AK$35)</f>
        <v>1.8135857662244397E-3</v>
      </c>
      <c r="AL22" s="44">
        <f>IF('Avrg. BattOther'!AL22&gt;0,'Avrg. BattOther'!AL22,'Avrg. BattOther'!AL$35)</f>
        <v>1.8498574815489284E-3</v>
      </c>
      <c r="AM22" s="44">
        <f>IF('Avrg. BattOther'!AM22&gt;0,'Avrg. BattOther'!AM22,'Avrg. BattOther'!AM$35)</f>
        <v>1.886854631179907E-3</v>
      </c>
      <c r="AN22" s="44">
        <f>IF('Avrg. BattOther'!AN22&gt;0,'Avrg. BattOther'!AN22,'Avrg. BattOther'!AN$35)</f>
        <v>1.9245917238035052E-3</v>
      </c>
      <c r="AO22" s="44">
        <f>IF('Avrg. BattOther'!AO22&gt;0,'Avrg. BattOther'!AO22,'Avrg. BattOther'!AO$35)</f>
        <v>1.9630835582795754E-3</v>
      </c>
      <c r="AP22" s="44">
        <f>IF('Avrg. BattOther'!AP22&gt;0,'Avrg. BattOther'!AP22,'Avrg. BattOther'!AP$35)</f>
        <v>2.0023452294451669E-3</v>
      </c>
      <c r="AQ22" s="44">
        <f>IF('Avrg. BattOther'!AQ22&gt;0,'Avrg. BattOther'!AQ22,'Avrg. BattOther'!AQ$35)</f>
        <v>2.0423921340340704E-3</v>
      </c>
      <c r="AR22" s="44">
        <f>IF('Avrg. BattOther'!AR22&gt;0,'Avrg. BattOther'!AR22,'Avrg. BattOther'!AR$35)</f>
        <v>2.0832399767147518E-3</v>
      </c>
      <c r="AS22" s="44">
        <f>IF('Avrg. BattOther'!AS22&gt;0,'Avrg. BattOther'!AS22,'Avrg. BattOther'!AS$35)</f>
        <v>2.1249047762490468E-3</v>
      </c>
      <c r="AT22" s="44">
        <f>IF('Avrg. BattOther'!AT22&gt;0,'Avrg. BattOther'!AT22,'Avrg. BattOther'!AT$35)</f>
        <v>2.1674028717740277E-3</v>
      </c>
      <c r="AU22" s="44">
        <f>IF('Avrg. BattOther'!AU22&gt;0,'Avrg. BattOther'!AU22,'Avrg. BattOther'!AU$35)</f>
        <v>2.2107509292095084E-3</v>
      </c>
      <c r="AV22" s="44">
        <f>IF('Avrg. BattOther'!AV22&gt;0,'Avrg. BattOther'!AV22,'Avrg. BattOther'!AV$35)</f>
        <v>2.2549659477936984E-3</v>
      </c>
      <c r="AW22" s="44">
        <f>IF('Avrg. BattOther'!AW22&gt;0,'Avrg. BattOther'!AW22,'Avrg. BattOther'!AW$35)</f>
        <v>2.3000652667495725E-3</v>
      </c>
      <c r="AX22" s="44">
        <f>IF('Avrg. BattOther'!AX22&gt;0,'Avrg. BattOther'!AX22,'Avrg. BattOther'!AX$35)</f>
        <v>2.3460665720845641E-3</v>
      </c>
      <c r="AY22" s="44">
        <f>IF('Avrg. BattOther'!AY22&gt;0,'Avrg. BattOther'!AY22,'Avrg. BattOther'!AY$35)</f>
        <v>2.3929879035262556E-3</v>
      </c>
      <c r="AZ22" s="44">
        <f>IF('Avrg. BattOther'!AZ22&gt;0,'Avrg. BattOther'!AZ22,'Avrg. BattOther'!AZ$35)</f>
        <v>2.4408476615967807E-3</v>
      </c>
      <c r="BA22" s="44">
        <f>IF('Avrg. BattOther'!BA22&gt;0,'Avrg. BattOther'!BA22,'Avrg. BattOther'!BA$35)</f>
        <v>2.4896646148287165E-3</v>
      </c>
    </row>
    <row r="23" spans="1:53" x14ac:dyDescent="0.35">
      <c r="A23" s="3" t="s">
        <v>44</v>
      </c>
      <c r="B23" s="4" t="s">
        <v>45</v>
      </c>
      <c r="C23" s="77">
        <f>IF('Avrg. BattOther'!C23&gt;0,'Avrg. BattOther'!C23,'Avrg. BattOther'!C$35)</f>
        <v>5.7359783844689689E-4</v>
      </c>
      <c r="D23" s="77">
        <f>IF('Avrg. BattOther'!D23&gt;0,'Avrg. BattOther'!D23,'Avrg. BattOther'!D$35)</f>
        <v>5.649633628177816E-4</v>
      </c>
      <c r="E23" s="77">
        <f>IF('Avrg. BattOther'!E23&gt;0,'Avrg. BattOther'!E23,'Avrg. BattOther'!E$35)</f>
        <v>5.5630081630492852E-4</v>
      </c>
      <c r="F23" s="77">
        <f>IF('Avrg. BattOther'!F23&gt;0,'Avrg. BattOther'!F23,'Avrg. BattOther'!F$35)</f>
        <v>5.4759141387322329E-4</v>
      </c>
      <c r="G23" s="77">
        <f>IF('Avrg. BattOther'!G23&gt;0,'Avrg. BattOther'!G23,'Avrg. BattOther'!G$35)</f>
        <v>5.3906450046716653E-4</v>
      </c>
      <c r="H23" s="77">
        <f>IF('Avrg. BattOther'!H23&gt;0,'Avrg. BattOther'!H23,'Avrg. BattOther'!H$35)</f>
        <v>5.3081146904722062E-4</v>
      </c>
      <c r="I23" s="77">
        <f>IF('Avrg. BattOther'!I23&gt;0,'Avrg. BattOther'!I23,'Avrg. BattOther'!I$35)</f>
        <v>5.2289498850484816E-4</v>
      </c>
      <c r="J23" s="77">
        <f>IF('Avrg. BattOther'!J23&gt;0,'Avrg. BattOther'!J23,'Avrg. BattOther'!J$35)</f>
        <v>5.1537723935459411E-4</v>
      </c>
      <c r="K23" s="2">
        <f>IF('Avrg. BattOther'!K23&gt;0,'Avrg. BattOther'!K23,'Avrg. BattOther'!K$35)</f>
        <v>5.0828339502316435E-4</v>
      </c>
      <c r="L23" s="2">
        <f>IF('Avrg. BattOther'!L23&gt;0,'Avrg. BattOther'!L23,'Avrg. BattOther'!L$35)</f>
        <v>5.4566960061605693E-4</v>
      </c>
      <c r="M23" s="2">
        <f>IF('Avrg. BattOther'!M23&gt;0,'Avrg. BattOther'!M23,'Avrg. BattOther'!M$35)</f>
        <v>5.6081075563574096E-4</v>
      </c>
      <c r="N23" s="2">
        <f>IF('Avrg. BattOther'!N23&gt;0,'Avrg. BattOther'!N23,'Avrg. BattOther'!N$35)</f>
        <v>5.6728063559302556E-4</v>
      </c>
      <c r="O23" s="2">
        <f>IF('Avrg. BattOther'!O23&gt;0,'Avrg. BattOther'!O23,'Avrg. BattOther'!O$35)</f>
        <v>1.4249699880216984E-3</v>
      </c>
      <c r="P23" s="2">
        <f>IF('Avrg. BattOther'!P23&gt;0,'Avrg. BattOther'!P23,'Avrg. BattOther'!P$35)</f>
        <v>8.4745167497083905E-3</v>
      </c>
      <c r="Q23" s="2">
        <f>IF('Avrg. BattOther'!Q23&gt;0,'Avrg. BattOther'!Q23,'Avrg. BattOther'!Q$35)</f>
        <v>8.5138711398892106E-3</v>
      </c>
      <c r="R23" s="2">
        <f>IF('Avrg. BattOther'!R23&gt;0,'Avrg. BattOther'!R23,'Avrg. BattOther'!R$35)</f>
        <v>6.4283782020077571E-3</v>
      </c>
      <c r="S23" s="2">
        <f>IF('Avrg. BattOther'!S23&gt;0,'Avrg. BattOther'!S23,'Avrg. BattOther'!S$35)</f>
        <v>9.4931991838501551E-4</v>
      </c>
      <c r="T23" s="2">
        <f>IF('Avrg. BattOther'!T23&gt;0,'Avrg. BattOther'!T23,'Avrg. BattOther'!T$35)</f>
        <v>2.0411135929921552E-3</v>
      </c>
      <c r="U23" s="2">
        <f>IF('Avrg. BattOther'!U23&gt;0,'Avrg. BattOther'!U23,'Avrg. BattOther'!U$35)</f>
        <v>2.0779655886524881E-3</v>
      </c>
      <c r="V23" s="2">
        <f>IF('Avrg. BattOther'!V23&gt;0,'Avrg. BattOther'!V23,'Avrg. BattOther'!V$35)</f>
        <v>2.2145578011871364E-3</v>
      </c>
      <c r="W23" s="2">
        <f>IF('Avrg. BattOther'!W23&gt;0,'Avrg. BattOther'!W23,'Avrg. BattOther'!W$35)</f>
        <v>1.6421218057217945E-3</v>
      </c>
      <c r="X23" s="2">
        <f>IF('Avrg. BattOther'!X23&gt;0,'Avrg. BattOther'!X23,'Avrg. BattOther'!X$35)</f>
        <v>4.0333106616512312E-3</v>
      </c>
      <c r="Y23" s="2">
        <f>IF('Avrg. BattOther'!Y23&gt;0,'Avrg. BattOther'!Y23,'Avrg. BattOther'!Y$35)</f>
        <v>1.4303847398584172E-3</v>
      </c>
      <c r="Z23" s="44">
        <f>IF('Avrg. BattOther'!Z23&gt;0,'Avrg. BattOther'!Z23,'Avrg. BattOther'!Z$35)</f>
        <v>1.4585999999999998E-3</v>
      </c>
      <c r="AA23" s="44">
        <f>IF('Avrg. BattOther'!AA23&gt;0,'Avrg. BattOther'!AA23,'Avrg. BattOther'!AA$35)</f>
        <v>1.4877719999999998E-3</v>
      </c>
      <c r="AB23" s="44">
        <f>IF('Avrg. BattOther'!AB23&gt;0,'Avrg. BattOther'!AB23,'Avrg. BattOther'!AB$35)</f>
        <v>1.5175274399999998E-3</v>
      </c>
      <c r="AC23" s="44">
        <f>IF('Avrg. BattOther'!AC23&gt;0,'Avrg. BattOther'!AC23,'Avrg. BattOther'!AC$35)</f>
        <v>1.5478779887999998E-3</v>
      </c>
      <c r="AD23" s="44">
        <f>IF('Avrg. BattOther'!AD23&gt;0,'Avrg. BattOther'!AD23,'Avrg. BattOther'!AD$35)</f>
        <v>1.5788355485759997E-3</v>
      </c>
      <c r="AE23" s="44">
        <f>IF('Avrg. BattOther'!AE23&gt;0,'Avrg. BattOther'!AE23,'Avrg. BattOther'!AE$35)</f>
        <v>1.6104122595475196E-3</v>
      </c>
      <c r="AF23" s="44">
        <f>IF('Avrg. BattOther'!AF23&gt;0,'Avrg. BattOther'!AF23,'Avrg. BattOther'!AF$35)</f>
        <v>1.64262050473847E-3</v>
      </c>
      <c r="AG23" s="44">
        <f>IF('Avrg. BattOther'!AG23&gt;0,'Avrg. BattOther'!AG23,'Avrg. BattOther'!AG$35)</f>
        <v>1.6754729148332394E-3</v>
      </c>
      <c r="AH23" s="44">
        <f>IF('Avrg. BattOther'!AH23&gt;0,'Avrg. BattOther'!AH23,'Avrg. BattOther'!AH$35)</f>
        <v>1.7089823731299043E-3</v>
      </c>
      <c r="AI23" s="44">
        <f>IF('Avrg. BattOther'!AI23&gt;0,'Avrg. BattOther'!AI23,'Avrg. BattOther'!AI$35)</f>
        <v>1.7431620205925025E-3</v>
      </c>
      <c r="AJ23" s="44">
        <f>IF('Avrg. BattOther'!AJ23&gt;0,'Avrg. BattOther'!AJ23,'Avrg. BattOther'!AJ$35)</f>
        <v>1.7780252610043526E-3</v>
      </c>
      <c r="AK23" s="44">
        <f>IF('Avrg. BattOther'!AK23&gt;0,'Avrg. BattOther'!AK23,'Avrg. BattOther'!AK$35)</f>
        <v>1.8135857662244397E-3</v>
      </c>
      <c r="AL23" s="44">
        <f>IF('Avrg. BattOther'!AL23&gt;0,'Avrg. BattOther'!AL23,'Avrg. BattOther'!AL$35)</f>
        <v>1.8498574815489284E-3</v>
      </c>
      <c r="AM23" s="44">
        <f>IF('Avrg. BattOther'!AM23&gt;0,'Avrg. BattOther'!AM23,'Avrg. BattOther'!AM$35)</f>
        <v>1.886854631179907E-3</v>
      </c>
      <c r="AN23" s="44">
        <f>IF('Avrg. BattOther'!AN23&gt;0,'Avrg. BattOther'!AN23,'Avrg. BattOther'!AN$35)</f>
        <v>1.9245917238035052E-3</v>
      </c>
      <c r="AO23" s="44">
        <f>IF('Avrg. BattOther'!AO23&gt;0,'Avrg. BattOther'!AO23,'Avrg. BattOther'!AO$35)</f>
        <v>1.9630835582795754E-3</v>
      </c>
      <c r="AP23" s="44">
        <f>IF('Avrg. BattOther'!AP23&gt;0,'Avrg. BattOther'!AP23,'Avrg. BattOther'!AP$35)</f>
        <v>2.0023452294451669E-3</v>
      </c>
      <c r="AQ23" s="44">
        <f>IF('Avrg. BattOther'!AQ23&gt;0,'Avrg. BattOther'!AQ23,'Avrg. BattOther'!AQ$35)</f>
        <v>2.0423921340340704E-3</v>
      </c>
      <c r="AR23" s="44">
        <f>IF('Avrg. BattOther'!AR23&gt;0,'Avrg. BattOther'!AR23,'Avrg. BattOther'!AR$35)</f>
        <v>2.0832399767147518E-3</v>
      </c>
      <c r="AS23" s="44">
        <f>IF('Avrg. BattOther'!AS23&gt;0,'Avrg. BattOther'!AS23,'Avrg. BattOther'!AS$35)</f>
        <v>2.1249047762490468E-3</v>
      </c>
      <c r="AT23" s="44">
        <f>IF('Avrg. BattOther'!AT23&gt;0,'Avrg. BattOther'!AT23,'Avrg. BattOther'!AT$35)</f>
        <v>2.1674028717740277E-3</v>
      </c>
      <c r="AU23" s="44">
        <f>IF('Avrg. BattOther'!AU23&gt;0,'Avrg. BattOther'!AU23,'Avrg. BattOther'!AU$35)</f>
        <v>2.2107509292095084E-3</v>
      </c>
      <c r="AV23" s="44">
        <f>IF('Avrg. BattOther'!AV23&gt;0,'Avrg. BattOther'!AV23,'Avrg. BattOther'!AV$35)</f>
        <v>2.2549659477936984E-3</v>
      </c>
      <c r="AW23" s="44">
        <f>IF('Avrg. BattOther'!AW23&gt;0,'Avrg. BattOther'!AW23,'Avrg. BattOther'!AW$35)</f>
        <v>2.3000652667495725E-3</v>
      </c>
      <c r="AX23" s="44">
        <f>IF('Avrg. BattOther'!AX23&gt;0,'Avrg. BattOther'!AX23,'Avrg. BattOther'!AX$35)</f>
        <v>2.3460665720845641E-3</v>
      </c>
      <c r="AY23" s="44">
        <f>IF('Avrg. BattOther'!AY23&gt;0,'Avrg. BattOther'!AY23,'Avrg. BattOther'!AY$35)</f>
        <v>2.3929879035262556E-3</v>
      </c>
      <c r="AZ23" s="44">
        <f>IF('Avrg. BattOther'!AZ23&gt;0,'Avrg. BattOther'!AZ23,'Avrg. BattOther'!AZ$35)</f>
        <v>2.4408476615967807E-3</v>
      </c>
      <c r="BA23" s="44">
        <f>IF('Avrg. BattOther'!BA23&gt;0,'Avrg. BattOther'!BA23,'Avrg. BattOther'!BA$35)</f>
        <v>2.4896646148287165E-3</v>
      </c>
    </row>
    <row r="24" spans="1:53" x14ac:dyDescent="0.35">
      <c r="A24" s="3" t="s">
        <v>46</v>
      </c>
      <c r="B24" s="4" t="s">
        <v>47</v>
      </c>
      <c r="C24" s="77">
        <f>IF('Avrg. BattOther'!C24&gt;0,'Avrg. BattOther'!C24,'Avrg. BattOther'!C$35)</f>
        <v>5.7359783844689689E-4</v>
      </c>
      <c r="D24" s="77">
        <f>IF('Avrg. BattOther'!D24&gt;0,'Avrg. BattOther'!D24,'Avrg. BattOther'!D$35)</f>
        <v>5.649633628177816E-4</v>
      </c>
      <c r="E24" s="77">
        <f>IF('Avrg. BattOther'!E24&gt;0,'Avrg. BattOther'!E24,'Avrg. BattOther'!E$35)</f>
        <v>5.5630081630492852E-4</v>
      </c>
      <c r="F24" s="77">
        <f>IF('Avrg. BattOther'!F24&gt;0,'Avrg. BattOther'!F24,'Avrg. BattOther'!F$35)</f>
        <v>5.4759141387322329E-4</v>
      </c>
      <c r="G24" s="77">
        <f>IF('Avrg. BattOther'!G24&gt;0,'Avrg. BattOther'!G24,'Avrg. BattOther'!G$35)</f>
        <v>5.3906450046716653E-4</v>
      </c>
      <c r="H24" s="77">
        <f>IF('Avrg. BattOther'!H24&gt;0,'Avrg. BattOther'!H24,'Avrg. BattOther'!H$35)</f>
        <v>5.3081146904722062E-4</v>
      </c>
      <c r="I24" s="77">
        <f>IF('Avrg. BattOther'!I24&gt;0,'Avrg. BattOther'!I24,'Avrg. BattOther'!I$35)</f>
        <v>5.2289498850484816E-4</v>
      </c>
      <c r="J24" s="77">
        <f>IF('Avrg. BattOther'!J24&gt;0,'Avrg. BattOther'!J24,'Avrg. BattOther'!J$35)</f>
        <v>5.1537723935459411E-4</v>
      </c>
      <c r="K24" s="2">
        <f>IF('Avrg. BattOther'!K24&gt;0,'Avrg. BattOther'!K24,'Avrg. BattOther'!K$35)</f>
        <v>5.0828339502316435E-4</v>
      </c>
      <c r="L24" s="2">
        <f>IF('Avrg. BattOther'!L24&gt;0,'Avrg. BattOther'!L24,'Avrg. BattOther'!L$35)</f>
        <v>5.4566960061605693E-4</v>
      </c>
      <c r="M24" s="2">
        <f>IF('Avrg. BattOther'!M24&gt;0,'Avrg. BattOther'!M24,'Avrg. BattOther'!M$35)</f>
        <v>5.6081075563574096E-4</v>
      </c>
      <c r="N24" s="2">
        <f>IF('Avrg. BattOther'!N24&gt;0,'Avrg. BattOther'!N24,'Avrg. BattOther'!N$35)</f>
        <v>5.6728063559302556E-4</v>
      </c>
      <c r="O24" s="2">
        <f>IF('Avrg. BattOther'!O24&gt;0,'Avrg. BattOther'!O24,'Avrg. BattOther'!O$35)</f>
        <v>1.4249699880216984E-3</v>
      </c>
      <c r="P24" s="2">
        <f>IF('Avrg. BattOther'!P24&gt;0,'Avrg. BattOther'!P24,'Avrg. BattOther'!P$35)</f>
        <v>8.4745167497083905E-3</v>
      </c>
      <c r="Q24" s="2">
        <f>IF('Avrg. BattOther'!Q24&gt;0,'Avrg. BattOther'!Q24,'Avrg. BattOther'!Q$35)</f>
        <v>8.5138711398892106E-3</v>
      </c>
      <c r="R24" s="2">
        <f>IF('Avrg. BattOther'!R24&gt;0,'Avrg. BattOther'!R24,'Avrg. BattOther'!R$35)</f>
        <v>6.4283782020077571E-3</v>
      </c>
      <c r="S24" s="2">
        <f>IF('Avrg. BattOther'!S24&gt;0,'Avrg. BattOther'!S24,'Avrg. BattOther'!S$35)</f>
        <v>9.4931991838501551E-4</v>
      </c>
      <c r="T24" s="2">
        <f>IF('Avrg. BattOther'!T24&gt;0,'Avrg. BattOther'!T24,'Avrg. BattOther'!T$35)</f>
        <v>2.0411135929921552E-3</v>
      </c>
      <c r="U24" s="2">
        <f>IF('Avrg. BattOther'!U24&gt;0,'Avrg. BattOther'!U24,'Avrg. BattOther'!U$35)</f>
        <v>2.0779655886524881E-3</v>
      </c>
      <c r="V24" s="2">
        <f>IF('Avrg. BattOther'!V24&gt;0,'Avrg. BattOther'!V24,'Avrg. BattOther'!V$35)</f>
        <v>2.2145578011871364E-3</v>
      </c>
      <c r="W24" s="2">
        <f>IF('Avrg. BattOther'!W24&gt;0,'Avrg. BattOther'!W24,'Avrg. BattOther'!W$35)</f>
        <v>1.6421218057217945E-3</v>
      </c>
      <c r="X24" s="2">
        <f>IF('Avrg. BattOther'!X24&gt;0,'Avrg. BattOther'!X24,'Avrg. BattOther'!X$35)</f>
        <v>4.0333106616512312E-3</v>
      </c>
      <c r="Y24" s="2">
        <f>IF('Avrg. BattOther'!Y24&gt;0,'Avrg. BattOther'!Y24,'Avrg. BattOther'!Y$35)</f>
        <v>1.4303847398584172E-3</v>
      </c>
      <c r="Z24" s="44">
        <f>IF('Avrg. BattOther'!Z24&gt;0,'Avrg. BattOther'!Z24,'Avrg. BattOther'!Z$35)</f>
        <v>1.4585999999999998E-3</v>
      </c>
      <c r="AA24" s="44">
        <f>IF('Avrg. BattOther'!AA24&gt;0,'Avrg. BattOther'!AA24,'Avrg. BattOther'!AA$35)</f>
        <v>1.4877719999999998E-3</v>
      </c>
      <c r="AB24" s="44">
        <f>IF('Avrg. BattOther'!AB24&gt;0,'Avrg. BattOther'!AB24,'Avrg. BattOther'!AB$35)</f>
        <v>1.5175274399999998E-3</v>
      </c>
      <c r="AC24" s="44">
        <f>IF('Avrg. BattOther'!AC24&gt;0,'Avrg. BattOther'!AC24,'Avrg. BattOther'!AC$35)</f>
        <v>1.5478779887999998E-3</v>
      </c>
      <c r="AD24" s="44">
        <f>IF('Avrg. BattOther'!AD24&gt;0,'Avrg. BattOther'!AD24,'Avrg. BattOther'!AD$35)</f>
        <v>1.5788355485759997E-3</v>
      </c>
      <c r="AE24" s="44">
        <f>IF('Avrg. BattOther'!AE24&gt;0,'Avrg. BattOther'!AE24,'Avrg. BattOther'!AE$35)</f>
        <v>1.6104122595475196E-3</v>
      </c>
      <c r="AF24" s="44">
        <f>IF('Avrg. BattOther'!AF24&gt;0,'Avrg. BattOther'!AF24,'Avrg. BattOther'!AF$35)</f>
        <v>1.64262050473847E-3</v>
      </c>
      <c r="AG24" s="44">
        <f>IF('Avrg. BattOther'!AG24&gt;0,'Avrg. BattOther'!AG24,'Avrg. BattOther'!AG$35)</f>
        <v>1.6754729148332394E-3</v>
      </c>
      <c r="AH24" s="44">
        <f>IF('Avrg. BattOther'!AH24&gt;0,'Avrg. BattOther'!AH24,'Avrg. BattOther'!AH$35)</f>
        <v>1.7089823731299043E-3</v>
      </c>
      <c r="AI24" s="44">
        <f>IF('Avrg. BattOther'!AI24&gt;0,'Avrg. BattOther'!AI24,'Avrg. BattOther'!AI$35)</f>
        <v>1.7431620205925025E-3</v>
      </c>
      <c r="AJ24" s="44">
        <f>IF('Avrg. BattOther'!AJ24&gt;0,'Avrg. BattOther'!AJ24,'Avrg. BattOther'!AJ$35)</f>
        <v>1.7780252610043526E-3</v>
      </c>
      <c r="AK24" s="44">
        <f>IF('Avrg. BattOther'!AK24&gt;0,'Avrg. BattOther'!AK24,'Avrg. BattOther'!AK$35)</f>
        <v>1.8135857662244397E-3</v>
      </c>
      <c r="AL24" s="44">
        <f>IF('Avrg. BattOther'!AL24&gt;0,'Avrg. BattOther'!AL24,'Avrg. BattOther'!AL$35)</f>
        <v>1.8498574815489284E-3</v>
      </c>
      <c r="AM24" s="44">
        <f>IF('Avrg. BattOther'!AM24&gt;0,'Avrg. BattOther'!AM24,'Avrg. BattOther'!AM$35)</f>
        <v>1.886854631179907E-3</v>
      </c>
      <c r="AN24" s="44">
        <f>IF('Avrg. BattOther'!AN24&gt;0,'Avrg. BattOther'!AN24,'Avrg. BattOther'!AN$35)</f>
        <v>1.9245917238035052E-3</v>
      </c>
      <c r="AO24" s="44">
        <f>IF('Avrg. BattOther'!AO24&gt;0,'Avrg. BattOther'!AO24,'Avrg. BattOther'!AO$35)</f>
        <v>1.9630835582795754E-3</v>
      </c>
      <c r="AP24" s="44">
        <f>IF('Avrg. BattOther'!AP24&gt;0,'Avrg. BattOther'!AP24,'Avrg. BattOther'!AP$35)</f>
        <v>2.0023452294451669E-3</v>
      </c>
      <c r="AQ24" s="44">
        <f>IF('Avrg. BattOther'!AQ24&gt;0,'Avrg. BattOther'!AQ24,'Avrg. BattOther'!AQ$35)</f>
        <v>2.0423921340340704E-3</v>
      </c>
      <c r="AR24" s="44">
        <f>IF('Avrg. BattOther'!AR24&gt;0,'Avrg. BattOther'!AR24,'Avrg. BattOther'!AR$35)</f>
        <v>2.0832399767147518E-3</v>
      </c>
      <c r="AS24" s="44">
        <f>IF('Avrg. BattOther'!AS24&gt;0,'Avrg. BattOther'!AS24,'Avrg. BattOther'!AS$35)</f>
        <v>2.1249047762490468E-3</v>
      </c>
      <c r="AT24" s="44">
        <f>IF('Avrg. BattOther'!AT24&gt;0,'Avrg. BattOther'!AT24,'Avrg. BattOther'!AT$35)</f>
        <v>2.1674028717740277E-3</v>
      </c>
      <c r="AU24" s="44">
        <f>IF('Avrg. BattOther'!AU24&gt;0,'Avrg. BattOther'!AU24,'Avrg. BattOther'!AU$35)</f>
        <v>2.2107509292095084E-3</v>
      </c>
      <c r="AV24" s="44">
        <f>IF('Avrg. BattOther'!AV24&gt;0,'Avrg. BattOther'!AV24,'Avrg. BattOther'!AV$35)</f>
        <v>2.2549659477936984E-3</v>
      </c>
      <c r="AW24" s="44">
        <f>IF('Avrg. BattOther'!AW24&gt;0,'Avrg. BattOther'!AW24,'Avrg. BattOther'!AW$35)</f>
        <v>2.3000652667495725E-3</v>
      </c>
      <c r="AX24" s="44">
        <f>IF('Avrg. BattOther'!AX24&gt;0,'Avrg. BattOther'!AX24,'Avrg. BattOther'!AX$35)</f>
        <v>2.3460665720845641E-3</v>
      </c>
      <c r="AY24" s="44">
        <f>IF('Avrg. BattOther'!AY24&gt;0,'Avrg. BattOther'!AY24,'Avrg. BattOther'!AY$35)</f>
        <v>2.3929879035262556E-3</v>
      </c>
      <c r="AZ24" s="44">
        <f>IF('Avrg. BattOther'!AZ24&gt;0,'Avrg. BattOther'!AZ24,'Avrg. BattOther'!AZ$35)</f>
        <v>2.4408476615967807E-3</v>
      </c>
      <c r="BA24" s="44">
        <f>IF('Avrg. BattOther'!BA24&gt;0,'Avrg. BattOther'!BA24,'Avrg. BattOther'!BA$35)</f>
        <v>2.4896646148287165E-3</v>
      </c>
    </row>
    <row r="25" spans="1:53" x14ac:dyDescent="0.35">
      <c r="A25" s="3" t="s">
        <v>48</v>
      </c>
      <c r="B25" s="4" t="s">
        <v>49</v>
      </c>
      <c r="C25" s="77">
        <f>IF('Avrg. BattOther'!C25&gt;0,'Avrg. BattOther'!C25,'Avrg. BattOther'!C$35)</f>
        <v>5.7359783844689689E-4</v>
      </c>
      <c r="D25" s="77">
        <f>IF('Avrg. BattOther'!D25&gt;0,'Avrg. BattOther'!D25,'Avrg. BattOther'!D$35)</f>
        <v>5.649633628177816E-4</v>
      </c>
      <c r="E25" s="77">
        <f>IF('Avrg. BattOther'!E25&gt;0,'Avrg. BattOther'!E25,'Avrg. BattOther'!E$35)</f>
        <v>5.5630081630492852E-4</v>
      </c>
      <c r="F25" s="77">
        <f>IF('Avrg. BattOther'!F25&gt;0,'Avrg. BattOther'!F25,'Avrg. BattOther'!F$35)</f>
        <v>5.4759141387322329E-4</v>
      </c>
      <c r="G25" s="77">
        <f>IF('Avrg. BattOther'!G25&gt;0,'Avrg. BattOther'!G25,'Avrg. BattOther'!G$35)</f>
        <v>5.3906450046716653E-4</v>
      </c>
      <c r="H25" s="77">
        <f>IF('Avrg. BattOther'!H25&gt;0,'Avrg. BattOther'!H25,'Avrg. BattOther'!H$35)</f>
        <v>5.3081146904722062E-4</v>
      </c>
      <c r="I25" s="77">
        <f>IF('Avrg. BattOther'!I25&gt;0,'Avrg. BattOther'!I25,'Avrg. BattOther'!I$35)</f>
        <v>5.2289498850484816E-4</v>
      </c>
      <c r="J25" s="77">
        <f>IF('Avrg. BattOther'!J25&gt;0,'Avrg. BattOther'!J25,'Avrg. BattOther'!J$35)</f>
        <v>5.1537723935459411E-4</v>
      </c>
      <c r="K25" s="2">
        <f>IF('Avrg. BattOther'!K25&gt;0,'Avrg. BattOther'!K25,'Avrg. BattOther'!K$35)</f>
        <v>5.0828339502316435E-4</v>
      </c>
      <c r="L25" s="2">
        <f>IF('Avrg. BattOther'!L25&gt;0,'Avrg. BattOther'!L25,'Avrg. BattOther'!L$35)</f>
        <v>5.4566960061605693E-4</v>
      </c>
      <c r="M25" s="2">
        <f>IF('Avrg. BattOther'!M25&gt;0,'Avrg. BattOther'!M25,'Avrg. BattOther'!M$35)</f>
        <v>5.6081075563574096E-4</v>
      </c>
      <c r="N25" s="2">
        <f>IF('Avrg. BattOther'!N25&gt;0,'Avrg. BattOther'!N25,'Avrg. BattOther'!N$35)</f>
        <v>5.6728063559302556E-4</v>
      </c>
      <c r="O25" s="2">
        <f>IF('Avrg. BattOther'!O25&gt;0,'Avrg. BattOther'!O25,'Avrg. BattOther'!O$35)</f>
        <v>1.4249699880216984E-3</v>
      </c>
      <c r="P25" s="2">
        <f>IF('Avrg. BattOther'!P25&gt;0,'Avrg. BattOther'!P25,'Avrg. BattOther'!P$35)</f>
        <v>8.4745167497083905E-3</v>
      </c>
      <c r="Q25" s="2">
        <f>IF('Avrg. BattOther'!Q25&gt;0,'Avrg. BattOther'!Q25,'Avrg. BattOther'!Q$35)</f>
        <v>8.5138711398892106E-3</v>
      </c>
      <c r="R25" s="2">
        <f>IF('Avrg. BattOther'!R25&gt;0,'Avrg. BattOther'!R25,'Avrg. BattOther'!R$35)</f>
        <v>6.4283782020077571E-3</v>
      </c>
      <c r="S25" s="2">
        <f>IF('Avrg. BattOther'!S25&gt;0,'Avrg. BattOther'!S25,'Avrg. BattOther'!S$35)</f>
        <v>9.4931991838501551E-4</v>
      </c>
      <c r="T25" s="2">
        <f>IF('Avrg. BattOther'!T25&gt;0,'Avrg. BattOther'!T25,'Avrg. BattOther'!T$35)</f>
        <v>2.0411135929921552E-3</v>
      </c>
      <c r="U25" s="2">
        <f>IF('Avrg. BattOther'!U25&gt;0,'Avrg. BattOther'!U25,'Avrg. BattOther'!U$35)</f>
        <v>2.0779655886524881E-3</v>
      </c>
      <c r="V25" s="2">
        <f>IF('Avrg. BattOther'!V25&gt;0,'Avrg. BattOther'!V25,'Avrg. BattOther'!V$35)</f>
        <v>2.2145578011871364E-3</v>
      </c>
      <c r="W25" s="2">
        <f>IF('Avrg. BattOther'!W25&gt;0,'Avrg. BattOther'!W25,'Avrg. BattOther'!W$35)</f>
        <v>1.6421218057217945E-3</v>
      </c>
      <c r="X25" s="2">
        <f>IF('Avrg. BattOther'!X25&gt;0,'Avrg. BattOther'!X25,'Avrg. BattOther'!X$35)</f>
        <v>4.0333106616512312E-3</v>
      </c>
      <c r="Y25" s="2">
        <f>IF('Avrg. BattOther'!Y25&gt;0,'Avrg. BattOther'!Y25,'Avrg. BattOther'!Y$35)</f>
        <v>1.4303847398584172E-3</v>
      </c>
      <c r="Z25" s="44">
        <f>IF('Avrg. BattOther'!Z25&gt;0,'Avrg. BattOther'!Z25,'Avrg. BattOther'!Z$35)</f>
        <v>1.4585999999999998E-3</v>
      </c>
      <c r="AA25" s="44">
        <f>IF('Avrg. BattOther'!AA25&gt;0,'Avrg. BattOther'!AA25,'Avrg. BattOther'!AA$35)</f>
        <v>1.4877719999999998E-3</v>
      </c>
      <c r="AB25" s="44">
        <f>IF('Avrg. BattOther'!AB25&gt;0,'Avrg. BattOther'!AB25,'Avrg. BattOther'!AB$35)</f>
        <v>1.5175274399999998E-3</v>
      </c>
      <c r="AC25" s="44">
        <f>IF('Avrg. BattOther'!AC25&gt;0,'Avrg. BattOther'!AC25,'Avrg. BattOther'!AC$35)</f>
        <v>1.5478779887999998E-3</v>
      </c>
      <c r="AD25" s="44">
        <f>IF('Avrg. BattOther'!AD25&gt;0,'Avrg. BattOther'!AD25,'Avrg. BattOther'!AD$35)</f>
        <v>1.5788355485759997E-3</v>
      </c>
      <c r="AE25" s="44">
        <f>IF('Avrg. BattOther'!AE25&gt;0,'Avrg. BattOther'!AE25,'Avrg. BattOther'!AE$35)</f>
        <v>1.6104122595475196E-3</v>
      </c>
      <c r="AF25" s="44">
        <f>IF('Avrg. BattOther'!AF25&gt;0,'Avrg. BattOther'!AF25,'Avrg. BattOther'!AF$35)</f>
        <v>1.64262050473847E-3</v>
      </c>
      <c r="AG25" s="44">
        <f>IF('Avrg. BattOther'!AG25&gt;0,'Avrg. BattOther'!AG25,'Avrg. BattOther'!AG$35)</f>
        <v>1.6754729148332394E-3</v>
      </c>
      <c r="AH25" s="44">
        <f>IF('Avrg. BattOther'!AH25&gt;0,'Avrg. BattOther'!AH25,'Avrg. BattOther'!AH$35)</f>
        <v>1.7089823731299043E-3</v>
      </c>
      <c r="AI25" s="44">
        <f>IF('Avrg. BattOther'!AI25&gt;0,'Avrg. BattOther'!AI25,'Avrg. BattOther'!AI$35)</f>
        <v>1.7431620205925025E-3</v>
      </c>
      <c r="AJ25" s="44">
        <f>IF('Avrg. BattOther'!AJ25&gt;0,'Avrg. BattOther'!AJ25,'Avrg. BattOther'!AJ$35)</f>
        <v>1.7780252610043526E-3</v>
      </c>
      <c r="AK25" s="44">
        <f>IF('Avrg. BattOther'!AK25&gt;0,'Avrg. BattOther'!AK25,'Avrg. BattOther'!AK$35)</f>
        <v>1.8135857662244397E-3</v>
      </c>
      <c r="AL25" s="44">
        <f>IF('Avrg. BattOther'!AL25&gt;0,'Avrg. BattOther'!AL25,'Avrg. BattOther'!AL$35)</f>
        <v>1.8498574815489284E-3</v>
      </c>
      <c r="AM25" s="44">
        <f>IF('Avrg. BattOther'!AM25&gt;0,'Avrg. BattOther'!AM25,'Avrg. BattOther'!AM$35)</f>
        <v>1.886854631179907E-3</v>
      </c>
      <c r="AN25" s="44">
        <f>IF('Avrg. BattOther'!AN25&gt;0,'Avrg. BattOther'!AN25,'Avrg. BattOther'!AN$35)</f>
        <v>1.9245917238035052E-3</v>
      </c>
      <c r="AO25" s="44">
        <f>IF('Avrg. BattOther'!AO25&gt;0,'Avrg. BattOther'!AO25,'Avrg. BattOther'!AO$35)</f>
        <v>1.9630835582795754E-3</v>
      </c>
      <c r="AP25" s="44">
        <f>IF('Avrg. BattOther'!AP25&gt;0,'Avrg. BattOther'!AP25,'Avrg. BattOther'!AP$35)</f>
        <v>2.0023452294451669E-3</v>
      </c>
      <c r="AQ25" s="44">
        <f>IF('Avrg. BattOther'!AQ25&gt;0,'Avrg. BattOther'!AQ25,'Avrg. BattOther'!AQ$35)</f>
        <v>2.0423921340340704E-3</v>
      </c>
      <c r="AR25" s="44">
        <f>IF('Avrg. BattOther'!AR25&gt;0,'Avrg. BattOther'!AR25,'Avrg. BattOther'!AR$35)</f>
        <v>2.0832399767147518E-3</v>
      </c>
      <c r="AS25" s="44">
        <f>IF('Avrg. BattOther'!AS25&gt;0,'Avrg. BattOther'!AS25,'Avrg. BattOther'!AS$35)</f>
        <v>2.1249047762490468E-3</v>
      </c>
      <c r="AT25" s="44">
        <f>IF('Avrg. BattOther'!AT25&gt;0,'Avrg. BattOther'!AT25,'Avrg. BattOther'!AT$35)</f>
        <v>2.1674028717740277E-3</v>
      </c>
      <c r="AU25" s="44">
        <f>IF('Avrg. BattOther'!AU25&gt;0,'Avrg. BattOther'!AU25,'Avrg. BattOther'!AU$35)</f>
        <v>2.2107509292095084E-3</v>
      </c>
      <c r="AV25" s="44">
        <f>IF('Avrg. BattOther'!AV25&gt;0,'Avrg. BattOther'!AV25,'Avrg. BattOther'!AV$35)</f>
        <v>2.2549659477936984E-3</v>
      </c>
      <c r="AW25" s="44">
        <f>IF('Avrg. BattOther'!AW25&gt;0,'Avrg. BattOther'!AW25,'Avrg. BattOther'!AW$35)</f>
        <v>2.3000652667495725E-3</v>
      </c>
      <c r="AX25" s="44">
        <f>IF('Avrg. BattOther'!AX25&gt;0,'Avrg. BattOther'!AX25,'Avrg. BattOther'!AX$35)</f>
        <v>2.3460665720845641E-3</v>
      </c>
      <c r="AY25" s="44">
        <f>IF('Avrg. BattOther'!AY25&gt;0,'Avrg. BattOther'!AY25,'Avrg. BattOther'!AY$35)</f>
        <v>2.3929879035262556E-3</v>
      </c>
      <c r="AZ25" s="44">
        <f>IF('Avrg. BattOther'!AZ25&gt;0,'Avrg. BattOther'!AZ25,'Avrg. BattOther'!AZ$35)</f>
        <v>2.4408476615967807E-3</v>
      </c>
      <c r="BA25" s="44">
        <f>IF('Avrg. BattOther'!BA25&gt;0,'Avrg. BattOther'!BA25,'Avrg. BattOther'!BA$35)</f>
        <v>2.4896646148287165E-3</v>
      </c>
    </row>
    <row r="26" spans="1:53" x14ac:dyDescent="0.35">
      <c r="A26" s="3" t="s">
        <v>50</v>
      </c>
      <c r="B26" s="4" t="s">
        <v>51</v>
      </c>
      <c r="C26" s="77">
        <f>IF('Avrg. BattOther'!C26&gt;0,'Avrg. BattOther'!C26,'Avrg. BattOther'!C$35)</f>
        <v>5.7359783844689689E-4</v>
      </c>
      <c r="D26" s="77">
        <f>IF('Avrg. BattOther'!D26&gt;0,'Avrg. BattOther'!D26,'Avrg. BattOther'!D$35)</f>
        <v>5.649633628177816E-4</v>
      </c>
      <c r="E26" s="77">
        <f>IF('Avrg. BattOther'!E26&gt;0,'Avrg. BattOther'!E26,'Avrg. BattOther'!E$35)</f>
        <v>5.5630081630492852E-4</v>
      </c>
      <c r="F26" s="77">
        <f>IF('Avrg. BattOther'!F26&gt;0,'Avrg. BattOther'!F26,'Avrg. BattOther'!F$35)</f>
        <v>5.4759141387322329E-4</v>
      </c>
      <c r="G26" s="77">
        <f>IF('Avrg. BattOther'!G26&gt;0,'Avrg. BattOther'!G26,'Avrg. BattOther'!G$35)</f>
        <v>5.3906450046716653E-4</v>
      </c>
      <c r="H26" s="77">
        <f>IF('Avrg. BattOther'!H26&gt;0,'Avrg. BattOther'!H26,'Avrg. BattOther'!H$35)</f>
        <v>5.3081146904722062E-4</v>
      </c>
      <c r="I26" s="77">
        <f>IF('Avrg. BattOther'!I26&gt;0,'Avrg. BattOther'!I26,'Avrg. BattOther'!I$35)</f>
        <v>5.2289498850484816E-4</v>
      </c>
      <c r="J26" s="77">
        <f>IF('Avrg. BattOther'!J26&gt;0,'Avrg. BattOther'!J26,'Avrg. BattOther'!J$35)</f>
        <v>5.1537723935459411E-4</v>
      </c>
      <c r="K26" s="2">
        <f>IF('Avrg. BattOther'!K26&gt;0,'Avrg. BattOther'!K26,'Avrg. BattOther'!K$35)</f>
        <v>5.0828339502316435E-4</v>
      </c>
      <c r="L26" s="2">
        <f>IF('Avrg. BattOther'!L26&gt;0,'Avrg. BattOther'!L26,'Avrg. BattOther'!L$35)</f>
        <v>5.4566960061605693E-4</v>
      </c>
      <c r="M26" s="2">
        <f>IF('Avrg. BattOther'!M26&gt;0,'Avrg. BattOther'!M26,'Avrg. BattOther'!M$35)</f>
        <v>5.6081075563574096E-4</v>
      </c>
      <c r="N26" s="2">
        <f>IF('Avrg. BattOther'!N26&gt;0,'Avrg. BattOther'!N26,'Avrg. BattOther'!N$35)</f>
        <v>5.6728063559302556E-4</v>
      </c>
      <c r="O26" s="2">
        <f>IF('Avrg. BattOther'!O26&gt;0,'Avrg. BattOther'!O26,'Avrg. BattOther'!O$35)</f>
        <v>1.4249699880216984E-3</v>
      </c>
      <c r="P26" s="2">
        <f>IF('Avrg. BattOther'!P26&gt;0,'Avrg. BattOther'!P26,'Avrg. BattOther'!P$35)</f>
        <v>8.4745167497083905E-3</v>
      </c>
      <c r="Q26" s="2">
        <f>IF('Avrg. BattOther'!Q26&gt;0,'Avrg. BattOther'!Q26,'Avrg. BattOther'!Q$35)</f>
        <v>8.5138711398892106E-3</v>
      </c>
      <c r="R26" s="2">
        <f>IF('Avrg. BattOther'!R26&gt;0,'Avrg. BattOther'!R26,'Avrg. BattOther'!R$35)</f>
        <v>6.4283782020077571E-3</v>
      </c>
      <c r="S26" s="2">
        <f>IF('Avrg. BattOther'!S26&gt;0,'Avrg. BattOther'!S26,'Avrg. BattOther'!S$35)</f>
        <v>9.4931991838501551E-4</v>
      </c>
      <c r="T26" s="2">
        <f>IF('Avrg. BattOther'!T26&gt;0,'Avrg. BattOther'!T26,'Avrg. BattOther'!T$35)</f>
        <v>2.0411135929921552E-3</v>
      </c>
      <c r="U26" s="2">
        <f>IF('Avrg. BattOther'!U26&gt;0,'Avrg. BattOther'!U26,'Avrg. BattOther'!U$35)</f>
        <v>2.0779655886524881E-3</v>
      </c>
      <c r="V26" s="2">
        <f>IF('Avrg. BattOther'!V26&gt;0,'Avrg. BattOther'!V26,'Avrg. BattOther'!V$35)</f>
        <v>2.2145578011871364E-3</v>
      </c>
      <c r="W26" s="2">
        <f>IF('Avrg. BattOther'!W26&gt;0,'Avrg. BattOther'!W26,'Avrg. BattOther'!W$35)</f>
        <v>1.6421218057217945E-3</v>
      </c>
      <c r="X26" s="2">
        <f>IF('Avrg. BattOther'!X26&gt;0,'Avrg. BattOther'!X26,'Avrg. BattOther'!X$35)</f>
        <v>4.0333106616512312E-3</v>
      </c>
      <c r="Y26" s="2">
        <f>IF('Avrg. BattOther'!Y26&gt;0,'Avrg. BattOther'!Y26,'Avrg. BattOther'!Y$35)</f>
        <v>1.4303847398584172E-3</v>
      </c>
      <c r="Z26" s="44">
        <f>IF('Avrg. BattOther'!Z26&gt;0,'Avrg. BattOther'!Z26,'Avrg. BattOther'!Z$35)</f>
        <v>1.4585999999999998E-3</v>
      </c>
      <c r="AA26" s="44">
        <f>IF('Avrg. BattOther'!AA26&gt;0,'Avrg. BattOther'!AA26,'Avrg. BattOther'!AA$35)</f>
        <v>1.4877719999999998E-3</v>
      </c>
      <c r="AB26" s="44">
        <f>IF('Avrg. BattOther'!AB26&gt;0,'Avrg. BattOther'!AB26,'Avrg. BattOther'!AB$35)</f>
        <v>1.5175274399999998E-3</v>
      </c>
      <c r="AC26" s="44">
        <f>IF('Avrg. BattOther'!AC26&gt;0,'Avrg. BattOther'!AC26,'Avrg. BattOther'!AC$35)</f>
        <v>1.5478779887999998E-3</v>
      </c>
      <c r="AD26" s="44">
        <f>IF('Avrg. BattOther'!AD26&gt;0,'Avrg. BattOther'!AD26,'Avrg. BattOther'!AD$35)</f>
        <v>1.5788355485759997E-3</v>
      </c>
      <c r="AE26" s="44">
        <f>IF('Avrg. BattOther'!AE26&gt;0,'Avrg. BattOther'!AE26,'Avrg. BattOther'!AE$35)</f>
        <v>1.6104122595475196E-3</v>
      </c>
      <c r="AF26" s="44">
        <f>IF('Avrg. BattOther'!AF26&gt;0,'Avrg. BattOther'!AF26,'Avrg. BattOther'!AF$35)</f>
        <v>1.64262050473847E-3</v>
      </c>
      <c r="AG26" s="44">
        <f>IF('Avrg. BattOther'!AG26&gt;0,'Avrg. BattOther'!AG26,'Avrg. BattOther'!AG$35)</f>
        <v>1.6754729148332394E-3</v>
      </c>
      <c r="AH26" s="44">
        <f>IF('Avrg. BattOther'!AH26&gt;0,'Avrg. BattOther'!AH26,'Avrg. BattOther'!AH$35)</f>
        <v>1.7089823731299043E-3</v>
      </c>
      <c r="AI26" s="44">
        <f>IF('Avrg. BattOther'!AI26&gt;0,'Avrg. BattOther'!AI26,'Avrg. BattOther'!AI$35)</f>
        <v>1.7431620205925025E-3</v>
      </c>
      <c r="AJ26" s="44">
        <f>IF('Avrg. BattOther'!AJ26&gt;0,'Avrg. BattOther'!AJ26,'Avrg. BattOther'!AJ$35)</f>
        <v>1.7780252610043526E-3</v>
      </c>
      <c r="AK26" s="44">
        <f>IF('Avrg. BattOther'!AK26&gt;0,'Avrg. BattOther'!AK26,'Avrg. BattOther'!AK$35)</f>
        <v>1.8135857662244397E-3</v>
      </c>
      <c r="AL26" s="44">
        <f>IF('Avrg. BattOther'!AL26&gt;0,'Avrg. BattOther'!AL26,'Avrg. BattOther'!AL$35)</f>
        <v>1.8498574815489284E-3</v>
      </c>
      <c r="AM26" s="44">
        <f>IF('Avrg. BattOther'!AM26&gt;0,'Avrg. BattOther'!AM26,'Avrg. BattOther'!AM$35)</f>
        <v>1.886854631179907E-3</v>
      </c>
      <c r="AN26" s="44">
        <f>IF('Avrg. BattOther'!AN26&gt;0,'Avrg. BattOther'!AN26,'Avrg. BattOther'!AN$35)</f>
        <v>1.9245917238035052E-3</v>
      </c>
      <c r="AO26" s="44">
        <f>IF('Avrg. BattOther'!AO26&gt;0,'Avrg. BattOther'!AO26,'Avrg. BattOther'!AO$35)</f>
        <v>1.9630835582795754E-3</v>
      </c>
      <c r="AP26" s="44">
        <f>IF('Avrg. BattOther'!AP26&gt;0,'Avrg. BattOther'!AP26,'Avrg. BattOther'!AP$35)</f>
        <v>2.0023452294451669E-3</v>
      </c>
      <c r="AQ26" s="44">
        <f>IF('Avrg. BattOther'!AQ26&gt;0,'Avrg. BattOther'!AQ26,'Avrg. BattOther'!AQ$35)</f>
        <v>2.0423921340340704E-3</v>
      </c>
      <c r="AR26" s="44">
        <f>IF('Avrg. BattOther'!AR26&gt;0,'Avrg. BattOther'!AR26,'Avrg. BattOther'!AR$35)</f>
        <v>2.0832399767147518E-3</v>
      </c>
      <c r="AS26" s="44">
        <f>IF('Avrg. BattOther'!AS26&gt;0,'Avrg. BattOther'!AS26,'Avrg. BattOther'!AS$35)</f>
        <v>2.1249047762490468E-3</v>
      </c>
      <c r="AT26" s="44">
        <f>IF('Avrg. BattOther'!AT26&gt;0,'Avrg. BattOther'!AT26,'Avrg. BattOther'!AT$35)</f>
        <v>2.1674028717740277E-3</v>
      </c>
      <c r="AU26" s="44">
        <f>IF('Avrg. BattOther'!AU26&gt;0,'Avrg. BattOther'!AU26,'Avrg. BattOther'!AU$35)</f>
        <v>2.2107509292095084E-3</v>
      </c>
      <c r="AV26" s="44">
        <f>IF('Avrg. BattOther'!AV26&gt;0,'Avrg. BattOther'!AV26,'Avrg. BattOther'!AV$35)</f>
        <v>2.2549659477936984E-3</v>
      </c>
      <c r="AW26" s="44">
        <f>IF('Avrg. BattOther'!AW26&gt;0,'Avrg. BattOther'!AW26,'Avrg. BattOther'!AW$35)</f>
        <v>2.3000652667495725E-3</v>
      </c>
      <c r="AX26" s="44">
        <f>IF('Avrg. BattOther'!AX26&gt;0,'Avrg. BattOther'!AX26,'Avrg. BattOther'!AX$35)</f>
        <v>2.3460665720845641E-3</v>
      </c>
      <c r="AY26" s="44">
        <f>IF('Avrg. BattOther'!AY26&gt;0,'Avrg. BattOther'!AY26,'Avrg. BattOther'!AY$35)</f>
        <v>2.3929879035262556E-3</v>
      </c>
      <c r="AZ26" s="44">
        <f>IF('Avrg. BattOther'!AZ26&gt;0,'Avrg. BattOther'!AZ26,'Avrg. BattOther'!AZ$35)</f>
        <v>2.4408476615967807E-3</v>
      </c>
      <c r="BA26" s="44">
        <f>IF('Avrg. BattOther'!BA26&gt;0,'Avrg. BattOther'!BA26,'Avrg. BattOther'!BA$35)</f>
        <v>2.4896646148287165E-3</v>
      </c>
    </row>
    <row r="27" spans="1:53" x14ac:dyDescent="0.35">
      <c r="A27" s="3" t="s">
        <v>52</v>
      </c>
      <c r="B27" s="4" t="s">
        <v>53</v>
      </c>
      <c r="C27" s="77">
        <f>IF('Avrg. BattOther'!C27&gt;0,'Avrg. BattOther'!C27,'Avrg. BattOther'!C$35)</f>
        <v>5.7359783844689689E-4</v>
      </c>
      <c r="D27" s="77">
        <f>IF('Avrg. BattOther'!D27&gt;0,'Avrg. BattOther'!D27,'Avrg. BattOther'!D$35)</f>
        <v>5.649633628177816E-4</v>
      </c>
      <c r="E27" s="77">
        <f>IF('Avrg. BattOther'!E27&gt;0,'Avrg. BattOther'!E27,'Avrg. BattOther'!E$35)</f>
        <v>5.5630081630492852E-4</v>
      </c>
      <c r="F27" s="77">
        <f>IF('Avrg. BattOther'!F27&gt;0,'Avrg. BattOther'!F27,'Avrg. BattOther'!F$35)</f>
        <v>5.4759141387322329E-4</v>
      </c>
      <c r="G27" s="77">
        <f>IF('Avrg. BattOther'!G27&gt;0,'Avrg. BattOther'!G27,'Avrg. BattOther'!G$35)</f>
        <v>5.3906450046716653E-4</v>
      </c>
      <c r="H27" s="77">
        <f>IF('Avrg. BattOther'!H27&gt;0,'Avrg. BattOther'!H27,'Avrg. BattOther'!H$35)</f>
        <v>5.3081146904722062E-4</v>
      </c>
      <c r="I27" s="77">
        <f>IF('Avrg. BattOther'!I27&gt;0,'Avrg. BattOther'!I27,'Avrg. BattOther'!I$35)</f>
        <v>5.2289498850484816E-4</v>
      </c>
      <c r="J27" s="77">
        <f>IF('Avrg. BattOther'!J27&gt;0,'Avrg. BattOther'!J27,'Avrg. BattOther'!J$35)</f>
        <v>5.1537723935459411E-4</v>
      </c>
      <c r="K27" s="2">
        <f>IF('Avrg. BattOther'!K27&gt;0,'Avrg. BattOther'!K27,'Avrg. BattOther'!K$35)</f>
        <v>5.0828339502316435E-4</v>
      </c>
      <c r="L27" s="2">
        <f>IF('Avrg. BattOther'!L27&gt;0,'Avrg. BattOther'!L27,'Avrg. BattOther'!L$35)</f>
        <v>5.4566960061605693E-4</v>
      </c>
      <c r="M27" s="2">
        <f>IF('Avrg. BattOther'!M27&gt;0,'Avrg. BattOther'!M27,'Avrg. BattOther'!M$35)</f>
        <v>5.6081075563574096E-4</v>
      </c>
      <c r="N27" s="2">
        <f>IF('Avrg. BattOther'!N27&gt;0,'Avrg. BattOther'!N27,'Avrg. BattOther'!N$35)</f>
        <v>5.6728063559302556E-4</v>
      </c>
      <c r="O27" s="2">
        <f>IF('Avrg. BattOther'!O27&gt;0,'Avrg. BattOther'!O27,'Avrg. BattOther'!O$35)</f>
        <v>1.4249699880216984E-3</v>
      </c>
      <c r="P27" s="2">
        <f>IF('Avrg. BattOther'!P27&gt;0,'Avrg. BattOther'!P27,'Avrg. BattOther'!P$35)</f>
        <v>8.4745167497083905E-3</v>
      </c>
      <c r="Q27" s="2">
        <f>IF('Avrg. BattOther'!Q27&gt;0,'Avrg. BattOther'!Q27,'Avrg. BattOther'!Q$35)</f>
        <v>8.5138711398892106E-3</v>
      </c>
      <c r="R27" s="2">
        <f>IF('Avrg. BattOther'!R27&gt;0,'Avrg. BattOther'!R27,'Avrg. BattOther'!R$35)</f>
        <v>6.4283782020077571E-3</v>
      </c>
      <c r="S27" s="2">
        <f>IF('Avrg. BattOther'!S27&gt;0,'Avrg. BattOther'!S27,'Avrg. BattOther'!S$35)</f>
        <v>9.4931991838501551E-4</v>
      </c>
      <c r="T27" s="2">
        <f>IF('Avrg. BattOther'!T27&gt;0,'Avrg. BattOther'!T27,'Avrg. BattOther'!T$35)</f>
        <v>2.0411135929921552E-3</v>
      </c>
      <c r="U27" s="2">
        <f>IF('Avrg. BattOther'!U27&gt;0,'Avrg. BattOther'!U27,'Avrg. BattOther'!U$35)</f>
        <v>2.0779655886524881E-3</v>
      </c>
      <c r="V27" s="2">
        <f>IF('Avrg. BattOther'!V27&gt;0,'Avrg. BattOther'!V27,'Avrg. BattOther'!V$35)</f>
        <v>2.2145578011871364E-3</v>
      </c>
      <c r="W27" s="2">
        <f>IF('Avrg. BattOther'!W27&gt;0,'Avrg. BattOther'!W27,'Avrg. BattOther'!W$35)</f>
        <v>1.6421218057217945E-3</v>
      </c>
      <c r="X27" s="2">
        <f>IF('Avrg. BattOther'!X27&gt;0,'Avrg. BattOther'!X27,'Avrg. BattOther'!X$35)</f>
        <v>4.0333106616512312E-3</v>
      </c>
      <c r="Y27" s="2">
        <f>IF('Avrg. BattOther'!Y27&gt;0,'Avrg. BattOther'!Y27,'Avrg. BattOther'!Y$35)</f>
        <v>1.4303847398584172E-3</v>
      </c>
      <c r="Z27" s="44">
        <f>IF('Avrg. BattOther'!Z27&gt;0,'Avrg. BattOther'!Z27,'Avrg. BattOther'!Z$35)</f>
        <v>1.4585999999999998E-3</v>
      </c>
      <c r="AA27" s="44">
        <f>IF('Avrg. BattOther'!AA27&gt;0,'Avrg. BattOther'!AA27,'Avrg. BattOther'!AA$35)</f>
        <v>1.4877719999999998E-3</v>
      </c>
      <c r="AB27" s="44">
        <f>IF('Avrg. BattOther'!AB27&gt;0,'Avrg. BattOther'!AB27,'Avrg. BattOther'!AB$35)</f>
        <v>1.5175274399999998E-3</v>
      </c>
      <c r="AC27" s="44">
        <f>IF('Avrg. BattOther'!AC27&gt;0,'Avrg. BattOther'!AC27,'Avrg. BattOther'!AC$35)</f>
        <v>1.5478779887999998E-3</v>
      </c>
      <c r="AD27" s="44">
        <f>IF('Avrg. BattOther'!AD27&gt;0,'Avrg. BattOther'!AD27,'Avrg. BattOther'!AD$35)</f>
        <v>1.5788355485759997E-3</v>
      </c>
      <c r="AE27" s="44">
        <f>IF('Avrg. BattOther'!AE27&gt;0,'Avrg. BattOther'!AE27,'Avrg. BattOther'!AE$35)</f>
        <v>1.6104122595475196E-3</v>
      </c>
      <c r="AF27" s="44">
        <f>IF('Avrg. BattOther'!AF27&gt;0,'Avrg. BattOther'!AF27,'Avrg. BattOther'!AF$35)</f>
        <v>1.64262050473847E-3</v>
      </c>
      <c r="AG27" s="44">
        <f>IF('Avrg. BattOther'!AG27&gt;0,'Avrg. BattOther'!AG27,'Avrg. BattOther'!AG$35)</f>
        <v>1.6754729148332394E-3</v>
      </c>
      <c r="AH27" s="44">
        <f>IF('Avrg. BattOther'!AH27&gt;0,'Avrg. BattOther'!AH27,'Avrg. BattOther'!AH$35)</f>
        <v>1.7089823731299043E-3</v>
      </c>
      <c r="AI27" s="44">
        <f>IF('Avrg. BattOther'!AI27&gt;0,'Avrg. BattOther'!AI27,'Avrg. BattOther'!AI$35)</f>
        <v>1.7431620205925025E-3</v>
      </c>
      <c r="AJ27" s="44">
        <f>IF('Avrg. BattOther'!AJ27&gt;0,'Avrg. BattOther'!AJ27,'Avrg. BattOther'!AJ$35)</f>
        <v>1.7780252610043526E-3</v>
      </c>
      <c r="AK27" s="44">
        <f>IF('Avrg. BattOther'!AK27&gt;0,'Avrg. BattOther'!AK27,'Avrg. BattOther'!AK$35)</f>
        <v>1.8135857662244397E-3</v>
      </c>
      <c r="AL27" s="44">
        <f>IF('Avrg. BattOther'!AL27&gt;0,'Avrg. BattOther'!AL27,'Avrg. BattOther'!AL$35)</f>
        <v>1.8498574815489284E-3</v>
      </c>
      <c r="AM27" s="44">
        <f>IF('Avrg. BattOther'!AM27&gt;0,'Avrg. BattOther'!AM27,'Avrg. BattOther'!AM$35)</f>
        <v>1.886854631179907E-3</v>
      </c>
      <c r="AN27" s="44">
        <f>IF('Avrg. BattOther'!AN27&gt;0,'Avrg. BattOther'!AN27,'Avrg. BattOther'!AN$35)</f>
        <v>1.9245917238035052E-3</v>
      </c>
      <c r="AO27" s="44">
        <f>IF('Avrg. BattOther'!AO27&gt;0,'Avrg. BattOther'!AO27,'Avrg. BattOther'!AO$35)</f>
        <v>1.9630835582795754E-3</v>
      </c>
      <c r="AP27" s="44">
        <f>IF('Avrg. BattOther'!AP27&gt;0,'Avrg. BattOther'!AP27,'Avrg. BattOther'!AP$35)</f>
        <v>2.0023452294451669E-3</v>
      </c>
      <c r="AQ27" s="44">
        <f>IF('Avrg. BattOther'!AQ27&gt;0,'Avrg. BattOther'!AQ27,'Avrg. BattOther'!AQ$35)</f>
        <v>2.0423921340340704E-3</v>
      </c>
      <c r="AR27" s="44">
        <f>IF('Avrg. BattOther'!AR27&gt;0,'Avrg. BattOther'!AR27,'Avrg. BattOther'!AR$35)</f>
        <v>2.0832399767147518E-3</v>
      </c>
      <c r="AS27" s="44">
        <f>IF('Avrg. BattOther'!AS27&gt;0,'Avrg. BattOther'!AS27,'Avrg. BattOther'!AS$35)</f>
        <v>2.1249047762490468E-3</v>
      </c>
      <c r="AT27" s="44">
        <f>IF('Avrg. BattOther'!AT27&gt;0,'Avrg. BattOther'!AT27,'Avrg. BattOther'!AT$35)</f>
        <v>2.1674028717740277E-3</v>
      </c>
      <c r="AU27" s="44">
        <f>IF('Avrg. BattOther'!AU27&gt;0,'Avrg. BattOther'!AU27,'Avrg. BattOther'!AU$35)</f>
        <v>2.2107509292095084E-3</v>
      </c>
      <c r="AV27" s="44">
        <f>IF('Avrg. BattOther'!AV27&gt;0,'Avrg. BattOther'!AV27,'Avrg. BattOther'!AV$35)</f>
        <v>2.2549659477936984E-3</v>
      </c>
      <c r="AW27" s="44">
        <f>IF('Avrg. BattOther'!AW27&gt;0,'Avrg. BattOther'!AW27,'Avrg. BattOther'!AW$35)</f>
        <v>2.3000652667495725E-3</v>
      </c>
      <c r="AX27" s="44">
        <f>IF('Avrg. BattOther'!AX27&gt;0,'Avrg. BattOther'!AX27,'Avrg. BattOther'!AX$35)</f>
        <v>2.3460665720845641E-3</v>
      </c>
      <c r="AY27" s="44">
        <f>IF('Avrg. BattOther'!AY27&gt;0,'Avrg. BattOther'!AY27,'Avrg. BattOther'!AY$35)</f>
        <v>2.3929879035262556E-3</v>
      </c>
      <c r="AZ27" s="44">
        <f>IF('Avrg. BattOther'!AZ27&gt;0,'Avrg. BattOther'!AZ27,'Avrg. BattOther'!AZ$35)</f>
        <v>2.4408476615967807E-3</v>
      </c>
      <c r="BA27" s="44">
        <f>IF('Avrg. BattOther'!BA27&gt;0,'Avrg. BattOther'!BA27,'Avrg. BattOther'!BA$35)</f>
        <v>2.4896646148287165E-3</v>
      </c>
    </row>
    <row r="28" spans="1:53" x14ac:dyDescent="0.35">
      <c r="A28" s="3" t="s">
        <v>54</v>
      </c>
      <c r="B28" s="4" t="s">
        <v>55</v>
      </c>
      <c r="C28" s="77">
        <f>IF('Avrg. BattOther'!C28&gt;0,'Avrg. BattOther'!C28,'Avrg. BattOther'!C$35)</f>
        <v>5.7359783844689689E-4</v>
      </c>
      <c r="D28" s="77">
        <f>IF('Avrg. BattOther'!D28&gt;0,'Avrg. BattOther'!D28,'Avrg. BattOther'!D$35)</f>
        <v>5.649633628177816E-4</v>
      </c>
      <c r="E28" s="77">
        <f>IF('Avrg. BattOther'!E28&gt;0,'Avrg. BattOther'!E28,'Avrg. BattOther'!E$35)</f>
        <v>5.5630081630492852E-4</v>
      </c>
      <c r="F28" s="77">
        <f>IF('Avrg. BattOther'!F28&gt;0,'Avrg. BattOther'!F28,'Avrg. BattOther'!F$35)</f>
        <v>5.4759141387322329E-4</v>
      </c>
      <c r="G28" s="77">
        <f>IF('Avrg. BattOther'!G28&gt;0,'Avrg. BattOther'!G28,'Avrg. BattOther'!G$35)</f>
        <v>5.3906450046716653E-4</v>
      </c>
      <c r="H28" s="77">
        <f>IF('Avrg. BattOther'!H28&gt;0,'Avrg. BattOther'!H28,'Avrg. BattOther'!H$35)</f>
        <v>5.3081146904722062E-4</v>
      </c>
      <c r="I28" s="77">
        <f>IF('Avrg. BattOther'!I28&gt;0,'Avrg. BattOther'!I28,'Avrg. BattOther'!I$35)</f>
        <v>5.2289498850484816E-4</v>
      </c>
      <c r="J28" s="77">
        <f>IF('Avrg. BattOther'!J28&gt;0,'Avrg. BattOther'!J28,'Avrg. BattOther'!J$35)</f>
        <v>5.1537723935459411E-4</v>
      </c>
      <c r="K28" s="2">
        <f>IF('Avrg. BattOther'!K28&gt;0,'Avrg. BattOther'!K28,'Avrg. BattOther'!K$35)</f>
        <v>5.0828339502316435E-4</v>
      </c>
      <c r="L28" s="2">
        <f>IF('Avrg. BattOther'!L28&gt;0,'Avrg. BattOther'!L28,'Avrg. BattOther'!L$35)</f>
        <v>5.4566960061605693E-4</v>
      </c>
      <c r="M28" s="2">
        <f>IF('Avrg. BattOther'!M28&gt;0,'Avrg. BattOther'!M28,'Avrg. BattOther'!M$35)</f>
        <v>5.6081075563574096E-4</v>
      </c>
      <c r="N28" s="2">
        <f>IF('Avrg. BattOther'!N28&gt;0,'Avrg. BattOther'!N28,'Avrg. BattOther'!N$35)</f>
        <v>5.6728063559302556E-4</v>
      </c>
      <c r="O28" s="2">
        <f>IF('Avrg. BattOther'!O28&gt;0,'Avrg. BattOther'!O28,'Avrg. BattOther'!O$35)</f>
        <v>1.4249699880216984E-3</v>
      </c>
      <c r="P28" s="2">
        <f>IF('Avrg. BattOther'!P28&gt;0,'Avrg. BattOther'!P28,'Avrg. BattOther'!P$35)</f>
        <v>8.4745167497083905E-3</v>
      </c>
      <c r="Q28" s="2">
        <f>IF('Avrg. BattOther'!Q28&gt;0,'Avrg. BattOther'!Q28,'Avrg. BattOther'!Q$35)</f>
        <v>8.5138711398892106E-3</v>
      </c>
      <c r="R28" s="2">
        <f>IF('Avrg. BattOther'!R28&gt;0,'Avrg. BattOther'!R28,'Avrg. BattOther'!R$35)</f>
        <v>6.4283782020077571E-3</v>
      </c>
      <c r="S28" s="2">
        <f>IF('Avrg. BattOther'!S28&gt;0,'Avrg. BattOther'!S28,'Avrg. BattOther'!S$35)</f>
        <v>9.4931991838501551E-4</v>
      </c>
      <c r="T28" s="2">
        <f>IF('Avrg. BattOther'!T28&gt;0,'Avrg. BattOther'!T28,'Avrg. BattOther'!T$35)</f>
        <v>2.0411135929921552E-3</v>
      </c>
      <c r="U28" s="2">
        <f>IF('Avrg. BattOther'!U28&gt;0,'Avrg. BattOther'!U28,'Avrg. BattOther'!U$35)</f>
        <v>2.0779655886524881E-3</v>
      </c>
      <c r="V28" s="2">
        <f>IF('Avrg. BattOther'!V28&gt;0,'Avrg. BattOther'!V28,'Avrg. BattOther'!V$35)</f>
        <v>2.2145578011871364E-3</v>
      </c>
      <c r="W28" s="2">
        <f>IF('Avrg. BattOther'!W28&gt;0,'Avrg. BattOther'!W28,'Avrg. BattOther'!W$35)</f>
        <v>1.6421218057217945E-3</v>
      </c>
      <c r="X28" s="2">
        <f>IF('Avrg. BattOther'!X28&gt;0,'Avrg. BattOther'!X28,'Avrg. BattOther'!X$35)</f>
        <v>4.0333106616512312E-3</v>
      </c>
      <c r="Y28" s="2">
        <f>IF('Avrg. BattOther'!Y28&gt;0,'Avrg. BattOther'!Y28,'Avrg. BattOther'!Y$35)</f>
        <v>1.4303847398584172E-3</v>
      </c>
      <c r="Z28" s="44">
        <f>IF('Avrg. BattOther'!Z28&gt;0,'Avrg. BattOther'!Z28,'Avrg. BattOther'!Z$35)</f>
        <v>1.4585999999999998E-3</v>
      </c>
      <c r="AA28" s="44">
        <f>IF('Avrg. BattOther'!AA28&gt;0,'Avrg. BattOther'!AA28,'Avrg. BattOther'!AA$35)</f>
        <v>1.4877719999999998E-3</v>
      </c>
      <c r="AB28" s="44">
        <f>IF('Avrg. BattOther'!AB28&gt;0,'Avrg. BattOther'!AB28,'Avrg. BattOther'!AB$35)</f>
        <v>1.5175274399999998E-3</v>
      </c>
      <c r="AC28" s="44">
        <f>IF('Avrg. BattOther'!AC28&gt;0,'Avrg. BattOther'!AC28,'Avrg. BattOther'!AC$35)</f>
        <v>1.5478779887999998E-3</v>
      </c>
      <c r="AD28" s="44">
        <f>IF('Avrg. BattOther'!AD28&gt;0,'Avrg. BattOther'!AD28,'Avrg. BattOther'!AD$35)</f>
        <v>1.5788355485759997E-3</v>
      </c>
      <c r="AE28" s="44">
        <f>IF('Avrg. BattOther'!AE28&gt;0,'Avrg. BattOther'!AE28,'Avrg. BattOther'!AE$35)</f>
        <v>1.6104122595475196E-3</v>
      </c>
      <c r="AF28" s="44">
        <f>IF('Avrg. BattOther'!AF28&gt;0,'Avrg. BattOther'!AF28,'Avrg. BattOther'!AF$35)</f>
        <v>1.64262050473847E-3</v>
      </c>
      <c r="AG28" s="44">
        <f>IF('Avrg. BattOther'!AG28&gt;0,'Avrg. BattOther'!AG28,'Avrg. BattOther'!AG$35)</f>
        <v>1.6754729148332394E-3</v>
      </c>
      <c r="AH28" s="44">
        <f>IF('Avrg. BattOther'!AH28&gt;0,'Avrg. BattOther'!AH28,'Avrg. BattOther'!AH$35)</f>
        <v>1.7089823731299043E-3</v>
      </c>
      <c r="AI28" s="44">
        <f>IF('Avrg. BattOther'!AI28&gt;0,'Avrg. BattOther'!AI28,'Avrg. BattOther'!AI$35)</f>
        <v>1.7431620205925025E-3</v>
      </c>
      <c r="AJ28" s="44">
        <f>IF('Avrg. BattOther'!AJ28&gt;0,'Avrg. BattOther'!AJ28,'Avrg. BattOther'!AJ$35)</f>
        <v>1.7780252610043526E-3</v>
      </c>
      <c r="AK28" s="44">
        <f>IF('Avrg. BattOther'!AK28&gt;0,'Avrg. BattOther'!AK28,'Avrg. BattOther'!AK$35)</f>
        <v>1.8135857662244397E-3</v>
      </c>
      <c r="AL28" s="44">
        <f>IF('Avrg. BattOther'!AL28&gt;0,'Avrg. BattOther'!AL28,'Avrg. BattOther'!AL$35)</f>
        <v>1.8498574815489284E-3</v>
      </c>
      <c r="AM28" s="44">
        <f>IF('Avrg. BattOther'!AM28&gt;0,'Avrg. BattOther'!AM28,'Avrg. BattOther'!AM$35)</f>
        <v>1.886854631179907E-3</v>
      </c>
      <c r="AN28" s="44">
        <f>IF('Avrg. BattOther'!AN28&gt;0,'Avrg. BattOther'!AN28,'Avrg. BattOther'!AN$35)</f>
        <v>1.9245917238035052E-3</v>
      </c>
      <c r="AO28" s="44">
        <f>IF('Avrg. BattOther'!AO28&gt;0,'Avrg. BattOther'!AO28,'Avrg. BattOther'!AO$35)</f>
        <v>1.9630835582795754E-3</v>
      </c>
      <c r="AP28" s="44">
        <f>IF('Avrg. BattOther'!AP28&gt;0,'Avrg. BattOther'!AP28,'Avrg. BattOther'!AP$35)</f>
        <v>2.0023452294451669E-3</v>
      </c>
      <c r="AQ28" s="44">
        <f>IF('Avrg. BattOther'!AQ28&gt;0,'Avrg. BattOther'!AQ28,'Avrg. BattOther'!AQ$35)</f>
        <v>2.0423921340340704E-3</v>
      </c>
      <c r="AR28" s="44">
        <f>IF('Avrg. BattOther'!AR28&gt;0,'Avrg. BattOther'!AR28,'Avrg. BattOther'!AR$35)</f>
        <v>2.0832399767147518E-3</v>
      </c>
      <c r="AS28" s="44">
        <f>IF('Avrg. BattOther'!AS28&gt;0,'Avrg. BattOther'!AS28,'Avrg. BattOther'!AS$35)</f>
        <v>2.1249047762490468E-3</v>
      </c>
      <c r="AT28" s="44">
        <f>IF('Avrg. BattOther'!AT28&gt;0,'Avrg. BattOther'!AT28,'Avrg. BattOther'!AT$35)</f>
        <v>2.1674028717740277E-3</v>
      </c>
      <c r="AU28" s="44">
        <f>IF('Avrg. BattOther'!AU28&gt;0,'Avrg. BattOther'!AU28,'Avrg. BattOther'!AU$35)</f>
        <v>2.2107509292095084E-3</v>
      </c>
      <c r="AV28" s="44">
        <f>IF('Avrg. BattOther'!AV28&gt;0,'Avrg. BattOther'!AV28,'Avrg. BattOther'!AV$35)</f>
        <v>2.2549659477936984E-3</v>
      </c>
      <c r="AW28" s="44">
        <f>IF('Avrg. BattOther'!AW28&gt;0,'Avrg. BattOther'!AW28,'Avrg. BattOther'!AW$35)</f>
        <v>2.3000652667495725E-3</v>
      </c>
      <c r="AX28" s="44">
        <f>IF('Avrg. BattOther'!AX28&gt;0,'Avrg. BattOther'!AX28,'Avrg. BattOther'!AX$35)</f>
        <v>2.3460665720845641E-3</v>
      </c>
      <c r="AY28" s="44">
        <f>IF('Avrg. BattOther'!AY28&gt;0,'Avrg. BattOther'!AY28,'Avrg. BattOther'!AY$35)</f>
        <v>2.3929879035262556E-3</v>
      </c>
      <c r="AZ28" s="44">
        <f>IF('Avrg. BattOther'!AZ28&gt;0,'Avrg. BattOther'!AZ28,'Avrg. BattOther'!AZ$35)</f>
        <v>2.4408476615967807E-3</v>
      </c>
      <c r="BA28" s="44">
        <f>IF('Avrg. BattOther'!BA28&gt;0,'Avrg. BattOther'!BA28,'Avrg. BattOther'!BA$35)</f>
        <v>2.4896646148287165E-3</v>
      </c>
    </row>
    <row r="29" spans="1:53" x14ac:dyDescent="0.35">
      <c r="A29" s="3" t="s">
        <v>56</v>
      </c>
      <c r="B29" s="4" t="s">
        <v>57</v>
      </c>
      <c r="C29" s="77">
        <f>IF('Avrg. BattOther'!C29&gt;0,'Avrg. BattOther'!C29,'Avrg. BattOther'!C$35)</f>
        <v>3.4030520903271415E-4</v>
      </c>
      <c r="D29" s="77">
        <f>IF('Avrg. BattOther'!D29&gt;0,'Avrg. BattOther'!D29,'Avrg. BattOther'!D$35)</f>
        <v>3.4725021329868791E-4</v>
      </c>
      <c r="E29" s="77">
        <f>IF('Avrg. BattOther'!E29&gt;0,'Avrg. BattOther'!E29,'Avrg. BattOther'!E$35)</f>
        <v>3.5433695234559991E-4</v>
      </c>
      <c r="F29" s="77">
        <f>IF('Avrg. BattOther'!F29&gt;0,'Avrg. BattOther'!F29,'Avrg. BattOther'!F$35)</f>
        <v>3.6156831871999993E-4</v>
      </c>
      <c r="G29" s="77">
        <f>IF('Avrg. BattOther'!G29&gt;0,'Avrg. BattOther'!G29,'Avrg. BattOther'!G$35)</f>
        <v>3.6894726399999992E-4</v>
      </c>
      <c r="H29" s="77">
        <f>IF('Avrg. BattOther'!H29&gt;0,'Avrg. BattOther'!H29,'Avrg. BattOther'!H$35)</f>
        <v>3.7647679999999994E-4</v>
      </c>
      <c r="I29" s="77">
        <f>IF('Avrg. BattOther'!I29&gt;0,'Avrg. BattOther'!I29,'Avrg. BattOther'!I$35)</f>
        <v>3.8415999999999998E-4</v>
      </c>
      <c r="J29" s="77">
        <f>IF('Avrg. BattOther'!J29&gt;0,'Avrg. BattOther'!J29,'Avrg. BattOther'!J$35)</f>
        <v>3.9199999999999999E-4</v>
      </c>
      <c r="K29" s="2">
        <f>IF('Avrg. BattOther'!K29&gt;0,'Avrg. BattOther'!K29,'Avrg. BattOther'!K$35)</f>
        <v>3.794354658169993E-4</v>
      </c>
      <c r="L29" s="2">
        <f>IF('Avrg. BattOther'!L29&gt;0,'Avrg. BattOther'!L29,'Avrg. BattOther'!L$35)</f>
        <v>5.831591140277113E-4</v>
      </c>
      <c r="M29" s="2">
        <f>IF('Avrg. BattOther'!M29&gt;0,'Avrg. BattOther'!M29,'Avrg. BattOther'!M$35)</f>
        <v>7.1322779045832746E-4</v>
      </c>
      <c r="N29" s="2">
        <f>IF('Avrg. BattOther'!N29&gt;0,'Avrg. BattOther'!N29,'Avrg. BattOther'!N$35)</f>
        <v>7.3134549074264736E-4</v>
      </c>
      <c r="O29" s="2">
        <f>IF('Avrg. BattOther'!O29&gt;0,'Avrg. BattOther'!O29,'Avrg. BattOther'!O$35)</f>
        <v>5.9730829037664282E-4</v>
      </c>
      <c r="P29" s="2">
        <f>IF('Avrg. BattOther'!P29&gt;0,'Avrg. BattOther'!P29,'Avrg. BattOther'!P$35)</f>
        <v>8.4566778874497312E-4</v>
      </c>
      <c r="Q29" s="2">
        <f>IF('Avrg. BattOther'!Q29&gt;0,'Avrg. BattOther'!Q29,'Avrg. BattOther'!Q$35)</f>
        <v>9.4393869585562926E-4</v>
      </c>
      <c r="R29" s="2">
        <f>IF('Avrg. BattOther'!R29&gt;0,'Avrg. BattOther'!R29,'Avrg. BattOther'!R$35)</f>
        <v>6.3230854568322424E-4</v>
      </c>
      <c r="S29" s="2">
        <f>IF('Avrg. BattOther'!S29&gt;0,'Avrg. BattOther'!S29,'Avrg. BattOther'!S$35)</f>
        <v>5.4868570564873913E-4</v>
      </c>
      <c r="T29" s="2">
        <f>IF('Avrg. BattOther'!T29&gt;0,'Avrg. BattOther'!T29,'Avrg. BattOther'!T$35)</f>
        <v>4.7496049069347887E-3</v>
      </c>
      <c r="U29" s="2">
        <f>IF('Avrg. BattOther'!U29&gt;0,'Avrg. BattOther'!U29,'Avrg. BattOther'!U$35)</f>
        <v>5.2434591800069041E-3</v>
      </c>
      <c r="V29" s="2">
        <f>IF('Avrg. BattOther'!V29&gt;0,'Avrg. BattOther'!V29,'Avrg. BattOther'!V$35)</f>
        <v>5.4316565652821284E-3</v>
      </c>
      <c r="W29" s="2">
        <f>IF('Avrg. BattOther'!W29&gt;0,'Avrg. BattOther'!W29,'Avrg. BattOther'!W$35)</f>
        <v>3.6555160015499808E-3</v>
      </c>
      <c r="X29" s="2">
        <f>IF('Avrg. BattOther'!X29&gt;0,'Avrg. BattOther'!X29,'Avrg. BattOther'!X$35)</f>
        <v>9.4216917468830947E-3</v>
      </c>
      <c r="Y29" s="2">
        <f>IF('Avrg. BattOther'!Y29&gt;0,'Avrg. BattOther'!Y29,'Avrg. BattOther'!Y$35)</f>
        <v>1.4303847398584172E-3</v>
      </c>
      <c r="Z29" s="44">
        <f>IF('Avrg. BattOther'!Z29&gt;0,'Avrg. BattOther'!Z29,'Avrg. BattOther'!Z$35)</f>
        <v>1.4585999999999998E-3</v>
      </c>
      <c r="AA29" s="44">
        <f>IF('Avrg. BattOther'!AA29&gt;0,'Avrg. BattOther'!AA29,'Avrg. BattOther'!AA$35)</f>
        <v>1.4877719999999998E-3</v>
      </c>
      <c r="AB29" s="44">
        <f>IF('Avrg. BattOther'!AB29&gt;0,'Avrg. BattOther'!AB29,'Avrg. BattOther'!AB$35)</f>
        <v>1.5175274399999998E-3</v>
      </c>
      <c r="AC29" s="44">
        <f>IF('Avrg. BattOther'!AC29&gt;0,'Avrg. BattOther'!AC29,'Avrg. BattOther'!AC$35)</f>
        <v>1.5478779887999998E-3</v>
      </c>
      <c r="AD29" s="44">
        <f>IF('Avrg. BattOther'!AD29&gt;0,'Avrg. BattOther'!AD29,'Avrg. BattOther'!AD$35)</f>
        <v>1.5788355485759997E-3</v>
      </c>
      <c r="AE29" s="44">
        <f>IF('Avrg. BattOther'!AE29&gt;0,'Avrg. BattOther'!AE29,'Avrg. BattOther'!AE$35)</f>
        <v>1.6104122595475196E-3</v>
      </c>
      <c r="AF29" s="44">
        <f>IF('Avrg. BattOther'!AF29&gt;0,'Avrg. BattOther'!AF29,'Avrg. BattOther'!AF$35)</f>
        <v>1.64262050473847E-3</v>
      </c>
      <c r="AG29" s="44">
        <f>IF('Avrg. BattOther'!AG29&gt;0,'Avrg. BattOther'!AG29,'Avrg. BattOther'!AG$35)</f>
        <v>1.6754729148332394E-3</v>
      </c>
      <c r="AH29" s="44">
        <f>IF('Avrg. BattOther'!AH29&gt;0,'Avrg. BattOther'!AH29,'Avrg. BattOther'!AH$35)</f>
        <v>1.7089823731299043E-3</v>
      </c>
      <c r="AI29" s="44">
        <f>IF('Avrg. BattOther'!AI29&gt;0,'Avrg. BattOther'!AI29,'Avrg. BattOther'!AI$35)</f>
        <v>1.7431620205925025E-3</v>
      </c>
      <c r="AJ29" s="44">
        <f>IF('Avrg. BattOther'!AJ29&gt;0,'Avrg. BattOther'!AJ29,'Avrg. BattOther'!AJ$35)</f>
        <v>1.7780252610043526E-3</v>
      </c>
      <c r="AK29" s="44">
        <f>IF('Avrg. BattOther'!AK29&gt;0,'Avrg. BattOther'!AK29,'Avrg. BattOther'!AK$35)</f>
        <v>1.8135857662244397E-3</v>
      </c>
      <c r="AL29" s="44">
        <f>IF('Avrg. BattOther'!AL29&gt;0,'Avrg. BattOther'!AL29,'Avrg. BattOther'!AL$35)</f>
        <v>1.8498574815489284E-3</v>
      </c>
      <c r="AM29" s="44">
        <f>IF('Avrg. BattOther'!AM29&gt;0,'Avrg. BattOther'!AM29,'Avrg. BattOther'!AM$35)</f>
        <v>1.886854631179907E-3</v>
      </c>
      <c r="AN29" s="44">
        <f>IF('Avrg. BattOther'!AN29&gt;0,'Avrg. BattOther'!AN29,'Avrg. BattOther'!AN$35)</f>
        <v>1.9245917238035052E-3</v>
      </c>
      <c r="AO29" s="44">
        <f>IF('Avrg. BattOther'!AO29&gt;0,'Avrg. BattOther'!AO29,'Avrg. BattOther'!AO$35)</f>
        <v>1.9630835582795754E-3</v>
      </c>
      <c r="AP29" s="44">
        <f>IF('Avrg. BattOther'!AP29&gt;0,'Avrg. BattOther'!AP29,'Avrg. BattOther'!AP$35)</f>
        <v>2.0023452294451669E-3</v>
      </c>
      <c r="AQ29" s="44">
        <f>IF('Avrg. BattOther'!AQ29&gt;0,'Avrg. BattOther'!AQ29,'Avrg. BattOther'!AQ$35)</f>
        <v>2.0423921340340704E-3</v>
      </c>
      <c r="AR29" s="44">
        <f>IF('Avrg. BattOther'!AR29&gt;0,'Avrg. BattOther'!AR29,'Avrg. BattOther'!AR$35)</f>
        <v>2.0832399767147518E-3</v>
      </c>
      <c r="AS29" s="44">
        <f>IF('Avrg. BattOther'!AS29&gt;0,'Avrg. BattOther'!AS29,'Avrg. BattOther'!AS$35)</f>
        <v>2.1249047762490468E-3</v>
      </c>
      <c r="AT29" s="44">
        <f>IF('Avrg. BattOther'!AT29&gt;0,'Avrg. BattOther'!AT29,'Avrg. BattOther'!AT$35)</f>
        <v>2.1674028717740277E-3</v>
      </c>
      <c r="AU29" s="44">
        <f>IF('Avrg. BattOther'!AU29&gt;0,'Avrg. BattOther'!AU29,'Avrg. BattOther'!AU$35)</f>
        <v>2.2107509292095084E-3</v>
      </c>
      <c r="AV29" s="44">
        <f>IF('Avrg. BattOther'!AV29&gt;0,'Avrg. BattOther'!AV29,'Avrg. BattOther'!AV$35)</f>
        <v>2.2549659477936984E-3</v>
      </c>
      <c r="AW29" s="44">
        <f>IF('Avrg. BattOther'!AW29&gt;0,'Avrg. BattOther'!AW29,'Avrg. BattOther'!AW$35)</f>
        <v>2.3000652667495725E-3</v>
      </c>
      <c r="AX29" s="44">
        <f>IF('Avrg. BattOther'!AX29&gt;0,'Avrg. BattOther'!AX29,'Avrg. BattOther'!AX$35)</f>
        <v>2.3460665720845641E-3</v>
      </c>
      <c r="AY29" s="44">
        <f>IF('Avrg. BattOther'!AY29&gt;0,'Avrg. BattOther'!AY29,'Avrg. BattOther'!AY$35)</f>
        <v>2.3929879035262556E-3</v>
      </c>
      <c r="AZ29" s="44">
        <f>IF('Avrg. BattOther'!AZ29&gt;0,'Avrg. BattOther'!AZ29,'Avrg. BattOther'!AZ$35)</f>
        <v>2.4408476615967807E-3</v>
      </c>
      <c r="BA29" s="44">
        <f>IF('Avrg. BattOther'!BA29&gt;0,'Avrg. BattOther'!BA29,'Avrg. BattOther'!BA$35)</f>
        <v>2.4896646148287165E-3</v>
      </c>
    </row>
    <row r="30" spans="1:53" x14ac:dyDescent="0.35">
      <c r="A30" s="3" t="s">
        <v>58</v>
      </c>
      <c r="B30" s="4" t="s">
        <v>59</v>
      </c>
      <c r="C30" s="77">
        <f>IF('Avrg. BattOther'!C30&gt;0,'Avrg. BattOther'!C30,'Avrg. BattOther'!C$35)</f>
        <v>4.0036567537489795E-4</v>
      </c>
      <c r="D30" s="77">
        <f>IF('Avrg. BattOther'!D30&gt;0,'Avrg. BattOther'!D30,'Avrg. BattOther'!D$35)</f>
        <v>4.0853640344377343E-4</v>
      </c>
      <c r="E30" s="77">
        <f>IF('Avrg. BattOther'!E30&gt;0,'Avrg. BattOther'!E30,'Avrg. BattOther'!E$35)</f>
        <v>4.1687388106507496E-4</v>
      </c>
      <c r="F30" s="77">
        <f>IF('Avrg. BattOther'!F30&gt;0,'Avrg. BattOther'!F30,'Avrg. BattOther'!F$35)</f>
        <v>4.2538151129089283E-4</v>
      </c>
      <c r="G30" s="77">
        <f>IF('Avrg. BattOther'!G30&gt;0,'Avrg. BattOther'!G30,'Avrg. BattOther'!G$35)</f>
        <v>4.3406276662336004E-4</v>
      </c>
      <c r="H30" s="77">
        <f>IF('Avrg. BattOther'!H30&gt;0,'Avrg. BattOther'!H30,'Avrg. BattOther'!H$35)</f>
        <v>4.4292119043200001E-4</v>
      </c>
      <c r="I30" s="77">
        <f>IF('Avrg. BattOther'!I30&gt;0,'Avrg. BattOther'!I30,'Avrg. BattOther'!I$35)</f>
        <v>4.519603984E-4</v>
      </c>
      <c r="J30" s="77">
        <f>IF('Avrg. BattOther'!J30&gt;0,'Avrg. BattOther'!J30,'Avrg. BattOther'!J$35)</f>
        <v>4.6118408000000001E-4</v>
      </c>
      <c r="K30" s="2">
        <f>IF('Avrg. BattOther'!K30&gt;0,'Avrg. BattOther'!K30,'Avrg. BattOther'!K$35)</f>
        <v>4.7059599999999999E-4</v>
      </c>
      <c r="L30" s="2">
        <f>IF('Avrg. BattOther'!L30&gt;0,'Avrg. BattOther'!L30,'Avrg. BattOther'!L$35)</f>
        <v>4.8020000000000002E-4</v>
      </c>
      <c r="M30" s="2">
        <f>IF('Avrg. BattOther'!M30&gt;0,'Avrg. BattOther'!M30,'Avrg. BattOther'!M$35)</f>
        <v>4.8999999999999998E-4</v>
      </c>
      <c r="N30" s="2">
        <f>IF('Avrg. BattOther'!N30&gt;0,'Avrg. BattOther'!N30,'Avrg. BattOther'!N$35)</f>
        <v>5.4309740714786271E-4</v>
      </c>
      <c r="O30" s="2">
        <f>IF('Avrg. BattOther'!O30&gt;0,'Avrg. BattOther'!O30,'Avrg. BattOther'!O$35)</f>
        <v>9.0412707417387615E-4</v>
      </c>
      <c r="P30" s="2">
        <f>IF('Avrg. BattOther'!P30&gt;0,'Avrg. BattOther'!P30,'Avrg. BattOther'!P$35)</f>
        <v>1.2497322002428052E-4</v>
      </c>
      <c r="Q30" s="2">
        <f>IF('Avrg. BattOther'!Q30&gt;0,'Avrg. BattOther'!Q30,'Avrg. BattOther'!Q$35)</f>
        <v>1.6551906779661016E-4</v>
      </c>
      <c r="R30" s="2">
        <f>IF('Avrg. BattOther'!R30&gt;0,'Avrg. BattOther'!R30,'Avrg. BattOther'!R$35)</f>
        <v>1.8926684905108484E-4</v>
      </c>
      <c r="S30" s="2">
        <f>IF('Avrg. BattOther'!S30&gt;0,'Avrg. BattOther'!S30,'Avrg. BattOther'!S$35)</f>
        <v>1.6628421297681996E-4</v>
      </c>
      <c r="T30" s="2">
        <f>IF('Avrg. BattOther'!T30&gt;0,'Avrg. BattOther'!T30,'Avrg. BattOther'!T$35)</f>
        <v>3.7659327925840095E-4</v>
      </c>
      <c r="U30" s="2">
        <f>IF('Avrg. BattOther'!U30&gt;0,'Avrg. BattOther'!U30,'Avrg. BattOther'!U$35)</f>
        <v>4.0974610375356694E-4</v>
      </c>
      <c r="V30" s="2">
        <f>IF('Avrg. BattOther'!V30&gt;0,'Avrg. BattOther'!V30,'Avrg. BattOther'!V$35)</f>
        <v>3.301372222541195E-4</v>
      </c>
      <c r="W30" s="2">
        <f>IF('Avrg. BattOther'!W30&gt;0,'Avrg. BattOther'!W30,'Avrg. BattOther'!W$35)</f>
        <v>2.3816769652142849E-4</v>
      </c>
      <c r="X30" s="2">
        <f>IF('Avrg. BattOther'!X30&gt;0,'Avrg. BattOther'!X30,'Avrg. BattOther'!X$35)</f>
        <v>4.0333106616512312E-3</v>
      </c>
      <c r="Y30" s="2">
        <f>IF('Avrg. BattOther'!Y30&gt;0,'Avrg. BattOther'!Y30,'Avrg. BattOther'!Y$35)</f>
        <v>1.4303847398584172E-3</v>
      </c>
      <c r="Z30" s="44">
        <f>IF('Avrg. BattOther'!Z30&gt;0,'Avrg. BattOther'!Z30,'Avrg. BattOther'!Z$35)</f>
        <v>1.4585999999999998E-3</v>
      </c>
      <c r="AA30" s="44">
        <f>IF('Avrg. BattOther'!AA30&gt;0,'Avrg. BattOther'!AA30,'Avrg. BattOther'!AA$35)</f>
        <v>1.4877719999999998E-3</v>
      </c>
      <c r="AB30" s="44">
        <f>IF('Avrg. BattOther'!AB30&gt;0,'Avrg. BattOther'!AB30,'Avrg. BattOther'!AB$35)</f>
        <v>1.5175274399999998E-3</v>
      </c>
      <c r="AC30" s="44">
        <f>IF('Avrg. BattOther'!AC30&gt;0,'Avrg. BattOther'!AC30,'Avrg. BattOther'!AC$35)</f>
        <v>1.5478779887999998E-3</v>
      </c>
      <c r="AD30" s="44">
        <f>IF('Avrg. BattOther'!AD30&gt;0,'Avrg. BattOther'!AD30,'Avrg. BattOther'!AD$35)</f>
        <v>1.5788355485759997E-3</v>
      </c>
      <c r="AE30" s="44">
        <f>IF('Avrg. BattOther'!AE30&gt;0,'Avrg. BattOther'!AE30,'Avrg. BattOther'!AE$35)</f>
        <v>1.6104122595475196E-3</v>
      </c>
      <c r="AF30" s="44">
        <f>IF('Avrg. BattOther'!AF30&gt;0,'Avrg. BattOther'!AF30,'Avrg. BattOther'!AF$35)</f>
        <v>1.64262050473847E-3</v>
      </c>
      <c r="AG30" s="44">
        <f>IF('Avrg. BattOther'!AG30&gt;0,'Avrg. BattOther'!AG30,'Avrg. BattOther'!AG$35)</f>
        <v>1.6754729148332394E-3</v>
      </c>
      <c r="AH30" s="44">
        <f>IF('Avrg. BattOther'!AH30&gt;0,'Avrg. BattOther'!AH30,'Avrg. BattOther'!AH$35)</f>
        <v>1.7089823731299043E-3</v>
      </c>
      <c r="AI30" s="44">
        <f>IF('Avrg. BattOther'!AI30&gt;0,'Avrg. BattOther'!AI30,'Avrg. BattOther'!AI$35)</f>
        <v>1.7431620205925025E-3</v>
      </c>
      <c r="AJ30" s="44">
        <f>IF('Avrg. BattOther'!AJ30&gt;0,'Avrg. BattOther'!AJ30,'Avrg. BattOther'!AJ$35)</f>
        <v>1.7780252610043526E-3</v>
      </c>
      <c r="AK30" s="44">
        <f>IF('Avrg. BattOther'!AK30&gt;0,'Avrg. BattOther'!AK30,'Avrg. BattOther'!AK$35)</f>
        <v>1.8135857662244397E-3</v>
      </c>
      <c r="AL30" s="44">
        <f>IF('Avrg. BattOther'!AL30&gt;0,'Avrg. BattOther'!AL30,'Avrg. BattOther'!AL$35)</f>
        <v>1.8498574815489284E-3</v>
      </c>
      <c r="AM30" s="44">
        <f>IF('Avrg. BattOther'!AM30&gt;0,'Avrg. BattOther'!AM30,'Avrg. BattOther'!AM$35)</f>
        <v>1.886854631179907E-3</v>
      </c>
      <c r="AN30" s="44">
        <f>IF('Avrg. BattOther'!AN30&gt;0,'Avrg. BattOther'!AN30,'Avrg. BattOther'!AN$35)</f>
        <v>1.9245917238035052E-3</v>
      </c>
      <c r="AO30" s="44">
        <f>IF('Avrg. BattOther'!AO30&gt;0,'Avrg. BattOther'!AO30,'Avrg. BattOther'!AO$35)</f>
        <v>1.9630835582795754E-3</v>
      </c>
      <c r="AP30" s="44">
        <f>IF('Avrg. BattOther'!AP30&gt;0,'Avrg. BattOther'!AP30,'Avrg. BattOther'!AP$35)</f>
        <v>2.0023452294451669E-3</v>
      </c>
      <c r="AQ30" s="44">
        <f>IF('Avrg. BattOther'!AQ30&gt;0,'Avrg. BattOther'!AQ30,'Avrg. BattOther'!AQ$35)</f>
        <v>2.0423921340340704E-3</v>
      </c>
      <c r="AR30" s="44">
        <f>IF('Avrg. BattOther'!AR30&gt;0,'Avrg. BattOther'!AR30,'Avrg. BattOther'!AR$35)</f>
        <v>2.0832399767147518E-3</v>
      </c>
      <c r="AS30" s="44">
        <f>IF('Avrg. BattOther'!AS30&gt;0,'Avrg. BattOther'!AS30,'Avrg. BattOther'!AS$35)</f>
        <v>2.1249047762490468E-3</v>
      </c>
      <c r="AT30" s="44">
        <f>IF('Avrg. BattOther'!AT30&gt;0,'Avrg. BattOther'!AT30,'Avrg. BattOther'!AT$35)</f>
        <v>2.1674028717740277E-3</v>
      </c>
      <c r="AU30" s="44">
        <f>IF('Avrg. BattOther'!AU30&gt;0,'Avrg. BattOther'!AU30,'Avrg. BattOther'!AU$35)</f>
        <v>2.2107509292095084E-3</v>
      </c>
      <c r="AV30" s="44">
        <f>IF('Avrg. BattOther'!AV30&gt;0,'Avrg. BattOther'!AV30,'Avrg. BattOther'!AV$35)</f>
        <v>2.2549659477936984E-3</v>
      </c>
      <c r="AW30" s="44">
        <f>IF('Avrg. BattOther'!AW30&gt;0,'Avrg. BattOther'!AW30,'Avrg. BattOther'!AW$35)</f>
        <v>2.3000652667495725E-3</v>
      </c>
      <c r="AX30" s="44">
        <f>IF('Avrg. BattOther'!AX30&gt;0,'Avrg. BattOther'!AX30,'Avrg. BattOther'!AX$35)</f>
        <v>2.3460665720845641E-3</v>
      </c>
      <c r="AY30" s="44">
        <f>IF('Avrg. BattOther'!AY30&gt;0,'Avrg. BattOther'!AY30,'Avrg. BattOther'!AY$35)</f>
        <v>2.3929879035262556E-3</v>
      </c>
      <c r="AZ30" s="44">
        <f>IF('Avrg. BattOther'!AZ30&gt;0,'Avrg. BattOther'!AZ30,'Avrg. BattOther'!AZ$35)</f>
        <v>2.4408476615967807E-3</v>
      </c>
      <c r="BA30" s="44">
        <f>IF('Avrg. BattOther'!BA30&gt;0,'Avrg. BattOther'!BA30,'Avrg. BattOther'!BA$35)</f>
        <v>2.4896646148287165E-3</v>
      </c>
    </row>
    <row r="31" spans="1:53" x14ac:dyDescent="0.35">
      <c r="A31" s="3" t="s">
        <v>60</v>
      </c>
      <c r="B31" s="4" t="s">
        <v>61</v>
      </c>
      <c r="C31" s="77">
        <f>IF('Avrg. BattOther'!C31&gt;0,'Avrg. BattOther'!C31,'Avrg. BattOther'!C$35)</f>
        <v>5.7359783844689689E-4</v>
      </c>
      <c r="D31" s="77">
        <f>IF('Avrg. BattOther'!D31&gt;0,'Avrg. BattOther'!D31,'Avrg. BattOther'!D$35)</f>
        <v>5.649633628177816E-4</v>
      </c>
      <c r="E31" s="77">
        <f>IF('Avrg. BattOther'!E31&gt;0,'Avrg. BattOther'!E31,'Avrg. BattOther'!E$35)</f>
        <v>5.5630081630492852E-4</v>
      </c>
      <c r="F31" s="77">
        <f>IF('Avrg. BattOther'!F31&gt;0,'Avrg. BattOther'!F31,'Avrg. BattOther'!F$35)</f>
        <v>5.4759141387322329E-4</v>
      </c>
      <c r="G31" s="77">
        <f>IF('Avrg. BattOther'!G31&gt;0,'Avrg. BattOther'!G31,'Avrg. BattOther'!G$35)</f>
        <v>5.3906450046716653E-4</v>
      </c>
      <c r="H31" s="77">
        <f>IF('Avrg. BattOther'!H31&gt;0,'Avrg. BattOther'!H31,'Avrg. BattOther'!H$35)</f>
        <v>5.3081146904722062E-4</v>
      </c>
      <c r="I31" s="77">
        <f>IF('Avrg. BattOther'!I31&gt;0,'Avrg. BattOther'!I31,'Avrg. BattOther'!I$35)</f>
        <v>5.2289498850484816E-4</v>
      </c>
      <c r="J31" s="77">
        <f>IF('Avrg. BattOther'!J31&gt;0,'Avrg. BattOther'!J31,'Avrg. BattOther'!J$35)</f>
        <v>5.1537723935459411E-4</v>
      </c>
      <c r="K31" s="2">
        <f>IF('Avrg. BattOther'!K31&gt;0,'Avrg. BattOther'!K31,'Avrg. BattOther'!K$35)</f>
        <v>5.0828339502316435E-4</v>
      </c>
      <c r="L31" s="2">
        <f>IF('Avrg. BattOther'!L31&gt;0,'Avrg. BattOther'!L31,'Avrg. BattOther'!L$35)</f>
        <v>5.4566960061605693E-4</v>
      </c>
      <c r="M31" s="2">
        <f>IF('Avrg. BattOther'!M31&gt;0,'Avrg. BattOther'!M31,'Avrg. BattOther'!M$35)</f>
        <v>5.6081075563574096E-4</v>
      </c>
      <c r="N31" s="2">
        <f>IF('Avrg. BattOther'!N31&gt;0,'Avrg. BattOther'!N31,'Avrg. BattOther'!N$35)</f>
        <v>5.6728063559302556E-4</v>
      </c>
      <c r="O31" s="2">
        <f>IF('Avrg. BattOther'!O31&gt;0,'Avrg. BattOther'!O31,'Avrg. BattOther'!O$35)</f>
        <v>1.4249699880216984E-3</v>
      </c>
      <c r="P31" s="2">
        <f>IF('Avrg. BattOther'!P31&gt;0,'Avrg. BattOther'!P31,'Avrg. BattOther'!P$35)</f>
        <v>8.4745167497083905E-3</v>
      </c>
      <c r="Q31" s="2">
        <f>IF('Avrg. BattOther'!Q31&gt;0,'Avrg. BattOther'!Q31,'Avrg. BattOther'!Q$35)</f>
        <v>8.5138711398892106E-3</v>
      </c>
      <c r="R31" s="2">
        <f>IF('Avrg. BattOther'!R31&gt;0,'Avrg. BattOther'!R31,'Avrg. BattOther'!R$35)</f>
        <v>6.4283782020077571E-3</v>
      </c>
      <c r="S31" s="2">
        <f>IF('Avrg. BattOther'!S31&gt;0,'Avrg. BattOther'!S31,'Avrg. BattOther'!S$35)</f>
        <v>9.4931991838501551E-4</v>
      </c>
      <c r="T31" s="2">
        <f>IF('Avrg. BattOther'!T31&gt;0,'Avrg. BattOther'!T31,'Avrg. BattOther'!T$35)</f>
        <v>2.0411135929921552E-3</v>
      </c>
      <c r="U31" s="2">
        <f>IF('Avrg. BattOther'!U31&gt;0,'Avrg. BattOther'!U31,'Avrg. BattOther'!U$35)</f>
        <v>2.0779655886524881E-3</v>
      </c>
      <c r="V31" s="2">
        <f>IF('Avrg. BattOther'!V31&gt;0,'Avrg. BattOther'!V31,'Avrg. BattOther'!V$35)</f>
        <v>2.2145578011871364E-3</v>
      </c>
      <c r="W31" s="2">
        <f>IF('Avrg. BattOther'!W31&gt;0,'Avrg. BattOther'!W31,'Avrg. BattOther'!W$35)</f>
        <v>1.6421218057217945E-3</v>
      </c>
      <c r="X31" s="2">
        <f>IF('Avrg. BattOther'!X31&gt;0,'Avrg. BattOther'!X31,'Avrg. BattOther'!X$35)</f>
        <v>4.0333106616512312E-3</v>
      </c>
      <c r="Y31" s="2">
        <f>IF('Avrg. BattOther'!Y31&gt;0,'Avrg. BattOther'!Y31,'Avrg. BattOther'!Y$35)</f>
        <v>1.4303847398584172E-3</v>
      </c>
      <c r="Z31" s="44">
        <f>IF('Avrg. BattOther'!Z31&gt;0,'Avrg. BattOther'!Z31,'Avrg. BattOther'!Z$35)</f>
        <v>1.4585999999999998E-3</v>
      </c>
      <c r="AA31" s="44">
        <f>IF('Avrg. BattOther'!AA31&gt;0,'Avrg. BattOther'!AA31,'Avrg. BattOther'!AA$35)</f>
        <v>1.4877719999999998E-3</v>
      </c>
      <c r="AB31" s="44">
        <f>IF('Avrg. BattOther'!AB31&gt;0,'Avrg. BattOther'!AB31,'Avrg. BattOther'!AB$35)</f>
        <v>1.5175274399999998E-3</v>
      </c>
      <c r="AC31" s="44">
        <f>IF('Avrg. BattOther'!AC31&gt;0,'Avrg. BattOther'!AC31,'Avrg. BattOther'!AC$35)</f>
        <v>1.5478779887999998E-3</v>
      </c>
      <c r="AD31" s="44">
        <f>IF('Avrg. BattOther'!AD31&gt;0,'Avrg. BattOther'!AD31,'Avrg. BattOther'!AD$35)</f>
        <v>1.5788355485759997E-3</v>
      </c>
      <c r="AE31" s="44">
        <f>IF('Avrg. BattOther'!AE31&gt;0,'Avrg. BattOther'!AE31,'Avrg. BattOther'!AE$35)</f>
        <v>1.6104122595475196E-3</v>
      </c>
      <c r="AF31" s="44">
        <f>IF('Avrg. BattOther'!AF31&gt;0,'Avrg. BattOther'!AF31,'Avrg. BattOther'!AF$35)</f>
        <v>1.64262050473847E-3</v>
      </c>
      <c r="AG31" s="44">
        <f>IF('Avrg. BattOther'!AG31&gt;0,'Avrg. BattOther'!AG31,'Avrg. BattOther'!AG$35)</f>
        <v>1.6754729148332394E-3</v>
      </c>
      <c r="AH31" s="44">
        <f>IF('Avrg. BattOther'!AH31&gt;0,'Avrg. BattOther'!AH31,'Avrg. BattOther'!AH$35)</f>
        <v>1.7089823731299043E-3</v>
      </c>
      <c r="AI31" s="44">
        <f>IF('Avrg. BattOther'!AI31&gt;0,'Avrg. BattOther'!AI31,'Avrg. BattOther'!AI$35)</f>
        <v>1.7431620205925025E-3</v>
      </c>
      <c r="AJ31" s="44">
        <f>IF('Avrg. BattOther'!AJ31&gt;0,'Avrg. BattOther'!AJ31,'Avrg. BattOther'!AJ$35)</f>
        <v>1.7780252610043526E-3</v>
      </c>
      <c r="AK31" s="44">
        <f>IF('Avrg. BattOther'!AK31&gt;0,'Avrg. BattOther'!AK31,'Avrg. BattOther'!AK$35)</f>
        <v>1.8135857662244397E-3</v>
      </c>
      <c r="AL31" s="44">
        <f>IF('Avrg. BattOther'!AL31&gt;0,'Avrg. BattOther'!AL31,'Avrg. BattOther'!AL$35)</f>
        <v>1.8498574815489284E-3</v>
      </c>
      <c r="AM31" s="44">
        <f>IF('Avrg. BattOther'!AM31&gt;0,'Avrg. BattOther'!AM31,'Avrg. BattOther'!AM$35)</f>
        <v>1.886854631179907E-3</v>
      </c>
      <c r="AN31" s="44">
        <f>IF('Avrg. BattOther'!AN31&gt;0,'Avrg. BattOther'!AN31,'Avrg. BattOther'!AN$35)</f>
        <v>1.9245917238035052E-3</v>
      </c>
      <c r="AO31" s="44">
        <f>IF('Avrg. BattOther'!AO31&gt;0,'Avrg. BattOther'!AO31,'Avrg. BattOther'!AO$35)</f>
        <v>1.9630835582795754E-3</v>
      </c>
      <c r="AP31" s="44">
        <f>IF('Avrg. BattOther'!AP31&gt;0,'Avrg. BattOther'!AP31,'Avrg. BattOther'!AP$35)</f>
        <v>2.0023452294451669E-3</v>
      </c>
      <c r="AQ31" s="44">
        <f>IF('Avrg. BattOther'!AQ31&gt;0,'Avrg. BattOther'!AQ31,'Avrg. BattOther'!AQ$35)</f>
        <v>2.0423921340340704E-3</v>
      </c>
      <c r="AR31" s="44">
        <f>IF('Avrg. BattOther'!AR31&gt;0,'Avrg. BattOther'!AR31,'Avrg. BattOther'!AR$35)</f>
        <v>2.0832399767147518E-3</v>
      </c>
      <c r="AS31" s="44">
        <f>IF('Avrg. BattOther'!AS31&gt;0,'Avrg. BattOther'!AS31,'Avrg. BattOther'!AS$35)</f>
        <v>2.1249047762490468E-3</v>
      </c>
      <c r="AT31" s="44">
        <f>IF('Avrg. BattOther'!AT31&gt;0,'Avrg. BattOther'!AT31,'Avrg. BattOther'!AT$35)</f>
        <v>2.1674028717740277E-3</v>
      </c>
      <c r="AU31" s="44">
        <f>IF('Avrg. BattOther'!AU31&gt;0,'Avrg. BattOther'!AU31,'Avrg. BattOther'!AU$35)</f>
        <v>2.2107509292095084E-3</v>
      </c>
      <c r="AV31" s="44">
        <f>IF('Avrg. BattOther'!AV31&gt;0,'Avrg. BattOther'!AV31,'Avrg. BattOther'!AV$35)</f>
        <v>2.2549659477936984E-3</v>
      </c>
      <c r="AW31" s="44">
        <f>IF('Avrg. BattOther'!AW31&gt;0,'Avrg. BattOther'!AW31,'Avrg. BattOther'!AW$35)</f>
        <v>2.3000652667495725E-3</v>
      </c>
      <c r="AX31" s="44">
        <f>IF('Avrg. BattOther'!AX31&gt;0,'Avrg. BattOther'!AX31,'Avrg. BattOther'!AX$35)</f>
        <v>2.3460665720845641E-3</v>
      </c>
      <c r="AY31" s="44">
        <f>IF('Avrg. BattOther'!AY31&gt;0,'Avrg. BattOther'!AY31,'Avrg. BattOther'!AY$35)</f>
        <v>2.3929879035262556E-3</v>
      </c>
      <c r="AZ31" s="44">
        <f>IF('Avrg. BattOther'!AZ31&gt;0,'Avrg. BattOther'!AZ31,'Avrg. BattOther'!AZ$35)</f>
        <v>2.4408476615967807E-3</v>
      </c>
      <c r="BA31" s="44">
        <f>IF('Avrg. BattOther'!BA31&gt;0,'Avrg. BattOther'!BA31,'Avrg. BattOther'!BA$35)</f>
        <v>2.4896646148287165E-3</v>
      </c>
    </row>
    <row r="32" spans="1:53" x14ac:dyDescent="0.35">
      <c r="A32" s="3" t="s">
        <v>62</v>
      </c>
      <c r="B32" s="4" t="s">
        <v>63</v>
      </c>
      <c r="C32" s="77">
        <f>IF('Avrg. BattOther'!C32&gt;0,'Avrg. BattOther'!C32,'Avrg. BattOther'!C$35)</f>
        <v>5.7359783844689689E-4</v>
      </c>
      <c r="D32" s="77">
        <f>IF('Avrg. BattOther'!D32&gt;0,'Avrg. BattOther'!D32,'Avrg. BattOther'!D$35)</f>
        <v>5.649633628177816E-4</v>
      </c>
      <c r="E32" s="77">
        <f>IF('Avrg. BattOther'!E32&gt;0,'Avrg. BattOther'!E32,'Avrg. BattOther'!E$35)</f>
        <v>5.5630081630492852E-4</v>
      </c>
      <c r="F32" s="77">
        <f>IF('Avrg. BattOther'!F32&gt;0,'Avrg. BattOther'!F32,'Avrg. BattOther'!F$35)</f>
        <v>5.4759141387322329E-4</v>
      </c>
      <c r="G32" s="77">
        <f>IF('Avrg. BattOther'!G32&gt;0,'Avrg. BattOther'!G32,'Avrg. BattOther'!G$35)</f>
        <v>5.3906450046716653E-4</v>
      </c>
      <c r="H32" s="77">
        <f>IF('Avrg. BattOther'!H32&gt;0,'Avrg. BattOther'!H32,'Avrg. BattOther'!H$35)</f>
        <v>5.3081146904722062E-4</v>
      </c>
      <c r="I32" s="77">
        <f>IF('Avrg. BattOther'!I32&gt;0,'Avrg. BattOther'!I32,'Avrg. BattOther'!I$35)</f>
        <v>5.2289498850484816E-4</v>
      </c>
      <c r="J32" s="77">
        <f>IF('Avrg. BattOther'!J32&gt;0,'Avrg. BattOther'!J32,'Avrg. BattOther'!J$35)</f>
        <v>5.1537723935459411E-4</v>
      </c>
      <c r="K32" s="2">
        <f>IF('Avrg. BattOther'!K32&gt;0,'Avrg. BattOther'!K32,'Avrg. BattOther'!K$35)</f>
        <v>5.0828339502316435E-4</v>
      </c>
      <c r="L32" s="2">
        <f>IF('Avrg. BattOther'!L32&gt;0,'Avrg. BattOther'!L32,'Avrg. BattOther'!L$35)</f>
        <v>5.4566960061605693E-4</v>
      </c>
      <c r="M32" s="2">
        <f>IF('Avrg. BattOther'!M32&gt;0,'Avrg. BattOther'!M32,'Avrg. BattOther'!M$35)</f>
        <v>5.6081075563574096E-4</v>
      </c>
      <c r="N32" s="2">
        <f>IF('Avrg. BattOther'!N32&gt;0,'Avrg. BattOther'!N32,'Avrg. BattOther'!N$35)</f>
        <v>5.6728063559302556E-4</v>
      </c>
      <c r="O32" s="2">
        <f>IF('Avrg. BattOther'!O32&gt;0,'Avrg. BattOther'!O32,'Avrg. BattOther'!O$35)</f>
        <v>1.4249699880216984E-3</v>
      </c>
      <c r="P32" s="2">
        <f>IF('Avrg. BattOther'!P32&gt;0,'Avrg. BattOther'!P32,'Avrg. BattOther'!P$35)</f>
        <v>8.4745167497083905E-3</v>
      </c>
      <c r="Q32" s="2">
        <f>IF('Avrg. BattOther'!Q32&gt;0,'Avrg. BattOther'!Q32,'Avrg. BattOther'!Q$35)</f>
        <v>8.5138711398892106E-3</v>
      </c>
      <c r="R32" s="2">
        <f>IF('Avrg. BattOther'!R32&gt;0,'Avrg. BattOther'!R32,'Avrg. BattOther'!R$35)</f>
        <v>6.4283782020077571E-3</v>
      </c>
      <c r="S32" s="2">
        <f>IF('Avrg. BattOther'!S32&gt;0,'Avrg. BattOther'!S32,'Avrg. BattOther'!S$35)</f>
        <v>9.4931991838501551E-4</v>
      </c>
      <c r="T32" s="2">
        <f>IF('Avrg. BattOther'!T32&gt;0,'Avrg. BattOther'!T32,'Avrg. BattOther'!T$35)</f>
        <v>2.0411135929921552E-3</v>
      </c>
      <c r="U32" s="2">
        <f>IF('Avrg. BattOther'!U32&gt;0,'Avrg. BattOther'!U32,'Avrg. BattOther'!U$35)</f>
        <v>2.0779655886524881E-3</v>
      </c>
      <c r="V32" s="2">
        <f>IF('Avrg. BattOther'!V32&gt;0,'Avrg. BattOther'!V32,'Avrg. BattOther'!V$35)</f>
        <v>2.2145578011871364E-3</v>
      </c>
      <c r="W32" s="2">
        <f>IF('Avrg. BattOther'!W32&gt;0,'Avrg. BattOther'!W32,'Avrg. BattOther'!W$35)</f>
        <v>1.6421218057217945E-3</v>
      </c>
      <c r="X32" s="2">
        <f>IF('Avrg. BattOther'!X32&gt;0,'Avrg. BattOther'!X32,'Avrg. BattOther'!X$35)</f>
        <v>4.0333106616512312E-3</v>
      </c>
      <c r="Y32" s="2">
        <f>IF('Avrg. BattOther'!Y32&gt;0,'Avrg. BattOther'!Y32,'Avrg. BattOther'!Y$35)</f>
        <v>1.4303847398584172E-3</v>
      </c>
      <c r="Z32" s="44">
        <f>IF('Avrg. BattOther'!Z32&gt;0,'Avrg. BattOther'!Z32,'Avrg. BattOther'!Z$35)</f>
        <v>1.4585999999999998E-3</v>
      </c>
      <c r="AA32" s="44">
        <f>IF('Avrg. BattOther'!AA32&gt;0,'Avrg. BattOther'!AA32,'Avrg. BattOther'!AA$35)</f>
        <v>1.4877719999999998E-3</v>
      </c>
      <c r="AB32" s="44">
        <f>IF('Avrg. BattOther'!AB32&gt;0,'Avrg. BattOther'!AB32,'Avrg. BattOther'!AB$35)</f>
        <v>1.5175274399999998E-3</v>
      </c>
      <c r="AC32" s="44">
        <f>IF('Avrg. BattOther'!AC32&gt;0,'Avrg. BattOther'!AC32,'Avrg. BattOther'!AC$35)</f>
        <v>1.5478779887999998E-3</v>
      </c>
      <c r="AD32" s="44">
        <f>IF('Avrg. BattOther'!AD32&gt;0,'Avrg. BattOther'!AD32,'Avrg. BattOther'!AD$35)</f>
        <v>1.5788355485759997E-3</v>
      </c>
      <c r="AE32" s="44">
        <f>IF('Avrg. BattOther'!AE32&gt;0,'Avrg. BattOther'!AE32,'Avrg. BattOther'!AE$35)</f>
        <v>1.6104122595475196E-3</v>
      </c>
      <c r="AF32" s="44">
        <f>IF('Avrg. BattOther'!AF32&gt;0,'Avrg. BattOther'!AF32,'Avrg. BattOther'!AF$35)</f>
        <v>1.64262050473847E-3</v>
      </c>
      <c r="AG32" s="44">
        <f>IF('Avrg. BattOther'!AG32&gt;0,'Avrg. BattOther'!AG32,'Avrg. BattOther'!AG$35)</f>
        <v>1.6754729148332394E-3</v>
      </c>
      <c r="AH32" s="44">
        <f>IF('Avrg. BattOther'!AH32&gt;0,'Avrg. BattOther'!AH32,'Avrg. BattOther'!AH$35)</f>
        <v>1.7089823731299043E-3</v>
      </c>
      <c r="AI32" s="44">
        <f>IF('Avrg. BattOther'!AI32&gt;0,'Avrg. BattOther'!AI32,'Avrg. BattOther'!AI$35)</f>
        <v>1.7431620205925025E-3</v>
      </c>
      <c r="AJ32" s="44">
        <f>IF('Avrg. BattOther'!AJ32&gt;0,'Avrg. BattOther'!AJ32,'Avrg. BattOther'!AJ$35)</f>
        <v>1.7780252610043526E-3</v>
      </c>
      <c r="AK32" s="44">
        <f>IF('Avrg. BattOther'!AK32&gt;0,'Avrg. BattOther'!AK32,'Avrg. BattOther'!AK$35)</f>
        <v>1.8135857662244397E-3</v>
      </c>
      <c r="AL32" s="44">
        <f>IF('Avrg. BattOther'!AL32&gt;0,'Avrg. BattOther'!AL32,'Avrg. BattOther'!AL$35)</f>
        <v>1.8498574815489284E-3</v>
      </c>
      <c r="AM32" s="44">
        <f>IF('Avrg. BattOther'!AM32&gt;0,'Avrg. BattOther'!AM32,'Avrg. BattOther'!AM$35)</f>
        <v>1.886854631179907E-3</v>
      </c>
      <c r="AN32" s="44">
        <f>IF('Avrg. BattOther'!AN32&gt;0,'Avrg. BattOther'!AN32,'Avrg. BattOther'!AN$35)</f>
        <v>1.9245917238035052E-3</v>
      </c>
      <c r="AO32" s="44">
        <f>IF('Avrg. BattOther'!AO32&gt;0,'Avrg. BattOther'!AO32,'Avrg. BattOther'!AO$35)</f>
        <v>1.9630835582795754E-3</v>
      </c>
      <c r="AP32" s="44">
        <f>IF('Avrg. BattOther'!AP32&gt;0,'Avrg. BattOther'!AP32,'Avrg. BattOther'!AP$35)</f>
        <v>2.0023452294451669E-3</v>
      </c>
      <c r="AQ32" s="44">
        <f>IF('Avrg. BattOther'!AQ32&gt;0,'Avrg. BattOther'!AQ32,'Avrg. BattOther'!AQ$35)</f>
        <v>2.0423921340340704E-3</v>
      </c>
      <c r="AR32" s="44">
        <f>IF('Avrg. BattOther'!AR32&gt;0,'Avrg. BattOther'!AR32,'Avrg. BattOther'!AR$35)</f>
        <v>2.0832399767147518E-3</v>
      </c>
      <c r="AS32" s="44">
        <f>IF('Avrg. BattOther'!AS32&gt;0,'Avrg. BattOther'!AS32,'Avrg. BattOther'!AS$35)</f>
        <v>2.1249047762490468E-3</v>
      </c>
      <c r="AT32" s="44">
        <f>IF('Avrg. BattOther'!AT32&gt;0,'Avrg. BattOther'!AT32,'Avrg. BattOther'!AT$35)</f>
        <v>2.1674028717740277E-3</v>
      </c>
      <c r="AU32" s="44">
        <f>IF('Avrg. BattOther'!AU32&gt;0,'Avrg. BattOther'!AU32,'Avrg. BattOther'!AU$35)</f>
        <v>2.2107509292095084E-3</v>
      </c>
      <c r="AV32" s="44">
        <f>IF('Avrg. BattOther'!AV32&gt;0,'Avrg. BattOther'!AV32,'Avrg. BattOther'!AV$35)</f>
        <v>2.2549659477936984E-3</v>
      </c>
      <c r="AW32" s="44">
        <f>IF('Avrg. BattOther'!AW32&gt;0,'Avrg. BattOther'!AW32,'Avrg. BattOther'!AW$35)</f>
        <v>2.3000652667495725E-3</v>
      </c>
      <c r="AX32" s="44">
        <f>IF('Avrg. BattOther'!AX32&gt;0,'Avrg. BattOther'!AX32,'Avrg. BattOther'!AX$35)</f>
        <v>2.3460665720845641E-3</v>
      </c>
      <c r="AY32" s="44">
        <f>IF('Avrg. BattOther'!AY32&gt;0,'Avrg. BattOther'!AY32,'Avrg. BattOther'!AY$35)</f>
        <v>2.3929879035262556E-3</v>
      </c>
      <c r="AZ32" s="44">
        <f>IF('Avrg. BattOther'!AZ32&gt;0,'Avrg. BattOther'!AZ32,'Avrg. BattOther'!AZ$35)</f>
        <v>2.4408476615967807E-3</v>
      </c>
      <c r="BA32" s="44">
        <f>IF('Avrg. BattOther'!BA32&gt;0,'Avrg. BattOther'!BA32,'Avrg. BattOther'!BA$35)</f>
        <v>2.4896646148287165E-3</v>
      </c>
    </row>
    <row r="33" spans="1:53" x14ac:dyDescent="0.35">
      <c r="A33" s="3" t="s">
        <v>64</v>
      </c>
      <c r="B33" s="4"/>
      <c r="C33" s="77">
        <f>IF('Avrg. BattOther'!C33&gt;0,'Avrg. BattOther'!C33,'Avrg. BattOther'!C$35)</f>
        <v>5.7359783844689689E-4</v>
      </c>
      <c r="D33" s="77">
        <f>IF('Avrg. BattOther'!D33&gt;0,'Avrg. BattOther'!D33,'Avrg. BattOther'!D$35)</f>
        <v>5.649633628177816E-4</v>
      </c>
      <c r="E33" s="77">
        <f>IF('Avrg. BattOther'!E33&gt;0,'Avrg. BattOther'!E33,'Avrg. BattOther'!E$35)</f>
        <v>5.5630081630492852E-4</v>
      </c>
      <c r="F33" s="77">
        <f>IF('Avrg. BattOther'!F33&gt;0,'Avrg. BattOther'!F33,'Avrg. BattOther'!F$35)</f>
        <v>5.4759141387322329E-4</v>
      </c>
      <c r="G33" s="77">
        <f>IF('Avrg. BattOther'!G33&gt;0,'Avrg. BattOther'!G33,'Avrg. BattOther'!G$35)</f>
        <v>5.3906450046716653E-4</v>
      </c>
      <c r="H33" s="77">
        <f>IF('Avrg. BattOther'!H33&gt;0,'Avrg. BattOther'!H33,'Avrg. BattOther'!H$35)</f>
        <v>5.3081146904722062E-4</v>
      </c>
      <c r="I33" s="77">
        <f>IF('Avrg. BattOther'!I33&gt;0,'Avrg. BattOther'!I33,'Avrg. BattOther'!I$35)</f>
        <v>5.2289498850484816E-4</v>
      </c>
      <c r="J33" s="77">
        <f>IF('Avrg. BattOther'!J33&gt;0,'Avrg. BattOther'!J33,'Avrg. BattOther'!J$35)</f>
        <v>5.1537723935459411E-4</v>
      </c>
      <c r="K33" s="2">
        <f>IF('Avrg. BattOther'!K33&gt;0,'Avrg. BattOther'!K33,'Avrg. BattOther'!K$35)</f>
        <v>5.0828339502316435E-4</v>
      </c>
      <c r="L33" s="2">
        <f>IF('Avrg. BattOther'!L33&gt;0,'Avrg. BattOther'!L33,'Avrg. BattOther'!L$35)</f>
        <v>5.4566960061605693E-4</v>
      </c>
      <c r="M33" s="2">
        <f>IF('Avrg. BattOther'!M33&gt;0,'Avrg. BattOther'!M33,'Avrg. BattOther'!M$35)</f>
        <v>5.6081075563574096E-4</v>
      </c>
      <c r="N33" s="2">
        <f>IF('Avrg. BattOther'!N33&gt;0,'Avrg. BattOther'!N33,'Avrg. BattOther'!N$35)</f>
        <v>5.6728063559302556E-4</v>
      </c>
      <c r="O33" s="2">
        <f>IF('Avrg. BattOther'!O33&gt;0,'Avrg. BattOther'!O33,'Avrg. BattOther'!O$35)</f>
        <v>1.4249699880216984E-3</v>
      </c>
      <c r="P33" s="2">
        <f>IF('Avrg. BattOther'!P33&gt;0,'Avrg. BattOther'!P33,'Avrg. BattOther'!P$35)</f>
        <v>8.4745167497083905E-3</v>
      </c>
      <c r="Q33" s="2">
        <f>IF('Avrg. BattOther'!Q33&gt;0,'Avrg. BattOther'!Q33,'Avrg. BattOther'!Q$35)</f>
        <v>8.5138711398892106E-3</v>
      </c>
      <c r="R33" s="2">
        <f>IF('Avrg. BattOther'!R33&gt;0,'Avrg. BattOther'!R33,'Avrg. BattOther'!R$35)</f>
        <v>6.4283782020077571E-3</v>
      </c>
      <c r="S33" s="2">
        <f>IF('Avrg. BattOther'!S33&gt;0,'Avrg. BattOther'!S33,'Avrg. BattOther'!S$35)</f>
        <v>9.4931991838501551E-4</v>
      </c>
      <c r="T33" s="2">
        <f>IF('Avrg. BattOther'!T33&gt;0,'Avrg. BattOther'!T33,'Avrg. BattOther'!T$35)</f>
        <v>2.0411135929921552E-3</v>
      </c>
      <c r="U33" s="2">
        <f>IF('Avrg. BattOther'!U33&gt;0,'Avrg. BattOther'!U33,'Avrg. BattOther'!U$35)</f>
        <v>2.0779655886524881E-3</v>
      </c>
      <c r="V33" s="2">
        <f>IF('Avrg. BattOther'!V33&gt;0,'Avrg. BattOther'!V33,'Avrg. BattOther'!V$35)</f>
        <v>2.2145578011871364E-3</v>
      </c>
      <c r="W33" s="2">
        <f>IF('Avrg. BattOther'!W33&gt;0,'Avrg. BattOther'!W33,'Avrg. BattOther'!W$35)</f>
        <v>1.6421218057217945E-3</v>
      </c>
      <c r="X33" s="2">
        <f>IF('Avrg. BattOther'!X33&gt;0,'Avrg. BattOther'!X33,'Avrg. BattOther'!X$35)</f>
        <v>4.0333106616512312E-3</v>
      </c>
      <c r="Y33" s="2">
        <f>IF('Avrg. BattOther'!Y33&gt;0,'Avrg. BattOther'!Y33,'Avrg. BattOther'!Y$35)</f>
        <v>1.4303847398584172E-3</v>
      </c>
      <c r="Z33" s="44">
        <f>IF('Avrg. BattOther'!Z33&gt;0,'Avrg. BattOther'!Z33,'Avrg. BattOther'!Z$35)</f>
        <v>1.4585999999999998E-3</v>
      </c>
      <c r="AA33" s="44">
        <f>IF('Avrg. BattOther'!AA33&gt;0,'Avrg. BattOther'!AA33,'Avrg. BattOther'!AA$35)</f>
        <v>1.4877719999999998E-3</v>
      </c>
      <c r="AB33" s="44">
        <f>IF('Avrg. BattOther'!AB33&gt;0,'Avrg. BattOther'!AB33,'Avrg. BattOther'!AB$35)</f>
        <v>1.5175274399999998E-3</v>
      </c>
      <c r="AC33" s="44">
        <f>IF('Avrg. BattOther'!AC33&gt;0,'Avrg. BattOther'!AC33,'Avrg. BattOther'!AC$35)</f>
        <v>1.5478779887999998E-3</v>
      </c>
      <c r="AD33" s="44">
        <f>IF('Avrg. BattOther'!AD33&gt;0,'Avrg. BattOther'!AD33,'Avrg. BattOther'!AD$35)</f>
        <v>1.5788355485759997E-3</v>
      </c>
      <c r="AE33" s="44">
        <f>IF('Avrg. BattOther'!AE33&gt;0,'Avrg. BattOther'!AE33,'Avrg. BattOther'!AE$35)</f>
        <v>1.6104122595475196E-3</v>
      </c>
      <c r="AF33" s="44">
        <f>IF('Avrg. BattOther'!AF33&gt;0,'Avrg. BattOther'!AF33,'Avrg. BattOther'!AF$35)</f>
        <v>1.64262050473847E-3</v>
      </c>
      <c r="AG33" s="44">
        <f>IF('Avrg. BattOther'!AG33&gt;0,'Avrg. BattOther'!AG33,'Avrg. BattOther'!AG$35)</f>
        <v>1.6754729148332394E-3</v>
      </c>
      <c r="AH33" s="44">
        <f>IF('Avrg. BattOther'!AH33&gt;0,'Avrg. BattOther'!AH33,'Avrg. BattOther'!AH$35)</f>
        <v>1.7089823731299043E-3</v>
      </c>
      <c r="AI33" s="44">
        <f>IF('Avrg. BattOther'!AI33&gt;0,'Avrg. BattOther'!AI33,'Avrg. BattOther'!AI$35)</f>
        <v>1.7431620205925025E-3</v>
      </c>
      <c r="AJ33" s="44">
        <f>IF('Avrg. BattOther'!AJ33&gt;0,'Avrg. BattOther'!AJ33,'Avrg. BattOther'!AJ$35)</f>
        <v>1.7780252610043526E-3</v>
      </c>
      <c r="AK33" s="44">
        <f>IF('Avrg. BattOther'!AK33&gt;0,'Avrg. BattOther'!AK33,'Avrg. BattOther'!AK$35)</f>
        <v>1.8135857662244397E-3</v>
      </c>
      <c r="AL33" s="44">
        <f>IF('Avrg. BattOther'!AL33&gt;0,'Avrg. BattOther'!AL33,'Avrg. BattOther'!AL$35)</f>
        <v>1.8498574815489284E-3</v>
      </c>
      <c r="AM33" s="44">
        <f>IF('Avrg. BattOther'!AM33&gt;0,'Avrg. BattOther'!AM33,'Avrg. BattOther'!AM$35)</f>
        <v>1.886854631179907E-3</v>
      </c>
      <c r="AN33" s="44">
        <f>IF('Avrg. BattOther'!AN33&gt;0,'Avrg. BattOther'!AN33,'Avrg. BattOther'!AN$35)</f>
        <v>1.9245917238035052E-3</v>
      </c>
      <c r="AO33" s="44">
        <f>IF('Avrg. BattOther'!AO33&gt;0,'Avrg. BattOther'!AO33,'Avrg. BattOther'!AO$35)</f>
        <v>1.9630835582795754E-3</v>
      </c>
      <c r="AP33" s="44">
        <f>IF('Avrg. BattOther'!AP33&gt;0,'Avrg. BattOther'!AP33,'Avrg. BattOther'!AP$35)</f>
        <v>2.0023452294451669E-3</v>
      </c>
      <c r="AQ33" s="44">
        <f>IF('Avrg. BattOther'!AQ33&gt;0,'Avrg. BattOther'!AQ33,'Avrg. BattOther'!AQ$35)</f>
        <v>2.0423921340340704E-3</v>
      </c>
      <c r="AR33" s="44">
        <f>IF('Avrg. BattOther'!AR33&gt;0,'Avrg. BattOther'!AR33,'Avrg. BattOther'!AR$35)</f>
        <v>2.0832399767147518E-3</v>
      </c>
      <c r="AS33" s="44">
        <f>IF('Avrg. BattOther'!AS33&gt;0,'Avrg. BattOther'!AS33,'Avrg. BattOther'!AS$35)</f>
        <v>2.1249047762490468E-3</v>
      </c>
      <c r="AT33" s="44">
        <f>IF('Avrg. BattOther'!AT33&gt;0,'Avrg. BattOther'!AT33,'Avrg. BattOther'!AT$35)</f>
        <v>2.1674028717740277E-3</v>
      </c>
      <c r="AU33" s="44">
        <f>IF('Avrg. BattOther'!AU33&gt;0,'Avrg. BattOther'!AU33,'Avrg. BattOther'!AU$35)</f>
        <v>2.2107509292095084E-3</v>
      </c>
      <c r="AV33" s="44">
        <f>IF('Avrg. BattOther'!AV33&gt;0,'Avrg. BattOther'!AV33,'Avrg. BattOther'!AV$35)</f>
        <v>2.2549659477936984E-3</v>
      </c>
      <c r="AW33" s="44">
        <f>IF('Avrg. BattOther'!AW33&gt;0,'Avrg. BattOther'!AW33,'Avrg. BattOther'!AW$35)</f>
        <v>2.3000652667495725E-3</v>
      </c>
      <c r="AX33" s="44">
        <f>IF('Avrg. BattOther'!AX33&gt;0,'Avrg. BattOther'!AX33,'Avrg. BattOther'!AX$35)</f>
        <v>2.3460665720845641E-3</v>
      </c>
      <c r="AY33" s="44">
        <f>IF('Avrg. BattOther'!AY33&gt;0,'Avrg. BattOther'!AY33,'Avrg. BattOther'!AY$35)</f>
        <v>2.3929879035262556E-3</v>
      </c>
      <c r="AZ33" s="44">
        <f>IF('Avrg. BattOther'!AZ33&gt;0,'Avrg. BattOther'!AZ33,'Avrg. BattOther'!AZ$35)</f>
        <v>2.4408476615967807E-3</v>
      </c>
      <c r="BA33" s="44">
        <f>IF('Avrg. BattOther'!BA33&gt;0,'Avrg. BattOther'!BA33,'Avrg. BattOther'!BA$35)</f>
        <v>2.4896646148287165E-3</v>
      </c>
    </row>
    <row r="35" spans="1:53" x14ac:dyDescent="0.35">
      <c r="A35" s="86" t="s">
        <v>157</v>
      </c>
      <c r="B35" s="86"/>
    </row>
    <row r="36" spans="1:53" x14ac:dyDescent="0.35">
      <c r="A36" s="87" t="s">
        <v>158</v>
      </c>
      <c r="B36" s="87"/>
    </row>
    <row r="37" spans="1:53" x14ac:dyDescent="0.35">
      <c r="A37" s="43" t="s">
        <v>153</v>
      </c>
      <c r="B37" s="4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9"/>
  <sheetViews>
    <sheetView workbookViewId="0"/>
  </sheetViews>
  <sheetFormatPr baseColWidth="10" defaultColWidth="8.7265625" defaultRowHeight="14.5" x14ac:dyDescent="0.35"/>
  <cols>
    <col min="2" max="2" width="13" customWidth="1"/>
    <col min="3" max="11" width="9.26953125" bestFit="1" customWidth="1"/>
    <col min="12" max="12" width="9.81640625" bestFit="1" customWidth="1"/>
    <col min="13" max="13" width="9.36328125" bestFit="1" customWidth="1"/>
    <col min="14" max="14" width="9.7265625" bestFit="1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  <c r="L6" s="62"/>
      <c r="M6" s="55"/>
    </row>
    <row r="7" spans="1:53" x14ac:dyDescent="0.35">
      <c r="A7" s="3" t="s">
        <v>12</v>
      </c>
      <c r="B7" s="4" t="s">
        <v>13</v>
      </c>
      <c r="L7" s="63"/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53" x14ac:dyDescent="0.35">
      <c r="A10" s="3" t="s">
        <v>18</v>
      </c>
      <c r="B10" s="4" t="s">
        <v>19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</row>
    <row r="11" spans="1:53" x14ac:dyDescent="0.35">
      <c r="A11" s="3" t="s">
        <v>20</v>
      </c>
      <c r="B11" s="4" t="s">
        <v>21</v>
      </c>
      <c r="C11" s="64">
        <v>0.57789000000000001</v>
      </c>
      <c r="D11" s="64">
        <v>0.58967999999999998</v>
      </c>
      <c r="E11" s="64">
        <v>0.60172000000000003</v>
      </c>
      <c r="F11" s="64">
        <v>0.61399999999999999</v>
      </c>
      <c r="G11" s="64">
        <v>0.62653000000000003</v>
      </c>
      <c r="H11" s="64">
        <v>0.63931000000000004</v>
      </c>
      <c r="I11" s="64">
        <v>0.65236000000000005</v>
      </c>
      <c r="J11" s="64">
        <v>0.66566999999999998</v>
      </c>
      <c r="K11" s="64">
        <v>0.67925999999999997</v>
      </c>
      <c r="L11" s="64">
        <v>0.69311999999999996</v>
      </c>
      <c r="M11" s="64">
        <v>0.70726999999999995</v>
      </c>
      <c r="N11" s="49">
        <v>0.72170403587443943</v>
      </c>
      <c r="O11" s="49">
        <v>0.72204913121629721</v>
      </c>
      <c r="P11" s="49">
        <v>0.67519096645632681</v>
      </c>
      <c r="Q11" s="49">
        <v>0.66801671078228142</v>
      </c>
      <c r="R11" s="49">
        <v>0.67786303288866245</v>
      </c>
      <c r="S11" s="49">
        <v>0.67490646712987712</v>
      </c>
      <c r="T11" s="50">
        <v>0.65221396353471828</v>
      </c>
      <c r="U11" s="50">
        <v>0.64301268092737285</v>
      </c>
      <c r="V11" s="50">
        <v>0.62650785914463258</v>
      </c>
      <c r="W11" s="50">
        <v>0.62215300202897728</v>
      </c>
    </row>
    <row r="12" spans="1:53" x14ac:dyDescent="0.35">
      <c r="A12" s="3" t="s">
        <v>22</v>
      </c>
      <c r="B12" s="4" t="s">
        <v>23</v>
      </c>
      <c r="C12" s="64">
        <v>0.53088000000000002</v>
      </c>
      <c r="D12" s="64">
        <v>0.54171999999999998</v>
      </c>
      <c r="E12" s="64">
        <v>0.55276999999999998</v>
      </c>
      <c r="F12" s="64">
        <v>0.56406000000000001</v>
      </c>
      <c r="G12" s="64">
        <v>0.57557000000000003</v>
      </c>
      <c r="H12" s="64">
        <v>0.58731</v>
      </c>
      <c r="I12" s="64">
        <v>0.59930000000000005</v>
      </c>
      <c r="J12" s="64">
        <v>0.61153000000000002</v>
      </c>
      <c r="K12" s="64">
        <v>0.62400999999999995</v>
      </c>
      <c r="L12" s="64">
        <v>0.63673999999999997</v>
      </c>
      <c r="M12" s="64">
        <v>0.64973999999999998</v>
      </c>
      <c r="N12" s="49">
        <v>0.66290293207066109</v>
      </c>
      <c r="O12" s="51">
        <v>0.67298232829294957</v>
      </c>
      <c r="P12" s="51">
        <v>0.70613453412700855</v>
      </c>
      <c r="Q12" s="51">
        <v>0.72031662269129293</v>
      </c>
      <c r="R12" s="51">
        <v>0.71487043580683152</v>
      </c>
      <c r="S12" s="51">
        <v>0.69477740939102839</v>
      </c>
      <c r="T12" s="51">
        <v>0.66376006918595065</v>
      </c>
      <c r="U12" s="51">
        <v>0.67570454744141117</v>
      </c>
      <c r="V12" s="51">
        <v>0.63655376087406579</v>
      </c>
      <c r="W12" s="51">
        <v>0.62158134665439102</v>
      </c>
      <c r="X12" s="51">
        <v>0.63968589315908542</v>
      </c>
      <c r="Y12" s="51">
        <v>0.62995218997941982</v>
      </c>
    </row>
    <row r="13" spans="1:53" x14ac:dyDescent="0.35">
      <c r="A13" s="3" t="s">
        <v>24</v>
      </c>
      <c r="B13" s="4" t="s">
        <v>25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46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  <c r="C27" s="69"/>
      <c r="D27" s="69"/>
      <c r="E27" s="69"/>
      <c r="F27" s="69"/>
      <c r="G27" s="69"/>
      <c r="H27" s="69"/>
      <c r="I27" s="69"/>
      <c r="J27" s="69"/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64">
        <v>0.66164000000000001</v>
      </c>
      <c r="D29" s="64">
        <v>0.67513999999999996</v>
      </c>
      <c r="E29" s="64">
        <v>0.68891999999999998</v>
      </c>
      <c r="F29" s="64">
        <v>0.70298000000000005</v>
      </c>
      <c r="G29" s="64">
        <v>0.71733000000000002</v>
      </c>
      <c r="H29" s="64">
        <v>0.73197000000000001</v>
      </c>
      <c r="I29" s="64">
        <v>0.74690000000000001</v>
      </c>
      <c r="J29" s="64">
        <v>0.76214999999999999</v>
      </c>
      <c r="K29" s="49">
        <v>0.77773511064164569</v>
      </c>
      <c r="L29" s="49">
        <v>0.72553593404815897</v>
      </c>
      <c r="M29" s="49">
        <v>0.70431178618777091</v>
      </c>
      <c r="N29" s="49">
        <v>0.71464914930200485</v>
      </c>
      <c r="O29" s="49">
        <v>0.71611758739175579</v>
      </c>
      <c r="P29" s="49">
        <v>0.73271920044383476</v>
      </c>
      <c r="Q29" s="49">
        <v>0.71316006247063779</v>
      </c>
      <c r="R29" s="49">
        <v>0.73591726948409486</v>
      </c>
      <c r="S29" s="49">
        <v>0.72641969168856757</v>
      </c>
      <c r="T29" s="49">
        <v>0.69008384852226301</v>
      </c>
      <c r="U29" s="49">
        <v>0.68583029134938833</v>
      </c>
      <c r="V29" s="49">
        <v>0.67911924885239616</v>
      </c>
      <c r="W29" s="49">
        <v>0.66368514832102321</v>
      </c>
      <c r="X29" s="49">
        <v>0.64157365059971128</v>
      </c>
    </row>
    <row r="30" spans="1:25" x14ac:dyDescent="0.35">
      <c r="A30" s="3" t="s">
        <v>58</v>
      </c>
      <c r="B30" s="4" t="s">
        <v>59</v>
      </c>
      <c r="C30" s="64">
        <v>0.47147</v>
      </c>
      <c r="D30" s="64">
        <v>0.48109000000000002</v>
      </c>
      <c r="E30" s="64">
        <v>0.49091000000000001</v>
      </c>
      <c r="F30" s="64">
        <v>0.50092999999999999</v>
      </c>
      <c r="G30" s="64">
        <v>0.51114999999999999</v>
      </c>
      <c r="H30" s="64">
        <v>0.52158000000000004</v>
      </c>
      <c r="I30" s="64">
        <v>0.53222999999999998</v>
      </c>
      <c r="J30" s="64">
        <v>0.54308999999999996</v>
      </c>
      <c r="K30" s="64">
        <v>0.55417000000000005</v>
      </c>
      <c r="L30" s="64">
        <v>0.56547999999999998</v>
      </c>
      <c r="M30" s="64">
        <v>0.57701999999999998</v>
      </c>
      <c r="N30" s="49">
        <v>0.58884022424667104</v>
      </c>
      <c r="O30" s="49">
        <v>0.59771663593816482</v>
      </c>
      <c r="P30" s="49">
        <v>0.61461829607941154</v>
      </c>
      <c r="Q30" s="49">
        <v>0.56840903072033899</v>
      </c>
      <c r="R30" s="49">
        <v>0.60178254959651745</v>
      </c>
      <c r="S30" s="49">
        <v>0.56940703049652464</v>
      </c>
      <c r="T30" s="49">
        <v>0.57116164542294323</v>
      </c>
      <c r="U30" s="49">
        <v>0.54133313821614104</v>
      </c>
      <c r="V30" s="49">
        <v>0.53905666877188951</v>
      </c>
      <c r="W30" s="49">
        <v>0.57579686941794461</v>
      </c>
      <c r="X30" s="49">
        <v>0.56655986018060012</v>
      </c>
      <c r="Y30" s="49">
        <v>0.5398582542764907</v>
      </c>
    </row>
    <row r="31" spans="1:25" x14ac:dyDescent="0.35">
      <c r="A31" s="3" t="s">
        <v>60</v>
      </c>
      <c r="B31" s="4" t="s">
        <v>61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</row>
    <row r="32" spans="1:25" x14ac:dyDescent="0.35">
      <c r="A32" s="3" t="s">
        <v>62</v>
      </c>
      <c r="B32" s="4" t="s">
        <v>63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</row>
    <row r="33" spans="1:53" x14ac:dyDescent="0.35">
      <c r="A33" s="3" t="s">
        <v>64</v>
      </c>
      <c r="B33" s="4"/>
    </row>
    <row r="34" spans="1:53" x14ac:dyDescent="0.35">
      <c r="A34" s="43" t="s">
        <v>65</v>
      </c>
      <c r="B34" s="43"/>
      <c r="C34" s="44">
        <f t="shared" ref="C34:M34" si="0">SUM(C2:C32)/COUNT(C2:C32)</f>
        <v>0.56047000000000002</v>
      </c>
      <c r="D34" s="44">
        <f t="shared" si="0"/>
        <v>0.57190750000000001</v>
      </c>
      <c r="E34" s="44">
        <f t="shared" si="0"/>
        <v>0.58357999999999999</v>
      </c>
      <c r="F34" s="44">
        <f t="shared" si="0"/>
        <v>0.59549249999999998</v>
      </c>
      <c r="G34" s="44">
        <f t="shared" si="0"/>
        <v>0.60764499999999999</v>
      </c>
      <c r="H34" s="44">
        <f t="shared" si="0"/>
        <v>0.62004250000000005</v>
      </c>
      <c r="I34" s="44">
        <f t="shared" si="0"/>
        <v>0.63269750000000013</v>
      </c>
      <c r="J34" s="44">
        <f t="shared" si="0"/>
        <v>0.64561000000000002</v>
      </c>
      <c r="K34" s="44">
        <f t="shared" si="0"/>
        <v>0.65879377766041136</v>
      </c>
      <c r="L34" s="44">
        <f t="shared" si="0"/>
        <v>0.65521898351203978</v>
      </c>
      <c r="M34" s="44">
        <f t="shared" si="0"/>
        <v>0.65958544654694273</v>
      </c>
      <c r="N34" s="44">
        <f t="shared" ref="N34:Y34" si="1">SUM(N2:N32)/COUNT(N2:N32)</f>
        <v>0.67202408537344405</v>
      </c>
      <c r="O34" s="44">
        <f t="shared" si="1"/>
        <v>0.67721642070979182</v>
      </c>
      <c r="P34" s="44">
        <f t="shared" si="1"/>
        <v>0.68216574927664553</v>
      </c>
      <c r="Q34" s="44">
        <f t="shared" si="1"/>
        <v>0.66747560666613781</v>
      </c>
      <c r="R34" s="44">
        <f t="shared" si="1"/>
        <v>0.68260832194402665</v>
      </c>
      <c r="S34" s="44">
        <f t="shared" si="1"/>
        <v>0.66637764967649948</v>
      </c>
      <c r="T34" s="44">
        <f t="shared" si="1"/>
        <v>0.64430488166646882</v>
      </c>
      <c r="U34" s="44">
        <f t="shared" si="1"/>
        <v>0.63647016448357829</v>
      </c>
      <c r="V34" s="44">
        <f t="shared" si="1"/>
        <v>0.62030938441074601</v>
      </c>
      <c r="W34" s="44">
        <f t="shared" si="1"/>
        <v>0.62080409160558403</v>
      </c>
      <c r="X34" s="44">
        <f>SUM(X2:X32)/COUNT(X2:X32)</f>
        <v>0.6159398013131322</v>
      </c>
      <c r="Y34" s="44">
        <f t="shared" si="1"/>
        <v>0.58490522212795526</v>
      </c>
      <c r="Z34" s="43" t="e">
        <f t="shared" ref="Z34:BA34" si="2">SUM(Z2:Z32)/COUNT(Z2:Z32)</f>
        <v>#DIV/0!</v>
      </c>
      <c r="AA34" s="43" t="e">
        <f t="shared" si="2"/>
        <v>#DIV/0!</v>
      </c>
      <c r="AB34" s="43" t="e">
        <f t="shared" si="2"/>
        <v>#DIV/0!</v>
      </c>
      <c r="AC34" s="43" t="e">
        <f t="shared" si="2"/>
        <v>#DIV/0!</v>
      </c>
      <c r="AD34" s="43" t="e">
        <f t="shared" si="2"/>
        <v>#DIV/0!</v>
      </c>
      <c r="AE34" s="43" t="e">
        <f t="shared" si="2"/>
        <v>#DIV/0!</v>
      </c>
      <c r="AF34" s="43" t="e">
        <f t="shared" si="2"/>
        <v>#DIV/0!</v>
      </c>
      <c r="AG34" s="43" t="e">
        <f t="shared" si="2"/>
        <v>#DIV/0!</v>
      </c>
      <c r="AH34" s="43" t="e">
        <f t="shared" si="2"/>
        <v>#DIV/0!</v>
      </c>
      <c r="AI34" s="43" t="e">
        <f t="shared" si="2"/>
        <v>#DIV/0!</v>
      </c>
      <c r="AJ34" s="43" t="e">
        <f t="shared" si="2"/>
        <v>#DIV/0!</v>
      </c>
      <c r="AK34" s="43" t="e">
        <f t="shared" si="2"/>
        <v>#DIV/0!</v>
      </c>
      <c r="AL34" s="43" t="e">
        <f t="shared" si="2"/>
        <v>#DIV/0!</v>
      </c>
      <c r="AM34" s="43" t="e">
        <f t="shared" si="2"/>
        <v>#DIV/0!</v>
      </c>
      <c r="AN34" s="43" t="e">
        <f t="shared" si="2"/>
        <v>#DIV/0!</v>
      </c>
      <c r="AO34" s="43" t="e">
        <f t="shared" si="2"/>
        <v>#DIV/0!</v>
      </c>
      <c r="AP34" s="43" t="e">
        <f t="shared" si="2"/>
        <v>#DIV/0!</v>
      </c>
      <c r="AQ34" s="43" t="e">
        <f t="shared" si="2"/>
        <v>#DIV/0!</v>
      </c>
      <c r="AR34" s="43" t="e">
        <f t="shared" si="2"/>
        <v>#DIV/0!</v>
      </c>
      <c r="AS34" s="43" t="e">
        <f t="shared" si="2"/>
        <v>#DIV/0!</v>
      </c>
      <c r="AT34" s="43" t="e">
        <f t="shared" si="2"/>
        <v>#DIV/0!</v>
      </c>
      <c r="AU34" s="43" t="e">
        <f t="shared" si="2"/>
        <v>#DIV/0!</v>
      </c>
      <c r="AV34" s="43" t="e">
        <f t="shared" si="2"/>
        <v>#DIV/0!</v>
      </c>
      <c r="AW34" s="43" t="e">
        <f t="shared" si="2"/>
        <v>#DIV/0!</v>
      </c>
      <c r="AX34" s="43" t="e">
        <f t="shared" si="2"/>
        <v>#DIV/0!</v>
      </c>
      <c r="AY34" s="43" t="e">
        <f t="shared" si="2"/>
        <v>#DIV/0!</v>
      </c>
      <c r="AZ34" s="43" t="e">
        <f t="shared" si="2"/>
        <v>#DIV/0!</v>
      </c>
      <c r="BA34" s="43" t="e">
        <f t="shared" si="2"/>
        <v>#DIV/0!</v>
      </c>
    </row>
    <row r="35" spans="1:53" x14ac:dyDescent="0.35">
      <c r="A35" s="42" t="s">
        <v>132</v>
      </c>
      <c r="B35" s="42"/>
      <c r="C35" s="45">
        <f>'Weighted Average'!B77/100</f>
        <v>0.57055598501141902</v>
      </c>
      <c r="D35" s="45">
        <f>'Weighted Average'!C77/100</f>
        <v>0.58231138671138161</v>
      </c>
      <c r="E35" s="45">
        <f>'Weighted Average'!D77/100</f>
        <v>0.59445053016039529</v>
      </c>
      <c r="F35" s="45">
        <f>'Weighted Average'!E77/100</f>
        <v>0.60694305219167666</v>
      </c>
      <c r="G35" s="45">
        <f>'Weighted Average'!F77/100</f>
        <v>0.61969615241339182</v>
      </c>
      <c r="H35" s="45">
        <f>'Weighted Average'!G77/100</f>
        <v>0.63271763841814654</v>
      </c>
      <c r="I35" s="45">
        <f>'Weighted Average'!H77/100</f>
        <v>0.64601575771534636</v>
      </c>
      <c r="J35" s="45">
        <f>'Weighted Average'!I77/100</f>
        <v>0.65962530282349041</v>
      </c>
      <c r="K35" s="45">
        <f>'Weighted Average'!J77/100</f>
        <v>0.67347134835904565</v>
      </c>
      <c r="L35" s="45">
        <f>'Weighted Average'!K77/100</f>
        <v>0.67182631041939933</v>
      </c>
      <c r="M35" s="45">
        <f>'Weighted Average'!L77/100</f>
        <v>0.67732845161928878</v>
      </c>
      <c r="N35" s="45">
        <f>'Weighted Average'!M77/100</f>
        <v>0.69042603559860449</v>
      </c>
      <c r="O35" s="45">
        <f>'Weighted Average'!N77/100</f>
        <v>0.69530138504820782</v>
      </c>
      <c r="P35" s="45">
        <f>'Weighted Average'!O77/100</f>
        <v>0.69787144106988619</v>
      </c>
      <c r="Q35" s="45">
        <f>'Weighted Average'!P77/100</f>
        <v>0.69439815407950956</v>
      </c>
      <c r="R35" s="45">
        <f>'Weighted Average'!Q77/100</f>
        <v>0.70218731163226866</v>
      </c>
      <c r="S35" s="45">
        <f>'Weighted Average'!R77/100</f>
        <v>0.68942861456901805</v>
      </c>
      <c r="T35" s="45">
        <f>'Weighted Average'!S77/100</f>
        <v>0.66144484438783224</v>
      </c>
      <c r="U35" s="45">
        <f>'Weighted Average'!T77/100</f>
        <v>0.66078486613871279</v>
      </c>
      <c r="V35" s="45">
        <f>'Weighted Average'!U77/100</f>
        <v>0.63812755053684944</v>
      </c>
      <c r="W35" s="45">
        <f>'Weighted Average'!V77/100</f>
        <v>0.62905971826195195</v>
      </c>
      <c r="X35" s="45">
        <f>'Weighted Average'!W77/100</f>
        <v>0.63491975500479836</v>
      </c>
      <c r="Y35" s="45">
        <f>'Weighted Average'!X77/100</f>
        <v>0.61993139632493455</v>
      </c>
      <c r="Z35" s="85">
        <f>'Weighted Average'!Y77</f>
        <v>0.61373069999999996</v>
      </c>
      <c r="AA35" s="85">
        <f>'Weighted Average'!Z77</f>
        <v>0.60759339299999993</v>
      </c>
      <c r="AB35" s="85">
        <f>'Weighted Average'!AA77</f>
        <v>0.60151745906999987</v>
      </c>
      <c r="AC35" s="85">
        <f>'Weighted Average'!AB77</f>
        <v>0.59550228447929987</v>
      </c>
      <c r="AD35" s="85">
        <f>'Weighted Average'!AC77</f>
        <v>0.58954726163450688</v>
      </c>
      <c r="AE35" s="85">
        <f>'Weighted Average'!AD77</f>
        <v>0.58365178901816184</v>
      </c>
      <c r="AF35" s="85">
        <f>'Weighted Average'!AE77</f>
        <v>0.57781527112798026</v>
      </c>
      <c r="AG35" s="85">
        <f>'Weighted Average'!AF77</f>
        <v>0.57203711841670046</v>
      </c>
      <c r="AH35" s="85">
        <f>'Weighted Average'!AG77</f>
        <v>0.56631674723253345</v>
      </c>
      <c r="AI35" s="85">
        <f>'Weighted Average'!AH77</f>
        <v>0.56065357976020813</v>
      </c>
      <c r="AJ35" s="85">
        <f>'Weighted Average'!AI77</f>
        <v>0.55504704396260607</v>
      </c>
      <c r="AK35" s="85">
        <f>'Weighted Average'!AJ77</f>
        <v>0.54949657352297998</v>
      </c>
      <c r="AL35" s="85">
        <f>'Weighted Average'!AK77</f>
        <v>0.5440016077877502</v>
      </c>
      <c r="AM35" s="85">
        <f>'Weighted Average'!AL77</f>
        <v>0.53856159170987272</v>
      </c>
      <c r="AN35" s="85">
        <f>'Weighted Average'!AM77</f>
        <v>0.53317597579277398</v>
      </c>
      <c r="AO35" s="85">
        <f>'Weighted Average'!AN77</f>
        <v>0.52784421603484621</v>
      </c>
      <c r="AP35" s="85">
        <f>'Weighted Average'!AO77</f>
        <v>0.52256577387449776</v>
      </c>
      <c r="AQ35" s="85">
        <f>'Weighted Average'!AP77</f>
        <v>0.51734011613575281</v>
      </c>
      <c r="AR35" s="85">
        <f>'Weighted Average'!AQ77</f>
        <v>0.51216671497439525</v>
      </c>
      <c r="AS35" s="85">
        <f>'Weighted Average'!AR77</f>
        <v>0.50704504782465132</v>
      </c>
      <c r="AT35" s="85">
        <f>'Weighted Average'!AS77</f>
        <v>0.50197459734640482</v>
      </c>
      <c r="AU35" s="85">
        <f>'Weighted Average'!AT77</f>
        <v>0.49695485137294076</v>
      </c>
      <c r="AV35" s="85">
        <f>'Weighted Average'!AU77</f>
        <v>0.49198530285921138</v>
      </c>
      <c r="AW35" s="85">
        <f>'Weighted Average'!AV77</f>
        <v>0.48706544983061928</v>
      </c>
      <c r="AX35" s="85">
        <f>'Weighted Average'!AW77</f>
        <v>0.48219479533231308</v>
      </c>
      <c r="AY35" s="85">
        <f>'Weighted Average'!AX77</f>
        <v>0.47737284737898994</v>
      </c>
      <c r="AZ35" s="85">
        <f>'Weighted Average'!AY77</f>
        <v>0.47259911890520007</v>
      </c>
      <c r="BA35" s="85">
        <f>'Weighted Average'!AZ77</f>
        <v>0.46787312771614809</v>
      </c>
    </row>
    <row r="36" spans="1:53" x14ac:dyDescent="0.35"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</row>
    <row r="37" spans="1:53" x14ac:dyDescent="0.35">
      <c r="A37" s="48"/>
      <c r="B37" s="48"/>
      <c r="C37" t="s">
        <v>133</v>
      </c>
    </row>
    <row r="38" spans="1:53" x14ac:dyDescent="0.35">
      <c r="A38" s="47"/>
      <c r="B38" s="47"/>
      <c r="C38" t="s">
        <v>154</v>
      </c>
    </row>
    <row r="39" spans="1:53" x14ac:dyDescent="0.35">
      <c r="A39" s="84"/>
      <c r="B39" s="84"/>
      <c r="C39" t="s">
        <v>153</v>
      </c>
    </row>
  </sheetData>
  <mergeCells count="1">
    <mergeCell ref="A39:B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1C79-AA59-4518-A40E-C06EEE3CB4D1}">
  <dimension ref="A1:BA39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77">
        <v>0.16747795064865703</v>
      </c>
      <c r="D11" s="77">
        <v>0.15225268240787002</v>
      </c>
      <c r="E11" s="77">
        <v>0.13841152946170002</v>
      </c>
      <c r="F11" s="77">
        <v>0.12582866314700003</v>
      </c>
      <c r="G11" s="77">
        <v>0.11438969377000001</v>
      </c>
      <c r="H11" s="77">
        <v>0.1039906307</v>
      </c>
      <c r="I11" s="77">
        <v>9.4536937000000001E-2</v>
      </c>
      <c r="J11" s="77">
        <v>8.5942669999999999E-2</v>
      </c>
      <c r="K11" s="77">
        <v>7.8129699999999996E-2</v>
      </c>
      <c r="L11" s="77">
        <v>7.1026999999999993E-2</v>
      </c>
      <c r="M11" s="77">
        <v>6.4570000000000002E-2</v>
      </c>
      <c r="N11" s="2">
        <v>5.868460388639761E-2</v>
      </c>
      <c r="O11" s="2">
        <v>5.2127022168963449E-2</v>
      </c>
      <c r="P11" s="2">
        <v>6.3434075058120223E-2</v>
      </c>
      <c r="Q11" s="2">
        <v>5.4469496444175147E-2</v>
      </c>
      <c r="R11" s="2">
        <v>5.5429972300932856E-2</v>
      </c>
      <c r="S11" s="2">
        <v>5.2946285408872258E-2</v>
      </c>
      <c r="T11" s="2">
        <v>5.657200940219808E-2</v>
      </c>
      <c r="U11" s="2">
        <v>4.6496733700525171E-2</v>
      </c>
      <c r="V11" s="2">
        <v>4.4717923723650542E-2</v>
      </c>
      <c r="W11" s="2">
        <v>4.1865515960334922E-2</v>
      </c>
    </row>
    <row r="12" spans="1:53" x14ac:dyDescent="0.35">
      <c r="A12" s="3" t="s">
        <v>22</v>
      </c>
      <c r="B12" s="4" t="s">
        <v>23</v>
      </c>
      <c r="C12" s="77">
        <v>0.2288199598300219</v>
      </c>
      <c r="D12" s="77">
        <v>0.20801814530001991</v>
      </c>
      <c r="E12" s="77">
        <v>0.18910740481819993</v>
      </c>
      <c r="F12" s="77">
        <v>0.17191582256199994</v>
      </c>
      <c r="G12" s="77">
        <v>0.15628711141999996</v>
      </c>
      <c r="H12" s="77">
        <v>0.14207919219999995</v>
      </c>
      <c r="I12" s="77">
        <v>0.12916290199999994</v>
      </c>
      <c r="J12" s="77">
        <v>0.11742081999999997</v>
      </c>
      <c r="K12" s="77">
        <v>0.10674619999999997</v>
      </c>
      <c r="L12" s="77">
        <v>9.7041999999999989E-2</v>
      </c>
      <c r="M12" s="77">
        <v>8.8219999999999993E-2</v>
      </c>
      <c r="N12" s="2">
        <v>8.022218175195775E-2</v>
      </c>
      <c r="O12" s="2">
        <v>6.4796259185036745E-2</v>
      </c>
      <c r="P12" s="2">
        <v>7.2633624279061157E-2</v>
      </c>
      <c r="Q12" s="2">
        <v>6.7575491058340667E-2</v>
      </c>
      <c r="R12" s="2">
        <v>6.1837455830388695E-2</v>
      </c>
      <c r="S12" s="2">
        <v>4.7068491597948368E-2</v>
      </c>
      <c r="T12" s="2">
        <v>4.3999500719944011E-2</v>
      </c>
      <c r="U12" s="2">
        <v>4.4429613487736379E-2</v>
      </c>
      <c r="V12" s="2">
        <v>3.8299526378719577E-2</v>
      </c>
      <c r="W12" s="2">
        <v>3.7999234603581622E-2</v>
      </c>
      <c r="X12" s="2">
        <v>3.0931816435384365E-2</v>
      </c>
      <c r="Y12" s="2">
        <v>3.1694882011078264E-2</v>
      </c>
    </row>
    <row r="13" spans="1:53" x14ac:dyDescent="0.35">
      <c r="A13" s="3" t="s">
        <v>24</v>
      </c>
      <c r="B13" s="4" t="s">
        <v>25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83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  <c r="C25" s="69"/>
      <c r="D25" s="69"/>
      <c r="E25" s="69"/>
      <c r="F25" s="69"/>
      <c r="G25" s="69"/>
      <c r="H25" s="69"/>
      <c r="I25" s="69"/>
      <c r="J25" s="69"/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77">
        <v>6.2164075489999984E-2</v>
      </c>
      <c r="D29" s="77">
        <v>5.6512795899999989E-2</v>
      </c>
      <c r="E29" s="77">
        <v>5.1375268999999994E-2</v>
      </c>
      <c r="F29" s="77">
        <v>4.6704789999999996E-2</v>
      </c>
      <c r="G29" s="77">
        <v>4.2458899999999994E-2</v>
      </c>
      <c r="H29" s="77">
        <v>3.8598999999999994E-2</v>
      </c>
      <c r="I29" s="77">
        <v>3.5089999999999996E-2</v>
      </c>
      <c r="J29" s="77">
        <v>3.1899999999999998E-2</v>
      </c>
      <c r="K29" s="2">
        <v>2.8963421598718557E-2</v>
      </c>
      <c r="L29" s="2">
        <v>3.8929304881828483E-2</v>
      </c>
      <c r="M29" s="2">
        <v>3.8940428979969882E-2</v>
      </c>
      <c r="N29" s="2">
        <v>3.8656264167938305E-2</v>
      </c>
      <c r="O29" s="2">
        <v>4.096572637042889E-2</v>
      </c>
      <c r="P29" s="2">
        <v>3.4861724769697816E-2</v>
      </c>
      <c r="Q29" s="2">
        <v>3.6901262570015261E-2</v>
      </c>
      <c r="R29" s="2">
        <v>3.2433504156328952E-2</v>
      </c>
      <c r="S29" s="2">
        <v>4.13566281392964E-2</v>
      </c>
      <c r="T29" s="2">
        <v>4.5173049139832611E-2</v>
      </c>
      <c r="U29" s="2">
        <v>4.7478199876154779E-2</v>
      </c>
      <c r="V29" s="2">
        <v>4.2566137811304902E-2</v>
      </c>
      <c r="W29" s="2">
        <v>3.6408195852338544E-2</v>
      </c>
      <c r="X29" s="2">
        <v>2.9668018540051355E-2</v>
      </c>
    </row>
    <row r="30" spans="1:25" x14ac:dyDescent="0.35">
      <c r="A30" s="3" t="s">
        <v>58</v>
      </c>
      <c r="B30" s="4" t="s">
        <v>59</v>
      </c>
      <c r="C30" s="77">
        <v>0.19087350763875899</v>
      </c>
      <c r="D30" s="77">
        <v>0.17352137058069</v>
      </c>
      <c r="E30" s="77">
        <v>0.15774670052790002</v>
      </c>
      <c r="F30" s="77">
        <v>0.14340609138900001</v>
      </c>
      <c r="G30" s="77">
        <v>0.13036917399000003</v>
      </c>
      <c r="H30" s="77">
        <v>0.11851743090000001</v>
      </c>
      <c r="I30" s="77">
        <v>0.10774311900000001</v>
      </c>
      <c r="J30" s="77">
        <v>9.7948289999999993E-2</v>
      </c>
      <c r="K30" s="77">
        <v>8.9043899999999995E-2</v>
      </c>
      <c r="L30" s="77">
        <v>8.0948999999999993E-2</v>
      </c>
      <c r="M30" s="77">
        <v>7.3590000000000003E-2</v>
      </c>
      <c r="N30" s="2">
        <v>6.6853538892782061E-2</v>
      </c>
      <c r="O30" s="2">
        <v>5.9867394695787834E-2</v>
      </c>
      <c r="P30" s="2">
        <v>6.2379490109262296E-2</v>
      </c>
      <c r="Q30" s="2">
        <v>6.9534560381355928E-2</v>
      </c>
      <c r="R30" s="2">
        <v>5.4577676835458278E-2</v>
      </c>
      <c r="S30" s="2">
        <v>5.1847417606172459E-2</v>
      </c>
      <c r="T30" s="2">
        <v>3.909327925840092E-2</v>
      </c>
      <c r="U30" s="2">
        <v>4.2481890685593E-2</v>
      </c>
      <c r="V30" s="2">
        <v>6.1721306769248432E-2</v>
      </c>
      <c r="W30" s="2">
        <v>5.3786204797755935E-2</v>
      </c>
      <c r="X30" s="2">
        <v>4.1968226937641448E-2</v>
      </c>
      <c r="Y30" s="2">
        <v>4.8856510284604637E-2</v>
      </c>
    </row>
    <row r="31" spans="1:25" x14ac:dyDescent="0.35">
      <c r="A31" s="3" t="s">
        <v>60</v>
      </c>
      <c r="B31" s="4" t="s">
        <v>61</v>
      </c>
    </row>
    <row r="32" spans="1:25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3" t="s">
        <v>65</v>
      </c>
      <c r="B34" s="43"/>
      <c r="C34" s="44">
        <f t="shared" ref="C34:AH34" si="0">SUM(C2:C32)/COUNT(C2:C32)</f>
        <v>0.16233387340185945</v>
      </c>
      <c r="D34" s="44">
        <f t="shared" si="0"/>
        <v>0.14757624854714496</v>
      </c>
      <c r="E34" s="44">
        <f t="shared" si="0"/>
        <v>0.13416022595194999</v>
      </c>
      <c r="F34" s="44">
        <f t="shared" si="0"/>
        <v>0.1219638417745</v>
      </c>
      <c r="G34" s="44">
        <f t="shared" si="0"/>
        <v>0.11087621979500001</v>
      </c>
      <c r="H34" s="44">
        <f t="shared" si="0"/>
        <v>0.10079656344999999</v>
      </c>
      <c r="I34" s="44">
        <f t="shared" si="0"/>
        <v>9.1633239499999991E-2</v>
      </c>
      <c r="J34" s="44">
        <f t="shared" si="0"/>
        <v>8.3302944999999989E-2</v>
      </c>
      <c r="K34" s="44">
        <f t="shared" si="0"/>
        <v>7.5720805399679639E-2</v>
      </c>
      <c r="L34" s="44">
        <f t="shared" si="0"/>
        <v>7.1986826220457115E-2</v>
      </c>
      <c r="M34" s="44">
        <f t="shared" si="0"/>
        <v>6.633010724499247E-2</v>
      </c>
      <c r="N34" s="44">
        <f t="shared" si="0"/>
        <v>6.1104147174768926E-2</v>
      </c>
      <c r="O34" s="44">
        <f t="shared" si="0"/>
        <v>5.4439100605054233E-2</v>
      </c>
      <c r="P34" s="44">
        <f t="shared" si="0"/>
        <v>5.8327228554035375E-2</v>
      </c>
      <c r="Q34" s="44">
        <f t="shared" si="0"/>
        <v>5.7120202613471754E-2</v>
      </c>
      <c r="R34" s="44">
        <f t="shared" si="0"/>
        <v>5.1069652280777193E-2</v>
      </c>
      <c r="S34" s="44">
        <f t="shared" si="0"/>
        <v>4.8304705688072366E-2</v>
      </c>
      <c r="T34" s="44">
        <f t="shared" si="0"/>
        <v>4.6209459630093909E-2</v>
      </c>
      <c r="U34" s="44">
        <f t="shared" si="0"/>
        <v>4.5221609437502329E-2</v>
      </c>
      <c r="V34" s="44">
        <f t="shared" si="0"/>
        <v>4.682622367073086E-2</v>
      </c>
      <c r="W34" s="44">
        <f t="shared" si="0"/>
        <v>4.2514787803502749E-2</v>
      </c>
      <c r="X34" s="44">
        <f t="shared" si="0"/>
        <v>3.4189353971025724E-2</v>
      </c>
      <c r="Y34" s="44">
        <f t="shared" si="0"/>
        <v>4.0275696147841447E-2</v>
      </c>
      <c r="Z34" s="43" t="e">
        <f t="shared" si="0"/>
        <v>#DIV/0!</v>
      </c>
      <c r="AA34" s="43" t="e">
        <f t="shared" si="0"/>
        <v>#DIV/0!</v>
      </c>
      <c r="AB34" s="43" t="e">
        <f t="shared" si="0"/>
        <v>#DIV/0!</v>
      </c>
      <c r="AC34" s="43" t="e">
        <f t="shared" si="0"/>
        <v>#DIV/0!</v>
      </c>
      <c r="AD34" s="43" t="e">
        <f t="shared" si="0"/>
        <v>#DIV/0!</v>
      </c>
      <c r="AE34" s="43" t="e">
        <f t="shared" si="0"/>
        <v>#DIV/0!</v>
      </c>
      <c r="AF34" s="43" t="e">
        <f t="shared" si="0"/>
        <v>#DIV/0!</v>
      </c>
      <c r="AG34" s="43" t="e">
        <f t="shared" si="0"/>
        <v>#DIV/0!</v>
      </c>
      <c r="AH34" s="43" t="e">
        <f t="shared" si="0"/>
        <v>#DIV/0!</v>
      </c>
      <c r="AI34" s="43" t="e">
        <f t="shared" ref="AI34:BA34" si="1">SUM(AI2:AI32)/COUNT(AI2:AI32)</f>
        <v>#DIV/0!</v>
      </c>
      <c r="AJ34" s="43" t="e">
        <f t="shared" si="1"/>
        <v>#DIV/0!</v>
      </c>
      <c r="AK34" s="43" t="e">
        <f t="shared" si="1"/>
        <v>#DIV/0!</v>
      </c>
      <c r="AL34" s="43" t="e">
        <f t="shared" si="1"/>
        <v>#DIV/0!</v>
      </c>
      <c r="AM34" s="43" t="e">
        <f t="shared" si="1"/>
        <v>#DIV/0!</v>
      </c>
      <c r="AN34" s="43" t="e">
        <f t="shared" si="1"/>
        <v>#DIV/0!</v>
      </c>
      <c r="AO34" s="43" t="e">
        <f t="shared" si="1"/>
        <v>#DIV/0!</v>
      </c>
      <c r="AP34" s="43" t="e">
        <f t="shared" si="1"/>
        <v>#DIV/0!</v>
      </c>
      <c r="AQ34" s="43" t="e">
        <f t="shared" si="1"/>
        <v>#DIV/0!</v>
      </c>
      <c r="AR34" s="43" t="e">
        <f t="shared" si="1"/>
        <v>#DIV/0!</v>
      </c>
      <c r="AS34" s="43" t="e">
        <f t="shared" si="1"/>
        <v>#DIV/0!</v>
      </c>
      <c r="AT34" s="43" t="e">
        <f t="shared" si="1"/>
        <v>#DIV/0!</v>
      </c>
      <c r="AU34" s="43" t="e">
        <f t="shared" si="1"/>
        <v>#DIV/0!</v>
      </c>
      <c r="AV34" s="43" t="e">
        <f t="shared" si="1"/>
        <v>#DIV/0!</v>
      </c>
      <c r="AW34" s="43" t="e">
        <f t="shared" si="1"/>
        <v>#DIV/0!</v>
      </c>
      <c r="AX34" s="43" t="e">
        <f t="shared" si="1"/>
        <v>#DIV/0!</v>
      </c>
      <c r="AY34" s="43" t="e">
        <f t="shared" si="1"/>
        <v>#DIV/0!</v>
      </c>
      <c r="AZ34" s="43" t="e">
        <f t="shared" si="1"/>
        <v>#DIV/0!</v>
      </c>
      <c r="BA34" s="43" t="e">
        <f t="shared" si="1"/>
        <v>#DIV/0!</v>
      </c>
    </row>
    <row r="35" spans="1:53" x14ac:dyDescent="0.35">
      <c r="A35" s="42" t="s">
        <v>132</v>
      </c>
      <c r="B35" s="42"/>
      <c r="C35" s="45">
        <f>'Weighted Average'!B78/100</f>
        <v>0.17256193531155578</v>
      </c>
      <c r="D35" s="45">
        <f>'Weighted Average'!C78/100</f>
        <v>0.1567559540346086</v>
      </c>
      <c r="E35" s="45">
        <f>'Weighted Average'!D78/100</f>
        <v>0.14225927353075568</v>
      </c>
      <c r="F35" s="45">
        <f>'Weighted Average'!E78/100</f>
        <v>0.12901207224464575</v>
      </c>
      <c r="G35" s="45">
        <f>'Weighted Average'!F78/100</f>
        <v>0.11699688874194748</v>
      </c>
      <c r="H35" s="45">
        <f>'Weighted Average'!G78/100</f>
        <v>0.10609890360970307</v>
      </c>
      <c r="I35" s="45">
        <f>'Weighted Average'!H78/100</f>
        <v>9.6207846579216993E-2</v>
      </c>
      <c r="J35" s="45">
        <f>'Weighted Average'!I78/100</f>
        <v>8.7215917068889079E-2</v>
      </c>
      <c r="K35" s="45">
        <f>'Weighted Average'!J78/100</f>
        <v>7.9085793881456867E-2</v>
      </c>
      <c r="L35" s="45">
        <f>'Weighted Average'!K78/100</f>
        <v>7.238521818003632E-2</v>
      </c>
      <c r="M35" s="45">
        <f>'Weighted Average'!L78/100</f>
        <v>5.977753222038238E-2</v>
      </c>
      <c r="N35" s="45">
        <f>'Weighted Average'!M78/100</f>
        <v>6.2999895383725538E-2</v>
      </c>
      <c r="O35" s="45">
        <f>'Weighted Average'!N78/100</f>
        <v>5.4949430698674979E-2</v>
      </c>
      <c r="P35" s="45">
        <f>'Weighted Average'!O78/100</f>
        <v>6.0471810232332363E-2</v>
      </c>
      <c r="Q35" s="45">
        <f>'Weighted Average'!P78/100</f>
        <v>5.6390363037035762E-2</v>
      </c>
      <c r="R35" s="45">
        <f>'Weighted Average'!Q78/100</f>
        <v>5.2725471816537868E-2</v>
      </c>
      <c r="S35" s="45">
        <f>'Weighted Average'!R78/100</f>
        <v>4.7915784118655248E-2</v>
      </c>
      <c r="T35" s="45">
        <f>'Weighted Average'!S78/100</f>
        <v>4.8105004840643686E-2</v>
      </c>
      <c r="U35" s="45">
        <f>'Weighted Average'!T78/100</f>
        <v>4.5693507160245096E-2</v>
      </c>
      <c r="V35" s="45">
        <f>'Weighted Average'!U78/100</f>
        <v>4.2505400264707414E-2</v>
      </c>
      <c r="W35" s="45">
        <f>'Weighted Average'!V78/100</f>
        <v>3.9675108901314961E-2</v>
      </c>
      <c r="X35" s="45">
        <f>'Weighted Average'!W78/100</f>
        <v>3.1322017735416936E-2</v>
      </c>
      <c r="Y35" s="45">
        <f>'Weighted Average'!X78/100</f>
        <v>3.3603702336910658E-2</v>
      </c>
      <c r="Z35" s="85">
        <f>'Weighted Average'!Y78</f>
        <v>3.3267959999999992E-2</v>
      </c>
      <c r="AA35" s="85">
        <f>'Weighted Average'!Z78</f>
        <v>3.2935280399999996E-2</v>
      </c>
      <c r="AB35" s="85">
        <f>'Weighted Average'!AA78</f>
        <v>3.2770603997999997E-2</v>
      </c>
      <c r="AC35" s="85">
        <f>'Weighted Average'!AB78</f>
        <v>3.2606750978009996E-2</v>
      </c>
      <c r="AD35" s="85">
        <f>'Weighted Average'!AC78</f>
        <v>3.2443717223119943E-2</v>
      </c>
      <c r="AE35" s="85">
        <f>'Weighted Average'!AD78</f>
        <v>3.2281498637004344E-2</v>
      </c>
      <c r="AF35" s="85">
        <f>'Weighted Average'!AE78</f>
        <v>3.2120091143819321E-2</v>
      </c>
      <c r="AG35" s="85">
        <f>'Weighted Average'!AF78</f>
        <v>3.1959490688100223E-2</v>
      </c>
      <c r="AH35" s="85">
        <f>'Weighted Average'!AG78</f>
        <v>3.1799693234659719E-2</v>
      </c>
      <c r="AI35" s="85">
        <f>'Weighted Average'!AH78</f>
        <v>3.1640694768486417E-2</v>
      </c>
      <c r="AJ35" s="85">
        <f>'Weighted Average'!AI78</f>
        <v>3.1482491294643984E-2</v>
      </c>
      <c r="AK35" s="85">
        <f>'Weighted Average'!AJ78</f>
        <v>3.1325078838170761E-2</v>
      </c>
      <c r="AL35" s="85">
        <f>'Weighted Average'!AK78</f>
        <v>3.1168453443979907E-2</v>
      </c>
      <c r="AM35" s="85">
        <f>'Weighted Average'!AL78</f>
        <v>3.1012611176760008E-2</v>
      </c>
      <c r="AN35" s="85">
        <f>'Weighted Average'!AM78</f>
        <v>3.0857548120876207E-2</v>
      </c>
      <c r="AO35" s="85">
        <f>'Weighted Average'!AN78</f>
        <v>3.0703260380271827E-2</v>
      </c>
      <c r="AP35" s="85">
        <f>'Weighted Average'!AO78</f>
        <v>3.054974407837047E-2</v>
      </c>
      <c r="AQ35" s="85">
        <f>'Weighted Average'!AP78</f>
        <v>3.0396995357978619E-2</v>
      </c>
      <c r="AR35" s="85">
        <f>'Weighted Average'!AQ78</f>
        <v>3.0245010381188726E-2</v>
      </c>
      <c r="AS35" s="85">
        <f>'Weighted Average'!AR78</f>
        <v>3.0093785329282783E-2</v>
      </c>
      <c r="AT35" s="85">
        <f>'Weighted Average'!AS78</f>
        <v>2.994331640263637E-2</v>
      </c>
      <c r="AU35" s="85">
        <f>'Weighted Average'!AT78</f>
        <v>2.9793599820623188E-2</v>
      </c>
      <c r="AV35" s="85">
        <f>'Weighted Average'!AU78</f>
        <v>2.9644631821520072E-2</v>
      </c>
      <c r="AW35" s="85">
        <f>'Weighted Average'!AV78</f>
        <v>2.949640866241247E-2</v>
      </c>
      <c r="AX35" s="85">
        <f>'Weighted Average'!AW78</f>
        <v>2.9348926619100407E-2</v>
      </c>
      <c r="AY35" s="85">
        <f>'Weighted Average'!AX78</f>
        <v>2.9202181986004907E-2</v>
      </c>
      <c r="AZ35" s="85">
        <f>'Weighted Average'!AY78</f>
        <v>2.9056171076074881E-2</v>
      </c>
      <c r="BA35" s="85">
        <f>'Weighted Average'!AZ78</f>
        <v>2.8910890220694506E-2</v>
      </c>
    </row>
    <row r="37" spans="1:53" x14ac:dyDescent="0.35">
      <c r="A37" s="48"/>
      <c r="B37" s="48"/>
      <c r="C37" t="s">
        <v>133</v>
      </c>
    </row>
    <row r="38" spans="1:53" x14ac:dyDescent="0.35">
      <c r="A38" s="47"/>
      <c r="B38" s="47"/>
      <c r="C38" t="s">
        <v>154</v>
      </c>
    </row>
    <row r="39" spans="1:53" x14ac:dyDescent="0.35">
      <c r="A39" s="84"/>
      <c r="B39" s="84"/>
      <c r="C39" t="s">
        <v>153</v>
      </c>
    </row>
  </sheetData>
  <mergeCells count="1">
    <mergeCell ref="A39:B3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BattZn </vt:lpstr>
      <vt:lpstr>BattNiMH</vt:lpstr>
      <vt:lpstr>BattPb</vt:lpstr>
      <vt:lpstr>BattNiCd</vt:lpstr>
      <vt:lpstr>BattLiPrimary</vt:lpstr>
      <vt:lpstr>BattLiRechargable</vt:lpstr>
      <vt:lpstr>BattOther</vt:lpstr>
      <vt:lpstr>Avrg. BattZn</vt:lpstr>
      <vt:lpstr>Avrg. BattNiMH </vt:lpstr>
      <vt:lpstr>Avrg. BattPb</vt:lpstr>
      <vt:lpstr>Avrg. BattNiCd</vt:lpstr>
      <vt:lpstr>Avrg. BattLiPrimary</vt:lpstr>
      <vt:lpstr>Avrg. BattLiRechargable</vt:lpstr>
      <vt:lpstr>Avrg. BattOther</vt:lpstr>
      <vt:lpstr>Weighted Average</vt:lpstr>
      <vt:lpstr>Market estimation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Maisel, Franziska</cp:lastModifiedBy>
  <dcterms:created xsi:type="dcterms:W3CDTF">2015-06-05T18:19:34Z</dcterms:created>
  <dcterms:modified xsi:type="dcterms:W3CDTF">2024-02-12T11:11:56Z</dcterms:modified>
</cp:coreProperties>
</file>