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kshenoy8_gatech_edu/Documents/Documents/Courses/CS 6476 CV/Peoject/"/>
    </mc:Choice>
  </mc:AlternateContent>
  <xr:revisionPtr revIDLastSave="0" documentId="8_{F16CF0C5-15F4-4A6A-A3B7-BB059E0FB280}" xr6:coauthVersionLast="47" xr6:coauthVersionMax="47" xr10:uidLastSave="{00000000-0000-0000-0000-000000000000}"/>
  <bookViews>
    <workbookView xWindow="12750" yWindow="2640" windowWidth="16155" windowHeight="11295" xr2:uid="{99CA4090-AD66-418C-BB92-E81EB2F80E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L8" i="1"/>
  <c r="L9" i="1"/>
  <c r="L10" i="1"/>
  <c r="L7" i="1"/>
  <c r="K8" i="1"/>
  <c r="K7" i="1"/>
  <c r="E9" i="1"/>
  <c r="H18" i="1"/>
  <c r="H16" i="1"/>
  <c r="I16" i="1" s="1"/>
  <c r="J16" i="1" s="1"/>
  <c r="K16" i="1" s="1"/>
  <c r="H13" i="1"/>
  <c r="I13" i="1" s="1"/>
  <c r="J13" i="1" s="1"/>
  <c r="K13" i="1" s="1"/>
  <c r="H10" i="1"/>
  <c r="H9" i="1"/>
  <c r="I8" i="1"/>
  <c r="J8" i="1" s="1"/>
  <c r="I7" i="1"/>
  <c r="J7" i="1" s="1"/>
  <c r="H5" i="1"/>
  <c r="H19" i="1" s="1"/>
  <c r="I19" i="1" s="1"/>
  <c r="J19" i="1" s="1"/>
  <c r="K19" i="1" s="1"/>
  <c r="B18" i="1"/>
  <c r="C18" i="1" s="1"/>
  <c r="D18" i="1" s="1"/>
  <c r="E18" i="1" s="1"/>
  <c r="L18" i="1" s="1"/>
  <c r="B16" i="1"/>
  <c r="C16" i="1" s="1"/>
  <c r="D16" i="1" s="1"/>
  <c r="E16" i="1" s="1"/>
  <c r="L16" i="1" s="1"/>
  <c r="B13" i="1"/>
  <c r="C13" i="1" s="1"/>
  <c r="D13" i="1" s="1"/>
  <c r="E13" i="1" s="1"/>
  <c r="L13" i="1" s="1"/>
  <c r="B10" i="1"/>
  <c r="C8" i="1"/>
  <c r="D8" i="1" s="1"/>
  <c r="E8" i="1" s="1"/>
  <c r="C7" i="1"/>
  <c r="D7" i="1" s="1"/>
  <c r="E7" i="1" s="1"/>
  <c r="B9" i="1"/>
  <c r="C9" i="1" s="1"/>
  <c r="D9" i="1" s="1"/>
  <c r="B5" i="1"/>
  <c r="B19" i="1" s="1"/>
  <c r="C14" i="1" l="1"/>
  <c r="D14" i="1" s="1"/>
  <c r="E14" i="1" s="1"/>
  <c r="L14" i="1" s="1"/>
  <c r="H14" i="1"/>
  <c r="I14" i="1" s="1"/>
  <c r="J14" i="1" s="1"/>
  <c r="K14" i="1" s="1"/>
  <c r="H11" i="1"/>
  <c r="I11" i="1" s="1"/>
  <c r="J11" i="1" s="1"/>
  <c r="K11" i="1" s="1"/>
  <c r="M14" i="1"/>
  <c r="H15" i="1"/>
  <c r="H17" i="1" s="1"/>
  <c r="I17" i="1" s="1"/>
  <c r="J17" i="1" s="1"/>
  <c r="K17" i="1" s="1"/>
  <c r="H20" i="1"/>
  <c r="I20" i="1" s="1"/>
  <c r="J20" i="1" s="1"/>
  <c r="K20" i="1" s="1"/>
  <c r="I9" i="1"/>
  <c r="J9" i="1" s="1"/>
  <c r="K9" i="1" s="1"/>
  <c r="I18" i="1"/>
  <c r="J18" i="1" s="1"/>
  <c r="K18" i="1" s="1"/>
  <c r="B20" i="1"/>
  <c r="C20" i="1" s="1"/>
  <c r="D20" i="1" s="1"/>
  <c r="E20" i="1" s="1"/>
  <c r="L20" i="1" s="1"/>
  <c r="C19" i="1"/>
  <c r="D19" i="1" s="1"/>
  <c r="E19" i="1" s="1"/>
  <c r="L19" i="1" s="1"/>
  <c r="B15" i="1"/>
  <c r="B11" i="1"/>
  <c r="F14" i="1"/>
  <c r="M15" i="1" l="1"/>
  <c r="I15" i="1"/>
  <c r="J15" i="1" s="1"/>
  <c r="K15" i="1" s="1"/>
  <c r="H12" i="1"/>
  <c r="I12" i="1" s="1"/>
  <c r="J12" i="1" s="1"/>
  <c r="K12" i="1" s="1"/>
  <c r="B12" i="1"/>
  <c r="C12" i="1" s="1"/>
  <c r="D12" i="1" s="1"/>
  <c r="E12" i="1" s="1"/>
  <c r="L12" i="1" s="1"/>
  <c r="C11" i="1"/>
  <c r="D11" i="1" s="1"/>
  <c r="E11" i="1" s="1"/>
  <c r="L11" i="1" s="1"/>
  <c r="F15" i="1"/>
  <c r="C15" i="1"/>
  <c r="D15" i="1" s="1"/>
  <c r="E15" i="1" s="1"/>
  <c r="L15" i="1" s="1"/>
  <c r="B17" i="1"/>
  <c r="C17" i="1" s="1"/>
  <c r="D17" i="1" s="1"/>
  <c r="E17" i="1" s="1"/>
  <c r="L17" i="1" s="1"/>
</calcChain>
</file>

<file path=xl/sharedStrings.xml><?xml version="1.0" encoding="utf-8"?>
<sst xmlns="http://schemas.openxmlformats.org/spreadsheetml/2006/main" count="23" uniqueCount="21">
  <si>
    <t>images</t>
  </si>
  <si>
    <t>apron</t>
  </si>
  <si>
    <t>width</t>
  </si>
  <si>
    <t>height</t>
  </si>
  <si>
    <t>threads</t>
  </si>
  <si>
    <t>imgHeight</t>
  </si>
  <si>
    <t>threadX</t>
  </si>
  <si>
    <t>threadY</t>
  </si>
  <si>
    <t>Log(2)</t>
  </si>
  <si>
    <t>Blocks</t>
  </si>
  <si>
    <t>BlocksX</t>
  </si>
  <si>
    <t>BlocksY</t>
  </si>
  <si>
    <t>Bits (signed)</t>
  </si>
  <si>
    <t>blocksInARow</t>
  </si>
  <si>
    <t>BlocksInAColumn</t>
  </si>
  <si>
    <t>BlocksInAImage</t>
  </si>
  <si>
    <t>thisImage</t>
  </si>
  <si>
    <t>thisBlockNum</t>
  </si>
  <si>
    <t>thisX</t>
  </si>
  <si>
    <t>thisY</t>
  </si>
  <si>
    <t>thisPX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</si>
</sst>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8135-9363-44EB-9AE7-6E385289E7BF}">
  <dimension ref="A1:M20"/>
  <sheetViews>
    <sheetView tabSelected="1" workbookViewId="0">
      <selection activeCell="B3" sqref="B3"/>
    </sheetView>
  </sheetViews>
  <sheetFormatPr defaultRowHeight="15" x14ac:dyDescent="0.25"/>
  <cols>
    <col min="1" max="1" width="19.140625" customWidth="1"/>
  </cols>
  <sheetData>
    <row r="1" spans="1:13" x14ac:dyDescent="0.25">
      <c r="C1" t="s">
        <v>8</v>
      </c>
      <c r="D1" t="s">
        <v>12</v>
      </c>
      <c r="I1" t="s">
        <v>8</v>
      </c>
      <c r="J1" t="s">
        <v>12</v>
      </c>
    </row>
    <row r="2" spans="1:13" x14ac:dyDescent="0.25">
      <c r="A2" t="s">
        <v>0</v>
      </c>
      <c r="B2">
        <v>11</v>
      </c>
      <c r="H2">
        <v>128</v>
      </c>
    </row>
    <row r="3" spans="1:13" x14ac:dyDescent="0.25">
      <c r="A3" t="s">
        <v>2</v>
      </c>
      <c r="B3">
        <v>1080</v>
      </c>
      <c r="H3">
        <v>1920</v>
      </c>
    </row>
    <row r="4" spans="1:13" x14ac:dyDescent="0.25">
      <c r="A4" t="s">
        <v>5</v>
      </c>
      <c r="B4">
        <v>1920</v>
      </c>
      <c r="H4">
        <v>1080</v>
      </c>
    </row>
    <row r="5" spans="1:13" x14ac:dyDescent="0.25">
      <c r="A5" t="s">
        <v>3</v>
      </c>
      <c r="B5">
        <f>B4*B2</f>
        <v>21120</v>
      </c>
      <c r="H5">
        <f>H4*H2</f>
        <v>138240</v>
      </c>
    </row>
    <row r="6" spans="1:13" x14ac:dyDescent="0.25">
      <c r="A6" t="s">
        <v>1</v>
      </c>
      <c r="B6">
        <v>12</v>
      </c>
      <c r="H6">
        <v>12</v>
      </c>
    </row>
    <row r="7" spans="1:13" x14ac:dyDescent="0.25">
      <c r="A7" t="s">
        <v>4</v>
      </c>
      <c r="B7">
        <v>1024</v>
      </c>
      <c r="C7">
        <f>LOG(B7,2)</f>
        <v>10</v>
      </c>
      <c r="D7">
        <f>_xlfn.CEILING.MATH(C7)+1</f>
        <v>11</v>
      </c>
      <c r="E7">
        <f>POWER(2,_xlfn.CEILING.MATH(LOG(D7,2)))</f>
        <v>16</v>
      </c>
      <c r="H7">
        <v>1024</v>
      </c>
      <c r="I7">
        <f>LOG(H7,2)</f>
        <v>10</v>
      </c>
      <c r="J7">
        <f>_xlfn.CEILING.MATH(I7)+1</f>
        <v>11</v>
      </c>
      <c r="K7">
        <f>POWER(2,_xlfn.CEILING.MATH(LOG(J7,2)))</f>
        <v>16</v>
      </c>
      <c r="L7" t="str">
        <f>IF(K7=E7,"","!")</f>
        <v/>
      </c>
    </row>
    <row r="8" spans="1:13" x14ac:dyDescent="0.25">
      <c r="A8" t="s">
        <v>6</v>
      </c>
      <c r="B8">
        <v>32</v>
      </c>
      <c r="C8">
        <f>LOG(B8,2)</f>
        <v>5</v>
      </c>
      <c r="D8">
        <f t="shared" ref="D8:D20" si="0">_xlfn.CEILING.MATH(C8)+1</f>
        <v>6</v>
      </c>
      <c r="E8">
        <f t="shared" ref="E8:E20" si="1">POWER(2,_xlfn.CEILING.MATH(LOG(D8,2)))</f>
        <v>8</v>
      </c>
      <c r="H8">
        <v>32</v>
      </c>
      <c r="I8">
        <f>LOG(H8,2)</f>
        <v>5</v>
      </c>
      <c r="J8">
        <f t="shared" ref="J8:J20" si="2">_xlfn.CEILING.MATH(I8)+1</f>
        <v>6</v>
      </c>
      <c r="K8">
        <f t="shared" ref="K8:K20" si="3">POWER(2,_xlfn.CEILING.MATH(LOG(J8,2)))</f>
        <v>8</v>
      </c>
      <c r="L8" t="str">
        <f t="shared" ref="L8:L20" si="4">IF(K8=E8,"","!")</f>
        <v/>
      </c>
    </row>
    <row r="9" spans="1:13" x14ac:dyDescent="0.25">
      <c r="A9" t="s">
        <v>7</v>
      </c>
      <c r="B9">
        <f>B7/B8</f>
        <v>32</v>
      </c>
      <c r="C9">
        <f>LOG(B9,2)</f>
        <v>5</v>
      </c>
      <c r="D9">
        <f t="shared" si="0"/>
        <v>6</v>
      </c>
      <c r="E9">
        <f t="shared" si="1"/>
        <v>8</v>
      </c>
      <c r="H9">
        <f>H7/H8</f>
        <v>32</v>
      </c>
      <c r="I9">
        <f>LOG(H9,2)</f>
        <v>5</v>
      </c>
      <c r="J9">
        <f t="shared" si="2"/>
        <v>6</v>
      </c>
      <c r="K9">
        <f t="shared" si="3"/>
        <v>8</v>
      </c>
      <c r="L9" t="str">
        <f t="shared" si="4"/>
        <v/>
      </c>
    </row>
    <row r="10" spans="1:13" x14ac:dyDescent="0.25">
      <c r="A10" t="s">
        <v>10</v>
      </c>
      <c r="B10">
        <f>_xlfn.CEILING.MATH((B3-2*B6)/B8)</f>
        <v>33</v>
      </c>
      <c r="H10">
        <f>_xlfn.CEILING.MATH((H3-2*H6)/H8)</f>
        <v>60</v>
      </c>
      <c r="L10" t="str">
        <f t="shared" si="4"/>
        <v/>
      </c>
    </row>
    <row r="11" spans="1:13" x14ac:dyDescent="0.25">
      <c r="A11" t="s">
        <v>11</v>
      </c>
      <c r="B11">
        <f>_xlfn.CEILING.MATH((B5-2*B6)/(B9-2*B6))*B2</f>
        <v>29007</v>
      </c>
      <c r="C11">
        <f>LOG(B11,2)</f>
        <v>14.824113474501859</v>
      </c>
      <c r="D11">
        <f t="shared" si="0"/>
        <v>16</v>
      </c>
      <c r="E11">
        <f t="shared" si="1"/>
        <v>16</v>
      </c>
      <c r="H11">
        <f>_xlfn.CEILING.MATH((H5-2*H6)/(H9-2*H6))*H2</f>
        <v>2211456</v>
      </c>
      <c r="I11">
        <f>LOG(H11,2)</f>
        <v>21.076565107417267</v>
      </c>
      <c r="J11">
        <f t="shared" si="2"/>
        <v>23</v>
      </c>
      <c r="K11">
        <f t="shared" si="3"/>
        <v>32</v>
      </c>
      <c r="L11" t="str">
        <f t="shared" si="4"/>
        <v>!</v>
      </c>
    </row>
    <row r="12" spans="1:13" x14ac:dyDescent="0.25">
      <c r="A12" t="s">
        <v>9</v>
      </c>
      <c r="B12">
        <f>B10*B11</f>
        <v>957231</v>
      </c>
      <c r="C12">
        <f>LOG(B12,2)</f>
        <v>19.868507593860311</v>
      </c>
      <c r="D12">
        <f t="shared" si="0"/>
        <v>21</v>
      </c>
      <c r="E12">
        <f t="shared" si="1"/>
        <v>32</v>
      </c>
      <c r="H12">
        <f>H10*H11</f>
        <v>132687360</v>
      </c>
      <c r="I12">
        <f>LOG(H12,2)</f>
        <v>26.983455703025786</v>
      </c>
      <c r="J12">
        <f t="shared" si="2"/>
        <v>28</v>
      </c>
      <c r="K12">
        <f t="shared" si="3"/>
        <v>32</v>
      </c>
      <c r="L12" t="str">
        <f t="shared" si="4"/>
        <v/>
      </c>
    </row>
    <row r="13" spans="1:13" x14ac:dyDescent="0.25">
      <c r="A13" t="s">
        <v>13</v>
      </c>
      <c r="B13">
        <f>_xlfn.CEILING.MATH((B3-2*B6)/ B8)</f>
        <v>33</v>
      </c>
      <c r="C13">
        <f>LOG(B13,2)</f>
        <v>5.0443941193584534</v>
      </c>
      <c r="D13">
        <f t="shared" si="0"/>
        <v>7</v>
      </c>
      <c r="E13">
        <f t="shared" si="1"/>
        <v>8</v>
      </c>
      <c r="H13">
        <f>_xlfn.CEILING.MATH((H3-2*H6)/ H8)</f>
        <v>60</v>
      </c>
      <c r="I13">
        <f>LOG(H13,2)</f>
        <v>5.9068905956085187</v>
      </c>
      <c r="J13">
        <f t="shared" si="2"/>
        <v>7</v>
      </c>
      <c r="K13">
        <f t="shared" si="3"/>
        <v>8</v>
      </c>
      <c r="L13" t="str">
        <f t="shared" si="4"/>
        <v/>
      </c>
    </row>
    <row r="14" spans="1:13" x14ac:dyDescent="0.25">
      <c r="A14" t="s">
        <v>14</v>
      </c>
      <c r="B14">
        <f>_xlfn.CEILING.MATH((B4-2*B6)/(_xlfn.FLOOR.MATH(B7/B8)-2*B6))</f>
        <v>237</v>
      </c>
      <c r="C14">
        <f>LOG(B14,2)</f>
        <v>7.8887432488982601</v>
      </c>
      <c r="D14">
        <f t="shared" si="0"/>
        <v>9</v>
      </c>
      <c r="E14">
        <f t="shared" si="1"/>
        <v>16</v>
      </c>
      <c r="F14">
        <f>B14*B2</f>
        <v>2607</v>
      </c>
      <c r="H14">
        <f>_xlfn.CEILING.MATH((H5-2*H6)/(_xlfn.FLOOR.MATH(H7/H8)-2*H6))</f>
        <v>17277</v>
      </c>
      <c r="I14">
        <f>LOG(H14,2)</f>
        <v>14.076565107417268</v>
      </c>
      <c r="J14">
        <f t="shared" si="2"/>
        <v>16</v>
      </c>
      <c r="K14">
        <f t="shared" si="3"/>
        <v>16</v>
      </c>
      <c r="L14" t="str">
        <f t="shared" si="4"/>
        <v/>
      </c>
      <c r="M14">
        <f>H14*H2</f>
        <v>2211456</v>
      </c>
    </row>
    <row r="15" spans="1:13" x14ac:dyDescent="0.25">
      <c r="A15" t="s">
        <v>15</v>
      </c>
      <c r="B15">
        <f>B13*B14</f>
        <v>7821</v>
      </c>
      <c r="C15">
        <f>LOG(B15,2)</f>
        <v>12.933137368256713</v>
      </c>
      <c r="D15">
        <f t="shared" si="0"/>
        <v>14</v>
      </c>
      <c r="E15">
        <f t="shared" si="1"/>
        <v>16</v>
      </c>
      <c r="F15">
        <f>B15*B2</f>
        <v>86031</v>
      </c>
      <c r="H15">
        <f>H13*H14</f>
        <v>1036620</v>
      </c>
      <c r="I15">
        <f>LOG(H15,2)</f>
        <v>19.983455703025786</v>
      </c>
      <c r="J15">
        <f t="shared" si="2"/>
        <v>21</v>
      </c>
      <c r="K15">
        <f t="shared" si="3"/>
        <v>32</v>
      </c>
      <c r="L15" t="str">
        <f t="shared" si="4"/>
        <v>!</v>
      </c>
      <c r="M15">
        <f>H15*H2</f>
        <v>132687360</v>
      </c>
    </row>
    <row r="16" spans="1:13" x14ac:dyDescent="0.25">
      <c r="A16" t="s">
        <v>16</v>
      </c>
      <c r="B16">
        <f>B2</f>
        <v>11</v>
      </c>
      <c r="C16">
        <f>LOG(B16,2)</f>
        <v>3.4594316186372978</v>
      </c>
      <c r="D16">
        <f t="shared" si="0"/>
        <v>5</v>
      </c>
      <c r="E16">
        <f t="shared" si="1"/>
        <v>8</v>
      </c>
      <c r="H16">
        <f>H2</f>
        <v>128</v>
      </c>
      <c r="I16">
        <f>LOG(H16,2)</f>
        <v>7</v>
      </c>
      <c r="J16">
        <f t="shared" si="2"/>
        <v>8</v>
      </c>
      <c r="K16">
        <f t="shared" si="3"/>
        <v>8</v>
      </c>
      <c r="L16" t="str">
        <f t="shared" si="4"/>
        <v/>
      </c>
    </row>
    <row r="17" spans="1:12" x14ac:dyDescent="0.25">
      <c r="A17" t="s">
        <v>17</v>
      </c>
      <c r="B17">
        <f>B15</f>
        <v>7821</v>
      </c>
      <c r="C17">
        <f>LOG(B17,2)</f>
        <v>12.933137368256713</v>
      </c>
      <c r="D17">
        <f t="shared" si="0"/>
        <v>14</v>
      </c>
      <c r="E17">
        <f t="shared" si="1"/>
        <v>16</v>
      </c>
      <c r="H17">
        <f>H15</f>
        <v>1036620</v>
      </c>
      <c r="I17">
        <f>LOG(H17,2)</f>
        <v>19.983455703025786</v>
      </c>
      <c r="J17">
        <f t="shared" si="2"/>
        <v>21</v>
      </c>
      <c r="K17">
        <f t="shared" si="3"/>
        <v>32</v>
      </c>
      <c r="L17" t="str">
        <f t="shared" si="4"/>
        <v>!</v>
      </c>
    </row>
    <row r="18" spans="1:12" x14ac:dyDescent="0.25">
      <c r="A18" t="s">
        <v>18</v>
      </c>
      <c r="B18">
        <f>B3</f>
        <v>1080</v>
      </c>
      <c r="C18">
        <f>LOG(B18,2)</f>
        <v>10.076815597050832</v>
      </c>
      <c r="D18">
        <f t="shared" si="0"/>
        <v>12</v>
      </c>
      <c r="E18">
        <f t="shared" si="1"/>
        <v>16</v>
      </c>
      <c r="H18">
        <f>H3</f>
        <v>1920</v>
      </c>
      <c r="I18">
        <f>LOG(H18,2)</f>
        <v>10.90689059560852</v>
      </c>
      <c r="J18">
        <f t="shared" si="2"/>
        <v>12</v>
      </c>
      <c r="K18">
        <f t="shared" si="3"/>
        <v>16</v>
      </c>
      <c r="L18" t="str">
        <f t="shared" si="4"/>
        <v/>
      </c>
    </row>
    <row r="19" spans="1:12" x14ac:dyDescent="0.25">
      <c r="A19" t="s">
        <v>19</v>
      </c>
      <c r="B19">
        <f>B5</f>
        <v>21120</v>
      </c>
      <c r="C19">
        <f>LOG(B19,2)</f>
        <v>14.366322214245816</v>
      </c>
      <c r="D19">
        <f t="shared" si="0"/>
        <v>16</v>
      </c>
      <c r="E19">
        <f t="shared" si="1"/>
        <v>16</v>
      </c>
      <c r="H19">
        <f>H5</f>
        <v>138240</v>
      </c>
      <c r="I19">
        <f>LOG(H19,2)</f>
        <v>17.076815597050832</v>
      </c>
      <c r="J19">
        <f t="shared" si="2"/>
        <v>19</v>
      </c>
      <c r="K19">
        <f t="shared" si="3"/>
        <v>32</v>
      </c>
      <c r="L19" t="str">
        <f t="shared" si="4"/>
        <v>!</v>
      </c>
    </row>
    <row r="20" spans="1:12" x14ac:dyDescent="0.25">
      <c r="A20" t="s">
        <v>20</v>
      </c>
      <c r="B20">
        <f>B18*B19</f>
        <v>22809600</v>
      </c>
      <c r="C20">
        <f>LOG(B20,2)</f>
        <v>24.443137811296648</v>
      </c>
      <c r="D20">
        <f t="shared" si="0"/>
        <v>26</v>
      </c>
      <c r="E20">
        <f t="shared" si="1"/>
        <v>32</v>
      </c>
      <c r="H20">
        <f>H18*H19</f>
        <v>265420800</v>
      </c>
      <c r="I20">
        <f>LOG(H20,2)</f>
        <v>27.983706192659351</v>
      </c>
      <c r="J20">
        <f t="shared" si="2"/>
        <v>29</v>
      </c>
      <c r="K20">
        <f t="shared" si="3"/>
        <v>32</v>
      </c>
      <c r="L20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Shenoy, Kishore S</dc:creator>
  <cp:lastModifiedBy>Shenoy, Kishore S</cp:lastModifiedBy>
  <dcterms:created xsi:type="dcterms:W3CDTF">2024-04-19T22:35:48Z</dcterms:created>
  <dcterms:modified xsi:type="dcterms:W3CDTF">2024-04-21T18:47:29Z</dcterms:modified>
</cp:coreProperties>
</file>