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0be62968b752914e/Escritorio/Estadística/"/>
    </mc:Choice>
  </mc:AlternateContent>
  <xr:revisionPtr revIDLastSave="640" documentId="8_{C198CB0A-DD5B-46CC-9246-CD1943D1DB76}" xr6:coauthVersionLast="47" xr6:coauthVersionMax="47" xr10:uidLastSave="{DDCB0081-499F-494C-972F-BC47D87DD94B}"/>
  <bookViews>
    <workbookView xWindow="-110" yWindow="-110" windowWidth="19420" windowHeight="10300" activeTab="4" xr2:uid="{67A104B2-903B-4FD4-89C0-05D961986C98}"/>
  </bookViews>
  <sheets>
    <sheet name="PE1" sheetId="1" r:id="rId1"/>
    <sheet name="PE2" sheetId="2" r:id="rId2"/>
    <sheet name="PE3" sheetId="3" r:id="rId3"/>
    <sheet name="PAC3.1" sheetId="4" r:id="rId4"/>
    <sheet name="PAC3.1 (2)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1" i="4" l="1"/>
  <c r="Q12" i="6"/>
  <c r="N11" i="6"/>
  <c r="G9" i="6"/>
  <c r="G10" i="6"/>
  <c r="K32" i="6"/>
  <c r="E10" i="6"/>
  <c r="B9" i="6"/>
  <c r="E9" i="6" s="1"/>
  <c r="E8" i="6"/>
  <c r="O11" i="4"/>
  <c r="K32" i="4"/>
  <c r="B9" i="4"/>
  <c r="E9" i="4" s="1"/>
  <c r="E10" i="4"/>
  <c r="E8" i="4"/>
  <c r="J33" i="3"/>
  <c r="K16" i="2"/>
  <c r="K15" i="2"/>
  <c r="O24" i="1"/>
  <c r="M24" i="1"/>
  <c r="K24" i="1"/>
</calcChain>
</file>

<file path=xl/sharedStrings.xml><?xml version="1.0" encoding="utf-8"?>
<sst xmlns="http://schemas.openxmlformats.org/spreadsheetml/2006/main" count="75" uniqueCount="42">
  <si>
    <t>1.</t>
  </si>
  <si>
    <t>2.</t>
  </si>
  <si>
    <t>3.</t>
  </si>
  <si>
    <t>4.</t>
  </si>
  <si>
    <t>5.</t>
  </si>
  <si>
    <t>tgn</t>
  </si>
  <si>
    <t>bcn</t>
  </si>
  <si>
    <t>llda</t>
  </si>
  <si>
    <t>Caixeta 2</t>
  </si>
  <si>
    <t>[</t>
  </si>
  <si>
    <t>,</t>
  </si>
  <si>
    <t>]</t>
  </si>
  <si>
    <t>3 primeres caixetes</t>
  </si>
  <si>
    <t>salida</t>
  </si>
  <si>
    <t>Llegada</t>
  </si>
  <si>
    <t>SIMEPRE</t>
  </si>
  <si>
    <t>nCotxes</t>
  </si>
  <si>
    <t>[0.5, 0.5, 0]</t>
  </si>
  <si>
    <t>cap</t>
  </si>
  <si>
    <t>ocas</t>
  </si>
  <si>
    <t>inten</t>
  </si>
  <si>
    <t>tiksnak</t>
  </si>
  <si>
    <t>instaback</t>
  </si>
  <si>
    <t>tubovisor</t>
  </si>
  <si>
    <t>sobre 100-62(38)</t>
  </si>
  <si>
    <t>redondeado</t>
  </si>
  <si>
    <t>insta</t>
  </si>
  <si>
    <t>tik</t>
  </si>
  <si>
    <t>x+y=38</t>
  </si>
  <si>
    <t>x=3y</t>
  </si>
  <si>
    <t>insta(x)</t>
  </si>
  <si>
    <t>tik(y)</t>
  </si>
  <si>
    <t>| se multiplican |</t>
  </si>
  <si>
    <t>sol Examen =</t>
  </si>
  <si>
    <t>=</t>
  </si>
  <si>
    <t>redondeado=</t>
  </si>
  <si>
    <t>Tubovisor -&gt;</t>
  </si>
  <si>
    <t>Tubovisor</t>
  </si>
  <si>
    <t>Instaback -&gt;</t>
  </si>
  <si>
    <t>Instaback</t>
  </si>
  <si>
    <t>Tiksnak -&gt;</t>
  </si>
  <si>
    <t>Tiksnak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</si>
</sst>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0" fillId="2" borderId="0" xfId="0" applyFill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2" borderId="0" xfId="0" applyFill="1" applyAlignment="1">
      <alignment horizontal="right"/>
    </xf>
    <xf numFmtId="0" fontId="0" fillId="3" borderId="0" xfId="0" applyFill="1"/>
    <xf numFmtId="0" fontId="0" fillId="4" borderId="0" xfId="0" applyFill="1"/>
    <xf numFmtId="0" fontId="0" fillId="2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right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Alignment="1">
      <alignment horizontal="center"/>
    </xf>
    <xf numFmtId="0" fontId="0" fillId="5" borderId="0" xfId="0" applyFill="1" applyAlignment="1">
      <alignment horizontal="right"/>
    </xf>
    <xf numFmtId="0" fontId="1" fillId="5" borderId="0" xfId="0" applyFont="1" applyFill="1" applyAlignment="1">
      <alignment horizontal="left"/>
    </xf>
    <xf numFmtId="0" fontId="0" fillId="2" borderId="0" xfId="0" applyFill="1" applyAlignment="1">
      <alignment horizontal="left"/>
    </xf>
    <xf numFmtId="165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png"/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10" Type="http://schemas.openxmlformats.org/officeDocument/2006/relationships/image" Target="../media/image17.png"/><Relationship Id="rId4" Type="http://schemas.openxmlformats.org/officeDocument/2006/relationships/image" Target="../media/image11.png"/><Relationship Id="rId9" Type="http://schemas.openxmlformats.org/officeDocument/2006/relationships/image" Target="../media/image16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25.png"/><Relationship Id="rId3" Type="http://schemas.openxmlformats.org/officeDocument/2006/relationships/image" Target="../media/image20.png"/><Relationship Id="rId7" Type="http://schemas.openxmlformats.org/officeDocument/2006/relationships/image" Target="../media/image24.png"/><Relationship Id="rId2" Type="http://schemas.openxmlformats.org/officeDocument/2006/relationships/image" Target="../media/image19.png"/><Relationship Id="rId1" Type="http://schemas.openxmlformats.org/officeDocument/2006/relationships/image" Target="../media/image18.png"/><Relationship Id="rId6" Type="http://schemas.openxmlformats.org/officeDocument/2006/relationships/image" Target="../media/image23.png"/><Relationship Id="rId5" Type="http://schemas.openxmlformats.org/officeDocument/2006/relationships/image" Target="../media/image22.png"/><Relationship Id="rId4" Type="http://schemas.openxmlformats.org/officeDocument/2006/relationships/image" Target="../media/image21.pn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33.png"/><Relationship Id="rId3" Type="http://schemas.openxmlformats.org/officeDocument/2006/relationships/image" Target="../media/image28.png"/><Relationship Id="rId7" Type="http://schemas.openxmlformats.org/officeDocument/2006/relationships/image" Target="../media/image32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1.png"/><Relationship Id="rId11" Type="http://schemas.openxmlformats.org/officeDocument/2006/relationships/image" Target="../media/image36.png"/><Relationship Id="rId5" Type="http://schemas.openxmlformats.org/officeDocument/2006/relationships/image" Target="../media/image30.png"/><Relationship Id="rId10" Type="http://schemas.openxmlformats.org/officeDocument/2006/relationships/image" Target="../media/image35.png"/><Relationship Id="rId4" Type="http://schemas.openxmlformats.org/officeDocument/2006/relationships/image" Target="../media/image29.png"/><Relationship Id="rId9" Type="http://schemas.openxmlformats.org/officeDocument/2006/relationships/image" Target="../media/image34.pn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image" Target="../media/image38.png"/><Relationship Id="rId3" Type="http://schemas.openxmlformats.org/officeDocument/2006/relationships/image" Target="../media/image29.png"/><Relationship Id="rId7" Type="http://schemas.openxmlformats.org/officeDocument/2006/relationships/image" Target="../media/image37.png"/><Relationship Id="rId2" Type="http://schemas.openxmlformats.org/officeDocument/2006/relationships/image" Target="../media/image27.png"/><Relationship Id="rId1" Type="http://schemas.openxmlformats.org/officeDocument/2006/relationships/image" Target="../media/image26.png"/><Relationship Id="rId6" Type="http://schemas.openxmlformats.org/officeDocument/2006/relationships/image" Target="../media/image35.png"/><Relationship Id="rId11" Type="http://schemas.openxmlformats.org/officeDocument/2006/relationships/image" Target="../media/image41.png"/><Relationship Id="rId5" Type="http://schemas.openxmlformats.org/officeDocument/2006/relationships/image" Target="../media/image33.png"/><Relationship Id="rId10" Type="http://schemas.openxmlformats.org/officeDocument/2006/relationships/image" Target="../media/image40.png"/><Relationship Id="rId4" Type="http://schemas.openxmlformats.org/officeDocument/2006/relationships/image" Target="../media/image31.png"/><Relationship Id="rId9" Type="http://schemas.openxmlformats.org/officeDocument/2006/relationships/image" Target="../media/image3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508300</xdr:colOff>
      <xdr:row>10</xdr:row>
      <xdr:rowOff>25496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93D2EC61-9F3A-5F44-1F0E-544ECF767F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842300" cy="1866996"/>
        </a:xfrm>
        <a:prstGeom prst="rect">
          <a:avLst/>
        </a:prstGeom>
      </xdr:spPr>
    </xdr:pic>
    <xdr:clientData/>
  </xdr:twoCellAnchor>
  <xdr:twoCellAnchor editAs="oneCell">
    <xdr:from>
      <xdr:col>0</xdr:col>
      <xdr:colOff>527050</xdr:colOff>
      <xdr:row>13</xdr:row>
      <xdr:rowOff>69850</xdr:rowOff>
    </xdr:from>
    <xdr:to>
      <xdr:col>4</xdr:col>
      <xdr:colOff>400200</xdr:colOff>
      <xdr:row>20</xdr:row>
      <xdr:rowOff>171521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86BEAF25-D3D0-933B-4B81-74486127CB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27050" y="2463800"/>
          <a:ext cx="2921150" cy="1390721"/>
        </a:xfrm>
        <a:prstGeom prst="rect">
          <a:avLst/>
        </a:prstGeom>
      </xdr:spPr>
    </xdr:pic>
    <xdr:clientData/>
  </xdr:twoCellAnchor>
  <xdr:twoCellAnchor editAs="oneCell">
    <xdr:from>
      <xdr:col>0</xdr:col>
      <xdr:colOff>171450</xdr:colOff>
      <xdr:row>11</xdr:row>
      <xdr:rowOff>6350</xdr:rowOff>
    </xdr:from>
    <xdr:to>
      <xdr:col>5</xdr:col>
      <xdr:colOff>209550</xdr:colOff>
      <xdr:row>12</xdr:row>
      <xdr:rowOff>174399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775E5906-B0D6-21A3-458B-8A1FAB6CF77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71450" y="2032000"/>
          <a:ext cx="3848100" cy="352199"/>
        </a:xfrm>
        <a:prstGeom prst="rect">
          <a:avLst/>
        </a:prstGeom>
      </xdr:spPr>
    </xdr:pic>
    <xdr:clientData/>
  </xdr:twoCellAnchor>
  <xdr:twoCellAnchor editAs="oneCell">
    <xdr:from>
      <xdr:col>0</xdr:col>
      <xdr:colOff>292100</xdr:colOff>
      <xdr:row>22</xdr:row>
      <xdr:rowOff>114300</xdr:rowOff>
    </xdr:from>
    <xdr:to>
      <xdr:col>7</xdr:col>
      <xdr:colOff>592214</xdr:colOff>
      <xdr:row>25</xdr:row>
      <xdr:rowOff>165099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52B437D4-43B8-06E0-C595-B0E714D0A8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92100" y="4165600"/>
          <a:ext cx="5634114" cy="603249"/>
        </a:xfrm>
        <a:prstGeom prst="rect">
          <a:avLst/>
        </a:prstGeom>
      </xdr:spPr>
    </xdr:pic>
    <xdr:clientData/>
  </xdr:twoCellAnchor>
  <xdr:twoCellAnchor editAs="oneCell">
    <xdr:from>
      <xdr:col>0</xdr:col>
      <xdr:colOff>381000</xdr:colOff>
      <xdr:row>26</xdr:row>
      <xdr:rowOff>67319</xdr:rowOff>
    </xdr:from>
    <xdr:to>
      <xdr:col>7</xdr:col>
      <xdr:colOff>514799</xdr:colOff>
      <xdr:row>35</xdr:row>
      <xdr:rowOff>171595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2C45314D-647F-B901-02CB-742FD4CEB7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381000" y="4855219"/>
          <a:ext cx="5467799" cy="1761626"/>
        </a:xfrm>
        <a:prstGeom prst="rect">
          <a:avLst/>
        </a:prstGeom>
      </xdr:spPr>
    </xdr:pic>
    <xdr:clientData/>
  </xdr:twoCellAnchor>
  <xdr:twoCellAnchor editAs="oneCell">
    <xdr:from>
      <xdr:col>8</xdr:col>
      <xdr:colOff>317500</xdr:colOff>
      <xdr:row>10</xdr:row>
      <xdr:rowOff>133350</xdr:rowOff>
    </xdr:from>
    <xdr:to>
      <xdr:col>15</xdr:col>
      <xdr:colOff>168515</xdr:colOff>
      <xdr:row>13</xdr:row>
      <xdr:rowOff>69850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F652BF43-91B3-ACBF-9C39-4853C75E04D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413500" y="1974850"/>
          <a:ext cx="5185015" cy="488950"/>
        </a:xfrm>
        <a:prstGeom prst="rect">
          <a:avLst/>
        </a:prstGeom>
      </xdr:spPr>
    </xdr:pic>
    <xdr:clientData/>
  </xdr:twoCellAnchor>
  <xdr:twoCellAnchor editAs="oneCell">
    <xdr:from>
      <xdr:col>8</xdr:col>
      <xdr:colOff>508000</xdr:colOff>
      <xdr:row>13</xdr:row>
      <xdr:rowOff>120498</xdr:rowOff>
    </xdr:from>
    <xdr:to>
      <xdr:col>15</xdr:col>
      <xdr:colOff>324288</xdr:colOff>
      <xdr:row>22</xdr:row>
      <xdr:rowOff>82687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6DB4805-01B9-46A1-6F28-AF20F8A92B0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604000" y="2514448"/>
          <a:ext cx="5150288" cy="1619539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756510</xdr:colOff>
      <xdr:row>5</xdr:row>
      <xdr:rowOff>158750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83033307-3F92-B9C1-91EA-0D564ED7511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090510" cy="1079500"/>
        </a:xfrm>
        <a:prstGeom prst="rect">
          <a:avLst/>
        </a:prstGeom>
      </xdr:spPr>
    </xdr:pic>
    <xdr:clientData/>
  </xdr:twoCellAnchor>
  <xdr:twoCellAnchor editAs="oneCell">
    <xdr:from>
      <xdr:col>0</xdr:col>
      <xdr:colOff>311150</xdr:colOff>
      <xdr:row>12</xdr:row>
      <xdr:rowOff>69850</xdr:rowOff>
    </xdr:from>
    <xdr:to>
      <xdr:col>4</xdr:col>
      <xdr:colOff>457364</xdr:colOff>
      <xdr:row>17</xdr:row>
      <xdr:rowOff>152452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8013F0CE-8B4D-06FA-C7ED-E23AEB8B907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11150" y="2279650"/>
          <a:ext cx="3194214" cy="1003352"/>
        </a:xfrm>
        <a:prstGeom prst="rect">
          <a:avLst/>
        </a:prstGeom>
      </xdr:spPr>
    </xdr:pic>
    <xdr:clientData/>
  </xdr:twoCellAnchor>
  <xdr:twoCellAnchor editAs="oneCell">
    <xdr:from>
      <xdr:col>0</xdr:col>
      <xdr:colOff>317501</xdr:colOff>
      <xdr:row>18</xdr:row>
      <xdr:rowOff>158750</xdr:rowOff>
    </xdr:from>
    <xdr:to>
      <xdr:col>7</xdr:col>
      <xdr:colOff>438150</xdr:colOff>
      <xdr:row>21</xdr:row>
      <xdr:rowOff>88570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673B4A0B-740B-4E66-B963-3E7EF802AE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17501" y="3473450"/>
          <a:ext cx="5454649" cy="482270"/>
        </a:xfrm>
        <a:prstGeom prst="rect">
          <a:avLst/>
        </a:prstGeom>
      </xdr:spPr>
    </xdr:pic>
    <xdr:clientData/>
  </xdr:twoCellAnchor>
  <xdr:twoCellAnchor editAs="oneCell">
    <xdr:from>
      <xdr:col>0</xdr:col>
      <xdr:colOff>465218</xdr:colOff>
      <xdr:row>21</xdr:row>
      <xdr:rowOff>165099</xdr:rowOff>
    </xdr:from>
    <xdr:to>
      <xdr:col>7</xdr:col>
      <xdr:colOff>400050</xdr:colOff>
      <xdr:row>26</xdr:row>
      <xdr:rowOff>92256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7961FE09-DBFE-3D6F-FF0D-C1E642C64CD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65218" y="4032249"/>
          <a:ext cx="5268832" cy="847907"/>
        </a:xfrm>
        <a:prstGeom prst="rect">
          <a:avLst/>
        </a:prstGeom>
      </xdr:spPr>
    </xdr:pic>
    <xdr:clientData/>
  </xdr:twoCellAnchor>
  <xdr:twoCellAnchor editAs="oneCell">
    <xdr:from>
      <xdr:col>8</xdr:col>
      <xdr:colOff>196850</xdr:colOff>
      <xdr:row>5</xdr:row>
      <xdr:rowOff>127001</xdr:rowOff>
    </xdr:from>
    <xdr:to>
      <xdr:col>15</xdr:col>
      <xdr:colOff>184468</xdr:colOff>
      <xdr:row>8</xdr:row>
      <xdr:rowOff>55849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90831A8F-09CF-0126-4E54-735D38EE84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292850" y="1047751"/>
          <a:ext cx="5321618" cy="481298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8</xdr:row>
      <xdr:rowOff>100766</xdr:rowOff>
    </xdr:from>
    <xdr:to>
      <xdr:col>16</xdr:col>
      <xdr:colOff>248055</xdr:colOff>
      <xdr:row>13</xdr:row>
      <xdr:rowOff>114362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5CE9A50-02BA-8BE4-6FBA-B5164541A08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337300" y="1573966"/>
          <a:ext cx="6102755" cy="934346"/>
        </a:xfrm>
        <a:prstGeom prst="rect">
          <a:avLst/>
        </a:prstGeom>
      </xdr:spPr>
    </xdr:pic>
    <xdr:clientData/>
  </xdr:twoCellAnchor>
  <xdr:twoCellAnchor editAs="oneCell">
    <xdr:from>
      <xdr:col>8</xdr:col>
      <xdr:colOff>298450</xdr:colOff>
      <xdr:row>16</xdr:row>
      <xdr:rowOff>144892</xdr:rowOff>
    </xdr:from>
    <xdr:to>
      <xdr:col>15</xdr:col>
      <xdr:colOff>705176</xdr:colOff>
      <xdr:row>19</xdr:row>
      <xdr:rowOff>69877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21C0245E-B59E-B270-22D0-C4BD60B60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394450" y="3091292"/>
          <a:ext cx="5740726" cy="477435"/>
        </a:xfrm>
        <a:prstGeom prst="rect">
          <a:avLst/>
        </a:prstGeom>
      </xdr:spPr>
    </xdr:pic>
    <xdr:clientData/>
  </xdr:twoCellAnchor>
  <xdr:twoCellAnchor editAs="oneCell">
    <xdr:from>
      <xdr:col>8</xdr:col>
      <xdr:colOff>577850</xdr:colOff>
      <xdr:row>19</xdr:row>
      <xdr:rowOff>138612</xdr:rowOff>
    </xdr:from>
    <xdr:to>
      <xdr:col>14</xdr:col>
      <xdr:colOff>394005</xdr:colOff>
      <xdr:row>25</xdr:row>
      <xdr:rowOff>39135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294F791C-8D0D-CF95-8066-9561942074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673850" y="3637462"/>
          <a:ext cx="4388155" cy="1005423"/>
        </a:xfrm>
        <a:prstGeom prst="rect">
          <a:avLst/>
        </a:prstGeom>
      </xdr:spPr>
    </xdr:pic>
    <xdr:clientData/>
  </xdr:twoCellAnchor>
  <xdr:twoCellAnchor editAs="oneCell">
    <xdr:from>
      <xdr:col>8</xdr:col>
      <xdr:colOff>241300</xdr:colOff>
      <xdr:row>27</xdr:row>
      <xdr:rowOff>177800</xdr:rowOff>
    </xdr:from>
    <xdr:to>
      <xdr:col>14</xdr:col>
      <xdr:colOff>451155</xdr:colOff>
      <xdr:row>30</xdr:row>
      <xdr:rowOff>4212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E8DC46C9-18BE-0088-5DFF-1AAED3346C7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6337300" y="5149850"/>
          <a:ext cx="4781855" cy="378862"/>
        </a:xfrm>
        <a:prstGeom prst="rect">
          <a:avLst/>
        </a:prstGeom>
      </xdr:spPr>
    </xdr:pic>
    <xdr:clientData/>
  </xdr:twoCellAnchor>
  <xdr:twoCellAnchor editAs="oneCell">
    <xdr:from>
      <xdr:col>8</xdr:col>
      <xdr:colOff>431800</xdr:colOff>
      <xdr:row>30</xdr:row>
      <xdr:rowOff>23624</xdr:rowOff>
    </xdr:from>
    <xdr:to>
      <xdr:col>14</xdr:col>
      <xdr:colOff>330200</xdr:colOff>
      <xdr:row>36</xdr:row>
      <xdr:rowOff>133350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369472F8-606D-6688-220A-6DE70776F2C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27800" y="5548124"/>
          <a:ext cx="4470400" cy="121462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78828</xdr:colOff>
      <xdr:row>9</xdr:row>
      <xdr:rowOff>57150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B0A3750-EBA0-1DAB-1027-5E748C5ACBB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174828" cy="1714500"/>
        </a:xfrm>
        <a:prstGeom prst="rect">
          <a:avLst/>
        </a:prstGeom>
      </xdr:spPr>
    </xdr:pic>
    <xdr:clientData/>
  </xdr:twoCellAnchor>
  <xdr:twoCellAnchor editAs="oneCell">
    <xdr:from>
      <xdr:col>0</xdr:col>
      <xdr:colOff>228600</xdr:colOff>
      <xdr:row>13</xdr:row>
      <xdr:rowOff>63500</xdr:rowOff>
    </xdr:from>
    <xdr:to>
      <xdr:col>7</xdr:col>
      <xdr:colOff>146050</xdr:colOff>
      <xdr:row>15</xdr:row>
      <xdr:rowOff>135881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8B098E2-0DEE-5662-7D7B-3919F85751D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600" y="2457450"/>
          <a:ext cx="5251450" cy="440681"/>
        </a:xfrm>
        <a:prstGeom prst="rect">
          <a:avLst/>
        </a:prstGeom>
      </xdr:spPr>
    </xdr:pic>
    <xdr:clientData/>
  </xdr:twoCellAnchor>
  <xdr:twoCellAnchor editAs="oneCell">
    <xdr:from>
      <xdr:col>0</xdr:col>
      <xdr:colOff>342900</xdr:colOff>
      <xdr:row>20</xdr:row>
      <xdr:rowOff>6350</xdr:rowOff>
    </xdr:from>
    <xdr:to>
      <xdr:col>6</xdr:col>
      <xdr:colOff>260581</xdr:colOff>
      <xdr:row>21</xdr:row>
      <xdr:rowOff>177818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E8D31E54-D293-4BE6-CB44-8B646C6626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342900" y="3689350"/>
          <a:ext cx="4489681" cy="355618"/>
        </a:xfrm>
        <a:prstGeom prst="rect">
          <a:avLst/>
        </a:prstGeom>
      </xdr:spPr>
    </xdr:pic>
    <xdr:clientData/>
  </xdr:twoCellAnchor>
  <xdr:twoCellAnchor editAs="oneCell">
    <xdr:from>
      <xdr:col>0</xdr:col>
      <xdr:colOff>450850</xdr:colOff>
      <xdr:row>22</xdr:row>
      <xdr:rowOff>37581</xdr:rowOff>
    </xdr:from>
    <xdr:to>
      <xdr:col>6</xdr:col>
      <xdr:colOff>730641</xdr:colOff>
      <xdr:row>26</xdr:row>
      <xdr:rowOff>82613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DC951D1D-F43A-07D7-74BF-0D4523BB09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50850" y="4088881"/>
          <a:ext cx="4851791" cy="781632"/>
        </a:xfrm>
        <a:prstGeom prst="rect">
          <a:avLst/>
        </a:prstGeom>
      </xdr:spPr>
    </xdr:pic>
    <xdr:clientData/>
  </xdr:twoCellAnchor>
  <xdr:twoCellAnchor editAs="oneCell">
    <xdr:from>
      <xdr:col>8</xdr:col>
      <xdr:colOff>273051</xdr:colOff>
      <xdr:row>13</xdr:row>
      <xdr:rowOff>143111</xdr:rowOff>
    </xdr:from>
    <xdr:to>
      <xdr:col>15</xdr:col>
      <xdr:colOff>203201</xdr:colOff>
      <xdr:row>16</xdr:row>
      <xdr:rowOff>2173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ACAD1974-1791-8F73-45CA-403B1704704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369051" y="2537061"/>
          <a:ext cx="5264150" cy="411512"/>
        </a:xfrm>
        <a:prstGeom prst="rect">
          <a:avLst/>
        </a:prstGeom>
      </xdr:spPr>
    </xdr:pic>
    <xdr:clientData/>
  </xdr:twoCellAnchor>
  <xdr:twoCellAnchor editAs="oneCell">
    <xdr:from>
      <xdr:col>7</xdr:col>
      <xdr:colOff>742950</xdr:colOff>
      <xdr:row>16</xdr:row>
      <xdr:rowOff>45763</xdr:rowOff>
    </xdr:from>
    <xdr:to>
      <xdr:col>15</xdr:col>
      <xdr:colOff>235366</xdr:colOff>
      <xdr:row>20</xdr:row>
      <xdr:rowOff>158812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DA6E0759-7544-2E11-29E3-C400C826559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6076950" y="2992163"/>
          <a:ext cx="5588416" cy="849649"/>
        </a:xfrm>
        <a:prstGeom prst="rect">
          <a:avLst/>
        </a:prstGeom>
      </xdr:spPr>
    </xdr:pic>
    <xdr:clientData/>
  </xdr:twoCellAnchor>
  <xdr:twoCellAnchor editAs="oneCell">
    <xdr:from>
      <xdr:col>8</xdr:col>
      <xdr:colOff>323850</xdr:colOff>
      <xdr:row>23</xdr:row>
      <xdr:rowOff>165442</xdr:rowOff>
    </xdr:from>
    <xdr:to>
      <xdr:col>14</xdr:col>
      <xdr:colOff>736909</xdr:colOff>
      <xdr:row>26</xdr:row>
      <xdr:rowOff>76229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825BADF9-8585-EF70-5405-A64A4440CB4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6419850" y="4400892"/>
          <a:ext cx="4985059" cy="463237"/>
        </a:xfrm>
        <a:prstGeom prst="rect">
          <a:avLst/>
        </a:prstGeom>
      </xdr:spPr>
    </xdr:pic>
    <xdr:clientData/>
  </xdr:twoCellAnchor>
  <xdr:twoCellAnchor editAs="oneCell">
    <xdr:from>
      <xdr:col>8</xdr:col>
      <xdr:colOff>355600</xdr:colOff>
      <xdr:row>26</xdr:row>
      <xdr:rowOff>124614</xdr:rowOff>
    </xdr:from>
    <xdr:to>
      <xdr:col>14</xdr:col>
      <xdr:colOff>527434</xdr:colOff>
      <xdr:row>31</xdr:row>
      <xdr:rowOff>38167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6B964A1A-6D91-1590-6C79-05C015DE2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6451600" y="4912514"/>
          <a:ext cx="4743834" cy="83430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533722</xdr:colOff>
      <xdr:row>5</xdr:row>
      <xdr:rowOff>108003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9781EAB-43A0-6993-227D-DF1BCF0721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74122" cy="1028753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11</xdr:row>
      <xdr:rowOff>165100</xdr:rowOff>
    </xdr:from>
    <xdr:to>
      <xdr:col>7</xdr:col>
      <xdr:colOff>628965</xdr:colOff>
      <xdr:row>13</xdr:row>
      <xdr:rowOff>177820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B57CCC6-E5DE-5AB1-8832-1F02BC269E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50" y="2190750"/>
          <a:ext cx="6134415" cy="381020"/>
        </a:xfrm>
        <a:prstGeom prst="rect">
          <a:avLst/>
        </a:prstGeom>
      </xdr:spPr>
    </xdr:pic>
    <xdr:clientData/>
  </xdr:twoCellAnchor>
  <xdr:twoCellAnchor editAs="oneCell">
    <xdr:from>
      <xdr:col>0</xdr:col>
      <xdr:colOff>431800</xdr:colOff>
      <xdr:row>14</xdr:row>
      <xdr:rowOff>52364</xdr:rowOff>
    </xdr:from>
    <xdr:to>
      <xdr:col>7</xdr:col>
      <xdr:colOff>557936</xdr:colOff>
      <xdr:row>19</xdr:row>
      <xdr:rowOff>57149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EA6F8537-C434-DF22-F387-F90E4F8168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431800" y="2630464"/>
          <a:ext cx="5866536" cy="925535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23</xdr:row>
      <xdr:rowOff>69850</xdr:rowOff>
    </xdr:from>
    <xdr:to>
      <xdr:col>7</xdr:col>
      <xdr:colOff>476557</xdr:colOff>
      <xdr:row>25</xdr:row>
      <xdr:rowOff>146073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C47F723F-16BC-30F9-6B7A-E87B48E4C95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1300" y="4305300"/>
          <a:ext cx="5975657" cy="444523"/>
        </a:xfrm>
        <a:prstGeom prst="rect">
          <a:avLst/>
        </a:prstGeom>
      </xdr:spPr>
    </xdr:pic>
    <xdr:clientData/>
  </xdr:twoCellAnchor>
  <xdr:twoCellAnchor editAs="oneCell">
    <xdr:from>
      <xdr:col>0</xdr:col>
      <xdr:colOff>476250</xdr:colOff>
      <xdr:row>25</xdr:row>
      <xdr:rowOff>177800</xdr:rowOff>
    </xdr:from>
    <xdr:to>
      <xdr:col>7</xdr:col>
      <xdr:colOff>610371</xdr:colOff>
      <xdr:row>30</xdr:row>
      <xdr:rowOff>139700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B6817E0C-3B22-5361-5080-F0A454B489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6250" y="4781550"/>
          <a:ext cx="5874521" cy="882650"/>
        </a:xfrm>
        <a:prstGeom prst="rect">
          <a:avLst/>
        </a:prstGeom>
      </xdr:spPr>
    </xdr:pic>
    <xdr:clientData/>
  </xdr:twoCellAnchor>
  <xdr:twoCellAnchor editAs="oneCell">
    <xdr:from>
      <xdr:col>9</xdr:col>
      <xdr:colOff>215900</xdr:colOff>
      <xdr:row>12</xdr:row>
      <xdr:rowOff>19050</xdr:rowOff>
    </xdr:from>
    <xdr:to>
      <xdr:col>17</xdr:col>
      <xdr:colOff>51105</xdr:colOff>
      <xdr:row>14</xdr:row>
      <xdr:rowOff>82572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0BA3F4DA-5CB5-BFBD-6665-2421D8747B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169150" y="2228850"/>
          <a:ext cx="5931205" cy="431822"/>
        </a:xfrm>
        <a:prstGeom prst="rect">
          <a:avLst/>
        </a:prstGeom>
      </xdr:spPr>
    </xdr:pic>
    <xdr:clientData/>
  </xdr:twoCellAnchor>
  <xdr:twoCellAnchor editAs="oneCell">
    <xdr:from>
      <xdr:col>9</xdr:col>
      <xdr:colOff>463550</xdr:colOff>
      <xdr:row>14</xdr:row>
      <xdr:rowOff>131422</xdr:rowOff>
    </xdr:from>
    <xdr:to>
      <xdr:col>17</xdr:col>
      <xdr:colOff>146469</xdr:colOff>
      <xdr:row>19</xdr:row>
      <xdr:rowOff>38159</xdr:rowOff>
    </xdr:to>
    <xdr:pic>
      <xdr:nvPicPr>
        <xdr:cNvPr id="8" name="Imagen 7">
          <a:extLst>
            <a:ext uri="{FF2B5EF4-FFF2-40B4-BE49-F238E27FC236}">
              <a16:creationId xmlns:a16="http://schemas.microsoft.com/office/drawing/2014/main" id="{AC77B0FE-A2B6-1D47-8CB0-0F1E6416E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7416800" y="2709522"/>
          <a:ext cx="5778919" cy="827487"/>
        </a:xfrm>
        <a:prstGeom prst="rect">
          <a:avLst/>
        </a:prstGeom>
      </xdr:spPr>
    </xdr:pic>
    <xdr:clientData/>
  </xdr:twoCellAnchor>
  <xdr:twoCellAnchor editAs="oneCell">
    <xdr:from>
      <xdr:col>9</xdr:col>
      <xdr:colOff>196850</xdr:colOff>
      <xdr:row>23</xdr:row>
      <xdr:rowOff>31750</xdr:rowOff>
    </xdr:from>
    <xdr:to>
      <xdr:col>16</xdr:col>
      <xdr:colOff>285750</xdr:colOff>
      <xdr:row>25</xdr:row>
      <xdr:rowOff>152062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ED695DC9-47A1-7A7F-8C0A-740C5AD2E11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8"/>
        <a:srcRect t="19104"/>
        <a:stretch/>
      </xdr:blipFill>
      <xdr:spPr>
        <a:xfrm>
          <a:off x="7150100" y="4267200"/>
          <a:ext cx="5422900" cy="488612"/>
        </a:xfrm>
        <a:prstGeom prst="rect">
          <a:avLst/>
        </a:prstGeom>
      </xdr:spPr>
    </xdr:pic>
    <xdr:clientData/>
  </xdr:twoCellAnchor>
  <xdr:twoCellAnchor editAs="oneCell">
    <xdr:from>
      <xdr:col>9</xdr:col>
      <xdr:colOff>463550</xdr:colOff>
      <xdr:row>26</xdr:row>
      <xdr:rowOff>24156</xdr:rowOff>
    </xdr:from>
    <xdr:to>
      <xdr:col>17</xdr:col>
      <xdr:colOff>241753</xdr:colOff>
      <xdr:row>30</xdr:row>
      <xdr:rowOff>95311</xdr:rowOff>
    </xdr:to>
    <xdr:pic>
      <xdr:nvPicPr>
        <xdr:cNvPr id="10" name="Imagen 9">
          <a:extLst>
            <a:ext uri="{FF2B5EF4-FFF2-40B4-BE49-F238E27FC236}">
              <a16:creationId xmlns:a16="http://schemas.microsoft.com/office/drawing/2014/main" id="{EA2663C9-0B8D-18C6-5F20-9F0F4DAACDD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416800" y="4812056"/>
          <a:ext cx="5874203" cy="807755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</xdr:row>
      <xdr:rowOff>127000</xdr:rowOff>
    </xdr:from>
    <xdr:to>
      <xdr:col>17</xdr:col>
      <xdr:colOff>190810</xdr:colOff>
      <xdr:row>4</xdr:row>
      <xdr:rowOff>19073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D8769BD-7313-C54F-67C7-B637670188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200900" y="311150"/>
          <a:ext cx="6039160" cy="444523"/>
        </a:xfrm>
        <a:prstGeom prst="rect">
          <a:avLst/>
        </a:prstGeom>
      </xdr:spPr>
    </xdr:pic>
    <xdr:clientData/>
  </xdr:twoCellAnchor>
  <xdr:twoCellAnchor editAs="oneCell">
    <xdr:from>
      <xdr:col>9</xdr:col>
      <xdr:colOff>241300</xdr:colOff>
      <xdr:row>4</xdr:row>
      <xdr:rowOff>65586</xdr:rowOff>
    </xdr:from>
    <xdr:to>
      <xdr:col>18</xdr:col>
      <xdr:colOff>572002</xdr:colOff>
      <xdr:row>9</xdr:row>
      <xdr:rowOff>38162</xdr:rowOff>
    </xdr:to>
    <xdr:pic>
      <xdr:nvPicPr>
        <xdr:cNvPr id="12" name="Imagen 11">
          <a:extLst>
            <a:ext uri="{FF2B5EF4-FFF2-40B4-BE49-F238E27FC236}">
              <a16:creationId xmlns:a16="http://schemas.microsoft.com/office/drawing/2014/main" id="{E328FC30-1987-0CC8-C88D-4DF3E04806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7505700" y="802186"/>
          <a:ext cx="7188702" cy="893326"/>
        </a:xfrm>
        <a:prstGeom prst="rect">
          <a:avLst/>
        </a:prstGeom>
      </xdr:spPr>
    </xdr:pic>
    <xdr:clientData/>
  </xdr:twoCellAnchor>
  <xdr:oneCellAnchor>
    <xdr:from>
      <xdr:col>17</xdr:col>
      <xdr:colOff>6350</xdr:colOff>
      <xdr:row>6</xdr:row>
      <xdr:rowOff>76200</xdr:rowOff>
    </xdr:from>
    <xdr:ext cx="1276350" cy="266700"/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E0961A9A-0375-07D5-17D2-138A0E2289D6}"/>
            </a:ext>
          </a:extLst>
        </xdr:cNvPr>
        <xdr:cNvSpPr txBox="1"/>
      </xdr:nvSpPr>
      <xdr:spPr>
        <a:xfrm>
          <a:off x="13366750" y="1181100"/>
          <a:ext cx="1276350" cy="266700"/>
        </a:xfrm>
        <a:prstGeom prst="rect">
          <a:avLst/>
        </a:prstGeom>
        <a:solidFill>
          <a:srgbClr val="92D050">
            <a:alpha val="64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6</xdr:col>
      <xdr:colOff>457200</xdr:colOff>
      <xdr:row>16</xdr:row>
      <xdr:rowOff>120650</xdr:rowOff>
    </xdr:from>
    <xdr:ext cx="450850" cy="266700"/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DCF04F87-F41F-484A-A981-521FD65C1B4F}"/>
            </a:ext>
          </a:extLst>
        </xdr:cNvPr>
        <xdr:cNvSpPr txBox="1"/>
      </xdr:nvSpPr>
      <xdr:spPr>
        <a:xfrm>
          <a:off x="5124450" y="3067050"/>
          <a:ext cx="450850" cy="266700"/>
        </a:xfrm>
        <a:prstGeom prst="rect">
          <a:avLst/>
        </a:prstGeom>
        <a:solidFill>
          <a:srgbClr val="92D050">
            <a:alpha val="64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6</xdr:col>
      <xdr:colOff>952500</xdr:colOff>
      <xdr:row>28</xdr:row>
      <xdr:rowOff>25400</xdr:rowOff>
    </xdr:from>
    <xdr:ext cx="381000" cy="304800"/>
    <xdr:sp macro="" textlink="">
      <xdr:nvSpPr>
        <xdr:cNvPr id="16" name="CuadroTexto 15">
          <a:extLst>
            <a:ext uri="{FF2B5EF4-FFF2-40B4-BE49-F238E27FC236}">
              <a16:creationId xmlns:a16="http://schemas.microsoft.com/office/drawing/2014/main" id="{378F4396-04FD-4AF3-A5AF-D9877E82D1C8}"/>
            </a:ext>
          </a:extLst>
        </xdr:cNvPr>
        <xdr:cNvSpPr txBox="1"/>
      </xdr:nvSpPr>
      <xdr:spPr>
        <a:xfrm>
          <a:off x="5619750" y="5181600"/>
          <a:ext cx="381000" cy="304800"/>
        </a:xfrm>
        <a:prstGeom prst="rect">
          <a:avLst/>
        </a:prstGeom>
        <a:solidFill>
          <a:srgbClr val="92D050">
            <a:alpha val="64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16</xdr:col>
      <xdr:colOff>247650</xdr:colOff>
      <xdr:row>16</xdr:row>
      <xdr:rowOff>120650</xdr:rowOff>
    </xdr:from>
    <xdr:ext cx="577850" cy="304800"/>
    <xdr:sp macro="" textlink="">
      <xdr:nvSpPr>
        <xdr:cNvPr id="17" name="CuadroTexto 16">
          <a:extLst>
            <a:ext uri="{FF2B5EF4-FFF2-40B4-BE49-F238E27FC236}">
              <a16:creationId xmlns:a16="http://schemas.microsoft.com/office/drawing/2014/main" id="{4806725B-F7BD-41E5-8E59-9E0F1747097A}"/>
            </a:ext>
          </a:extLst>
        </xdr:cNvPr>
        <xdr:cNvSpPr txBox="1"/>
      </xdr:nvSpPr>
      <xdr:spPr>
        <a:xfrm>
          <a:off x="12846050" y="3067050"/>
          <a:ext cx="577850" cy="304800"/>
        </a:xfrm>
        <a:prstGeom prst="rect">
          <a:avLst/>
        </a:prstGeom>
        <a:solidFill>
          <a:srgbClr val="92D050">
            <a:alpha val="64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  <xdr:oneCellAnchor>
    <xdr:from>
      <xdr:col>14</xdr:col>
      <xdr:colOff>387350</xdr:colOff>
      <xdr:row>28</xdr:row>
      <xdr:rowOff>6350</xdr:rowOff>
    </xdr:from>
    <xdr:ext cx="711200" cy="241300"/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9FC1AF51-972B-4E4C-822E-D652AC2EB1A6}"/>
            </a:ext>
          </a:extLst>
        </xdr:cNvPr>
        <xdr:cNvSpPr txBox="1"/>
      </xdr:nvSpPr>
      <xdr:spPr>
        <a:xfrm>
          <a:off x="11461750" y="5162550"/>
          <a:ext cx="711200" cy="241300"/>
        </a:xfrm>
        <a:prstGeom prst="rect">
          <a:avLst/>
        </a:prstGeom>
        <a:solidFill>
          <a:srgbClr val="92D050">
            <a:alpha val="64000"/>
          </a:srgb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es-ES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533722</xdr:colOff>
      <xdr:row>5</xdr:row>
      <xdr:rowOff>108003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188FFD50-93D1-4347-BD99-23CD99FF182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6274122" cy="1028753"/>
        </a:xfrm>
        <a:prstGeom prst="rect">
          <a:avLst/>
        </a:prstGeom>
      </xdr:spPr>
    </xdr:pic>
    <xdr:clientData/>
  </xdr:twoCellAnchor>
  <xdr:twoCellAnchor editAs="oneCell">
    <xdr:from>
      <xdr:col>0</xdr:col>
      <xdr:colOff>234950</xdr:colOff>
      <xdr:row>11</xdr:row>
      <xdr:rowOff>165100</xdr:rowOff>
    </xdr:from>
    <xdr:to>
      <xdr:col>7</xdr:col>
      <xdr:colOff>628965</xdr:colOff>
      <xdr:row>13</xdr:row>
      <xdr:rowOff>177820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AC529F29-4D5B-493F-8020-486A4427781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34950" y="2190750"/>
          <a:ext cx="6134415" cy="381020"/>
        </a:xfrm>
        <a:prstGeom prst="rect">
          <a:avLst/>
        </a:prstGeom>
      </xdr:spPr>
    </xdr:pic>
    <xdr:clientData/>
  </xdr:twoCellAnchor>
  <xdr:twoCellAnchor editAs="oneCell">
    <xdr:from>
      <xdr:col>0</xdr:col>
      <xdr:colOff>241300</xdr:colOff>
      <xdr:row>23</xdr:row>
      <xdr:rowOff>69850</xdr:rowOff>
    </xdr:from>
    <xdr:to>
      <xdr:col>7</xdr:col>
      <xdr:colOff>476557</xdr:colOff>
      <xdr:row>25</xdr:row>
      <xdr:rowOff>146073</xdr:rowOff>
    </xdr:to>
    <xdr:pic>
      <xdr:nvPicPr>
        <xdr:cNvPr id="5" name="Imagen 4">
          <a:extLst>
            <a:ext uri="{FF2B5EF4-FFF2-40B4-BE49-F238E27FC236}">
              <a16:creationId xmlns:a16="http://schemas.microsoft.com/office/drawing/2014/main" id="{4E6C87C8-F436-49D1-97A4-A3A7F8C39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241300" y="4305300"/>
          <a:ext cx="5975657" cy="444523"/>
        </a:xfrm>
        <a:prstGeom prst="rect">
          <a:avLst/>
        </a:prstGeom>
      </xdr:spPr>
    </xdr:pic>
    <xdr:clientData/>
  </xdr:twoCellAnchor>
  <xdr:twoCellAnchor editAs="oneCell">
    <xdr:from>
      <xdr:col>9</xdr:col>
      <xdr:colOff>215900</xdr:colOff>
      <xdr:row>12</xdr:row>
      <xdr:rowOff>19050</xdr:rowOff>
    </xdr:from>
    <xdr:to>
      <xdr:col>17</xdr:col>
      <xdr:colOff>260824</xdr:colOff>
      <xdr:row>14</xdr:row>
      <xdr:rowOff>82572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9DAEB3A-16D4-4917-9515-4BD793A592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480300" y="2228850"/>
          <a:ext cx="5931205" cy="431822"/>
        </a:xfrm>
        <a:prstGeom prst="rect">
          <a:avLst/>
        </a:prstGeom>
      </xdr:spPr>
    </xdr:pic>
    <xdr:clientData/>
  </xdr:twoCellAnchor>
  <xdr:twoCellAnchor editAs="oneCell">
    <xdr:from>
      <xdr:col>9</xdr:col>
      <xdr:colOff>196850</xdr:colOff>
      <xdr:row>23</xdr:row>
      <xdr:rowOff>31750</xdr:rowOff>
    </xdr:from>
    <xdr:to>
      <xdr:col>16</xdr:col>
      <xdr:colOff>572500</xdr:colOff>
      <xdr:row>25</xdr:row>
      <xdr:rowOff>152062</xdr:rowOff>
    </xdr:to>
    <xdr:pic>
      <xdr:nvPicPr>
        <xdr:cNvPr id="9" name="Imagen 8">
          <a:extLst>
            <a:ext uri="{FF2B5EF4-FFF2-40B4-BE49-F238E27FC236}">
              <a16:creationId xmlns:a16="http://schemas.microsoft.com/office/drawing/2014/main" id="{5A896010-3524-4DBE-BBCB-9380AB7DA192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t="19104"/>
        <a:stretch/>
      </xdr:blipFill>
      <xdr:spPr>
        <a:xfrm>
          <a:off x="7461250" y="4267200"/>
          <a:ext cx="5422900" cy="488612"/>
        </a:xfrm>
        <a:prstGeom prst="rect">
          <a:avLst/>
        </a:prstGeom>
      </xdr:spPr>
    </xdr:pic>
    <xdr:clientData/>
  </xdr:twoCellAnchor>
  <xdr:twoCellAnchor editAs="oneCell">
    <xdr:from>
      <xdr:col>9</xdr:col>
      <xdr:colOff>247650</xdr:colOff>
      <xdr:row>1</xdr:row>
      <xdr:rowOff>127000</xdr:rowOff>
    </xdr:from>
    <xdr:to>
      <xdr:col>17</xdr:col>
      <xdr:colOff>400590</xdr:colOff>
      <xdr:row>4</xdr:row>
      <xdr:rowOff>19073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6F90EF49-7705-4C55-805B-531B78A64A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512050" y="311150"/>
          <a:ext cx="6039160" cy="444523"/>
        </a:xfrm>
        <a:prstGeom prst="rect">
          <a:avLst/>
        </a:prstGeom>
      </xdr:spPr>
    </xdr:pic>
    <xdr:clientData/>
  </xdr:twoCellAnchor>
  <xdr:twoCellAnchor editAs="oneCell">
    <xdr:from>
      <xdr:col>0</xdr:col>
      <xdr:colOff>495610</xdr:colOff>
      <xdr:row>14</xdr:row>
      <xdr:rowOff>38720</xdr:rowOff>
    </xdr:from>
    <xdr:to>
      <xdr:col>7</xdr:col>
      <xdr:colOff>596281</xdr:colOff>
      <xdr:row>19</xdr:row>
      <xdr:rowOff>54910</xdr:rowOff>
    </xdr:to>
    <xdr:pic>
      <xdr:nvPicPr>
        <xdr:cNvPr id="13" name="Imagen 12">
          <a:extLst>
            <a:ext uri="{FF2B5EF4-FFF2-40B4-BE49-F238E27FC236}">
              <a16:creationId xmlns:a16="http://schemas.microsoft.com/office/drawing/2014/main" id="{3F722C8D-F5D2-CF85-7F22-6C6EE070D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495610" y="2640671"/>
          <a:ext cx="5831159" cy="945459"/>
        </a:xfrm>
        <a:prstGeom prst="rect">
          <a:avLst/>
        </a:prstGeom>
      </xdr:spPr>
    </xdr:pic>
    <xdr:clientData/>
  </xdr:twoCellAnchor>
  <xdr:twoCellAnchor editAs="oneCell">
    <xdr:from>
      <xdr:col>0</xdr:col>
      <xdr:colOff>472379</xdr:colOff>
      <xdr:row>25</xdr:row>
      <xdr:rowOff>170367</xdr:rowOff>
    </xdr:from>
    <xdr:to>
      <xdr:col>7</xdr:col>
      <xdr:colOff>604025</xdr:colOff>
      <xdr:row>30</xdr:row>
      <xdr:rowOff>117164</xdr:rowOff>
    </xdr:to>
    <xdr:pic>
      <xdr:nvPicPr>
        <xdr:cNvPr id="14" name="Imagen 13">
          <a:extLst>
            <a:ext uri="{FF2B5EF4-FFF2-40B4-BE49-F238E27FC236}">
              <a16:creationId xmlns:a16="http://schemas.microsoft.com/office/drawing/2014/main" id="{7FB67301-5607-6E23-2AA6-29C465388C4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472379" y="4816708"/>
          <a:ext cx="5862134" cy="876066"/>
        </a:xfrm>
        <a:prstGeom prst="rect">
          <a:avLst/>
        </a:prstGeom>
      </xdr:spPr>
    </xdr:pic>
    <xdr:clientData/>
  </xdr:twoCellAnchor>
  <xdr:twoCellAnchor editAs="oneCell">
    <xdr:from>
      <xdr:col>9</xdr:col>
      <xdr:colOff>294268</xdr:colOff>
      <xdr:row>14</xdr:row>
      <xdr:rowOff>116159</xdr:rowOff>
    </xdr:from>
    <xdr:to>
      <xdr:col>18</xdr:col>
      <xdr:colOff>313425</xdr:colOff>
      <xdr:row>19</xdr:row>
      <xdr:rowOff>142300</xdr:rowOff>
    </xdr:to>
    <xdr:pic>
      <xdr:nvPicPr>
        <xdr:cNvPr id="15" name="Imagen 14">
          <a:extLst>
            <a:ext uri="{FF2B5EF4-FFF2-40B4-BE49-F238E27FC236}">
              <a16:creationId xmlns:a16="http://schemas.microsoft.com/office/drawing/2014/main" id="{50232DB4-80FE-FC0F-9D70-3123BDE3F1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612256" y="2718110"/>
          <a:ext cx="6639562" cy="955410"/>
        </a:xfrm>
        <a:prstGeom prst="rect">
          <a:avLst/>
        </a:prstGeom>
      </xdr:spPr>
    </xdr:pic>
    <xdr:clientData/>
  </xdr:twoCellAnchor>
  <xdr:twoCellAnchor editAs="oneCell">
    <xdr:from>
      <xdr:col>9</xdr:col>
      <xdr:colOff>278780</xdr:colOff>
      <xdr:row>26</xdr:row>
      <xdr:rowOff>15488</xdr:rowOff>
    </xdr:from>
    <xdr:to>
      <xdr:col>17</xdr:col>
      <xdr:colOff>527862</xdr:colOff>
      <xdr:row>30</xdr:row>
      <xdr:rowOff>97064</xdr:rowOff>
    </xdr:to>
    <xdr:pic>
      <xdr:nvPicPr>
        <xdr:cNvPr id="16" name="Imagen 15">
          <a:extLst>
            <a:ext uri="{FF2B5EF4-FFF2-40B4-BE49-F238E27FC236}">
              <a16:creationId xmlns:a16="http://schemas.microsoft.com/office/drawing/2014/main" id="{69B4D683-995C-3AA1-EB5B-73A8A3E65D8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7596768" y="4847683"/>
          <a:ext cx="6110522" cy="824991"/>
        </a:xfrm>
        <a:prstGeom prst="rect">
          <a:avLst/>
        </a:prstGeom>
      </xdr:spPr>
    </xdr:pic>
    <xdr:clientData/>
  </xdr:twoCellAnchor>
  <xdr:twoCellAnchor editAs="oneCell">
    <xdr:from>
      <xdr:col>8</xdr:col>
      <xdr:colOff>201342</xdr:colOff>
      <xdr:row>4</xdr:row>
      <xdr:rowOff>61950</xdr:rowOff>
    </xdr:from>
    <xdr:to>
      <xdr:col>18</xdr:col>
      <xdr:colOff>319080</xdr:colOff>
      <xdr:row>9</xdr:row>
      <xdr:rowOff>143747</xdr:rowOff>
    </xdr:to>
    <xdr:pic>
      <xdr:nvPicPr>
        <xdr:cNvPr id="17" name="Imagen 16">
          <a:extLst>
            <a:ext uri="{FF2B5EF4-FFF2-40B4-BE49-F238E27FC236}">
              <a16:creationId xmlns:a16="http://schemas.microsoft.com/office/drawing/2014/main" id="{D7680EF5-23E3-E6C6-591B-AEE150DDE0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6760427" y="805365"/>
          <a:ext cx="7497046" cy="101106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5508B4-3A15-4761-93C2-F92F3389E37B}">
  <dimension ref="A12:P38"/>
  <sheetViews>
    <sheetView workbookViewId="0">
      <selection activeCell="J25" sqref="J25"/>
    </sheetView>
  </sheetViews>
  <sheetFormatPr baseColWidth="10" defaultRowHeight="14.5" x14ac:dyDescent="0.35"/>
  <sheetData>
    <row r="12" spans="1:9" x14ac:dyDescent="0.35">
      <c r="A12" t="s">
        <v>0</v>
      </c>
      <c r="I12" t="s">
        <v>2</v>
      </c>
    </row>
    <row r="24" spans="1:16" x14ac:dyDescent="0.35">
      <c r="A24" t="s">
        <v>1</v>
      </c>
      <c r="J24" s="4" t="s">
        <v>9</v>
      </c>
      <c r="K24" s="2">
        <f>50/9</f>
        <v>5.5555555555555554</v>
      </c>
      <c r="L24" s="2" t="s">
        <v>10</v>
      </c>
      <c r="M24" s="1">
        <f>25/3</f>
        <v>8.3333333333333339</v>
      </c>
      <c r="N24" s="2" t="s">
        <v>10</v>
      </c>
      <c r="O24" s="2">
        <f>125/9</f>
        <v>13.888888888888889</v>
      </c>
      <c r="P24" s="1" t="s">
        <v>11</v>
      </c>
    </row>
    <row r="25" spans="1:16" x14ac:dyDescent="0.35">
      <c r="J25" t="s">
        <v>12</v>
      </c>
    </row>
    <row r="38" spans="2:3" x14ac:dyDescent="0.35">
      <c r="B38" s="2" t="s">
        <v>8</v>
      </c>
      <c r="C38" s="2">
        <v>10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9E58E-1218-4703-919D-CFE17F18C026}">
  <dimension ref="A7:K38"/>
  <sheetViews>
    <sheetView topLeftCell="A12" zoomScale="87" workbookViewId="0">
      <selection activeCell="H36" sqref="H36"/>
    </sheetView>
  </sheetViews>
  <sheetFormatPr baseColWidth="10" defaultRowHeight="14.5" x14ac:dyDescent="0.35"/>
  <sheetData>
    <row r="7" spans="1:11" x14ac:dyDescent="0.35">
      <c r="D7" s="12" t="s">
        <v>14</v>
      </c>
      <c r="E7" s="12"/>
      <c r="F7" s="12"/>
      <c r="I7" t="s">
        <v>2</v>
      </c>
    </row>
    <row r="8" spans="1:11" x14ac:dyDescent="0.35">
      <c r="D8" s="6" t="s">
        <v>5</v>
      </c>
      <c r="E8" s="6" t="s">
        <v>6</v>
      </c>
      <c r="F8" s="6" t="s">
        <v>7</v>
      </c>
      <c r="G8" s="3" t="s">
        <v>15</v>
      </c>
    </row>
    <row r="9" spans="1:11" x14ac:dyDescent="0.35">
      <c r="B9" s="11" t="s">
        <v>13</v>
      </c>
      <c r="C9" s="5" t="s">
        <v>5</v>
      </c>
      <c r="D9">
        <v>0.8</v>
      </c>
      <c r="E9">
        <v>0.15</v>
      </c>
      <c r="F9">
        <v>0.05</v>
      </c>
      <c r="G9">
        <v>1</v>
      </c>
    </row>
    <row r="10" spans="1:11" x14ac:dyDescent="0.35">
      <c r="B10" s="11"/>
      <c r="C10" s="5" t="s">
        <v>6</v>
      </c>
      <c r="D10">
        <v>0.2</v>
      </c>
      <c r="E10">
        <v>0.7</v>
      </c>
      <c r="F10">
        <v>0.1</v>
      </c>
      <c r="G10">
        <v>1</v>
      </c>
    </row>
    <row r="11" spans="1:11" x14ac:dyDescent="0.35">
      <c r="B11" s="11"/>
      <c r="C11" s="5" t="s">
        <v>7</v>
      </c>
      <c r="D11">
        <v>0.15</v>
      </c>
      <c r="E11">
        <v>0.15</v>
      </c>
      <c r="F11">
        <v>0.7</v>
      </c>
      <c r="G11">
        <v>1</v>
      </c>
    </row>
    <row r="14" spans="1:11" x14ac:dyDescent="0.35">
      <c r="A14" t="s">
        <v>0</v>
      </c>
    </row>
    <row r="15" spans="1:11" x14ac:dyDescent="0.35">
      <c r="J15" t="s">
        <v>16</v>
      </c>
      <c r="K15">
        <f>2*400</f>
        <v>800</v>
      </c>
    </row>
    <row r="16" spans="1:11" x14ac:dyDescent="0.35">
      <c r="J16">
        <v>0.48</v>
      </c>
      <c r="K16" s="1">
        <f>K15*J16</f>
        <v>384</v>
      </c>
    </row>
    <row r="18" spans="1:10" x14ac:dyDescent="0.35">
      <c r="I18" t="s">
        <v>3</v>
      </c>
    </row>
    <row r="20" spans="1:10" x14ac:dyDescent="0.35">
      <c r="A20" t="s">
        <v>1</v>
      </c>
    </row>
    <row r="27" spans="1:10" x14ac:dyDescent="0.35">
      <c r="J27" s="2">
        <v>19.047000000000001</v>
      </c>
    </row>
    <row r="28" spans="1:10" x14ac:dyDescent="0.35">
      <c r="B28" s="7">
        <v>0.32729999999999998</v>
      </c>
    </row>
    <row r="29" spans="1:10" x14ac:dyDescent="0.35">
      <c r="I29" t="s">
        <v>4</v>
      </c>
    </row>
    <row r="38" spans="10:10" x14ac:dyDescent="0.35">
      <c r="J38" s="2">
        <v>41.025599999999997</v>
      </c>
    </row>
  </sheetData>
  <mergeCells count="2">
    <mergeCell ref="B9:B11"/>
    <mergeCell ref="D7:F7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467AE-83F8-4E33-9293-07010AFF2AF9}">
  <dimension ref="A3:L33"/>
  <sheetViews>
    <sheetView topLeftCell="D17" zoomScale="106" workbookViewId="0">
      <selection activeCell="J33" sqref="J33"/>
    </sheetView>
  </sheetViews>
  <sheetFormatPr baseColWidth="10" defaultRowHeight="14.5" x14ac:dyDescent="0.35"/>
  <sheetData>
    <row r="3" spans="1:12" x14ac:dyDescent="0.35">
      <c r="J3" s="3" t="s">
        <v>18</v>
      </c>
      <c r="K3" s="3" t="s">
        <v>19</v>
      </c>
      <c r="L3" s="3" t="s">
        <v>20</v>
      </c>
    </row>
    <row r="4" spans="1:12" x14ac:dyDescent="0.35">
      <c r="J4" s="3">
        <v>0.5</v>
      </c>
      <c r="K4" s="3">
        <v>0.5</v>
      </c>
      <c r="L4" s="3">
        <v>0</v>
      </c>
    </row>
    <row r="5" spans="1:12" x14ac:dyDescent="0.35">
      <c r="J5" s="3">
        <v>0.25</v>
      </c>
      <c r="K5" s="3">
        <v>0.5</v>
      </c>
      <c r="L5" s="3">
        <v>0.25</v>
      </c>
    </row>
    <row r="6" spans="1:12" x14ac:dyDescent="0.35">
      <c r="J6" s="3">
        <v>0</v>
      </c>
      <c r="K6" s="3">
        <v>0.5</v>
      </c>
      <c r="L6" s="3">
        <v>0.5</v>
      </c>
    </row>
    <row r="15" spans="1:12" x14ac:dyDescent="0.35">
      <c r="A15" t="s">
        <v>0</v>
      </c>
      <c r="I15" t="s">
        <v>2</v>
      </c>
    </row>
    <row r="17" spans="1:10" x14ac:dyDescent="0.35">
      <c r="B17" s="1" t="s">
        <v>17</v>
      </c>
      <c r="C17" s="3"/>
      <c r="D17" s="3"/>
      <c r="E17" s="3"/>
      <c r="F17" s="3"/>
      <c r="G17" s="3"/>
    </row>
    <row r="21" spans="1:10" x14ac:dyDescent="0.35">
      <c r="A21" t="s">
        <v>1</v>
      </c>
    </row>
    <row r="22" spans="1:10" x14ac:dyDescent="0.35">
      <c r="J22" s="2">
        <v>25.065000000000001</v>
      </c>
    </row>
    <row r="25" spans="1:10" x14ac:dyDescent="0.35">
      <c r="I25" t="s">
        <v>3</v>
      </c>
    </row>
    <row r="28" spans="1:10" x14ac:dyDescent="0.35">
      <c r="B28" s="2">
        <v>0.3125</v>
      </c>
    </row>
    <row r="29" spans="1:10" x14ac:dyDescent="0.35">
      <c r="H29">
        <v>10000000</v>
      </c>
    </row>
    <row r="33" spans="10:10" x14ac:dyDescent="0.35">
      <c r="J33" s="2">
        <f>5.4*0.5</f>
        <v>2.7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1EE907-732A-4C77-93BB-CAD2E7428E7C}">
  <dimension ref="A3:Q32"/>
  <sheetViews>
    <sheetView topLeftCell="G23" workbookViewId="0">
      <selection activeCell="M33" sqref="M33"/>
    </sheetView>
  </sheetViews>
  <sheetFormatPr baseColWidth="10" defaultRowHeight="14.5" x14ac:dyDescent="0.35"/>
  <cols>
    <col min="3" max="3" width="12" customWidth="1"/>
    <col min="5" max="5" width="11.1796875" bestFit="1" customWidth="1"/>
    <col min="7" max="7" width="15.36328125" customWidth="1"/>
  </cols>
  <sheetData>
    <row r="3" spans="1:17" x14ac:dyDescent="0.35">
      <c r="J3" t="s">
        <v>4</v>
      </c>
    </row>
    <row r="7" spans="1:17" x14ac:dyDescent="0.35">
      <c r="B7" s="3" t="s">
        <v>21</v>
      </c>
      <c r="C7" s="3" t="s">
        <v>22</v>
      </c>
      <c r="D7" s="3" t="s">
        <v>23</v>
      </c>
      <c r="G7" s="3" t="s">
        <v>24</v>
      </c>
    </row>
    <row r="8" spans="1:17" x14ac:dyDescent="0.35">
      <c r="A8" s="8" t="s">
        <v>21</v>
      </c>
      <c r="B8" s="8">
        <v>0.7</v>
      </c>
      <c r="C8" s="8">
        <v>0.2</v>
      </c>
      <c r="D8" s="8">
        <v>0.1</v>
      </c>
      <c r="E8" s="8">
        <f>SUM(B8:D8)</f>
        <v>0.99999999999999989</v>
      </c>
      <c r="F8" s="10" t="s">
        <v>26</v>
      </c>
      <c r="G8" s="3">
        <v>0.28499999999999998</v>
      </c>
    </row>
    <row r="9" spans="1:17" x14ac:dyDescent="0.35">
      <c r="A9" s="8" t="s">
        <v>22</v>
      </c>
      <c r="B9" s="8">
        <f>(1-C9)/2</f>
        <v>0.30499999999999999</v>
      </c>
      <c r="C9" s="8">
        <v>0.39</v>
      </c>
      <c r="D9" s="8">
        <v>0.30499999999999999</v>
      </c>
      <c r="E9" s="8">
        <f>SUM(B9:D9)</f>
        <v>1</v>
      </c>
      <c r="F9" s="10" t="s">
        <v>27</v>
      </c>
      <c r="G9" s="3">
        <v>9.5000000000000001E-2</v>
      </c>
    </row>
    <row r="10" spans="1:17" x14ac:dyDescent="0.35">
      <c r="A10" s="8" t="s">
        <v>23</v>
      </c>
      <c r="B10" s="8">
        <v>9.5000000000000001E-2</v>
      </c>
      <c r="C10" s="8">
        <v>0.28499999999999998</v>
      </c>
      <c r="D10" s="8">
        <v>0.62</v>
      </c>
      <c r="E10" s="8">
        <f>SUM(B10:D10)</f>
        <v>1</v>
      </c>
    </row>
    <row r="11" spans="1:17" x14ac:dyDescent="0.35">
      <c r="K11">
        <v>3720623</v>
      </c>
      <c r="L11">
        <f>K11*K12</f>
        <v>1222257.7690447001</v>
      </c>
      <c r="N11" t="s">
        <v>25</v>
      </c>
      <c r="O11" s="2">
        <f>ROUNDUP(L11,0)</f>
        <v>1222258</v>
      </c>
      <c r="Q11" t="s">
        <v>37</v>
      </c>
    </row>
    <row r="12" spans="1:17" x14ac:dyDescent="0.35">
      <c r="K12">
        <v>0.32850889999999999</v>
      </c>
    </row>
    <row r="13" spans="1:17" x14ac:dyDescent="0.35">
      <c r="A13" s="9" t="s">
        <v>0</v>
      </c>
      <c r="J13" t="s">
        <v>2</v>
      </c>
    </row>
    <row r="21" spans="1:14" x14ac:dyDescent="0.35">
      <c r="B21" s="2">
        <v>0.30499999999999999</v>
      </c>
      <c r="D21" t="s">
        <v>38</v>
      </c>
      <c r="E21" t="s">
        <v>37</v>
      </c>
      <c r="K21" s="2">
        <v>0.251</v>
      </c>
      <c r="M21" t="s">
        <v>40</v>
      </c>
      <c r="N21" t="s">
        <v>37</v>
      </c>
    </row>
    <row r="22" spans="1:14" x14ac:dyDescent="0.35">
      <c r="D22" s="3"/>
      <c r="E22" s="3"/>
    </row>
    <row r="24" spans="1:14" x14ac:dyDescent="0.35">
      <c r="A24" t="s">
        <v>1</v>
      </c>
      <c r="J24" t="s">
        <v>3</v>
      </c>
    </row>
    <row r="32" spans="1:14" x14ac:dyDescent="0.35">
      <c r="B32" s="2">
        <v>0.28499999999999998</v>
      </c>
      <c r="D32" t="s">
        <v>36</v>
      </c>
      <c r="E32" t="s">
        <v>39</v>
      </c>
      <c r="K32" s="2">
        <f>0.3728*100</f>
        <v>37.28</v>
      </c>
      <c r="M32" t="s">
        <v>41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FF577-3651-422B-9FE3-4CFA092C8C19}">
  <dimension ref="A3:R32"/>
  <sheetViews>
    <sheetView tabSelected="1" topLeftCell="D1" zoomScale="99" workbookViewId="0">
      <selection activeCell="Q13" sqref="Q13"/>
    </sheetView>
  </sheetViews>
  <sheetFormatPr baseColWidth="10" defaultRowHeight="14.5" x14ac:dyDescent="0.35"/>
  <cols>
    <col min="3" max="3" width="12" customWidth="1"/>
    <col min="5" max="5" width="11.1796875" bestFit="1" customWidth="1"/>
    <col min="7" max="7" width="15.36328125" customWidth="1"/>
    <col min="8" max="8" width="11.81640625" customWidth="1"/>
    <col min="13" max="13" width="3.6328125" customWidth="1"/>
    <col min="14" max="14" width="12.08984375" customWidth="1"/>
    <col min="15" max="15" width="12.81640625" bestFit="1" customWidth="1"/>
    <col min="17" max="17" width="12" customWidth="1"/>
  </cols>
  <sheetData>
    <row r="3" spans="1:18" x14ac:dyDescent="0.35">
      <c r="J3" t="s">
        <v>4</v>
      </c>
    </row>
    <row r="7" spans="1:18" x14ac:dyDescent="0.35">
      <c r="B7" s="3" t="s">
        <v>21</v>
      </c>
      <c r="C7" s="3" t="s">
        <v>22</v>
      </c>
      <c r="D7" s="3" t="s">
        <v>23</v>
      </c>
      <c r="F7" s="3" t="s">
        <v>28</v>
      </c>
      <c r="G7" s="3" t="s">
        <v>29</v>
      </c>
      <c r="H7" s="13"/>
    </row>
    <row r="8" spans="1:18" x14ac:dyDescent="0.35">
      <c r="A8" s="8" t="s">
        <v>21</v>
      </c>
      <c r="B8" s="8">
        <v>0.7</v>
      </c>
      <c r="C8" s="8">
        <v>0.2</v>
      </c>
      <c r="D8" s="8">
        <v>0.1</v>
      </c>
      <c r="E8" s="8">
        <f>SUM(B8:D8)</f>
        <v>0.99999999999999989</v>
      </c>
      <c r="G8" s="3" t="s">
        <v>24</v>
      </c>
      <c r="H8" s="10"/>
      <c r="I8" s="15"/>
    </row>
    <row r="9" spans="1:18" x14ac:dyDescent="0.35">
      <c r="A9" s="8" t="s">
        <v>22</v>
      </c>
      <c r="B9" s="8">
        <f>(1-C9)/2</f>
        <v>0.30499999999999999</v>
      </c>
      <c r="C9" s="8">
        <v>0.39</v>
      </c>
      <c r="D9" s="8">
        <v>0.30499999999999999</v>
      </c>
      <c r="E9" s="8">
        <f>SUM(B9:D9)</f>
        <v>1</v>
      </c>
      <c r="F9" s="10" t="s">
        <v>30</v>
      </c>
      <c r="G9" s="14">
        <f>(38-G10*100)/100</f>
        <v>0.28499999999999998</v>
      </c>
    </row>
    <row r="10" spans="1:18" x14ac:dyDescent="0.35">
      <c r="A10" s="8" t="s">
        <v>23</v>
      </c>
      <c r="B10" s="8">
        <v>9.5000000000000001E-2</v>
      </c>
      <c r="C10" s="8">
        <v>0.28499999999999998</v>
      </c>
      <c r="D10" s="8">
        <v>0.62</v>
      </c>
      <c r="E10" s="8">
        <f>SUM(B10:D10)</f>
        <v>1</v>
      </c>
      <c r="F10" s="10" t="s">
        <v>31</v>
      </c>
      <c r="G10" s="3">
        <f>(38/4)/100</f>
        <v>9.5000000000000001E-2</v>
      </c>
    </row>
    <row r="11" spans="1:18" x14ac:dyDescent="0.35">
      <c r="K11" s="3">
        <v>3720623</v>
      </c>
      <c r="L11" s="3">
        <v>0.32900000000000001</v>
      </c>
      <c r="M11" s="3" t="s">
        <v>34</v>
      </c>
      <c r="N11" s="20">
        <f>L11*K11</f>
        <v>1224084.9669999999</v>
      </c>
      <c r="O11" s="1" t="s">
        <v>35</v>
      </c>
      <c r="P11" s="19">
        <v>1224085</v>
      </c>
      <c r="Q11" s="17" t="s">
        <v>33</v>
      </c>
      <c r="R11" s="18">
        <v>1222258</v>
      </c>
    </row>
    <row r="12" spans="1:18" x14ac:dyDescent="0.35">
      <c r="K12" s="16" t="s">
        <v>32</v>
      </c>
      <c r="L12" s="16"/>
      <c r="P12">
        <v>0.32850889999999999</v>
      </c>
      <c r="Q12">
        <f>K11*P12</f>
        <v>1222257.7690447001</v>
      </c>
    </row>
    <row r="13" spans="1:18" x14ac:dyDescent="0.35">
      <c r="A13" s="9" t="s">
        <v>0</v>
      </c>
      <c r="J13" t="s">
        <v>2</v>
      </c>
    </row>
    <row r="21" spans="1:11" x14ac:dyDescent="0.35">
      <c r="B21" s="2">
        <v>0.30499999999999999</v>
      </c>
      <c r="K21" s="2">
        <v>0.251</v>
      </c>
    </row>
    <row r="24" spans="1:11" x14ac:dyDescent="0.35">
      <c r="A24" t="s">
        <v>1</v>
      </c>
      <c r="J24" t="s">
        <v>3</v>
      </c>
    </row>
    <row r="32" spans="1:11" x14ac:dyDescent="0.35">
      <c r="B32" s="2">
        <v>0.28499999999999998</v>
      </c>
      <c r="K32" s="2">
        <f>0.3728*100</f>
        <v>37.28</v>
      </c>
    </row>
  </sheetData>
  <mergeCells count="1">
    <mergeCell ref="K12:L1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PE1</vt:lpstr>
      <vt:lpstr>PE2</vt:lpstr>
      <vt:lpstr>PE3</vt:lpstr>
      <vt:lpstr>PAC3.1</vt:lpstr>
      <vt:lpstr>PAC3.1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Frent</dc:creator>
  <cp:lastModifiedBy>David Frent</cp:lastModifiedBy>
  <dcterms:created xsi:type="dcterms:W3CDTF">2023-12-12T08:51:16Z</dcterms:created>
  <dcterms:modified xsi:type="dcterms:W3CDTF">2024-01-27T13:27:07Z</dcterms:modified>
</cp:coreProperties>
</file>