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BD499CC9-B85A-41B6-AB88-DA8672E1858F}" xr6:coauthVersionLast="46" xr6:coauthVersionMax="46" xr10:uidLastSave="{00000000-0000-0000-0000-000000000000}"/>
  <bookViews>
    <workbookView xWindow="840" yWindow="-120" windowWidth="37680" windowHeight="21840" activeTab="4" xr2:uid="{00000000-000D-0000-FFFF-FFFF00000000}"/>
  </bookViews>
  <sheets>
    <sheet name="Počty vozidel" sheetId="1" r:id="rId1"/>
    <sheet name="Počty vozidel 04.50-04.50" sheetId="2" state="hidden" r:id="rId2"/>
    <sheet name="Počty vozidel 03.00-10.00" sheetId="3" state="hidden" r:id="rId3"/>
    <sheet name="Počty průjezdů" sheetId="4" r:id="rId4"/>
    <sheet name="Časové údaj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3" i="4"/>
  <c r="V26" i="1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Y214" i="5"/>
  <c r="Y213" i="5"/>
  <c r="Y212" i="5"/>
  <c r="Y211" i="5"/>
  <c r="Y210" i="5"/>
  <c r="Y209" i="5"/>
  <c r="Y208" i="5"/>
  <c r="Y207" i="5"/>
  <c r="Y206" i="5"/>
  <c r="Y205" i="5"/>
  <c r="Y204" i="5"/>
  <c r="Y203" i="5"/>
  <c r="Y202" i="5"/>
  <c r="Y201" i="5"/>
  <c r="Y200" i="5"/>
  <c r="Y199" i="5"/>
  <c r="Y198" i="5"/>
  <c r="Y197" i="5"/>
  <c r="Y196" i="5"/>
  <c r="Y195" i="5"/>
  <c r="Y194" i="5"/>
  <c r="Y193" i="5"/>
  <c r="Y192" i="5"/>
  <c r="Y191" i="5"/>
  <c r="Y190" i="5"/>
  <c r="G190" i="5"/>
  <c r="Y189" i="5"/>
  <c r="G189" i="5"/>
  <c r="Y188" i="5"/>
  <c r="G188" i="5"/>
  <c r="Y187" i="5"/>
  <c r="G187" i="5"/>
  <c r="Y186" i="5"/>
  <c r="G186" i="5"/>
  <c r="Y185" i="5"/>
  <c r="G185" i="5"/>
  <c r="Y184" i="5"/>
  <c r="G184" i="5"/>
  <c r="Y183" i="5"/>
  <c r="G183" i="5"/>
  <c r="Y182" i="5"/>
  <c r="G182" i="5"/>
  <c r="Y181" i="5"/>
  <c r="G181" i="5"/>
  <c r="Y180" i="5"/>
  <c r="G180" i="5"/>
  <c r="Y179" i="5"/>
  <c r="G179" i="5"/>
  <c r="Y178" i="5"/>
  <c r="G178" i="5"/>
  <c r="Y177" i="5"/>
  <c r="G177" i="5"/>
  <c r="Y176" i="5"/>
  <c r="G176" i="5"/>
  <c r="Y175" i="5"/>
  <c r="G175" i="5"/>
  <c r="Y174" i="5"/>
  <c r="G174" i="5"/>
  <c r="Y173" i="5"/>
  <c r="G173" i="5"/>
  <c r="Y172" i="5"/>
  <c r="G172" i="5"/>
  <c r="Y171" i="5"/>
  <c r="G171" i="5"/>
  <c r="Y170" i="5"/>
  <c r="G170" i="5"/>
  <c r="Y169" i="5"/>
  <c r="G169" i="5"/>
  <c r="Y168" i="5"/>
  <c r="G168" i="5"/>
  <c r="Y167" i="5"/>
  <c r="G167" i="5"/>
  <c r="Y166" i="5"/>
  <c r="G166" i="5"/>
  <c r="Y165" i="5"/>
  <c r="G165" i="5"/>
  <c r="Y164" i="5"/>
  <c r="G164" i="5"/>
  <c r="Y163" i="5"/>
  <c r="G163" i="5"/>
  <c r="Y162" i="5"/>
  <c r="G162" i="5"/>
  <c r="Y161" i="5"/>
  <c r="G161" i="5"/>
  <c r="Y160" i="5"/>
  <c r="G160" i="5"/>
  <c r="Y159" i="5"/>
  <c r="G159" i="5"/>
  <c r="Y158" i="5"/>
  <c r="G158" i="5"/>
  <c r="Y157" i="5"/>
  <c r="G157" i="5"/>
  <c r="Y156" i="5"/>
  <c r="G156" i="5"/>
  <c r="Y155" i="5"/>
  <c r="G155" i="5"/>
  <c r="Y154" i="5"/>
  <c r="G154" i="5"/>
  <c r="Y153" i="5"/>
  <c r="G153" i="5"/>
  <c r="Y152" i="5"/>
  <c r="G152" i="5"/>
  <c r="Y151" i="5"/>
  <c r="G151" i="5"/>
  <c r="Y150" i="5"/>
  <c r="G150" i="5"/>
  <c r="Y149" i="5"/>
  <c r="G149" i="5"/>
  <c r="Y148" i="5"/>
  <c r="G148" i="5"/>
  <c r="Y147" i="5"/>
  <c r="G147" i="5"/>
  <c r="Y146" i="5"/>
  <c r="G146" i="5"/>
  <c r="Y145" i="5"/>
  <c r="G145" i="5"/>
  <c r="Y144" i="5"/>
  <c r="G144" i="5"/>
  <c r="Y143" i="5"/>
  <c r="G143" i="5"/>
  <c r="Y142" i="5"/>
  <c r="G142" i="5"/>
  <c r="Y141" i="5"/>
  <c r="G141" i="5"/>
  <c r="Y140" i="5"/>
  <c r="G140" i="5"/>
  <c r="Y139" i="5"/>
  <c r="G139" i="5"/>
  <c r="Y138" i="5"/>
  <c r="G138" i="5"/>
  <c r="Y137" i="5"/>
  <c r="G137" i="5"/>
  <c r="Y136" i="5"/>
  <c r="G136" i="5"/>
  <c r="Y135" i="5"/>
  <c r="G135" i="5"/>
  <c r="Y134" i="5"/>
  <c r="G134" i="5"/>
  <c r="Y133" i="5"/>
  <c r="G133" i="5"/>
  <c r="Y132" i="5"/>
  <c r="G132" i="5"/>
  <c r="Y131" i="5"/>
  <c r="G131" i="5"/>
  <c r="Y130" i="5"/>
  <c r="G130" i="5"/>
  <c r="Y129" i="5"/>
  <c r="G129" i="5"/>
  <c r="Y128" i="5"/>
  <c r="G128" i="5"/>
  <c r="Y127" i="5"/>
  <c r="G127" i="5"/>
  <c r="Y126" i="5"/>
  <c r="G126" i="5"/>
  <c r="Y125" i="5"/>
  <c r="G125" i="5"/>
  <c r="Y124" i="5"/>
  <c r="G124" i="5"/>
  <c r="Y123" i="5"/>
  <c r="G123" i="5"/>
  <c r="Y122" i="5"/>
  <c r="G122" i="5"/>
  <c r="Y121" i="5"/>
  <c r="G121" i="5"/>
  <c r="Y120" i="5"/>
  <c r="G120" i="5"/>
  <c r="Y119" i="5"/>
  <c r="G119" i="5"/>
  <c r="Y118" i="5"/>
  <c r="G118" i="5"/>
  <c r="Y117" i="5"/>
  <c r="G117" i="5"/>
  <c r="Y116" i="5"/>
  <c r="G116" i="5"/>
  <c r="Y115" i="5"/>
  <c r="G115" i="5"/>
  <c r="Y114" i="5"/>
  <c r="G114" i="5"/>
  <c r="Y113" i="5"/>
  <c r="G113" i="5"/>
  <c r="Y112" i="5"/>
  <c r="G112" i="5"/>
  <c r="Y111" i="5"/>
  <c r="G111" i="5"/>
  <c r="Y110" i="5"/>
  <c r="G110" i="5"/>
  <c r="Y109" i="5"/>
  <c r="G109" i="5"/>
  <c r="Y108" i="5"/>
  <c r="G108" i="5"/>
  <c r="Y107" i="5"/>
  <c r="G107" i="5"/>
  <c r="Y106" i="5"/>
  <c r="G106" i="5"/>
  <c r="Y105" i="5"/>
  <c r="G105" i="5"/>
  <c r="Y104" i="5"/>
  <c r="G104" i="5"/>
  <c r="Y103" i="5"/>
  <c r="G103" i="5"/>
  <c r="Y102" i="5"/>
  <c r="G102" i="5"/>
  <c r="Y101" i="5"/>
  <c r="G101" i="5"/>
  <c r="Y100" i="5"/>
  <c r="G100" i="5"/>
  <c r="Y99" i="5"/>
  <c r="G99" i="5"/>
  <c r="Y98" i="5"/>
  <c r="G98" i="5"/>
  <c r="Y97" i="5"/>
  <c r="G97" i="5"/>
  <c r="Y96" i="5"/>
  <c r="G96" i="5"/>
  <c r="Y95" i="5"/>
  <c r="G95" i="5"/>
  <c r="Y94" i="5"/>
  <c r="G94" i="5"/>
  <c r="Y93" i="5"/>
  <c r="G93" i="5"/>
  <c r="Y92" i="5"/>
  <c r="G92" i="5"/>
  <c r="Y91" i="5"/>
  <c r="G91" i="5"/>
  <c r="Y90" i="5"/>
  <c r="G90" i="5"/>
  <c r="Y89" i="5"/>
  <c r="G89" i="5"/>
  <c r="Y88" i="5"/>
  <c r="G88" i="5"/>
  <c r="Y87" i="5"/>
  <c r="G87" i="5"/>
  <c r="Y86" i="5"/>
  <c r="G86" i="5"/>
  <c r="Y85" i="5"/>
  <c r="G85" i="5"/>
  <c r="Y84" i="5"/>
  <c r="G84" i="5"/>
  <c r="Y83" i="5"/>
  <c r="G83" i="5"/>
  <c r="Y82" i="5"/>
  <c r="G82" i="5"/>
  <c r="Y81" i="5"/>
  <c r="G81" i="5"/>
  <c r="Y80" i="5"/>
  <c r="G80" i="5"/>
  <c r="Y79" i="5"/>
  <c r="G79" i="5"/>
  <c r="Y78" i="5"/>
  <c r="G78" i="5"/>
  <c r="Y77" i="5"/>
  <c r="G77" i="5"/>
  <c r="Y76" i="5"/>
  <c r="G76" i="5"/>
  <c r="Y75" i="5"/>
  <c r="G75" i="5"/>
  <c r="Y74" i="5"/>
  <c r="G74" i="5"/>
  <c r="Y73" i="5"/>
  <c r="G73" i="5"/>
  <c r="Y72" i="5"/>
  <c r="G72" i="5"/>
  <c r="Y71" i="5"/>
  <c r="G71" i="5"/>
  <c r="Y70" i="5"/>
  <c r="G70" i="5"/>
  <c r="Y69" i="5"/>
  <c r="G69" i="5"/>
  <c r="Y68" i="5"/>
  <c r="G68" i="5"/>
  <c r="Y67" i="5"/>
  <c r="G67" i="5"/>
  <c r="Y66" i="5"/>
  <c r="G66" i="5"/>
  <c r="Y65" i="5"/>
  <c r="G65" i="5"/>
  <c r="Y64" i="5"/>
  <c r="G64" i="5"/>
  <c r="Y63" i="5"/>
  <c r="G63" i="5"/>
  <c r="Y62" i="5"/>
  <c r="G62" i="5"/>
  <c r="Y61" i="5"/>
  <c r="G61" i="5"/>
  <c r="Y60" i="5"/>
  <c r="G60" i="5"/>
  <c r="Y59" i="5"/>
  <c r="G59" i="5"/>
  <c r="Y58" i="5"/>
  <c r="G58" i="5"/>
  <c r="Y57" i="5"/>
  <c r="G57" i="5"/>
  <c r="Y56" i="5"/>
  <c r="G56" i="5"/>
  <c r="Y55" i="5"/>
  <c r="G55" i="5"/>
  <c r="Y54" i="5"/>
  <c r="G54" i="5"/>
  <c r="Y53" i="5"/>
  <c r="G53" i="5"/>
  <c r="Y52" i="5"/>
  <c r="G52" i="5"/>
  <c r="Y51" i="5"/>
  <c r="G51" i="5"/>
  <c r="Y50" i="5"/>
  <c r="G50" i="5"/>
  <c r="Y49" i="5"/>
  <c r="G49" i="5"/>
  <c r="Y48" i="5"/>
  <c r="G48" i="5"/>
  <c r="Y47" i="5"/>
  <c r="G47" i="5"/>
  <c r="Y46" i="5"/>
  <c r="G46" i="5"/>
  <c r="Y45" i="5"/>
  <c r="G45" i="5"/>
  <c r="Y44" i="5"/>
  <c r="G44" i="5"/>
  <c r="Y43" i="5"/>
  <c r="G43" i="5"/>
  <c r="Y42" i="5"/>
  <c r="G42" i="5"/>
  <c r="Y41" i="5"/>
  <c r="G41" i="5"/>
  <c r="Y40" i="5"/>
  <c r="G40" i="5"/>
  <c r="Y39" i="5"/>
  <c r="G39" i="5"/>
  <c r="Y38" i="5"/>
  <c r="G38" i="5"/>
  <c r="Y37" i="5"/>
  <c r="G37" i="5"/>
  <c r="Y36" i="5"/>
  <c r="G36" i="5"/>
  <c r="Y35" i="5"/>
  <c r="G35" i="5"/>
  <c r="Y34" i="5"/>
  <c r="G34" i="5"/>
  <c r="Y33" i="5"/>
  <c r="G33" i="5"/>
  <c r="Y32" i="5"/>
  <c r="G32" i="5"/>
  <c r="Y31" i="5"/>
  <c r="G31" i="5"/>
  <c r="Y30" i="5"/>
  <c r="G30" i="5"/>
  <c r="Y29" i="5"/>
  <c r="G29" i="5"/>
  <c r="Y28" i="5"/>
  <c r="G28" i="5"/>
  <c r="Y27" i="5"/>
  <c r="G27" i="5"/>
  <c r="Y26" i="5"/>
  <c r="G26" i="5"/>
  <c r="Y25" i="5"/>
  <c r="G25" i="5"/>
  <c r="Y24" i="5"/>
  <c r="G24" i="5"/>
  <c r="Y23" i="5"/>
  <c r="G23" i="5"/>
  <c r="Y22" i="5"/>
  <c r="G22" i="5"/>
  <c r="Y21" i="5"/>
  <c r="G21" i="5"/>
  <c r="Y20" i="5"/>
  <c r="G20" i="5"/>
  <c r="Y19" i="5"/>
  <c r="G19" i="5"/>
  <c r="Y18" i="5"/>
  <c r="G18" i="5"/>
  <c r="Y17" i="5"/>
  <c r="G17" i="5"/>
  <c r="Y16" i="5"/>
  <c r="G16" i="5"/>
  <c r="Y15" i="5"/>
  <c r="G15" i="5"/>
  <c r="Y14" i="5"/>
  <c r="G14" i="5"/>
  <c r="Y13" i="5"/>
  <c r="G13" i="5"/>
  <c r="Y12" i="5"/>
  <c r="G12" i="5"/>
  <c r="Y11" i="5"/>
  <c r="G11" i="5"/>
  <c r="Y10" i="5"/>
  <c r="G10" i="5"/>
  <c r="Y9" i="5"/>
  <c r="G9" i="5"/>
  <c r="Y8" i="5"/>
  <c r="G8" i="5"/>
  <c r="Y7" i="5"/>
  <c r="G7" i="5"/>
  <c r="Y6" i="5"/>
  <c r="G6" i="5"/>
  <c r="Y5" i="5"/>
  <c r="G5" i="5"/>
  <c r="Y4" i="5"/>
  <c r="G4" i="5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7" i="4"/>
  <c r="T16" i="4"/>
  <c r="V16" i="4" s="1"/>
  <c r="V15" i="4"/>
  <c r="T15" i="4"/>
  <c r="V14" i="4"/>
  <c r="T14" i="4"/>
  <c r="T13" i="4"/>
  <c r="V13" i="4" s="1"/>
  <c r="T12" i="4"/>
  <c r="V12" i="4" s="1"/>
  <c r="V11" i="4"/>
  <c r="T11" i="4"/>
  <c r="T10" i="4"/>
  <c r="T9" i="4"/>
  <c r="V8" i="4"/>
  <c r="T8" i="4"/>
  <c r="V7" i="4"/>
  <c r="T7" i="4"/>
  <c r="V6" i="4"/>
  <c r="T6" i="4"/>
  <c r="T5" i="4"/>
  <c r="V5" i="4" s="1"/>
  <c r="V4" i="4"/>
  <c r="V3" i="4"/>
  <c r="T19" i="4"/>
  <c r="U17" i="4" l="1"/>
  <c r="U9" i="4"/>
  <c r="U10" i="4"/>
  <c r="U11" i="4"/>
  <c r="U3" i="4"/>
  <c r="U14" i="4"/>
  <c r="U6" i="4"/>
  <c r="U15" i="4"/>
  <c r="U7" i="4"/>
  <c r="U8" i="4"/>
  <c r="V19" i="4"/>
  <c r="U4" i="4"/>
  <c r="V9" i="4"/>
  <c r="U12" i="4"/>
  <c r="V17" i="4"/>
  <c r="U5" i="4"/>
  <c r="V10" i="4"/>
  <c r="U13" i="4"/>
  <c r="U16" i="4"/>
  <c r="U19" i="4" l="1"/>
</calcChain>
</file>

<file path=xl/sharedStrings.xml><?xml version="1.0" encoding="utf-8"?>
<sst xmlns="http://schemas.openxmlformats.org/spreadsheetml/2006/main" count="669" uniqueCount="421">
  <si>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</si>
  <si>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</si>
  <si>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</si>
  <si>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</si>
  <si>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</si>
  <si>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</si>
  <si>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</si>
  <si>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</si>
  <si>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</si>
  <si>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</si>
  <si>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</si>
  <si>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</si>
  <si>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</si>
  <si>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</si>
  <si>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</si>
  <si>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</si>
  <si>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</si>
  <si>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</si>
  <si>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</si>
  <si>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</si>
  <si>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</si>
  <si>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</si>
  <si>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</si>
  <si>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</si>
  <si>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</si>
  <si>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</si>
  <si>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Vybraný čas: 04:50 -&gt; 04:50</t>
  </si>
  <si>
    <t>Vybraný čas: 03:00 -&gt; 10:00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</si>
  <si>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</si>
  <si>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</si>
  <si>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</si>
  <si>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</si>
  <si>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</si>
  <si>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</si>
  <si>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</si>
  <si>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</si>
  <si>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</si>
  <si>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</si>
  <si>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</si>
  <si>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</si>
  <si>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</si>
  <si>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</si>
  <si>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</si>
  <si>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</si>
  <si>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</si>
  <si>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</si>
  <si>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</si>
  <si>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</si>
  <si>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</si>
  <si>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</si>
  <si>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</si>
  <si>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</si>
  <si>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</si>
  <si>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</si>
  <si>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</si>
  <si>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</si>
  <si>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</si>
  <si>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</si>
  <si>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</si>
  <si>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>Počet SPZ</t>
  </si>
  <si>
    <t>unknown</t>
  </si>
  <si>
    <t>Označené směry 1, 3, 10, 12
Počátek: 00:00, Konec: 23:59</t>
  </si>
  <si>
    <t>SPZ</t>
  </si>
  <si>
    <t>Celkem [min]</t>
  </si>
  <si>
    <t>Označení směru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</si>
  <si>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</si>
  <si>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</si>
  <si>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</si>
  <si>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</si>
  <si>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</si>
  <si>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</si>
  <si>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</si>
  <si>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</si>
  <si>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</si>
  <si>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</si>
  <si>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</si>
  <si>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</si>
  <si>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</si>
  <si>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</si>
  <si>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</si>
  <si>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1TS5423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</si>
  <si>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</si>
  <si>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</si>
  <si>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</si>
  <si>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</si>
  <si>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</si>
  <si>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</si>
  <si>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</si>
  <si>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</si>
  <si>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</si>
  <si>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</si>
  <si>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</si>
  <si>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</si>
  <si>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</si>
  <si>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</si>
  <si>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</si>
  <si>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</si>
  <si>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</si>
  <si>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</si>
  <si>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</si>
  <si>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2SB8515</t>
  </si>
  <si>
    <t>2SH4791</t>
  </si>
  <si>
    <t>2SH8506</t>
  </si>
  <si>
    <t>2SH9059</t>
  </si>
  <si>
    <t>2SM6713</t>
  </si>
  <si>
    <t>2SP0712</t>
  </si>
  <si>
    <t>2SR4139</t>
  </si>
  <si>
    <t>2ST0728</t>
  </si>
  <si>
    <t>2ST0796</t>
  </si>
  <si>
    <t>2ST4441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</si>
  <si>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</si>
  <si>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</si>
  <si>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</si>
  <si>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</si>
  <si>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</si>
  <si>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</si>
  <si>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</si>
  <si>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</si>
  <si>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</si>
  <si>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</si>
  <si>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</si>
  <si>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</si>
  <si>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</si>
  <si>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</si>
  <si>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</si>
  <si>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</si>
  <si>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</si>
  <si>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</si>
  <si>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</si>
  <si>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</si>
  <si>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</si>
  <si>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</si>
  <si>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</si>
  <si>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</si>
  <si>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</si>
  <si>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</si>
  <si>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</si>
  <si>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</si>
  <si>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</si>
  <si>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</si>
  <si>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</si>
  <si>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</si>
  <si>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</si>
  <si>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</si>
  <si>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4AN8019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</si>
  <si>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</si>
  <si>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</si>
  <si>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</si>
  <si>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</si>
  <si>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</si>
  <si>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</si>
  <si>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</si>
  <si>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</si>
  <si>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</si>
  <si>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</si>
  <si>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</si>
  <si>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</si>
  <si>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</si>
  <si>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</si>
  <si>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</si>
  <si>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</si>
  <si>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</si>
  <si>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</si>
  <si>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</si>
  <si>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</si>
  <si>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</si>
  <si>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</si>
  <si>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</si>
  <si>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</si>
  <si>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</si>
  <si>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</si>
  <si>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</si>
  <si>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</si>
  <si>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</si>
  <si>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</si>
  <si>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</si>
  <si>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</si>
  <si>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</si>
  <si>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</si>
  <si>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</si>
  <si>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</si>
  <si>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</si>
  <si>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</si>
  <si>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</si>
  <si>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</si>
  <si>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</si>
  <si>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</si>
  <si>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</si>
  <si>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</si>
  <si>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</si>
  <si>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</si>
  <si>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</si>
  <si>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</si>
  <si>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</si>
  <si>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</si>
  <si>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</si>
  <si>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</si>
  <si>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</si>
  <si>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</si>
  <si>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</si>
  <si>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</si>
  <si>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</si>
  <si>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</si>
  <si>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</si>
  <si>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</si>
  <si>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</si>
  <si>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</si>
  <si>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</si>
  <si>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</si>
  <si>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</si>
  <si>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</si>
  <si>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</si>
  <si>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</si>
  <si>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</si>
  <si>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</si>
  <si>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</si>
  <si>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</si>
  <si>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</si>
  <si>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</si>
  <si>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</si>
  <si>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</si>
  <si>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</si>
  <si>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</si>
  <si>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</si>
  <si>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</si>
  <si>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</si>
  <si>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</si>
  <si>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</si>
  <si>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</si>
  <si>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</si>
  <si>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</si>
  <si>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</si>
  <si>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</si>
  <si>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</si>
  <si>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</si>
  <si>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</si>
  <si>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8AM3670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</si>
  <si>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</si>
  <si>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</si>
  <si>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</si>
  <si>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</si>
  <si>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</si>
  <si>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</si>
  <si>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</si>
  <si>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</si>
  <si>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</si>
  <si>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</si>
  <si>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</si>
  <si>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</si>
  <si>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</si>
  <si>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</si>
  <si>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</si>
  <si>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</si>
  <si>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</si>
  <si>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Označené směry 1, 12
Počátek: 00:00, Konec: 23:59</t>
  </si>
  <si>
    <t>1-12 [min]</t>
  </si>
  <si>
    <t>1AB9615</t>
  </si>
  <si>
    <t>1AT0877</t>
  </si>
  <si>
    <t>1BT9738</t>
  </si>
  <si>
    <t>1SA2115</t>
  </si>
  <si>
    <t>1SD6200</t>
  </si>
  <si>
    <t>1SM2398</t>
  </si>
  <si>
    <t>1SN7628</t>
  </si>
  <si>
    <t>1SZ9724</t>
  </si>
  <si>
    <t>1UF5228</t>
  </si>
  <si>
    <t>2AA9925</t>
  </si>
  <si>
    <t>2AY7002</t>
  </si>
  <si>
    <t>2AY8534</t>
  </si>
  <si>
    <t>2SH7422</t>
  </si>
  <si>
    <t>2SP2913</t>
  </si>
  <si>
    <t>2T52525</t>
  </si>
  <si>
    <t>3AC7520</t>
  </si>
  <si>
    <t>3AD0133</t>
  </si>
  <si>
    <t>3AI2479</t>
  </si>
  <si>
    <t>3AI3262</t>
  </si>
  <si>
    <t>3AJ2697</t>
  </si>
  <si>
    <t>3AL4695</t>
  </si>
  <si>
    <t>3AS6701</t>
  </si>
  <si>
    <t>3AX5947</t>
  </si>
  <si>
    <t>3AZ7571</t>
  </si>
  <si>
    <t>3SD4495</t>
  </si>
  <si>
    <t>3SE3065</t>
  </si>
  <si>
    <t>3SH1187</t>
  </si>
  <si>
    <t>3SH5262</t>
  </si>
  <si>
    <t>3SH9156</t>
  </si>
  <si>
    <t>3SJ5064</t>
  </si>
  <si>
    <t>3SN8381</t>
  </si>
  <si>
    <t>3ST2076</t>
  </si>
  <si>
    <t>3SU1950</t>
  </si>
  <si>
    <t>3SV0271</t>
  </si>
  <si>
    <t>3SV2732</t>
  </si>
  <si>
    <t>4A45695</t>
  </si>
  <si>
    <t>4AC1886</t>
  </si>
  <si>
    <t>4AC6636</t>
  </si>
  <si>
    <t>4AC6660</t>
  </si>
  <si>
    <t>4AC9079</t>
  </si>
  <si>
    <t>4AE6186</t>
  </si>
  <si>
    <t>4AE7018</t>
  </si>
  <si>
    <t>4AH5378</t>
  </si>
  <si>
    <t>4AK2312</t>
  </si>
  <si>
    <t>4AL4547</t>
  </si>
  <si>
    <t>4AN9354</t>
  </si>
  <si>
    <t>4AU8420</t>
  </si>
  <si>
    <t>4AZ1593</t>
  </si>
  <si>
    <t>4AZ4843</t>
  </si>
  <si>
    <t>4L82454</t>
  </si>
  <si>
    <t>4SD4871</t>
  </si>
  <si>
    <t>4SF0511</t>
  </si>
  <si>
    <t>4SF8213</t>
  </si>
  <si>
    <t>4SK4325</t>
  </si>
  <si>
    <t>4SK6815</t>
  </si>
  <si>
    <t>4SP8618</t>
  </si>
  <si>
    <t>4SR7359</t>
  </si>
  <si>
    <t>4SX0357</t>
  </si>
  <si>
    <t>4SY9134</t>
  </si>
  <si>
    <t>5AA2762</t>
  </si>
  <si>
    <t>5AA5331</t>
  </si>
  <si>
    <t>5AP5870</t>
  </si>
  <si>
    <t>5AR2909</t>
  </si>
  <si>
    <t>5AZ7628</t>
  </si>
  <si>
    <t>5C23153</t>
  </si>
  <si>
    <t>5C59201</t>
  </si>
  <si>
    <t>5C62024</t>
  </si>
  <si>
    <t>5P49393</t>
  </si>
  <si>
    <t>5S20732</t>
  </si>
  <si>
    <t>5SA0245</t>
  </si>
  <si>
    <t>5SA9210</t>
  </si>
  <si>
    <t>5SB8540</t>
  </si>
  <si>
    <t>5SC0226</t>
  </si>
  <si>
    <t>5SF2854</t>
  </si>
  <si>
    <t>5SH6363</t>
  </si>
  <si>
    <t>6A34544</t>
  </si>
  <si>
    <t>6A50005</t>
  </si>
  <si>
    <t>6AB3969</t>
  </si>
  <si>
    <t>6AB6403</t>
  </si>
  <si>
    <t>6AD6087</t>
  </si>
  <si>
    <t>6AP5529</t>
  </si>
  <si>
    <t>6AP8994</t>
  </si>
  <si>
    <t>6AR8760</t>
  </si>
  <si>
    <t>6AX7259</t>
  </si>
  <si>
    <t>6AZ4325</t>
  </si>
  <si>
    <t>6AZ4836</t>
  </si>
  <si>
    <t>6AZ5882</t>
  </si>
  <si>
    <t>6P47597</t>
  </si>
  <si>
    <t>6P94058</t>
  </si>
  <si>
    <t>6S18135</t>
  </si>
  <si>
    <t>7A50932</t>
  </si>
  <si>
    <t>7AB2955</t>
  </si>
  <si>
    <t>7AB8228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</si>
  <si>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</si>
  <si>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</si>
  <si>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</si>
  <si>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</si>
  <si>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</si>
  <si>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</si>
  <si>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</si>
  <si>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</si>
  <si>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</si>
  <si>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</si>
  <si>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</si>
  <si>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</si>
  <si>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</si>
  <si>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7AY4986</t>
  </si>
  <si>
    <t>7C38440</t>
  </si>
  <si>
    <t>8A21711</t>
  </si>
  <si>
    <t>8A44810</t>
  </si>
  <si>
    <t>8A45348</t>
  </si>
  <si>
    <t>8A97746</t>
  </si>
  <si>
    <t>8AA1142</t>
  </si>
  <si>
    <t>8AB4893</t>
  </si>
  <si>
    <t>8AD5961</t>
  </si>
  <si>
    <t>8AD8549</t>
  </si>
  <si>
    <t>8AE3915</t>
  </si>
  <si>
    <t>8AF6576</t>
  </si>
  <si>
    <t>8AH4693</t>
  </si>
  <si>
    <t>8AH7803</t>
  </si>
  <si>
    <t>8AJ3882</t>
  </si>
  <si>
    <t>8AL0032</t>
  </si>
  <si>
    <t>8AR9014</t>
  </si>
  <si>
    <t>8AT2879</t>
  </si>
  <si>
    <t>8AT4947</t>
  </si>
  <si>
    <t>8AT7972</t>
  </si>
  <si>
    <t>8AT8013</t>
  </si>
  <si>
    <t>8AU2978</t>
  </si>
  <si>
    <t>8AU2979</t>
  </si>
  <si>
    <t>8AV5178</t>
  </si>
  <si>
    <t>8AX4203</t>
  </si>
  <si>
    <t>8AX7806</t>
  </si>
  <si>
    <t>8C65146</t>
  </si>
  <si>
    <t>8S55252</t>
  </si>
  <si>
    <t>8U77766</t>
  </si>
  <si>
    <t>9U89136</t>
  </si>
  <si>
    <t>9U89140</t>
  </si>
  <si>
    <t>9U89156</t>
  </si>
  <si>
    <t>BAH4693</t>
  </si>
  <si>
    <t>BAI7661</t>
  </si>
  <si>
    <t>BAV3729</t>
  </si>
  <si>
    <t>BNB1653</t>
  </si>
  <si>
    <t>BNE1421</t>
  </si>
  <si>
    <t>BNJ0177</t>
  </si>
  <si>
    <t>CBP9037</t>
  </si>
  <si>
    <t>EL621AA</t>
  </si>
  <si>
    <t>EL621AN</t>
  </si>
  <si>
    <t>EN717KW</t>
  </si>
  <si>
    <t>SEM PŘIDAT KONTROLNÍ SLOUPEC, POČET NAČTENÝCH DAT V KAŽDEM SLOUPCI..</t>
  </si>
  <si>
    <t>Nedává smysl, neboť některé záznamy se tam dost opakujííí</t>
  </si>
  <si>
    <t>1-3-5-12</t>
  </si>
  <si>
    <t>tady jako 3 jízdy</t>
  </si>
  <si>
    <t>ale v reálu jsou to 4 záznamy</t>
  </si>
  <si>
    <t>seznam veškerých SPZ</t>
  </si>
  <si>
    <t xml:space="preserve">a </t>
  </si>
  <si>
    <t>stačí pouze počet unikántích SPZ</t>
  </si>
  <si>
    <t>počet unikátních SPZ přes každé stanoviště</t>
  </si>
  <si>
    <t>smazat počet SPZ</t>
  </si>
  <si>
    <t>1,3,5</t>
  </si>
  <si>
    <t>SLUPEC</t>
  </si>
  <si>
    <t>5x</t>
  </si>
  <si>
    <t>ověřit přes časové údaje</t>
  </si>
  <si>
    <t>1-3, start</t>
  </si>
  <si>
    <t>3--10</t>
  </si>
  <si>
    <t>udělat to z asbeou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</si>
</sst>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/>
    <xf numFmtId="16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workbookViewId="0">
      <selection activeCell="P36" sqref="P36"/>
    </sheetView>
  </sheetViews>
  <sheetFormatPr defaultRowHeight="15" x14ac:dyDescent="0.25"/>
  <cols>
    <col min="1" max="23" width="9.7109375" customWidth="1"/>
  </cols>
  <sheetData>
    <row r="1" spans="1:27" ht="15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7" ht="15.7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7" x14ac:dyDescent="0.25">
      <c r="A4" s="1" t="s">
        <v>2</v>
      </c>
      <c r="B4" s="1"/>
      <c r="C4" s="12">
        <v>1</v>
      </c>
      <c r="D4" s="12"/>
      <c r="E4" s="12">
        <v>2</v>
      </c>
      <c r="F4" s="12"/>
      <c r="G4" s="12">
        <v>3</v>
      </c>
      <c r="H4" s="12"/>
      <c r="I4" s="12">
        <v>4</v>
      </c>
      <c r="J4" s="12"/>
      <c r="K4" s="12">
        <v>5</v>
      </c>
      <c r="L4" s="12"/>
      <c r="M4" s="12">
        <v>6</v>
      </c>
      <c r="N4" s="12"/>
      <c r="O4" s="12">
        <v>7</v>
      </c>
      <c r="P4" s="12"/>
      <c r="Q4" s="12">
        <v>8</v>
      </c>
      <c r="R4" s="12"/>
      <c r="S4" s="12">
        <v>9</v>
      </c>
      <c r="T4" s="12"/>
      <c r="U4" t="s">
        <v>415</v>
      </c>
    </row>
    <row r="5" spans="1:27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7" x14ac:dyDescent="0.25">
      <c r="A6" s="12">
        <v>1</v>
      </c>
      <c r="B6" s="2">
        <v>1</v>
      </c>
      <c r="C6">
        <v>27</v>
      </c>
      <c r="D6">
        <v>56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Y6" t="s">
        <v>406</v>
      </c>
    </row>
    <row r="7" spans="1:27" x14ac:dyDescent="0.25">
      <c r="A7" s="12"/>
      <c r="B7" s="2">
        <v>2</v>
      </c>
      <c r="C7">
        <v>231</v>
      </c>
      <c r="D7">
        <v>8</v>
      </c>
      <c r="E7">
        <v>120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Y7" t="s">
        <v>407</v>
      </c>
      <c r="AA7" t="s">
        <v>408</v>
      </c>
    </row>
    <row r="8" spans="1:27" x14ac:dyDescent="0.25">
      <c r="A8" s="12">
        <v>2</v>
      </c>
      <c r="B8" s="2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</row>
    <row r="9" spans="1:27" x14ac:dyDescent="0.25">
      <c r="A9" s="12"/>
      <c r="B9" s="2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</row>
    <row r="10" spans="1:27" x14ac:dyDescent="0.25">
      <c r="A10" s="12">
        <v>3</v>
      </c>
      <c r="B10" s="2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</row>
    <row r="11" spans="1:27" x14ac:dyDescent="0.25">
      <c r="A11" s="12"/>
      <c r="B11" s="2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</row>
    <row r="12" spans="1:27" x14ac:dyDescent="0.25">
      <c r="A12" s="12">
        <v>4</v>
      </c>
      <c r="B12" s="2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X12" t="s">
        <v>414</v>
      </c>
    </row>
    <row r="13" spans="1:27" x14ac:dyDescent="0.25">
      <c r="A13" s="12"/>
      <c r="B13" s="2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X13">
        <v>13</v>
      </c>
    </row>
    <row r="14" spans="1:27" x14ac:dyDescent="0.25">
      <c r="A14" s="12">
        <v>5</v>
      </c>
      <c r="B14" s="2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X14">
        <v>35</v>
      </c>
    </row>
    <row r="15" spans="1:27" x14ac:dyDescent="0.25">
      <c r="A15" s="12"/>
      <c r="B15" s="2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X15" t="s">
        <v>416</v>
      </c>
    </row>
    <row r="16" spans="1:27" x14ac:dyDescent="0.25">
      <c r="A16" s="12">
        <v>6</v>
      </c>
      <c r="B16" s="2">
        <v>11</v>
      </c>
      <c r="C16">
        <v>19</v>
      </c>
      <c r="D16">
        <v>64</v>
      </c>
      <c r="E16">
        <v>29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</row>
    <row r="17" spans="1:22" x14ac:dyDescent="0.25">
      <c r="A17" s="12"/>
      <c r="B17" s="2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</row>
    <row r="18" spans="1:22" x14ac:dyDescent="0.25">
      <c r="A18" s="12">
        <v>7</v>
      </c>
      <c r="B18" s="2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</row>
    <row r="19" spans="1:22" x14ac:dyDescent="0.25">
      <c r="A19" s="12"/>
      <c r="B19" s="2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</row>
    <row r="20" spans="1:22" x14ac:dyDescent="0.25">
      <c r="A20" s="12">
        <v>8</v>
      </c>
      <c r="B20" s="2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</row>
    <row r="21" spans="1:22" x14ac:dyDescent="0.25">
      <c r="A21" s="12"/>
      <c r="B21" s="2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</row>
    <row r="22" spans="1:22" x14ac:dyDescent="0.25">
      <c r="A22" s="12">
        <v>9</v>
      </c>
      <c r="B22" s="2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</row>
    <row r="23" spans="1:22" x14ac:dyDescent="0.25">
      <c r="A23" s="12"/>
      <c r="B23" s="2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</row>
    <row r="25" spans="1:22" ht="15.75" x14ac:dyDescent="0.25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2" x14ac:dyDescent="0.25">
      <c r="A26" s="12" t="s">
        <v>2</v>
      </c>
      <c r="B26" s="12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  <c r="V26">
        <f>47217*2</f>
        <v>94434</v>
      </c>
    </row>
    <row r="27" spans="1:22" x14ac:dyDescent="0.25">
      <c r="A27" s="12" t="s">
        <v>6</v>
      </c>
      <c r="B27" s="12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2" ht="15.75" x14ac:dyDescent="0.25">
      <c r="A29" s="11" t="s">
        <v>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P29" t="s">
        <v>405</v>
      </c>
    </row>
    <row r="30" spans="1:22" x14ac:dyDescent="0.25">
      <c r="A30" s="12" t="s">
        <v>2</v>
      </c>
      <c r="B30" s="12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2" x14ac:dyDescent="0.25">
      <c r="A31" s="12" t="s">
        <v>7</v>
      </c>
      <c r="B31" s="12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  <row r="35" spans="16:16" x14ac:dyDescent="0.25">
      <c r="P35" t="s">
        <v>417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9" priority="2" operator="greaterThan">
      <formula>-1</formula>
    </cfRule>
  </conditionalFormatting>
  <conditionalFormatting sqref="C31:K31">
    <cfRule type="cellIs" dxfId="8" priority="3" operator="greaterThan">
      <formula>-1</formula>
    </cfRule>
  </conditionalFormatting>
  <conditionalFormatting sqref="C6:T23">
    <cfRule type="cellIs" dxfId="7" priority="1" operator="greater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5.75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0" x14ac:dyDescent="0.25">
      <c r="A4" s="1" t="s">
        <v>2</v>
      </c>
      <c r="B4" s="1"/>
      <c r="C4" s="12">
        <v>1</v>
      </c>
      <c r="D4" s="12"/>
      <c r="E4" s="12">
        <v>2</v>
      </c>
      <c r="F4" s="12"/>
      <c r="G4" s="12">
        <v>3</v>
      </c>
      <c r="H4" s="12"/>
      <c r="I4" s="12">
        <v>4</v>
      </c>
      <c r="J4" s="12"/>
      <c r="K4" s="12">
        <v>5</v>
      </c>
      <c r="L4" s="12"/>
      <c r="M4" s="12">
        <v>6</v>
      </c>
      <c r="N4" s="12"/>
      <c r="O4" s="12">
        <v>7</v>
      </c>
      <c r="P4" s="12"/>
      <c r="Q4" s="12">
        <v>8</v>
      </c>
      <c r="R4" s="12"/>
      <c r="S4" s="12">
        <v>9</v>
      </c>
      <c r="T4" s="12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2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2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2">
        <v>2</v>
      </c>
      <c r="B8" s="2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2"/>
      <c r="B9" s="2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2">
        <v>3</v>
      </c>
      <c r="B10" s="2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2"/>
      <c r="B11" s="2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2">
        <v>4</v>
      </c>
      <c r="B12" s="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2"/>
      <c r="B13" s="2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2">
        <v>5</v>
      </c>
      <c r="B14" s="2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2"/>
      <c r="B15" s="2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2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2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2">
        <v>7</v>
      </c>
      <c r="B18" s="2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2"/>
      <c r="B19" s="2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2">
        <v>8</v>
      </c>
      <c r="B20" s="2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2"/>
      <c r="B21" s="2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2">
        <v>9</v>
      </c>
      <c r="B22" s="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2"/>
      <c r="B23" s="2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 ht="15.75" x14ac:dyDescent="0.25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0" x14ac:dyDescent="0.25">
      <c r="A26" s="12" t="s">
        <v>2</v>
      </c>
      <c r="B26" s="12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2" t="s">
        <v>6</v>
      </c>
      <c r="B27" s="12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 ht="15.75" x14ac:dyDescent="0.25">
      <c r="A29" s="11" t="s">
        <v>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20" x14ac:dyDescent="0.25">
      <c r="A30" s="12" t="s">
        <v>2</v>
      </c>
      <c r="B30" s="12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2" t="s">
        <v>7</v>
      </c>
      <c r="B31" s="1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6" priority="2" operator="greaterThan">
      <formula>-1</formula>
    </cfRule>
  </conditionalFormatting>
  <conditionalFormatting sqref="C31:K31">
    <cfRule type="cellIs" dxfId="5" priority="3" operator="greaterThan">
      <formula>-1</formula>
    </cfRule>
  </conditionalFormatting>
  <conditionalFormatting sqref="C6:T23">
    <cfRule type="cellIs" dxfId="4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5.75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0" x14ac:dyDescent="0.25">
      <c r="A4" s="1" t="s">
        <v>2</v>
      </c>
      <c r="B4" s="1"/>
      <c r="C4" s="12">
        <v>1</v>
      </c>
      <c r="D4" s="12"/>
      <c r="E4" s="12">
        <v>2</v>
      </c>
      <c r="F4" s="12"/>
      <c r="G4" s="12">
        <v>3</v>
      </c>
      <c r="H4" s="12"/>
      <c r="I4" s="12">
        <v>4</v>
      </c>
      <c r="J4" s="12"/>
      <c r="K4" s="12">
        <v>5</v>
      </c>
      <c r="L4" s="12"/>
      <c r="M4" s="12">
        <v>6</v>
      </c>
      <c r="N4" s="12"/>
      <c r="O4" s="12">
        <v>7</v>
      </c>
      <c r="P4" s="12"/>
      <c r="Q4" s="12">
        <v>8</v>
      </c>
      <c r="R4" s="12"/>
      <c r="S4" s="12">
        <v>9</v>
      </c>
      <c r="T4" s="12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2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2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2">
        <v>2</v>
      </c>
      <c r="B8" s="2">
        <v>3</v>
      </c>
      <c r="C8">
        <v>0</v>
      </c>
      <c r="D8">
        <v>0</v>
      </c>
      <c r="E8">
        <v>2</v>
      </c>
      <c r="F8">
        <v>71</v>
      </c>
      <c r="G8">
        <v>0</v>
      </c>
      <c r="H8">
        <v>12</v>
      </c>
      <c r="I8">
        <v>0</v>
      </c>
      <c r="J8">
        <v>26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  <c r="Q8">
        <v>2</v>
      </c>
      <c r="R8">
        <v>6</v>
      </c>
      <c r="S8">
        <v>6</v>
      </c>
      <c r="T8">
        <v>93</v>
      </c>
    </row>
    <row r="9" spans="1:20" x14ac:dyDescent="0.25">
      <c r="A9" s="12"/>
      <c r="B9" s="2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2</v>
      </c>
    </row>
    <row r="10" spans="1:20" x14ac:dyDescent="0.25">
      <c r="A10" s="12">
        <v>3</v>
      </c>
      <c r="B10" s="2">
        <v>5</v>
      </c>
      <c r="C10">
        <v>0</v>
      </c>
      <c r="D10">
        <v>0</v>
      </c>
      <c r="E10">
        <v>0</v>
      </c>
      <c r="F10">
        <v>25</v>
      </c>
      <c r="G10">
        <v>6</v>
      </c>
      <c r="H10">
        <v>137</v>
      </c>
      <c r="I10">
        <v>1</v>
      </c>
      <c r="J10">
        <v>95</v>
      </c>
      <c r="K10">
        <v>0</v>
      </c>
      <c r="L10">
        <v>84</v>
      </c>
      <c r="M10">
        <v>0</v>
      </c>
      <c r="N10">
        <v>0</v>
      </c>
      <c r="O10">
        <v>0</v>
      </c>
      <c r="P10">
        <v>3</v>
      </c>
      <c r="Q10">
        <v>1</v>
      </c>
      <c r="R10">
        <v>31</v>
      </c>
      <c r="S10">
        <v>5</v>
      </c>
      <c r="T10">
        <v>14</v>
      </c>
    </row>
    <row r="11" spans="1:20" x14ac:dyDescent="0.25">
      <c r="A11" s="12"/>
      <c r="B11" s="2">
        <v>6</v>
      </c>
      <c r="C11">
        <v>0</v>
      </c>
      <c r="D11">
        <v>0</v>
      </c>
      <c r="E11">
        <v>29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 x14ac:dyDescent="0.25">
      <c r="A12" s="12">
        <v>4</v>
      </c>
      <c r="B12" s="2">
        <v>7</v>
      </c>
      <c r="C12">
        <v>0</v>
      </c>
      <c r="D12">
        <v>0</v>
      </c>
      <c r="E12">
        <v>2</v>
      </c>
      <c r="F12">
        <v>29</v>
      </c>
      <c r="G12">
        <v>1</v>
      </c>
      <c r="H12">
        <v>84</v>
      </c>
      <c r="I12">
        <v>5</v>
      </c>
      <c r="J12">
        <v>101</v>
      </c>
      <c r="K12">
        <v>4</v>
      </c>
      <c r="L12">
        <v>110</v>
      </c>
      <c r="M12">
        <v>0</v>
      </c>
      <c r="N12">
        <v>0</v>
      </c>
      <c r="O12">
        <v>0</v>
      </c>
      <c r="P12">
        <v>2</v>
      </c>
      <c r="Q12">
        <v>4</v>
      </c>
      <c r="R12">
        <v>93</v>
      </c>
      <c r="S12">
        <v>2</v>
      </c>
      <c r="T12">
        <v>15</v>
      </c>
    </row>
    <row r="13" spans="1:20" x14ac:dyDescent="0.25">
      <c r="A13" s="12"/>
      <c r="B13" s="2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8</v>
      </c>
      <c r="L13">
        <v>4</v>
      </c>
      <c r="M13">
        <v>0</v>
      </c>
      <c r="N13">
        <v>0</v>
      </c>
      <c r="O13">
        <v>0</v>
      </c>
      <c r="P13">
        <v>2</v>
      </c>
      <c r="Q13">
        <v>1</v>
      </c>
      <c r="R13">
        <v>5</v>
      </c>
      <c r="S13">
        <v>0</v>
      </c>
      <c r="T13">
        <v>0</v>
      </c>
    </row>
    <row r="14" spans="1:20" x14ac:dyDescent="0.25">
      <c r="A14" s="12">
        <v>5</v>
      </c>
      <c r="B14" s="2">
        <v>9</v>
      </c>
      <c r="C14">
        <v>0</v>
      </c>
      <c r="D14">
        <v>0</v>
      </c>
      <c r="E14">
        <v>36</v>
      </c>
      <c r="F14">
        <v>292</v>
      </c>
      <c r="G14">
        <v>2</v>
      </c>
      <c r="H14">
        <v>144</v>
      </c>
      <c r="I14">
        <v>5</v>
      </c>
      <c r="J14">
        <v>176</v>
      </c>
      <c r="K14">
        <v>3</v>
      </c>
      <c r="L14">
        <v>403</v>
      </c>
      <c r="M14">
        <v>0</v>
      </c>
      <c r="N14">
        <v>0</v>
      </c>
      <c r="O14">
        <v>1</v>
      </c>
      <c r="P14">
        <v>12</v>
      </c>
      <c r="Q14">
        <v>3</v>
      </c>
      <c r="R14">
        <v>86</v>
      </c>
      <c r="S14">
        <v>2</v>
      </c>
      <c r="T14">
        <v>26</v>
      </c>
    </row>
    <row r="15" spans="1:20" x14ac:dyDescent="0.25">
      <c r="A15" s="12"/>
      <c r="B15" s="2">
        <v>10</v>
      </c>
      <c r="C15">
        <v>0</v>
      </c>
      <c r="D15">
        <v>0</v>
      </c>
      <c r="E15">
        <v>3</v>
      </c>
      <c r="F15">
        <v>2</v>
      </c>
      <c r="G15">
        <v>4</v>
      </c>
      <c r="H15">
        <v>4</v>
      </c>
      <c r="I15">
        <v>5</v>
      </c>
      <c r="J15">
        <v>5</v>
      </c>
      <c r="K15">
        <v>89</v>
      </c>
      <c r="L15">
        <v>7</v>
      </c>
      <c r="M15">
        <v>0</v>
      </c>
      <c r="N15">
        <v>0</v>
      </c>
      <c r="O15">
        <v>20</v>
      </c>
      <c r="P15">
        <v>282</v>
      </c>
      <c r="Q15">
        <v>2</v>
      </c>
      <c r="R15">
        <v>65</v>
      </c>
      <c r="S15">
        <v>3</v>
      </c>
      <c r="T15">
        <v>1</v>
      </c>
    </row>
    <row r="16" spans="1:20" x14ac:dyDescent="0.25">
      <c r="A16" s="12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2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2">
        <v>7</v>
      </c>
      <c r="B18" s="2">
        <v>13</v>
      </c>
      <c r="C18">
        <v>0</v>
      </c>
      <c r="D18">
        <v>0</v>
      </c>
      <c r="E18">
        <v>4</v>
      </c>
      <c r="F18">
        <v>12</v>
      </c>
      <c r="G18">
        <v>1</v>
      </c>
      <c r="H18">
        <v>5</v>
      </c>
      <c r="I18">
        <v>2</v>
      </c>
      <c r="J18">
        <v>6</v>
      </c>
      <c r="K18">
        <v>717</v>
      </c>
      <c r="L18">
        <v>12</v>
      </c>
      <c r="M18">
        <v>0</v>
      </c>
      <c r="N18">
        <v>0</v>
      </c>
      <c r="O18">
        <v>13</v>
      </c>
      <c r="P18">
        <v>41</v>
      </c>
      <c r="Q18">
        <v>5</v>
      </c>
      <c r="R18">
        <v>48</v>
      </c>
      <c r="S18">
        <v>0</v>
      </c>
      <c r="T18">
        <v>0</v>
      </c>
    </row>
    <row r="19" spans="1:20" x14ac:dyDescent="0.25">
      <c r="A19" s="12"/>
      <c r="B19" s="2">
        <v>14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1</v>
      </c>
      <c r="J19">
        <v>0</v>
      </c>
      <c r="K19">
        <v>20</v>
      </c>
      <c r="L19">
        <v>0</v>
      </c>
      <c r="M19">
        <v>0</v>
      </c>
      <c r="N19">
        <v>0</v>
      </c>
      <c r="O19">
        <v>144</v>
      </c>
      <c r="P19">
        <v>5</v>
      </c>
      <c r="Q19">
        <v>7</v>
      </c>
      <c r="R19">
        <v>0</v>
      </c>
      <c r="S19">
        <v>0</v>
      </c>
      <c r="T19">
        <v>0</v>
      </c>
    </row>
    <row r="20" spans="1:20" x14ac:dyDescent="0.25">
      <c r="A20" s="12">
        <v>8</v>
      </c>
      <c r="B20" s="2">
        <v>15</v>
      </c>
      <c r="C20">
        <v>0</v>
      </c>
      <c r="D20">
        <v>0</v>
      </c>
      <c r="E20">
        <v>5</v>
      </c>
      <c r="F20">
        <v>11</v>
      </c>
      <c r="G20">
        <v>1</v>
      </c>
      <c r="H20">
        <v>33</v>
      </c>
      <c r="I20">
        <v>5</v>
      </c>
      <c r="J20">
        <v>133</v>
      </c>
      <c r="K20">
        <v>92</v>
      </c>
      <c r="L20">
        <v>55</v>
      </c>
      <c r="M20">
        <v>0</v>
      </c>
      <c r="N20">
        <v>0</v>
      </c>
      <c r="O20">
        <v>5</v>
      </c>
      <c r="P20">
        <v>26</v>
      </c>
      <c r="Q20">
        <v>10</v>
      </c>
      <c r="R20">
        <v>72</v>
      </c>
      <c r="S20">
        <v>3</v>
      </c>
      <c r="T20">
        <v>2</v>
      </c>
    </row>
    <row r="21" spans="1:20" x14ac:dyDescent="0.25">
      <c r="A21" s="12"/>
      <c r="B21" s="2">
        <v>16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4</v>
      </c>
      <c r="K21">
        <v>7</v>
      </c>
      <c r="L21">
        <v>3</v>
      </c>
      <c r="M21">
        <v>0</v>
      </c>
      <c r="N21">
        <v>0</v>
      </c>
      <c r="O21">
        <v>5</v>
      </c>
      <c r="P21">
        <v>0</v>
      </c>
      <c r="Q21">
        <v>118</v>
      </c>
      <c r="R21">
        <v>2</v>
      </c>
      <c r="S21">
        <v>27</v>
      </c>
      <c r="T21">
        <v>0</v>
      </c>
    </row>
    <row r="22" spans="1:20" x14ac:dyDescent="0.25">
      <c r="A22" s="12">
        <v>9</v>
      </c>
      <c r="B22" s="2">
        <v>17</v>
      </c>
      <c r="C22">
        <v>0</v>
      </c>
      <c r="D22">
        <v>0</v>
      </c>
      <c r="E22">
        <v>9</v>
      </c>
      <c r="F22">
        <v>100</v>
      </c>
      <c r="G22">
        <v>5</v>
      </c>
      <c r="H22">
        <v>51</v>
      </c>
      <c r="I22">
        <v>0</v>
      </c>
      <c r="J22">
        <v>16</v>
      </c>
      <c r="K22">
        <v>1</v>
      </c>
      <c r="L22">
        <v>22</v>
      </c>
      <c r="M22">
        <v>0</v>
      </c>
      <c r="N22">
        <v>0</v>
      </c>
      <c r="O22">
        <v>0</v>
      </c>
      <c r="P22">
        <v>1</v>
      </c>
      <c r="Q22">
        <v>3</v>
      </c>
      <c r="R22">
        <v>11</v>
      </c>
      <c r="S22">
        <v>12</v>
      </c>
      <c r="T22">
        <v>45</v>
      </c>
    </row>
    <row r="23" spans="1:20" x14ac:dyDescent="0.25">
      <c r="A23" s="12"/>
      <c r="B23" s="2">
        <v>18</v>
      </c>
      <c r="C23">
        <v>0</v>
      </c>
      <c r="D23">
        <v>0</v>
      </c>
      <c r="E23">
        <v>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14</v>
      </c>
      <c r="R23">
        <v>0</v>
      </c>
      <c r="S23">
        <v>42</v>
      </c>
      <c r="T23">
        <v>3</v>
      </c>
    </row>
    <row r="25" spans="1:20" ht="15.75" x14ac:dyDescent="0.25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0" x14ac:dyDescent="0.25">
      <c r="A26" s="12" t="s">
        <v>2</v>
      </c>
      <c r="B26" s="12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2" t="s">
        <v>6</v>
      </c>
      <c r="B27" s="12"/>
      <c r="C27">
        <v>0</v>
      </c>
      <c r="D27">
        <v>582</v>
      </c>
      <c r="E27">
        <v>371</v>
      </c>
      <c r="F27">
        <v>421</v>
      </c>
      <c r="G27">
        <v>1391</v>
      </c>
      <c r="H27">
        <v>0</v>
      </c>
      <c r="I27">
        <v>1525</v>
      </c>
      <c r="J27">
        <v>953</v>
      </c>
      <c r="K27">
        <v>458</v>
      </c>
    </row>
    <row r="29" spans="1:20" ht="15.75" x14ac:dyDescent="0.25">
      <c r="A29" s="11" t="s">
        <v>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20" x14ac:dyDescent="0.25">
      <c r="A30" s="12" t="s">
        <v>2</v>
      </c>
      <c r="B30" s="12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2" t="s">
        <v>7</v>
      </c>
      <c r="B31" s="12"/>
      <c r="C31">
        <v>0</v>
      </c>
      <c r="D31">
        <v>418</v>
      </c>
      <c r="E31">
        <v>1137</v>
      </c>
      <c r="F31">
        <v>562</v>
      </c>
      <c r="G31">
        <v>907</v>
      </c>
      <c r="H31">
        <v>0</v>
      </c>
      <c r="I31">
        <v>467</v>
      </c>
      <c r="J31">
        <v>647</v>
      </c>
      <c r="K31">
        <v>356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3" priority="2" operator="greaterThan">
      <formula>-1</formula>
    </cfRule>
  </conditionalFormatting>
  <conditionalFormatting sqref="C31:K31">
    <cfRule type="cellIs" dxfId="2" priority="3" operator="greaterThan">
      <formula>-1</formula>
    </cfRule>
  </conditionalFormatting>
  <conditionalFormatting sqref="C6:T23">
    <cfRule type="cellIs" dxfId="1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zoomScaleNormal="100" workbookViewId="0">
      <selection activeCell="B19" sqref="B19"/>
    </sheetView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3" t="s">
        <v>28</v>
      </c>
      <c r="B1" s="13" t="s">
        <v>29</v>
      </c>
      <c r="C1" s="13"/>
      <c r="D1" s="13" t="s">
        <v>30</v>
      </c>
      <c r="E1" s="13"/>
      <c r="F1" s="13" t="s">
        <v>31</v>
      </c>
      <c r="G1" s="13"/>
      <c r="H1" s="13" t="s">
        <v>32</v>
      </c>
      <c r="I1" s="13"/>
      <c r="J1" s="13" t="s">
        <v>33</v>
      </c>
      <c r="K1" s="13"/>
      <c r="L1" s="13" t="s">
        <v>34</v>
      </c>
      <c r="M1" s="13"/>
      <c r="N1" s="13" t="s">
        <v>35</v>
      </c>
      <c r="O1" s="13"/>
      <c r="P1" s="13" t="s">
        <v>36</v>
      </c>
      <c r="Q1" s="13"/>
      <c r="R1" s="13" t="s">
        <v>37</v>
      </c>
      <c r="S1" s="13"/>
      <c r="T1" s="14" t="s">
        <v>57</v>
      </c>
      <c r="U1" s="14" t="s">
        <v>58</v>
      </c>
      <c r="V1" s="14" t="s">
        <v>59</v>
      </c>
    </row>
    <row r="2" spans="1:22" x14ac:dyDescent="0.25">
      <c r="A2" s="4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14"/>
      <c r="U2" s="14"/>
      <c r="V2" s="14"/>
    </row>
    <row r="3" spans="1:22" x14ac:dyDescent="0.25">
      <c r="A3" s="4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4">
        <f>SUM(B3:S3) * A3</f>
        <v>71329</v>
      </c>
      <c r="U3" s="5">
        <f t="shared" ref="U3:U17" si="0">T3/$T$19</f>
        <v>0.82515646148328958</v>
      </c>
      <c r="V3" s="4">
        <f t="shared" ref="V3:V16" si="1">T3 / A3</f>
        <v>71329</v>
      </c>
    </row>
    <row r="4" spans="1:22" x14ac:dyDescent="0.25">
      <c r="A4" s="4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4">
        <f>SUM(B4:S4) * A4</f>
        <v>9606</v>
      </c>
      <c r="U4" s="5">
        <f t="shared" si="0"/>
        <v>0.11112525016484852</v>
      </c>
      <c r="V4" s="4">
        <f t="shared" si="1"/>
        <v>4803</v>
      </c>
    </row>
    <row r="5" spans="1:22" x14ac:dyDescent="0.25">
      <c r="A5" s="4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4">
        <f t="shared" ref="T3:T16" si="2">SUM(B5:S5) * A5</f>
        <v>1662</v>
      </c>
      <c r="U5" s="5">
        <f t="shared" si="0"/>
        <v>1.9226542345823258E-2</v>
      </c>
      <c r="V5" s="4">
        <f t="shared" si="1"/>
        <v>554</v>
      </c>
    </row>
    <row r="6" spans="1:22" x14ac:dyDescent="0.25">
      <c r="A6" s="4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4">
        <f t="shared" si="2"/>
        <v>548</v>
      </c>
      <c r="U6" s="5">
        <f t="shared" si="0"/>
        <v>6.3394375484423261E-3</v>
      </c>
      <c r="V6" s="4">
        <f t="shared" si="1"/>
        <v>137</v>
      </c>
    </row>
    <row r="7" spans="1:22" x14ac:dyDescent="0.25">
      <c r="A7" s="4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4">
        <f t="shared" si="2"/>
        <v>165</v>
      </c>
      <c r="U7" s="5">
        <f t="shared" si="0"/>
        <v>1.9087722545492406E-3</v>
      </c>
      <c r="V7" s="4">
        <f t="shared" si="1"/>
        <v>33</v>
      </c>
    </row>
    <row r="8" spans="1:22" x14ac:dyDescent="0.25">
      <c r="A8" s="4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4">
        <f t="shared" si="2"/>
        <v>90</v>
      </c>
      <c r="U8" s="5">
        <f t="shared" si="0"/>
        <v>1.0411485024814039E-3</v>
      </c>
      <c r="V8" s="4">
        <f t="shared" si="1"/>
        <v>15</v>
      </c>
    </row>
    <row r="9" spans="1:22" x14ac:dyDescent="0.25">
      <c r="A9" s="4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4">
        <f t="shared" si="2"/>
        <v>56</v>
      </c>
      <c r="U9" s="5">
        <f t="shared" si="0"/>
        <v>6.4782573487731805E-4</v>
      </c>
      <c r="V9" s="4">
        <f t="shared" si="1"/>
        <v>8</v>
      </c>
    </row>
    <row r="10" spans="1:22" x14ac:dyDescent="0.25">
      <c r="A10" s="4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4">
        <f t="shared" si="2"/>
        <v>64</v>
      </c>
      <c r="U10" s="5">
        <f t="shared" si="0"/>
        <v>7.403722684312206E-4</v>
      </c>
      <c r="V10" s="4">
        <f t="shared" si="1"/>
        <v>8</v>
      </c>
    </row>
    <row r="11" spans="1:22" x14ac:dyDescent="0.25">
      <c r="A11" s="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4">
        <f t="shared" si="2"/>
        <v>27</v>
      </c>
      <c r="U11" s="5">
        <f t="shared" si="0"/>
        <v>3.123445507444212E-4</v>
      </c>
      <c r="V11" s="4">
        <f t="shared" si="1"/>
        <v>3</v>
      </c>
    </row>
    <row r="12" spans="1:22" x14ac:dyDescent="0.25">
      <c r="A12" s="4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 t="shared" si="2"/>
        <v>20</v>
      </c>
      <c r="U12" s="5">
        <f t="shared" si="0"/>
        <v>2.3136633388475642E-4</v>
      </c>
      <c r="V12" s="4">
        <f t="shared" si="1"/>
        <v>2</v>
      </c>
    </row>
    <row r="13" spans="1:22" x14ac:dyDescent="0.25">
      <c r="A13" s="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4">
        <f t="shared" si="2"/>
        <v>11</v>
      </c>
      <c r="U13" s="5">
        <f t="shared" si="0"/>
        <v>1.2725148363661604E-4</v>
      </c>
      <c r="V13" s="4">
        <f t="shared" si="1"/>
        <v>1</v>
      </c>
    </row>
    <row r="14" spans="1:22" x14ac:dyDescent="0.25">
      <c r="A14" s="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4">
        <f t="shared" si="2"/>
        <v>12</v>
      </c>
      <c r="U14" s="5">
        <f t="shared" si="0"/>
        <v>1.3881980033085385E-4</v>
      </c>
      <c r="V14" s="4">
        <f t="shared" si="1"/>
        <v>1</v>
      </c>
    </row>
    <row r="15" spans="1:22" x14ac:dyDescent="0.25">
      <c r="A15" s="4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4">
        <f t="shared" si="2"/>
        <v>13</v>
      </c>
      <c r="U15" s="5">
        <f t="shared" si="0"/>
        <v>1.5038811702509168E-4</v>
      </c>
      <c r="V15" s="4">
        <f t="shared" si="1"/>
        <v>1</v>
      </c>
    </row>
    <row r="16" spans="1:22" x14ac:dyDescent="0.25">
      <c r="A16" s="4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4">
        <f t="shared" si="2"/>
        <v>32</v>
      </c>
      <c r="U16" s="5">
        <f t="shared" si="0"/>
        <v>3.701861342156103E-4</v>
      </c>
      <c r="V16" s="4">
        <f t="shared" si="1"/>
        <v>2</v>
      </c>
    </row>
    <row r="17" spans="1:22" x14ac:dyDescent="0.25">
      <c r="A17" s="4" t="s">
        <v>60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4">
        <f>SUM(B17:S17) * 1</f>
        <v>2808</v>
      </c>
      <c r="U17" s="5">
        <f t="shared" si="0"/>
        <v>3.2483833277419806E-2</v>
      </c>
      <c r="V17" s="4">
        <f>T17</f>
        <v>2808</v>
      </c>
    </row>
    <row r="19" spans="1:22" x14ac:dyDescent="0.25">
      <c r="A19" s="4" t="s">
        <v>57</v>
      </c>
      <c r="B19" s="4">
        <f>SUMPRODUCT(B3:B16,A3:A16) + B17</f>
        <v>2668</v>
      </c>
      <c r="C19" s="4">
        <f>SUMPRODUCT(C3:C16,A3:A16) + C17</f>
        <v>2868</v>
      </c>
      <c r="D19" s="4">
        <f>SUMPRODUCT(D3:D16,A3:A16) + D17</f>
        <v>8149</v>
      </c>
      <c r="E19" s="4">
        <f>SUMPRODUCT(E3:E16,A3:A16) + E17</f>
        <v>7390</v>
      </c>
      <c r="F19" s="4">
        <f>SUMPRODUCT(F3:F16,A3:A16) + F17</f>
        <v>4311</v>
      </c>
      <c r="G19" s="4">
        <f>SUMPRODUCT(G3:G16,A3:A16) + G17</f>
        <v>4173</v>
      </c>
      <c r="H19" s="4">
        <f>SUMPRODUCT(H3:H16,A3:A16) + H17</f>
        <v>3463</v>
      </c>
      <c r="I19" s="4">
        <f>SUMPRODUCT(I3:I16,A3:A16) + I17</f>
        <v>3680</v>
      </c>
      <c r="J19" s="4">
        <f>SUMPRODUCT(J3:J16,A3:A16) + J17</f>
        <v>8815</v>
      </c>
      <c r="K19" s="4">
        <f>SUMPRODUCT(K3:K16,A3:A16) + K17</f>
        <v>7922</v>
      </c>
      <c r="L19" s="4">
        <f>SUMPRODUCT(L3:L16,A3:A16) + L17</f>
        <v>4164</v>
      </c>
      <c r="M19" s="4">
        <f>SUMPRODUCT(M3:M16,A3:A16) + M17</f>
        <v>5790</v>
      </c>
      <c r="N19" s="4">
        <f>SUMPRODUCT(N3:N16,A3:A16) + N17</f>
        <v>5355</v>
      </c>
      <c r="O19" s="4">
        <f>SUMPRODUCT(O3:O16,A3:A16) + O17</f>
        <v>4717</v>
      </c>
      <c r="P19" s="4">
        <f>SUMPRODUCT(P3:P16,A3:A16) + P17</f>
        <v>4083</v>
      </c>
      <c r="Q19" s="4">
        <f>SUMPRODUCT(Q3:Q16,A3:A16) + Q17</f>
        <v>4135</v>
      </c>
      <c r="R19" s="4">
        <f>SUMPRODUCT(R3:R16,A3:A16) + R17</f>
        <v>2369</v>
      </c>
      <c r="S19" s="4">
        <f>SUMPRODUCT(S3:S16,A3:A16) + S17</f>
        <v>2391</v>
      </c>
      <c r="T19" s="4">
        <f>SUM(T3:T17)</f>
        <v>86443</v>
      </c>
      <c r="U19" s="5">
        <f>SUM(U3:U17)</f>
        <v>0.99999999999999989</v>
      </c>
      <c r="V19" s="4">
        <f>SUM(V3:V17)</f>
        <v>79705</v>
      </c>
    </row>
    <row r="21" spans="1:22" x14ac:dyDescent="0.25">
      <c r="A21" s="19" t="s">
        <v>404</v>
      </c>
    </row>
    <row r="29" spans="1:22" x14ac:dyDescent="0.25">
      <c r="J29" t="s">
        <v>409</v>
      </c>
    </row>
    <row r="30" spans="1:22" x14ac:dyDescent="0.25">
      <c r="J30" t="s">
        <v>410</v>
      </c>
    </row>
    <row r="31" spans="1:22" x14ac:dyDescent="0.25">
      <c r="J31" t="s">
        <v>413</v>
      </c>
    </row>
    <row r="32" spans="1:22" x14ac:dyDescent="0.25">
      <c r="J32" t="s">
        <v>411</v>
      </c>
    </row>
    <row r="33" spans="10:10" x14ac:dyDescent="0.25">
      <c r="J33" t="s">
        <v>412</v>
      </c>
    </row>
  </sheetData>
  <mergeCells count="12">
    <mergeCell ref="U1:U2"/>
    <mergeCell ref="V1:V2"/>
    <mergeCell ref="L1:M1"/>
    <mergeCell ref="N1:O1"/>
    <mergeCell ref="P1:Q1"/>
    <mergeCell ref="R1:S1"/>
    <mergeCell ref="T1:T2"/>
    <mergeCell ref="B1:C1"/>
    <mergeCell ref="D1:E1"/>
    <mergeCell ref="F1:G1"/>
    <mergeCell ref="H1:I1"/>
    <mergeCell ref="J1:K1"/>
  </mergeCells>
  <conditionalFormatting sqref="B3:S17">
    <cfRule type="cellIs" dxfId="0" priority="1" operator="greater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8"/>
  <sheetViews>
    <sheetView tabSelected="1" workbookViewId="0">
      <selection activeCell="L2" sqref="L2"/>
    </sheetView>
  </sheetViews>
  <sheetFormatPr defaultRowHeight="15" x14ac:dyDescent="0.25"/>
  <sheetData>
    <row r="1" spans="1:25" ht="39.950000000000003" customHeight="1" x14ac:dyDescent="0.25">
      <c r="A1" s="15" t="s">
        <v>61</v>
      </c>
      <c r="B1" s="15"/>
      <c r="C1" s="15"/>
      <c r="D1" s="15"/>
      <c r="E1" s="15"/>
      <c r="F1" s="15"/>
      <c r="G1" s="15"/>
      <c r="W1" s="15" t="s">
        <v>254</v>
      </c>
      <c r="X1" s="15"/>
      <c r="Y1" s="15"/>
    </row>
    <row r="2" spans="1:25" ht="30" x14ac:dyDescent="0.25">
      <c r="A2" s="16" t="s">
        <v>62</v>
      </c>
      <c r="B2" s="6"/>
      <c r="C2" s="6"/>
      <c r="D2" s="18" t="s">
        <v>64</v>
      </c>
      <c r="E2" s="18"/>
      <c r="F2" s="18"/>
      <c r="G2" s="17" t="s">
        <v>63</v>
      </c>
      <c r="L2" s="19" t="s">
        <v>420</v>
      </c>
      <c r="W2" s="16" t="s">
        <v>62</v>
      </c>
      <c r="X2" s="7" t="s">
        <v>64</v>
      </c>
      <c r="Y2" s="17" t="s">
        <v>63</v>
      </c>
    </row>
    <row r="3" spans="1:25" ht="30" x14ac:dyDescent="0.25">
      <c r="A3" s="16"/>
      <c r="B3" s="6" t="s">
        <v>418</v>
      </c>
      <c r="C3" s="20" t="s">
        <v>419</v>
      </c>
      <c r="D3" s="7" t="s">
        <v>65</v>
      </c>
      <c r="E3" s="7" t="s">
        <v>66</v>
      </c>
      <c r="F3" s="7" t="s">
        <v>67</v>
      </c>
      <c r="G3" s="17"/>
      <c r="W3" s="16"/>
      <c r="X3" s="7" t="s">
        <v>255</v>
      </c>
      <c r="Y3" s="17"/>
    </row>
    <row r="4" spans="1:25" x14ac:dyDescent="0.25">
      <c r="A4" s="8" t="s">
        <v>68</v>
      </c>
      <c r="B4" s="8">
        <v>7</v>
      </c>
      <c r="C4" s="8">
        <v>10</v>
      </c>
      <c r="D4" s="9">
        <v>1.4833333333333329</v>
      </c>
      <c r="E4" s="9">
        <v>5.4666666666666668</v>
      </c>
      <c r="F4" s="9">
        <v>3.3833333333333329</v>
      </c>
      <c r="G4" s="10">
        <f t="shared" ref="G4:G35" si="0">SUM(D4:F4)</f>
        <v>10.333333333333332</v>
      </c>
      <c r="W4" s="8" t="s">
        <v>68</v>
      </c>
      <c r="X4" s="9">
        <v>10.33333333333333</v>
      </c>
      <c r="Y4" s="10">
        <f t="shared" ref="Y4:Y67" si="1">SUM(X4:X4)</f>
        <v>10.33333333333333</v>
      </c>
    </row>
    <row r="5" spans="1:25" x14ac:dyDescent="0.25">
      <c r="A5" s="8" t="s">
        <v>69</v>
      </c>
      <c r="B5" s="8"/>
      <c r="C5" s="8"/>
      <c r="D5" s="9">
        <v>1.55</v>
      </c>
      <c r="E5" s="9">
        <v>8.9499999999999993</v>
      </c>
      <c r="F5" s="9">
        <v>1.3166666666666671</v>
      </c>
      <c r="G5" s="10">
        <f t="shared" si="0"/>
        <v>11.816666666666666</v>
      </c>
      <c r="W5" s="8" t="s">
        <v>256</v>
      </c>
      <c r="X5" s="9">
        <v>6.4</v>
      </c>
      <c r="Y5" s="10">
        <f t="shared" si="1"/>
        <v>6.4</v>
      </c>
    </row>
    <row r="6" spans="1:25" x14ac:dyDescent="0.25">
      <c r="A6" s="8" t="s">
        <v>70</v>
      </c>
      <c r="B6" s="8"/>
      <c r="C6" s="8"/>
      <c r="D6" s="9">
        <v>1.75</v>
      </c>
      <c r="E6" s="9">
        <v>82.233333333333334</v>
      </c>
      <c r="F6" s="9">
        <v>1.4</v>
      </c>
      <c r="G6" s="10">
        <f t="shared" si="0"/>
        <v>85.38333333333334</v>
      </c>
      <c r="W6" s="8" t="s">
        <v>69</v>
      </c>
      <c r="X6" s="9">
        <v>11.81666666666667</v>
      </c>
      <c r="Y6" s="10">
        <f t="shared" si="1"/>
        <v>11.81666666666667</v>
      </c>
    </row>
    <row r="7" spans="1:25" x14ac:dyDescent="0.25">
      <c r="A7" s="8" t="s">
        <v>71</v>
      </c>
      <c r="B7" s="8"/>
      <c r="C7" s="8"/>
      <c r="D7" s="9">
        <v>1.3833333333333331</v>
      </c>
      <c r="E7" s="9">
        <v>10.95</v>
      </c>
      <c r="F7" s="9">
        <v>1.8666666666666669</v>
      </c>
      <c r="G7" s="10">
        <f t="shared" si="0"/>
        <v>14.2</v>
      </c>
      <c r="W7" s="8" t="s">
        <v>70</v>
      </c>
      <c r="X7" s="9">
        <v>85.38333333333334</v>
      </c>
      <c r="Y7" s="10">
        <f t="shared" si="1"/>
        <v>85.38333333333334</v>
      </c>
    </row>
    <row r="8" spans="1:25" x14ac:dyDescent="0.25">
      <c r="A8" s="8" t="s">
        <v>72</v>
      </c>
      <c r="B8" s="8"/>
      <c r="C8" s="8"/>
      <c r="D8" s="9">
        <v>1.7666666666666671</v>
      </c>
      <c r="E8" s="9">
        <v>9.35</v>
      </c>
      <c r="F8" s="9">
        <v>2.2166666666666668</v>
      </c>
      <c r="G8" s="10">
        <f t="shared" si="0"/>
        <v>13.333333333333334</v>
      </c>
      <c r="W8" s="8" t="s">
        <v>71</v>
      </c>
      <c r="X8" s="9">
        <v>14.2</v>
      </c>
      <c r="Y8" s="10">
        <f t="shared" si="1"/>
        <v>14.2</v>
      </c>
    </row>
    <row r="9" spans="1:25" x14ac:dyDescent="0.25">
      <c r="A9" s="8" t="s">
        <v>73</v>
      </c>
      <c r="B9" s="8"/>
      <c r="C9" s="8"/>
      <c r="D9" s="9">
        <v>1.4333333333333329</v>
      </c>
      <c r="E9" s="9">
        <v>12.016666666666669</v>
      </c>
      <c r="F9" s="9">
        <v>1.3666666666666669</v>
      </c>
      <c r="G9" s="10">
        <f t="shared" si="0"/>
        <v>14.81666666666667</v>
      </c>
      <c r="W9" s="8" t="s">
        <v>72</v>
      </c>
      <c r="X9" s="9">
        <v>13.33333333333333</v>
      </c>
      <c r="Y9" s="10">
        <f t="shared" si="1"/>
        <v>13.33333333333333</v>
      </c>
    </row>
    <row r="10" spans="1:25" x14ac:dyDescent="0.25">
      <c r="A10" s="8" t="s">
        <v>74</v>
      </c>
      <c r="B10" s="8"/>
      <c r="C10" s="8"/>
      <c r="D10" s="9">
        <v>1.4833333333333329</v>
      </c>
      <c r="E10" s="9">
        <v>9.0166666666666675</v>
      </c>
      <c r="F10" s="9">
        <v>3.1333333333333329</v>
      </c>
      <c r="G10" s="10">
        <f t="shared" si="0"/>
        <v>13.633333333333333</v>
      </c>
      <c r="W10" s="8" t="s">
        <v>257</v>
      </c>
      <c r="X10" s="9">
        <v>5.15</v>
      </c>
      <c r="Y10" s="10">
        <f t="shared" si="1"/>
        <v>5.15</v>
      </c>
    </row>
    <row r="11" spans="1:25" x14ac:dyDescent="0.25">
      <c r="A11" s="8" t="s">
        <v>75</v>
      </c>
      <c r="B11" s="8"/>
      <c r="C11" s="8"/>
      <c r="D11" s="9">
        <v>1.583333333333333</v>
      </c>
      <c r="E11" s="9">
        <v>29.216666666666669</v>
      </c>
      <c r="F11" s="9">
        <v>1.416666666666667</v>
      </c>
      <c r="G11" s="10">
        <f t="shared" si="0"/>
        <v>32.216666666666669</v>
      </c>
      <c r="W11" s="8" t="s">
        <v>73</v>
      </c>
      <c r="X11" s="9">
        <v>14.81666666666667</v>
      </c>
      <c r="Y11" s="10">
        <f t="shared" si="1"/>
        <v>14.81666666666667</v>
      </c>
    </row>
    <row r="12" spans="1:25" x14ac:dyDescent="0.25">
      <c r="A12" s="8" t="s">
        <v>76</v>
      </c>
      <c r="B12" s="8"/>
      <c r="C12" s="8"/>
      <c r="D12" s="9">
        <v>1.783333333333333</v>
      </c>
      <c r="E12" s="9">
        <v>6.416666666666667</v>
      </c>
      <c r="F12" s="9">
        <v>2.583333333333333</v>
      </c>
      <c r="G12" s="10">
        <f t="shared" si="0"/>
        <v>10.783333333333331</v>
      </c>
      <c r="W12" s="8" t="s">
        <v>74</v>
      </c>
      <c r="X12" s="9">
        <v>13.633333333333329</v>
      </c>
      <c r="Y12" s="10">
        <f t="shared" si="1"/>
        <v>13.633333333333329</v>
      </c>
    </row>
    <row r="13" spans="1:25" x14ac:dyDescent="0.25">
      <c r="A13" s="8" t="s">
        <v>77</v>
      </c>
      <c r="B13" s="8"/>
      <c r="C13" s="8"/>
      <c r="D13" s="9">
        <v>1.3666666666666669</v>
      </c>
      <c r="E13" s="9">
        <v>5.0999999999999996</v>
      </c>
      <c r="F13" s="9">
        <v>1.5166666666666671</v>
      </c>
      <c r="G13" s="10">
        <f t="shared" si="0"/>
        <v>7.9833333333333343</v>
      </c>
      <c r="W13" s="8" t="s">
        <v>258</v>
      </c>
      <c r="X13" s="9">
        <v>5.45</v>
      </c>
      <c r="Y13" s="10">
        <f t="shared" si="1"/>
        <v>5.45</v>
      </c>
    </row>
    <row r="14" spans="1:25" x14ac:dyDescent="0.25">
      <c r="A14" s="8" t="s">
        <v>78</v>
      </c>
      <c r="B14" s="8"/>
      <c r="C14" s="8"/>
      <c r="D14" s="9">
        <v>1.2666666666666671</v>
      </c>
      <c r="E14" s="9">
        <v>9.2166666666666668</v>
      </c>
      <c r="F14" s="9">
        <v>1.5666666666666671</v>
      </c>
      <c r="G14" s="10">
        <f t="shared" si="0"/>
        <v>12.05</v>
      </c>
      <c r="W14" s="8" t="s">
        <v>75</v>
      </c>
      <c r="X14" s="9">
        <v>32.216666666666669</v>
      </c>
      <c r="Y14" s="10">
        <f t="shared" si="1"/>
        <v>32.216666666666669</v>
      </c>
    </row>
    <row r="15" spans="1:25" x14ac:dyDescent="0.25">
      <c r="A15" s="8" t="s">
        <v>79</v>
      </c>
      <c r="B15" s="8"/>
      <c r="C15" s="8"/>
      <c r="D15" s="9">
        <v>1.5666666666666671</v>
      </c>
      <c r="E15" s="9">
        <v>65.849999999999994</v>
      </c>
      <c r="F15" s="9">
        <v>1.416666666666667</v>
      </c>
      <c r="G15" s="10">
        <f t="shared" si="0"/>
        <v>68.833333333333329</v>
      </c>
      <c r="W15" s="8" t="s">
        <v>259</v>
      </c>
      <c r="X15" s="9">
        <v>5.3</v>
      </c>
      <c r="Y15" s="10">
        <f t="shared" si="1"/>
        <v>5.3</v>
      </c>
    </row>
    <row r="16" spans="1:25" x14ac:dyDescent="0.25">
      <c r="A16" s="8" t="s">
        <v>80</v>
      </c>
      <c r="B16" s="8"/>
      <c r="C16" s="8"/>
      <c r="D16" s="9">
        <v>1.3833333333333331</v>
      </c>
      <c r="E16" s="9">
        <v>4.5333333333333332</v>
      </c>
      <c r="F16" s="9">
        <v>5.05</v>
      </c>
      <c r="G16" s="10">
        <f t="shared" si="0"/>
        <v>10.966666666666665</v>
      </c>
      <c r="W16" s="8" t="s">
        <v>76</v>
      </c>
      <c r="X16" s="9">
        <v>10.78333333333333</v>
      </c>
      <c r="Y16" s="10">
        <f t="shared" si="1"/>
        <v>10.78333333333333</v>
      </c>
    </row>
    <row r="17" spans="1:25" x14ac:dyDescent="0.25">
      <c r="A17" s="8" t="s">
        <v>81</v>
      </c>
      <c r="B17" s="8"/>
      <c r="C17" s="8"/>
      <c r="D17" s="9">
        <v>1.2</v>
      </c>
      <c r="E17" s="9">
        <v>27.033333333333331</v>
      </c>
      <c r="F17" s="9">
        <v>1.7</v>
      </c>
      <c r="G17" s="10">
        <f t="shared" si="0"/>
        <v>29.93333333333333</v>
      </c>
      <c r="W17" s="8" t="s">
        <v>77</v>
      </c>
      <c r="X17" s="9">
        <v>7.9833333333333334</v>
      </c>
      <c r="Y17" s="10">
        <f t="shared" si="1"/>
        <v>7.9833333333333334</v>
      </c>
    </row>
    <row r="18" spans="1:25" x14ac:dyDescent="0.25">
      <c r="A18" s="8" t="s">
        <v>82</v>
      </c>
      <c r="B18" s="8"/>
      <c r="C18" s="8"/>
      <c r="D18" s="9">
        <v>1.3166666666666671</v>
      </c>
      <c r="E18" s="9">
        <v>5.7333333333333334</v>
      </c>
      <c r="F18" s="9">
        <v>2.65</v>
      </c>
      <c r="G18" s="10">
        <f t="shared" si="0"/>
        <v>9.7000000000000011</v>
      </c>
      <c r="W18" s="8" t="s">
        <v>78</v>
      </c>
      <c r="X18" s="9">
        <v>12.05</v>
      </c>
      <c r="Y18" s="10">
        <f t="shared" si="1"/>
        <v>12.05</v>
      </c>
    </row>
    <row r="19" spans="1:25" x14ac:dyDescent="0.25">
      <c r="A19" s="8" t="s">
        <v>83</v>
      </c>
      <c r="B19" s="8"/>
      <c r="C19" s="8"/>
      <c r="D19" s="9">
        <v>1.466666666666667</v>
      </c>
      <c r="E19" s="9">
        <v>4.7333333333333334</v>
      </c>
      <c r="F19" s="9">
        <v>1.5</v>
      </c>
      <c r="G19" s="10">
        <f t="shared" si="0"/>
        <v>7.7</v>
      </c>
      <c r="W19" s="8" t="s">
        <v>260</v>
      </c>
      <c r="X19" s="9">
        <v>5.5</v>
      </c>
      <c r="Y19" s="10">
        <f t="shared" si="1"/>
        <v>5.5</v>
      </c>
    </row>
    <row r="20" spans="1:25" x14ac:dyDescent="0.25">
      <c r="A20" s="8" t="s">
        <v>84</v>
      </c>
      <c r="B20" s="8"/>
      <c r="C20" s="8"/>
      <c r="D20" s="9">
        <v>1.283333333333333</v>
      </c>
      <c r="E20" s="9">
        <v>5.5666666666666664</v>
      </c>
      <c r="F20" s="9">
        <v>2.65</v>
      </c>
      <c r="G20" s="10">
        <f t="shared" si="0"/>
        <v>9.5</v>
      </c>
      <c r="W20" s="8" t="s">
        <v>79</v>
      </c>
      <c r="X20" s="9">
        <v>68.833333333333329</v>
      </c>
      <c r="Y20" s="10">
        <f t="shared" si="1"/>
        <v>68.833333333333329</v>
      </c>
    </row>
    <row r="21" spans="1:25" x14ac:dyDescent="0.25">
      <c r="A21" s="8" t="s">
        <v>85</v>
      </c>
      <c r="B21" s="8"/>
      <c r="C21" s="8"/>
      <c r="D21" s="9">
        <v>1.333333333333333</v>
      </c>
      <c r="E21" s="9">
        <v>6.333333333333333</v>
      </c>
      <c r="F21" s="9">
        <v>2.833333333333333</v>
      </c>
      <c r="G21" s="10">
        <f t="shared" si="0"/>
        <v>10.5</v>
      </c>
      <c r="W21" s="8" t="s">
        <v>261</v>
      </c>
      <c r="X21" s="9">
        <v>5.7333333333333334</v>
      </c>
      <c r="Y21" s="10">
        <f t="shared" si="1"/>
        <v>5.7333333333333334</v>
      </c>
    </row>
    <row r="22" spans="1:25" x14ac:dyDescent="0.25">
      <c r="A22" s="8" t="s">
        <v>86</v>
      </c>
      <c r="B22" s="8"/>
      <c r="C22" s="8"/>
      <c r="D22" s="9">
        <v>1.666666666666667</v>
      </c>
      <c r="E22" s="9">
        <v>4.5333333333333332</v>
      </c>
      <c r="F22" s="9">
        <v>1.65</v>
      </c>
      <c r="G22" s="10">
        <f t="shared" si="0"/>
        <v>7.85</v>
      </c>
      <c r="W22" s="8" t="s">
        <v>262</v>
      </c>
      <c r="X22" s="9">
        <v>6.85</v>
      </c>
      <c r="Y22" s="10">
        <f t="shared" si="1"/>
        <v>6.85</v>
      </c>
    </row>
    <row r="23" spans="1:25" x14ac:dyDescent="0.25">
      <c r="A23" s="8" t="s">
        <v>87</v>
      </c>
      <c r="B23" s="8"/>
      <c r="C23" s="8"/>
      <c r="D23" s="9">
        <v>1.533333333333333</v>
      </c>
      <c r="E23" s="9">
        <v>4.5666666666666664</v>
      </c>
      <c r="F23" s="9">
        <v>1.2666666666666671</v>
      </c>
      <c r="G23" s="10">
        <f t="shared" si="0"/>
        <v>7.3666666666666671</v>
      </c>
      <c r="W23" s="8" t="s">
        <v>263</v>
      </c>
      <c r="X23" s="9">
        <v>165.01666666666671</v>
      </c>
      <c r="Y23" s="10">
        <f t="shared" si="1"/>
        <v>165.01666666666671</v>
      </c>
    </row>
    <row r="24" spans="1:25" x14ac:dyDescent="0.25">
      <c r="A24" s="8" t="s">
        <v>88</v>
      </c>
      <c r="B24" s="8"/>
      <c r="C24" s="8"/>
      <c r="D24" s="9">
        <v>1.2</v>
      </c>
      <c r="E24" s="9">
        <v>4.4333333333333336</v>
      </c>
      <c r="F24" s="9">
        <v>1.333333333333333</v>
      </c>
      <c r="G24" s="10">
        <f t="shared" si="0"/>
        <v>6.9666666666666668</v>
      </c>
      <c r="W24" s="8" t="s">
        <v>80</v>
      </c>
      <c r="X24" s="9">
        <v>10.96666666666667</v>
      </c>
      <c r="Y24" s="10">
        <f t="shared" si="1"/>
        <v>10.96666666666667</v>
      </c>
    </row>
    <row r="25" spans="1:25" x14ac:dyDescent="0.25">
      <c r="A25" s="8" t="s">
        <v>89</v>
      </c>
      <c r="B25" s="8"/>
      <c r="C25" s="8"/>
      <c r="D25" s="9">
        <v>1.833333333333333</v>
      </c>
      <c r="E25" s="9">
        <v>4.5666666666666664</v>
      </c>
      <c r="F25" s="9">
        <v>1.8666666666666669</v>
      </c>
      <c r="G25" s="10">
        <f t="shared" si="0"/>
        <v>8.2666666666666657</v>
      </c>
      <c r="W25" s="8" t="s">
        <v>264</v>
      </c>
      <c r="X25" s="9">
        <v>18.31666666666667</v>
      </c>
      <c r="Y25" s="10">
        <f t="shared" si="1"/>
        <v>18.31666666666667</v>
      </c>
    </row>
    <row r="26" spans="1:25" x14ac:dyDescent="0.25">
      <c r="A26" s="8" t="s">
        <v>90</v>
      </c>
      <c r="B26" s="8"/>
      <c r="C26" s="8"/>
      <c r="D26" s="9">
        <v>1.5</v>
      </c>
      <c r="E26" s="9">
        <v>125.31666666666671</v>
      </c>
      <c r="F26" s="9">
        <v>1.083333333333333</v>
      </c>
      <c r="G26" s="10">
        <f t="shared" si="0"/>
        <v>127.90000000000003</v>
      </c>
      <c r="W26" s="8" t="s">
        <v>81</v>
      </c>
      <c r="X26" s="9">
        <v>29.93333333333333</v>
      </c>
      <c r="Y26" s="10">
        <f t="shared" si="1"/>
        <v>29.93333333333333</v>
      </c>
    </row>
    <row r="27" spans="1:25" x14ac:dyDescent="0.25">
      <c r="A27" s="8" t="s">
        <v>91</v>
      </c>
      <c r="B27" s="8"/>
      <c r="C27" s="8"/>
      <c r="D27" s="9">
        <v>1.466666666666667</v>
      </c>
      <c r="E27" s="9">
        <v>5.2166666666666668</v>
      </c>
      <c r="F27" s="9">
        <v>1.4333333333333329</v>
      </c>
      <c r="G27" s="10">
        <f t="shared" si="0"/>
        <v>8.1166666666666671</v>
      </c>
      <c r="W27" s="8" t="s">
        <v>82</v>
      </c>
      <c r="X27" s="9">
        <v>9.6999999999999993</v>
      </c>
      <c r="Y27" s="10">
        <f t="shared" si="1"/>
        <v>9.6999999999999993</v>
      </c>
    </row>
    <row r="28" spans="1:25" x14ac:dyDescent="0.25">
      <c r="A28" s="8" t="s">
        <v>92</v>
      </c>
      <c r="B28" s="8"/>
      <c r="C28" s="8"/>
      <c r="D28" s="9">
        <v>1.65</v>
      </c>
      <c r="E28" s="9">
        <v>15.55</v>
      </c>
      <c r="F28" s="9">
        <v>3.25</v>
      </c>
      <c r="G28" s="10">
        <f t="shared" si="0"/>
        <v>20.45</v>
      </c>
      <c r="W28" s="8" t="s">
        <v>265</v>
      </c>
      <c r="X28" s="9">
        <v>5.8166666666666664</v>
      </c>
      <c r="Y28" s="10">
        <f t="shared" si="1"/>
        <v>5.8166666666666664</v>
      </c>
    </row>
    <row r="29" spans="1:25" x14ac:dyDescent="0.25">
      <c r="A29" s="8" t="s">
        <v>93</v>
      </c>
      <c r="B29" s="8"/>
      <c r="C29" s="8"/>
      <c r="D29" s="9">
        <v>1.283333333333333</v>
      </c>
      <c r="E29" s="9">
        <v>4.5666666666666664</v>
      </c>
      <c r="F29" s="9">
        <v>1.25</v>
      </c>
      <c r="G29" s="10">
        <f t="shared" si="0"/>
        <v>7.1</v>
      </c>
      <c r="W29" s="8" t="s">
        <v>83</v>
      </c>
      <c r="X29" s="9">
        <v>7.7</v>
      </c>
      <c r="Y29" s="10">
        <f t="shared" si="1"/>
        <v>7.7</v>
      </c>
    </row>
    <row r="30" spans="1:25" x14ac:dyDescent="0.25">
      <c r="A30" s="8" t="s">
        <v>94</v>
      </c>
      <c r="B30" s="8"/>
      <c r="C30" s="8"/>
      <c r="D30" s="9">
        <v>1.466666666666667</v>
      </c>
      <c r="E30" s="9">
        <v>5.3166666666666664</v>
      </c>
      <c r="F30" s="9">
        <v>2.6833333333333331</v>
      </c>
      <c r="G30" s="10">
        <f t="shared" si="0"/>
        <v>9.4666666666666668</v>
      </c>
      <c r="W30" s="8" t="s">
        <v>84</v>
      </c>
      <c r="X30" s="9">
        <v>9.5</v>
      </c>
      <c r="Y30" s="10">
        <f t="shared" si="1"/>
        <v>9.5</v>
      </c>
    </row>
    <row r="31" spans="1:25" x14ac:dyDescent="0.25">
      <c r="A31" s="8" t="s">
        <v>95</v>
      </c>
      <c r="B31" s="8"/>
      <c r="C31" s="8"/>
      <c r="D31" s="9">
        <v>1.416666666666667</v>
      </c>
      <c r="E31" s="9">
        <v>4.5</v>
      </c>
      <c r="F31" s="9">
        <v>1.416666666666667</v>
      </c>
      <c r="G31" s="10">
        <f t="shared" si="0"/>
        <v>7.3333333333333339</v>
      </c>
      <c r="W31" s="8" t="s">
        <v>85</v>
      </c>
      <c r="X31" s="9">
        <v>10.5</v>
      </c>
      <c r="Y31" s="10">
        <f t="shared" si="1"/>
        <v>10.5</v>
      </c>
    </row>
    <row r="32" spans="1:25" x14ac:dyDescent="0.25">
      <c r="A32" s="8" t="s">
        <v>96</v>
      </c>
      <c r="B32" s="8"/>
      <c r="C32" s="8"/>
      <c r="D32" s="9">
        <v>1.533333333333333</v>
      </c>
      <c r="E32" s="9">
        <v>15.81666666666667</v>
      </c>
      <c r="F32" s="9">
        <v>2.4500000000000002</v>
      </c>
      <c r="G32" s="10">
        <f t="shared" si="0"/>
        <v>19.8</v>
      </c>
      <c r="W32" s="8" t="s">
        <v>86</v>
      </c>
      <c r="X32" s="9">
        <v>7.85</v>
      </c>
      <c r="Y32" s="10">
        <f t="shared" si="1"/>
        <v>7.85</v>
      </c>
    </row>
    <row r="33" spans="1:25" x14ac:dyDescent="0.25">
      <c r="A33" s="8" t="s">
        <v>97</v>
      </c>
      <c r="B33" s="8"/>
      <c r="C33" s="8"/>
      <c r="D33" s="9">
        <v>1.75</v>
      </c>
      <c r="E33" s="9">
        <v>5.7166666666666668</v>
      </c>
      <c r="F33" s="9">
        <v>2.1</v>
      </c>
      <c r="G33" s="10">
        <f t="shared" si="0"/>
        <v>9.5666666666666664</v>
      </c>
      <c r="W33" s="8" t="s">
        <v>87</v>
      </c>
      <c r="X33" s="9">
        <v>7.3666666666666663</v>
      </c>
      <c r="Y33" s="10">
        <f t="shared" si="1"/>
        <v>7.3666666666666663</v>
      </c>
    </row>
    <row r="34" spans="1:25" x14ac:dyDescent="0.25">
      <c r="A34" s="8" t="s">
        <v>98</v>
      </c>
      <c r="B34" s="8"/>
      <c r="C34" s="8"/>
      <c r="D34" s="9">
        <v>1.6166666666666669</v>
      </c>
      <c r="E34" s="9">
        <v>5.1833333333333336</v>
      </c>
      <c r="F34" s="9">
        <v>3.5</v>
      </c>
      <c r="G34" s="10">
        <f t="shared" si="0"/>
        <v>10.3</v>
      </c>
      <c r="W34" s="8" t="s">
        <v>88</v>
      </c>
      <c r="X34" s="9">
        <v>6.9666666666666668</v>
      </c>
      <c r="Y34" s="10">
        <f t="shared" si="1"/>
        <v>6.9666666666666668</v>
      </c>
    </row>
    <row r="35" spans="1:25" x14ac:dyDescent="0.25">
      <c r="A35" s="8" t="s">
        <v>99</v>
      </c>
      <c r="B35" s="8"/>
      <c r="C35" s="8"/>
      <c r="D35" s="9">
        <v>1.783333333333333</v>
      </c>
      <c r="E35" s="9">
        <v>37.733333333333327</v>
      </c>
      <c r="F35" s="9">
        <v>2.2166666666666668</v>
      </c>
      <c r="G35" s="10">
        <f t="shared" si="0"/>
        <v>41.733333333333327</v>
      </c>
      <c r="W35" s="8" t="s">
        <v>89</v>
      </c>
      <c r="X35" s="9">
        <v>8.2666666666666675</v>
      </c>
      <c r="Y35" s="10">
        <f t="shared" si="1"/>
        <v>8.2666666666666675</v>
      </c>
    </row>
    <row r="36" spans="1:25" x14ac:dyDescent="0.25">
      <c r="A36" s="8" t="s">
        <v>100</v>
      </c>
      <c r="B36" s="8"/>
      <c r="C36" s="8"/>
      <c r="D36" s="9">
        <v>1.2333333333333329</v>
      </c>
      <c r="E36" s="9">
        <v>12.93333333333333</v>
      </c>
      <c r="F36" s="9">
        <v>76.316666666666663</v>
      </c>
      <c r="G36" s="10">
        <f t="shared" ref="G36:G67" si="2">SUM(D36:F36)</f>
        <v>90.48333333333332</v>
      </c>
      <c r="W36" s="8" t="s">
        <v>90</v>
      </c>
      <c r="X36" s="9">
        <v>127.9</v>
      </c>
      <c r="Y36" s="10">
        <f t="shared" si="1"/>
        <v>127.9</v>
      </c>
    </row>
    <row r="37" spans="1:25" x14ac:dyDescent="0.25">
      <c r="A37" s="8" t="s">
        <v>101</v>
      </c>
      <c r="B37" s="8"/>
      <c r="C37" s="8"/>
      <c r="D37" s="9">
        <v>10.3</v>
      </c>
      <c r="E37" s="9">
        <v>4.6833333333333336</v>
      </c>
      <c r="F37" s="9">
        <v>1.916666666666667</v>
      </c>
      <c r="G37" s="10">
        <f t="shared" si="2"/>
        <v>16.900000000000002</v>
      </c>
      <c r="W37" s="8" t="s">
        <v>266</v>
      </c>
      <c r="X37" s="9">
        <v>5.1166666666666663</v>
      </c>
      <c r="Y37" s="10">
        <f t="shared" si="1"/>
        <v>5.1166666666666663</v>
      </c>
    </row>
    <row r="38" spans="1:25" x14ac:dyDescent="0.25">
      <c r="A38" s="8" t="s">
        <v>102</v>
      </c>
      <c r="B38" s="8"/>
      <c r="C38" s="8"/>
      <c r="D38" s="9">
        <v>1.283333333333333</v>
      </c>
      <c r="E38" s="9">
        <v>129.41666666666671</v>
      </c>
      <c r="F38" s="9">
        <v>1.1000000000000001</v>
      </c>
      <c r="G38" s="10">
        <f t="shared" si="2"/>
        <v>131.80000000000004</v>
      </c>
      <c r="W38" s="8" t="s">
        <v>267</v>
      </c>
      <c r="X38" s="9">
        <v>6.083333333333333</v>
      </c>
      <c r="Y38" s="10">
        <f t="shared" si="1"/>
        <v>6.083333333333333</v>
      </c>
    </row>
    <row r="39" spans="1:25" x14ac:dyDescent="0.25">
      <c r="A39" s="8" t="s">
        <v>103</v>
      </c>
      <c r="B39" s="8"/>
      <c r="C39" s="8"/>
      <c r="D39" s="9">
        <v>1.416666666666667</v>
      </c>
      <c r="E39" s="9">
        <v>34.85</v>
      </c>
      <c r="F39" s="9">
        <v>3.0333333333333332</v>
      </c>
      <c r="G39" s="10">
        <f t="shared" si="2"/>
        <v>39.299999999999997</v>
      </c>
      <c r="W39" s="8" t="s">
        <v>91</v>
      </c>
      <c r="X39" s="9">
        <v>8.1166666666666671</v>
      </c>
      <c r="Y39" s="10">
        <f t="shared" si="1"/>
        <v>8.1166666666666671</v>
      </c>
    </row>
    <row r="40" spans="1:25" x14ac:dyDescent="0.25">
      <c r="A40" s="8" t="s">
        <v>104</v>
      </c>
      <c r="B40" s="8"/>
      <c r="C40" s="8"/>
      <c r="D40" s="9">
        <v>1.6333333333333331</v>
      </c>
      <c r="E40" s="9">
        <v>28.516666666666669</v>
      </c>
      <c r="F40" s="9">
        <v>1.85</v>
      </c>
      <c r="G40" s="10">
        <f t="shared" si="2"/>
        <v>32</v>
      </c>
      <c r="W40" s="8" t="s">
        <v>92</v>
      </c>
      <c r="X40" s="9">
        <v>20.45</v>
      </c>
      <c r="Y40" s="10">
        <f t="shared" si="1"/>
        <v>20.45</v>
      </c>
    </row>
    <row r="41" spans="1:25" x14ac:dyDescent="0.25">
      <c r="A41" s="8" t="s">
        <v>105</v>
      </c>
      <c r="B41" s="8"/>
      <c r="C41" s="8"/>
      <c r="D41" s="9">
        <v>1.4</v>
      </c>
      <c r="E41" s="9">
        <v>4.3166666666666664</v>
      </c>
      <c r="F41" s="9">
        <v>1.6</v>
      </c>
      <c r="G41" s="10">
        <f t="shared" si="2"/>
        <v>7.3166666666666664</v>
      </c>
      <c r="W41" s="8" t="s">
        <v>93</v>
      </c>
      <c r="X41" s="9">
        <v>7.1</v>
      </c>
      <c r="Y41" s="10">
        <f t="shared" si="1"/>
        <v>7.1</v>
      </c>
    </row>
    <row r="42" spans="1:25" x14ac:dyDescent="0.25">
      <c r="A42" s="8" t="s">
        <v>106</v>
      </c>
      <c r="B42" s="8"/>
      <c r="C42" s="8"/>
      <c r="D42" s="9">
        <v>1.783333333333333</v>
      </c>
      <c r="E42" s="9">
        <v>8.6166666666666671</v>
      </c>
      <c r="F42" s="9">
        <v>3.05</v>
      </c>
      <c r="G42" s="10">
        <f t="shared" si="2"/>
        <v>13.45</v>
      </c>
      <c r="W42" s="8" t="s">
        <v>94</v>
      </c>
      <c r="X42" s="9">
        <v>9.4666666666666668</v>
      </c>
      <c r="Y42" s="10">
        <f t="shared" si="1"/>
        <v>9.4666666666666668</v>
      </c>
    </row>
    <row r="43" spans="1:25" x14ac:dyDescent="0.25">
      <c r="A43" s="8" t="s">
        <v>107</v>
      </c>
      <c r="B43" s="8"/>
      <c r="C43" s="8"/>
      <c r="D43" s="9">
        <v>1.3833333333333331</v>
      </c>
      <c r="E43" s="9">
        <v>4.7833333333333332</v>
      </c>
      <c r="F43" s="9">
        <v>1.1499999999999999</v>
      </c>
      <c r="G43" s="10">
        <f t="shared" si="2"/>
        <v>7.3166666666666664</v>
      </c>
      <c r="W43" s="8" t="s">
        <v>95</v>
      </c>
      <c r="X43" s="9">
        <v>7.333333333333333</v>
      </c>
      <c r="Y43" s="10">
        <f t="shared" si="1"/>
        <v>7.333333333333333</v>
      </c>
    </row>
    <row r="44" spans="1:25" x14ac:dyDescent="0.25">
      <c r="A44" s="8" t="s">
        <v>108</v>
      </c>
      <c r="B44" s="8"/>
      <c r="C44" s="8"/>
      <c r="D44" s="9">
        <v>1.55</v>
      </c>
      <c r="E44" s="9">
        <v>26.116666666666671</v>
      </c>
      <c r="F44" s="9">
        <v>1.65</v>
      </c>
      <c r="G44" s="10">
        <f t="shared" si="2"/>
        <v>29.31666666666667</v>
      </c>
      <c r="W44" s="8" t="s">
        <v>96</v>
      </c>
      <c r="X44" s="9">
        <v>19.8</v>
      </c>
      <c r="Y44" s="10">
        <f t="shared" si="1"/>
        <v>19.8</v>
      </c>
    </row>
    <row r="45" spans="1:25" x14ac:dyDescent="0.25">
      <c r="A45" s="8" t="s">
        <v>109</v>
      </c>
      <c r="B45" s="8"/>
      <c r="C45" s="8"/>
      <c r="D45" s="9">
        <v>1.5166666666666671</v>
      </c>
      <c r="E45" s="9">
        <v>11.53333333333333</v>
      </c>
      <c r="F45" s="9">
        <v>41.283333333333331</v>
      </c>
      <c r="G45" s="10">
        <f t="shared" si="2"/>
        <v>54.333333333333329</v>
      </c>
      <c r="W45" s="8" t="s">
        <v>97</v>
      </c>
      <c r="X45" s="9">
        <v>9.5666666666666664</v>
      </c>
      <c r="Y45" s="10">
        <f t="shared" si="1"/>
        <v>9.5666666666666664</v>
      </c>
    </row>
    <row r="46" spans="1:25" x14ac:dyDescent="0.25">
      <c r="A46" s="8" t="s">
        <v>110</v>
      </c>
      <c r="B46" s="8"/>
      <c r="C46" s="8"/>
      <c r="D46" s="9">
        <v>1.333333333333333</v>
      </c>
      <c r="E46" s="9">
        <v>4.5999999999999996</v>
      </c>
      <c r="F46" s="9">
        <v>1.3166666666666671</v>
      </c>
      <c r="G46" s="10">
        <f t="shared" si="2"/>
        <v>7.25</v>
      </c>
      <c r="W46" s="8" t="s">
        <v>98</v>
      </c>
      <c r="X46" s="9">
        <v>10.3</v>
      </c>
      <c r="Y46" s="10">
        <f t="shared" si="1"/>
        <v>10.3</v>
      </c>
    </row>
    <row r="47" spans="1:25" x14ac:dyDescent="0.25">
      <c r="A47" s="8" t="s">
        <v>111</v>
      </c>
      <c r="B47" s="8"/>
      <c r="C47" s="8"/>
      <c r="D47" s="9">
        <v>1.8</v>
      </c>
      <c r="E47" s="9">
        <v>5.25</v>
      </c>
      <c r="F47" s="9">
        <v>215.73333333333329</v>
      </c>
      <c r="G47" s="10">
        <f t="shared" si="2"/>
        <v>222.7833333333333</v>
      </c>
      <c r="W47" s="8" t="s">
        <v>99</v>
      </c>
      <c r="X47" s="9">
        <v>41.733333333333327</v>
      </c>
      <c r="Y47" s="10">
        <f t="shared" si="1"/>
        <v>41.733333333333327</v>
      </c>
    </row>
    <row r="48" spans="1:25" x14ac:dyDescent="0.25">
      <c r="A48" s="8" t="s">
        <v>112</v>
      </c>
      <c r="B48" s="8"/>
      <c r="C48" s="8"/>
      <c r="D48" s="9">
        <v>1.3666666666666669</v>
      </c>
      <c r="E48" s="9">
        <v>5.0166666666666666</v>
      </c>
      <c r="F48" s="9">
        <v>2.083333333333333</v>
      </c>
      <c r="G48" s="10">
        <f t="shared" si="2"/>
        <v>8.4666666666666668</v>
      </c>
      <c r="W48" s="8" t="s">
        <v>100</v>
      </c>
      <c r="X48" s="9">
        <v>90.483333333333334</v>
      </c>
      <c r="Y48" s="10">
        <f t="shared" si="1"/>
        <v>90.483333333333334</v>
      </c>
    </row>
    <row r="49" spans="1:25" x14ac:dyDescent="0.25">
      <c r="A49" s="8" t="s">
        <v>113</v>
      </c>
      <c r="B49" s="8"/>
      <c r="C49" s="8"/>
      <c r="D49" s="9">
        <v>1.3</v>
      </c>
      <c r="E49" s="9">
        <v>6.5166666666666666</v>
      </c>
      <c r="F49" s="9">
        <v>2.6</v>
      </c>
      <c r="G49" s="10">
        <f t="shared" si="2"/>
        <v>10.416666666666666</v>
      </c>
      <c r="W49" s="8" t="s">
        <v>101</v>
      </c>
      <c r="X49" s="9">
        <v>16.899999999999999</v>
      </c>
      <c r="Y49" s="10">
        <f t="shared" si="1"/>
        <v>16.899999999999999</v>
      </c>
    </row>
    <row r="50" spans="1:25" x14ac:dyDescent="0.25">
      <c r="A50" s="8" t="s">
        <v>114</v>
      </c>
      <c r="B50" s="8"/>
      <c r="C50" s="8"/>
      <c r="D50" s="9">
        <v>1.4333333333333329</v>
      </c>
      <c r="E50" s="9">
        <v>14.28333333333333</v>
      </c>
      <c r="F50" s="9">
        <v>1.5</v>
      </c>
      <c r="G50" s="10">
        <f t="shared" si="2"/>
        <v>17.216666666666661</v>
      </c>
      <c r="W50" s="8" t="s">
        <v>268</v>
      </c>
      <c r="X50" s="9">
        <v>6.4333333333333336</v>
      </c>
      <c r="Y50" s="10">
        <f t="shared" si="1"/>
        <v>6.4333333333333336</v>
      </c>
    </row>
    <row r="51" spans="1:25" x14ac:dyDescent="0.25">
      <c r="A51" s="8" t="s">
        <v>115</v>
      </c>
      <c r="B51" s="8"/>
      <c r="C51" s="8"/>
      <c r="D51" s="9">
        <v>1.45</v>
      </c>
      <c r="E51" s="9">
        <v>5.0333333333333332</v>
      </c>
      <c r="F51" s="9">
        <v>1.8666666666666669</v>
      </c>
      <c r="G51" s="10">
        <f t="shared" si="2"/>
        <v>8.35</v>
      </c>
      <c r="W51" s="8" t="s">
        <v>102</v>
      </c>
      <c r="X51" s="9">
        <v>131.80000000000001</v>
      </c>
      <c r="Y51" s="10">
        <f t="shared" si="1"/>
        <v>131.80000000000001</v>
      </c>
    </row>
    <row r="52" spans="1:25" x14ac:dyDescent="0.25">
      <c r="A52" s="8" t="s">
        <v>116</v>
      </c>
      <c r="B52" s="8"/>
      <c r="C52" s="8"/>
      <c r="D52" s="9">
        <v>2.0499999999999998</v>
      </c>
      <c r="E52" s="9">
        <v>27.283333333333331</v>
      </c>
      <c r="F52" s="9">
        <v>1.55</v>
      </c>
      <c r="G52" s="10">
        <f t="shared" si="2"/>
        <v>30.883333333333333</v>
      </c>
      <c r="W52" s="8" t="s">
        <v>103</v>
      </c>
      <c r="X52" s="9">
        <v>39.299999999999997</v>
      </c>
      <c r="Y52" s="10">
        <f t="shared" si="1"/>
        <v>39.299999999999997</v>
      </c>
    </row>
    <row r="53" spans="1:25" x14ac:dyDescent="0.25">
      <c r="A53" s="8" t="s">
        <v>117</v>
      </c>
      <c r="B53" s="8"/>
      <c r="C53" s="8"/>
      <c r="D53" s="9">
        <v>1.3166666666666671</v>
      </c>
      <c r="E53" s="9">
        <v>4.8833333333333337</v>
      </c>
      <c r="F53" s="9">
        <v>1.583333333333333</v>
      </c>
      <c r="G53" s="10">
        <f t="shared" si="2"/>
        <v>7.7833333333333341</v>
      </c>
      <c r="W53" s="8" t="s">
        <v>104</v>
      </c>
      <c r="X53" s="9">
        <v>32</v>
      </c>
      <c r="Y53" s="10">
        <f t="shared" si="1"/>
        <v>32</v>
      </c>
    </row>
    <row r="54" spans="1:25" x14ac:dyDescent="0.25">
      <c r="A54" s="8" t="s">
        <v>118</v>
      </c>
      <c r="B54" s="8"/>
      <c r="C54" s="8"/>
      <c r="D54" s="9">
        <v>1.4</v>
      </c>
      <c r="E54" s="9">
        <v>4.4000000000000004</v>
      </c>
      <c r="F54" s="9">
        <v>1.5166666666666671</v>
      </c>
      <c r="G54" s="10">
        <f t="shared" si="2"/>
        <v>7.3166666666666682</v>
      </c>
      <c r="W54" s="8" t="s">
        <v>105</v>
      </c>
      <c r="X54" s="9">
        <v>7.3166666666666664</v>
      </c>
      <c r="Y54" s="10">
        <f t="shared" si="1"/>
        <v>7.3166666666666664</v>
      </c>
    </row>
    <row r="55" spans="1:25" x14ac:dyDescent="0.25">
      <c r="A55" s="8" t="s">
        <v>119</v>
      </c>
      <c r="B55" s="8"/>
      <c r="C55" s="8"/>
      <c r="D55" s="9">
        <v>1.3</v>
      </c>
      <c r="E55" s="9">
        <v>5.083333333333333</v>
      </c>
      <c r="F55" s="9">
        <v>2.2666666666666671</v>
      </c>
      <c r="G55" s="10">
        <f t="shared" si="2"/>
        <v>8.65</v>
      </c>
      <c r="W55" s="8" t="s">
        <v>269</v>
      </c>
      <c r="X55" s="9">
        <v>4.9833333333333334</v>
      </c>
      <c r="Y55" s="10">
        <f t="shared" si="1"/>
        <v>4.9833333333333334</v>
      </c>
    </row>
    <row r="56" spans="1:25" x14ac:dyDescent="0.25">
      <c r="A56" s="8" t="s">
        <v>120</v>
      </c>
      <c r="B56" s="8"/>
      <c r="C56" s="8"/>
      <c r="D56" s="9">
        <v>1.2666666666666671</v>
      </c>
      <c r="E56" s="9">
        <v>5.2166666666666668</v>
      </c>
      <c r="F56" s="9">
        <v>1.5</v>
      </c>
      <c r="G56" s="10">
        <f t="shared" si="2"/>
        <v>7.9833333333333343</v>
      </c>
      <c r="W56" s="8" t="s">
        <v>106</v>
      </c>
      <c r="X56" s="9">
        <v>13.45</v>
      </c>
      <c r="Y56" s="10">
        <f t="shared" si="1"/>
        <v>13.45</v>
      </c>
    </row>
    <row r="57" spans="1:25" x14ac:dyDescent="0.25">
      <c r="A57" s="8" t="s">
        <v>121</v>
      </c>
      <c r="B57" s="8"/>
      <c r="C57" s="8"/>
      <c r="D57" s="9">
        <v>1.6166666666666669</v>
      </c>
      <c r="E57" s="9">
        <v>4.7833333333333332</v>
      </c>
      <c r="F57" s="9">
        <v>2.5666666666666669</v>
      </c>
      <c r="G57" s="10">
        <f t="shared" si="2"/>
        <v>8.9666666666666668</v>
      </c>
      <c r="W57" s="8" t="s">
        <v>107</v>
      </c>
      <c r="X57" s="9">
        <v>7.3166666666666664</v>
      </c>
      <c r="Y57" s="10">
        <f t="shared" si="1"/>
        <v>7.3166666666666664</v>
      </c>
    </row>
    <row r="58" spans="1:25" x14ac:dyDescent="0.25">
      <c r="A58" s="8" t="s">
        <v>122</v>
      </c>
      <c r="B58" s="8"/>
      <c r="C58" s="8"/>
      <c r="D58" s="9">
        <v>1.5666666666666671</v>
      </c>
      <c r="E58" s="9">
        <v>6.1166666666666663</v>
      </c>
      <c r="F58" s="9">
        <v>2.7833333333333332</v>
      </c>
      <c r="G58" s="10">
        <f t="shared" si="2"/>
        <v>10.466666666666667</v>
      </c>
      <c r="W58" s="8" t="s">
        <v>108</v>
      </c>
      <c r="X58" s="9">
        <v>29.31666666666667</v>
      </c>
      <c r="Y58" s="10">
        <f t="shared" si="1"/>
        <v>29.31666666666667</v>
      </c>
    </row>
    <row r="59" spans="1:25" x14ac:dyDescent="0.25">
      <c r="A59" s="8" t="s">
        <v>123</v>
      </c>
      <c r="B59" s="8"/>
      <c r="C59" s="8"/>
      <c r="D59" s="9">
        <v>1.4333333333333329</v>
      </c>
      <c r="E59" s="9">
        <v>4.9666666666666668</v>
      </c>
      <c r="F59" s="9">
        <v>2.1166666666666671</v>
      </c>
      <c r="G59" s="10">
        <f t="shared" si="2"/>
        <v>8.5166666666666657</v>
      </c>
      <c r="W59" s="8" t="s">
        <v>109</v>
      </c>
      <c r="X59" s="9">
        <v>54.333333333333343</v>
      </c>
      <c r="Y59" s="10">
        <f t="shared" si="1"/>
        <v>54.333333333333343</v>
      </c>
    </row>
    <row r="60" spans="1:25" x14ac:dyDescent="0.25">
      <c r="A60" s="8" t="s">
        <v>124</v>
      </c>
      <c r="B60" s="8"/>
      <c r="C60" s="8"/>
      <c r="D60" s="9">
        <v>1.283333333333333</v>
      </c>
      <c r="E60" s="9">
        <v>18.45</v>
      </c>
      <c r="F60" s="9">
        <v>3.4833333333333329</v>
      </c>
      <c r="G60" s="10">
        <f t="shared" si="2"/>
        <v>23.216666666666665</v>
      </c>
      <c r="W60" s="8" t="s">
        <v>110</v>
      </c>
      <c r="X60" s="9">
        <v>7.25</v>
      </c>
      <c r="Y60" s="10">
        <f t="shared" si="1"/>
        <v>7.25</v>
      </c>
    </row>
    <row r="61" spans="1:25" x14ac:dyDescent="0.25">
      <c r="A61" s="8" t="s">
        <v>125</v>
      </c>
      <c r="B61" s="8"/>
      <c r="C61" s="8"/>
      <c r="D61" s="9">
        <v>1.25</v>
      </c>
      <c r="E61" s="9">
        <v>4.3499999999999996</v>
      </c>
      <c r="F61" s="9">
        <v>1.3833333333333331</v>
      </c>
      <c r="G61" s="10">
        <f t="shared" si="2"/>
        <v>6.9833333333333325</v>
      </c>
      <c r="W61" s="8" t="s">
        <v>111</v>
      </c>
      <c r="X61" s="9">
        <v>222.7833333333333</v>
      </c>
      <c r="Y61" s="10">
        <f t="shared" si="1"/>
        <v>222.7833333333333</v>
      </c>
    </row>
    <row r="62" spans="1:25" x14ac:dyDescent="0.25">
      <c r="A62" s="8" t="s">
        <v>126</v>
      </c>
      <c r="B62" s="8"/>
      <c r="C62" s="8"/>
      <c r="D62" s="9">
        <v>37</v>
      </c>
      <c r="E62" s="9">
        <v>4.5999999999999996</v>
      </c>
      <c r="F62" s="9">
        <v>1.833333333333333</v>
      </c>
      <c r="G62" s="10">
        <f t="shared" si="2"/>
        <v>43.433333333333337</v>
      </c>
      <c r="W62" s="8" t="s">
        <v>270</v>
      </c>
      <c r="X62" s="9">
        <v>4.9833333333333334</v>
      </c>
      <c r="Y62" s="10">
        <f t="shared" si="1"/>
        <v>4.9833333333333334</v>
      </c>
    </row>
    <row r="63" spans="1:25" x14ac:dyDescent="0.25">
      <c r="A63" s="8" t="s">
        <v>127</v>
      </c>
      <c r="B63" s="8"/>
      <c r="C63" s="8"/>
      <c r="D63" s="9">
        <v>1.333333333333333</v>
      </c>
      <c r="E63" s="9">
        <v>4.833333333333333</v>
      </c>
      <c r="F63" s="9">
        <v>1.716666666666667</v>
      </c>
      <c r="G63" s="10">
        <f t="shared" si="2"/>
        <v>7.8833333333333329</v>
      </c>
      <c r="W63" s="8" t="s">
        <v>112</v>
      </c>
      <c r="X63" s="9">
        <v>8.4666666666666668</v>
      </c>
      <c r="Y63" s="10">
        <f t="shared" si="1"/>
        <v>8.4666666666666668</v>
      </c>
    </row>
    <row r="64" spans="1:25" x14ac:dyDescent="0.25">
      <c r="A64" s="8" t="s">
        <v>128</v>
      </c>
      <c r="B64" s="8"/>
      <c r="C64" s="8"/>
      <c r="D64" s="9">
        <v>1.4333333333333329</v>
      </c>
      <c r="E64" s="9">
        <v>4.1500000000000004</v>
      </c>
      <c r="F64" s="9">
        <v>1.283333333333333</v>
      </c>
      <c r="G64" s="10">
        <f t="shared" si="2"/>
        <v>6.8666666666666663</v>
      </c>
      <c r="W64" s="8" t="s">
        <v>113</v>
      </c>
      <c r="X64" s="9">
        <v>10.41666666666667</v>
      </c>
      <c r="Y64" s="10">
        <f t="shared" si="1"/>
        <v>10.41666666666667</v>
      </c>
    </row>
    <row r="65" spans="1:25" x14ac:dyDescent="0.25">
      <c r="A65" s="8" t="s">
        <v>129</v>
      </c>
      <c r="B65" s="8"/>
      <c r="C65" s="8"/>
      <c r="D65" s="9">
        <v>1.25</v>
      </c>
      <c r="E65" s="9">
        <v>4.2833333333333332</v>
      </c>
      <c r="F65" s="9">
        <v>1.2</v>
      </c>
      <c r="G65" s="10">
        <f t="shared" si="2"/>
        <v>6.7333333333333334</v>
      </c>
      <c r="W65" s="8" t="s">
        <v>114</v>
      </c>
      <c r="X65" s="9">
        <v>17.216666666666669</v>
      </c>
      <c r="Y65" s="10">
        <f t="shared" si="1"/>
        <v>17.216666666666669</v>
      </c>
    </row>
    <row r="66" spans="1:25" x14ac:dyDescent="0.25">
      <c r="A66" s="8" t="s">
        <v>130</v>
      </c>
      <c r="B66" s="8"/>
      <c r="C66" s="8"/>
      <c r="D66" s="9">
        <v>1.8</v>
      </c>
      <c r="E66" s="9">
        <v>6.5333333333333332</v>
      </c>
      <c r="F66" s="9">
        <v>2.5333333333333332</v>
      </c>
      <c r="G66" s="10">
        <f t="shared" si="2"/>
        <v>10.866666666666667</v>
      </c>
      <c r="W66" s="8" t="s">
        <v>115</v>
      </c>
      <c r="X66" s="9">
        <v>8.35</v>
      </c>
      <c r="Y66" s="10">
        <f t="shared" si="1"/>
        <v>8.35</v>
      </c>
    </row>
    <row r="67" spans="1:25" x14ac:dyDescent="0.25">
      <c r="A67" s="8" t="s">
        <v>131</v>
      </c>
      <c r="B67" s="8"/>
      <c r="C67" s="8"/>
      <c r="D67" s="9">
        <v>1.1833333333333329</v>
      </c>
      <c r="E67" s="9">
        <v>7.05</v>
      </c>
      <c r="F67" s="9">
        <v>2.6333333333333329</v>
      </c>
      <c r="G67" s="10">
        <f t="shared" si="2"/>
        <v>10.866666666666665</v>
      </c>
      <c r="W67" s="8" t="s">
        <v>116</v>
      </c>
      <c r="X67" s="9">
        <v>30.883333333333329</v>
      </c>
      <c r="Y67" s="10">
        <f t="shared" si="1"/>
        <v>30.883333333333329</v>
      </c>
    </row>
    <row r="68" spans="1:25" x14ac:dyDescent="0.25">
      <c r="A68" s="8" t="s">
        <v>132</v>
      </c>
      <c r="B68" s="8"/>
      <c r="C68" s="8"/>
      <c r="D68" s="9">
        <v>1.6333333333333331</v>
      </c>
      <c r="E68" s="9">
        <v>9.1166666666666671</v>
      </c>
      <c r="F68" s="9">
        <v>2.333333333333333</v>
      </c>
      <c r="G68" s="10">
        <f t="shared" ref="G68:G99" si="3">SUM(D68:F68)</f>
        <v>13.083333333333332</v>
      </c>
      <c r="W68" s="8" t="s">
        <v>271</v>
      </c>
      <c r="X68" s="9">
        <v>5.6166666666666663</v>
      </c>
      <c r="Y68" s="10">
        <f t="shared" ref="Y68:Y131" si="4">SUM(X68:X68)</f>
        <v>5.6166666666666663</v>
      </c>
    </row>
    <row r="69" spans="1:25" x14ac:dyDescent="0.25">
      <c r="A69" s="8" t="s">
        <v>133</v>
      </c>
      <c r="B69" s="8"/>
      <c r="C69" s="8"/>
      <c r="D69" s="9">
        <v>1.4</v>
      </c>
      <c r="E69" s="9">
        <v>5.4833333333333334</v>
      </c>
      <c r="F69" s="9">
        <v>1.9833333333333329</v>
      </c>
      <c r="G69" s="10">
        <f t="shared" si="3"/>
        <v>8.8666666666666654</v>
      </c>
      <c r="W69" s="8" t="s">
        <v>272</v>
      </c>
      <c r="X69" s="9">
        <v>5.45</v>
      </c>
      <c r="Y69" s="10">
        <f t="shared" si="4"/>
        <v>5.45</v>
      </c>
    </row>
    <row r="70" spans="1:25" x14ac:dyDescent="0.25">
      <c r="A70" s="8" t="s">
        <v>134</v>
      </c>
      <c r="B70" s="8"/>
      <c r="C70" s="8"/>
      <c r="D70" s="9">
        <v>1.3833333333333331</v>
      </c>
      <c r="E70" s="9">
        <v>4.3833333333333337</v>
      </c>
      <c r="F70" s="9">
        <v>1.7666666666666671</v>
      </c>
      <c r="G70" s="10">
        <f t="shared" si="3"/>
        <v>7.5333333333333332</v>
      </c>
      <c r="W70" s="8" t="s">
        <v>117</v>
      </c>
      <c r="X70" s="9">
        <v>7.7833333333333332</v>
      </c>
      <c r="Y70" s="10">
        <f t="shared" si="4"/>
        <v>7.7833333333333332</v>
      </c>
    </row>
    <row r="71" spans="1:25" x14ac:dyDescent="0.25">
      <c r="A71" s="8" t="s">
        <v>135</v>
      </c>
      <c r="B71" s="8"/>
      <c r="C71" s="8"/>
      <c r="D71" s="9">
        <v>1.716666666666667</v>
      </c>
      <c r="E71" s="9">
        <v>6.2166666666666668</v>
      </c>
      <c r="F71" s="9">
        <v>2.4</v>
      </c>
      <c r="G71" s="10">
        <f t="shared" si="3"/>
        <v>10.333333333333334</v>
      </c>
      <c r="W71" s="8" t="s">
        <v>273</v>
      </c>
      <c r="X71" s="9">
        <v>5.0333333333333332</v>
      </c>
      <c r="Y71" s="10">
        <f t="shared" si="4"/>
        <v>5.0333333333333332</v>
      </c>
    </row>
    <row r="72" spans="1:25" x14ac:dyDescent="0.25">
      <c r="A72" s="8" t="s">
        <v>136</v>
      </c>
      <c r="B72" s="8"/>
      <c r="C72" s="8"/>
      <c r="D72" s="9">
        <v>1.666666666666667</v>
      </c>
      <c r="E72" s="9">
        <v>5.4833333333333334</v>
      </c>
      <c r="F72" s="9">
        <v>3.3166666666666669</v>
      </c>
      <c r="G72" s="10">
        <f t="shared" si="3"/>
        <v>10.466666666666667</v>
      </c>
      <c r="W72" s="8" t="s">
        <v>274</v>
      </c>
      <c r="X72" s="9">
        <v>5.7166666666666668</v>
      </c>
      <c r="Y72" s="10">
        <f t="shared" si="4"/>
        <v>5.7166666666666668</v>
      </c>
    </row>
    <row r="73" spans="1:25" x14ac:dyDescent="0.25">
      <c r="A73" s="8" t="s">
        <v>137</v>
      </c>
      <c r="B73" s="8"/>
      <c r="C73" s="8"/>
      <c r="D73" s="9">
        <v>1.416666666666667</v>
      </c>
      <c r="E73" s="9">
        <v>5.7666666666666666</v>
      </c>
      <c r="F73" s="9">
        <v>2.95</v>
      </c>
      <c r="G73" s="10">
        <f t="shared" si="3"/>
        <v>10.133333333333333</v>
      </c>
      <c r="W73" s="8" t="s">
        <v>275</v>
      </c>
      <c r="X73" s="9">
        <v>6.083333333333333</v>
      </c>
      <c r="Y73" s="10">
        <f t="shared" si="4"/>
        <v>6.083333333333333</v>
      </c>
    </row>
    <row r="74" spans="1:25" x14ac:dyDescent="0.25">
      <c r="A74" s="8" t="s">
        <v>138</v>
      </c>
      <c r="B74" s="8"/>
      <c r="C74" s="8"/>
      <c r="D74" s="9">
        <v>1.7</v>
      </c>
      <c r="E74" s="9">
        <v>9.2666666666666675</v>
      </c>
      <c r="F74" s="9">
        <v>2.2666666666666671</v>
      </c>
      <c r="G74" s="10">
        <f t="shared" si="3"/>
        <v>13.233333333333334</v>
      </c>
      <c r="W74" s="8" t="s">
        <v>276</v>
      </c>
      <c r="X74" s="9">
        <v>5.0166666666666666</v>
      </c>
      <c r="Y74" s="10">
        <f t="shared" si="4"/>
        <v>5.0166666666666666</v>
      </c>
    </row>
    <row r="75" spans="1:25" x14ac:dyDescent="0.25">
      <c r="A75" s="8" t="s">
        <v>139</v>
      </c>
      <c r="B75" s="8"/>
      <c r="C75" s="8"/>
      <c r="D75" s="9">
        <v>1.333333333333333</v>
      </c>
      <c r="E75" s="9">
        <v>5.2333333333333334</v>
      </c>
      <c r="F75" s="9">
        <v>2.2333333333333329</v>
      </c>
      <c r="G75" s="10">
        <f t="shared" si="3"/>
        <v>8.7999999999999989</v>
      </c>
      <c r="W75" s="8" t="s">
        <v>118</v>
      </c>
      <c r="X75" s="9">
        <v>7.3166666666666664</v>
      </c>
      <c r="Y75" s="10">
        <f t="shared" si="4"/>
        <v>7.3166666666666664</v>
      </c>
    </row>
    <row r="76" spans="1:25" x14ac:dyDescent="0.25">
      <c r="A76" s="8" t="s">
        <v>140</v>
      </c>
      <c r="B76" s="8"/>
      <c r="C76" s="8"/>
      <c r="D76" s="9">
        <v>1.5666666666666671</v>
      </c>
      <c r="E76" s="9">
        <v>7.9</v>
      </c>
      <c r="F76" s="9">
        <v>3.2333333333333329</v>
      </c>
      <c r="G76" s="10">
        <f t="shared" si="3"/>
        <v>12.7</v>
      </c>
      <c r="W76" s="8" t="s">
        <v>119</v>
      </c>
      <c r="X76" s="9">
        <v>8.65</v>
      </c>
      <c r="Y76" s="10">
        <f t="shared" si="4"/>
        <v>8.65</v>
      </c>
    </row>
    <row r="77" spans="1:25" x14ac:dyDescent="0.25">
      <c r="A77" s="8" t="s">
        <v>141</v>
      </c>
      <c r="B77" s="8"/>
      <c r="C77" s="8"/>
      <c r="D77" s="9">
        <v>1.3</v>
      </c>
      <c r="E77" s="9">
        <v>4.416666666666667</v>
      </c>
      <c r="F77" s="9">
        <v>1.216666666666667</v>
      </c>
      <c r="G77" s="10">
        <f t="shared" si="3"/>
        <v>6.9333333333333336</v>
      </c>
      <c r="W77" s="8" t="s">
        <v>120</v>
      </c>
      <c r="X77" s="9">
        <v>7.9833333333333334</v>
      </c>
      <c r="Y77" s="10">
        <f t="shared" si="4"/>
        <v>7.9833333333333334</v>
      </c>
    </row>
    <row r="78" spans="1:25" x14ac:dyDescent="0.25">
      <c r="A78" s="8" t="s">
        <v>142</v>
      </c>
      <c r="B78" s="8"/>
      <c r="C78" s="8"/>
      <c r="D78" s="9">
        <v>1.2666666666666671</v>
      </c>
      <c r="E78" s="9">
        <v>5.8</v>
      </c>
      <c r="F78" s="9">
        <v>2.9333333333333331</v>
      </c>
      <c r="G78" s="10">
        <f t="shared" si="3"/>
        <v>10</v>
      </c>
      <c r="W78" s="8" t="s">
        <v>277</v>
      </c>
      <c r="X78" s="9">
        <v>10.16666666666667</v>
      </c>
      <c r="Y78" s="10">
        <f t="shared" si="4"/>
        <v>10.16666666666667</v>
      </c>
    </row>
    <row r="79" spans="1:25" x14ac:dyDescent="0.25">
      <c r="A79" s="8" t="s">
        <v>143</v>
      </c>
      <c r="B79" s="8"/>
      <c r="C79" s="8"/>
      <c r="D79" s="9">
        <v>1.4833333333333329</v>
      </c>
      <c r="E79" s="9">
        <v>16.766666666666669</v>
      </c>
      <c r="F79" s="9">
        <v>3</v>
      </c>
      <c r="G79" s="10">
        <f t="shared" si="3"/>
        <v>21.250000000000004</v>
      </c>
      <c r="W79" s="8" t="s">
        <v>121</v>
      </c>
      <c r="X79" s="9">
        <v>8.9666666666666668</v>
      </c>
      <c r="Y79" s="10">
        <f t="shared" si="4"/>
        <v>8.9666666666666668</v>
      </c>
    </row>
    <row r="80" spans="1:25" x14ac:dyDescent="0.25">
      <c r="A80" s="8" t="s">
        <v>144</v>
      </c>
      <c r="B80" s="8"/>
      <c r="C80" s="8"/>
      <c r="D80" s="9">
        <v>1.3666666666666669</v>
      </c>
      <c r="E80" s="9">
        <v>23.616666666666671</v>
      </c>
      <c r="F80" s="9">
        <v>120.05</v>
      </c>
      <c r="G80" s="10">
        <f t="shared" si="3"/>
        <v>145.03333333333333</v>
      </c>
      <c r="W80" s="8" t="s">
        <v>278</v>
      </c>
      <c r="X80" s="9">
        <v>12.58333333333333</v>
      </c>
      <c r="Y80" s="10">
        <f t="shared" si="4"/>
        <v>12.58333333333333</v>
      </c>
    </row>
    <row r="81" spans="1:25" x14ac:dyDescent="0.25">
      <c r="A81" s="8" t="s">
        <v>145</v>
      </c>
      <c r="B81" s="8"/>
      <c r="C81" s="8"/>
      <c r="D81" s="9">
        <v>1.1833333333333329</v>
      </c>
      <c r="E81" s="9">
        <v>9.4499999999999993</v>
      </c>
      <c r="F81" s="9">
        <v>1.5166666666666671</v>
      </c>
      <c r="G81" s="10">
        <f t="shared" si="3"/>
        <v>12.15</v>
      </c>
      <c r="W81" s="8" t="s">
        <v>122</v>
      </c>
      <c r="X81" s="9">
        <v>10.46666666666667</v>
      </c>
      <c r="Y81" s="10">
        <f t="shared" si="4"/>
        <v>10.46666666666667</v>
      </c>
    </row>
    <row r="82" spans="1:25" x14ac:dyDescent="0.25">
      <c r="A82" s="8" t="s">
        <v>146</v>
      </c>
      <c r="B82" s="8"/>
      <c r="C82" s="8"/>
      <c r="D82" s="9">
        <v>1.216666666666667</v>
      </c>
      <c r="E82" s="9">
        <v>4.4833333333333334</v>
      </c>
      <c r="F82" s="9">
        <v>1.7333333333333329</v>
      </c>
      <c r="G82" s="10">
        <f t="shared" si="3"/>
        <v>7.4333333333333336</v>
      </c>
      <c r="W82" s="8" t="s">
        <v>279</v>
      </c>
      <c r="X82" s="9">
        <v>7.25</v>
      </c>
      <c r="Y82" s="10">
        <f t="shared" si="4"/>
        <v>7.25</v>
      </c>
    </row>
    <row r="83" spans="1:25" x14ac:dyDescent="0.25">
      <c r="A83" s="8" t="s">
        <v>147</v>
      </c>
      <c r="B83" s="8"/>
      <c r="C83" s="8"/>
      <c r="D83" s="9">
        <v>1.333333333333333</v>
      </c>
      <c r="E83" s="9">
        <v>4.8666666666666663</v>
      </c>
      <c r="F83" s="9">
        <v>2.2000000000000002</v>
      </c>
      <c r="G83" s="10">
        <f t="shared" si="3"/>
        <v>8.3999999999999986</v>
      </c>
      <c r="W83" s="8" t="s">
        <v>123</v>
      </c>
      <c r="X83" s="9">
        <v>8.5166666666666675</v>
      </c>
      <c r="Y83" s="10">
        <f t="shared" si="4"/>
        <v>8.5166666666666675</v>
      </c>
    </row>
    <row r="84" spans="1:25" x14ac:dyDescent="0.25">
      <c r="A84" s="8" t="s">
        <v>148</v>
      </c>
      <c r="B84" s="8"/>
      <c r="C84" s="8"/>
      <c r="D84" s="9">
        <v>1.4333333333333329</v>
      </c>
      <c r="E84" s="9">
        <v>4.6833333333333336</v>
      </c>
      <c r="F84" s="9">
        <v>1.466666666666667</v>
      </c>
      <c r="G84" s="10">
        <f t="shared" si="3"/>
        <v>7.583333333333333</v>
      </c>
      <c r="W84" s="8" t="s">
        <v>124</v>
      </c>
      <c r="X84" s="9">
        <v>23.216666666666669</v>
      </c>
      <c r="Y84" s="10">
        <f t="shared" si="4"/>
        <v>23.216666666666669</v>
      </c>
    </row>
    <row r="85" spans="1:25" x14ac:dyDescent="0.25">
      <c r="A85" s="8" t="s">
        <v>149</v>
      </c>
      <c r="B85" s="8"/>
      <c r="C85" s="8"/>
      <c r="D85" s="9">
        <v>1.6</v>
      </c>
      <c r="E85" s="9">
        <v>4.1333333333333337</v>
      </c>
      <c r="F85" s="9">
        <v>1.5166666666666671</v>
      </c>
      <c r="G85" s="10">
        <f t="shared" si="3"/>
        <v>7.2500000000000018</v>
      </c>
      <c r="W85" s="8" t="s">
        <v>125</v>
      </c>
      <c r="X85" s="9">
        <v>6.9833333333333334</v>
      </c>
      <c r="Y85" s="10">
        <f t="shared" si="4"/>
        <v>6.9833333333333334</v>
      </c>
    </row>
    <row r="86" spans="1:25" x14ac:dyDescent="0.25">
      <c r="A86" s="8" t="s">
        <v>150</v>
      </c>
      <c r="B86" s="8"/>
      <c r="C86" s="8"/>
      <c r="D86" s="9">
        <v>1.25</v>
      </c>
      <c r="E86" s="9">
        <v>4.2666666666666666</v>
      </c>
      <c r="F86" s="9">
        <v>1.5666666666666671</v>
      </c>
      <c r="G86" s="10">
        <f t="shared" si="3"/>
        <v>7.0833333333333339</v>
      </c>
      <c r="W86" s="8" t="s">
        <v>280</v>
      </c>
      <c r="X86" s="9">
        <v>8.1333333333333329</v>
      </c>
      <c r="Y86" s="10">
        <f t="shared" si="4"/>
        <v>8.1333333333333329</v>
      </c>
    </row>
    <row r="87" spans="1:25" x14ac:dyDescent="0.25">
      <c r="A87" s="8" t="s">
        <v>151</v>
      </c>
      <c r="B87" s="8"/>
      <c r="C87" s="8"/>
      <c r="D87" s="9">
        <v>1.416666666666667</v>
      </c>
      <c r="E87" s="9">
        <v>5</v>
      </c>
      <c r="F87" s="9">
        <v>1.9333333333333329</v>
      </c>
      <c r="G87" s="10">
        <f t="shared" si="3"/>
        <v>8.35</v>
      </c>
      <c r="W87" s="8" t="s">
        <v>281</v>
      </c>
      <c r="X87" s="9">
        <v>4.7833333333333332</v>
      </c>
      <c r="Y87" s="10">
        <f t="shared" si="4"/>
        <v>4.7833333333333332</v>
      </c>
    </row>
    <row r="88" spans="1:25" x14ac:dyDescent="0.25">
      <c r="A88" s="8" t="s">
        <v>152</v>
      </c>
      <c r="B88" s="8"/>
      <c r="C88" s="8"/>
      <c r="D88" s="9">
        <v>1.3</v>
      </c>
      <c r="E88" s="9">
        <v>12.55</v>
      </c>
      <c r="F88" s="9">
        <v>1.3</v>
      </c>
      <c r="G88" s="10">
        <f t="shared" si="3"/>
        <v>15.150000000000002</v>
      </c>
      <c r="W88" s="8" t="s">
        <v>126</v>
      </c>
      <c r="X88" s="9">
        <v>43.43333333333333</v>
      </c>
      <c r="Y88" s="10">
        <f t="shared" si="4"/>
        <v>43.43333333333333</v>
      </c>
    </row>
    <row r="89" spans="1:25" x14ac:dyDescent="0.25">
      <c r="A89" s="8" t="s">
        <v>153</v>
      </c>
      <c r="B89" s="8"/>
      <c r="C89" s="8"/>
      <c r="D89" s="9">
        <v>1.4333333333333329</v>
      </c>
      <c r="E89" s="9">
        <v>4.416666666666667</v>
      </c>
      <c r="F89" s="9">
        <v>1.2666666666666671</v>
      </c>
      <c r="G89" s="10">
        <f t="shared" si="3"/>
        <v>7.1166666666666671</v>
      </c>
      <c r="W89" s="8" t="s">
        <v>282</v>
      </c>
      <c r="X89" s="9">
        <v>5.55</v>
      </c>
      <c r="Y89" s="10">
        <f t="shared" si="4"/>
        <v>5.55</v>
      </c>
    </row>
    <row r="90" spans="1:25" x14ac:dyDescent="0.25">
      <c r="A90" s="8" t="s">
        <v>154</v>
      </c>
      <c r="B90" s="8"/>
      <c r="C90" s="8"/>
      <c r="D90" s="9">
        <v>1.3666666666666669</v>
      </c>
      <c r="E90" s="9">
        <v>4.4000000000000004</v>
      </c>
      <c r="F90" s="9">
        <v>1.5</v>
      </c>
      <c r="G90" s="10">
        <f t="shared" si="3"/>
        <v>7.2666666666666675</v>
      </c>
      <c r="W90" s="8" t="s">
        <v>127</v>
      </c>
      <c r="X90" s="9">
        <v>7.8833333333333337</v>
      </c>
      <c r="Y90" s="10">
        <f t="shared" si="4"/>
        <v>7.8833333333333337</v>
      </c>
    </row>
    <row r="91" spans="1:25" x14ac:dyDescent="0.25">
      <c r="A91" s="8" t="s">
        <v>155</v>
      </c>
      <c r="B91" s="8"/>
      <c r="C91" s="8"/>
      <c r="D91" s="9">
        <v>1.466666666666667</v>
      </c>
      <c r="E91" s="9">
        <v>20.883333333333329</v>
      </c>
      <c r="F91" s="9">
        <v>1.4333333333333329</v>
      </c>
      <c r="G91" s="10">
        <f t="shared" si="3"/>
        <v>23.783333333333331</v>
      </c>
      <c r="W91" s="8" t="s">
        <v>283</v>
      </c>
      <c r="X91" s="9">
        <v>5.0999999999999996</v>
      </c>
      <c r="Y91" s="10">
        <f t="shared" si="4"/>
        <v>5.0999999999999996</v>
      </c>
    </row>
    <row r="92" spans="1:25" x14ac:dyDescent="0.25">
      <c r="A92" s="8" t="s">
        <v>156</v>
      </c>
      <c r="B92" s="8"/>
      <c r="C92" s="8"/>
      <c r="D92" s="9">
        <v>1.4833333333333329</v>
      </c>
      <c r="E92" s="9">
        <v>38.85</v>
      </c>
      <c r="F92" s="9">
        <v>1.6166666666666669</v>
      </c>
      <c r="G92" s="10">
        <f t="shared" si="3"/>
        <v>41.95</v>
      </c>
      <c r="W92" s="8" t="s">
        <v>128</v>
      </c>
      <c r="X92" s="9">
        <v>6.8666666666666663</v>
      </c>
      <c r="Y92" s="10">
        <f t="shared" si="4"/>
        <v>6.8666666666666663</v>
      </c>
    </row>
    <row r="93" spans="1:25" x14ac:dyDescent="0.25">
      <c r="A93" s="8" t="s">
        <v>157</v>
      </c>
      <c r="B93" s="8"/>
      <c r="C93" s="8"/>
      <c r="D93" s="9">
        <v>1.2</v>
      </c>
      <c r="E93" s="9">
        <v>4.5166666666666666</v>
      </c>
      <c r="F93" s="9">
        <v>1.7333333333333329</v>
      </c>
      <c r="G93" s="10">
        <f t="shared" si="3"/>
        <v>7.4499999999999993</v>
      </c>
      <c r="W93" s="8" t="s">
        <v>129</v>
      </c>
      <c r="X93" s="9">
        <v>6.7333333333333334</v>
      </c>
      <c r="Y93" s="10">
        <f t="shared" si="4"/>
        <v>6.7333333333333334</v>
      </c>
    </row>
    <row r="94" spans="1:25" x14ac:dyDescent="0.25">
      <c r="A94" s="8" t="s">
        <v>158</v>
      </c>
      <c r="B94" s="8"/>
      <c r="C94" s="8"/>
      <c r="D94" s="9">
        <v>1.7333333333333329</v>
      </c>
      <c r="E94" s="9">
        <v>37.716666666666669</v>
      </c>
      <c r="F94" s="9">
        <v>3.45</v>
      </c>
      <c r="G94" s="10">
        <f t="shared" si="3"/>
        <v>42.900000000000006</v>
      </c>
      <c r="W94" s="8" t="s">
        <v>284</v>
      </c>
      <c r="X94" s="9">
        <v>5.1166666666666663</v>
      </c>
      <c r="Y94" s="10">
        <f t="shared" si="4"/>
        <v>5.1166666666666663</v>
      </c>
    </row>
    <row r="95" spans="1:25" x14ac:dyDescent="0.25">
      <c r="A95" s="8" t="s">
        <v>159</v>
      </c>
      <c r="B95" s="8"/>
      <c r="C95" s="8"/>
      <c r="D95" s="9">
        <v>1.6</v>
      </c>
      <c r="E95" s="9">
        <v>4.9833333333333334</v>
      </c>
      <c r="F95" s="9">
        <v>1.2</v>
      </c>
      <c r="G95" s="10">
        <f t="shared" si="3"/>
        <v>7.7833333333333341</v>
      </c>
      <c r="W95" s="8" t="s">
        <v>285</v>
      </c>
      <c r="X95" s="9">
        <v>5.05</v>
      </c>
      <c r="Y95" s="10">
        <f t="shared" si="4"/>
        <v>5.05</v>
      </c>
    </row>
    <row r="96" spans="1:25" x14ac:dyDescent="0.25">
      <c r="A96" s="8" t="s">
        <v>160</v>
      </c>
      <c r="B96" s="8"/>
      <c r="C96" s="8"/>
      <c r="D96" s="9">
        <v>1.333333333333333</v>
      </c>
      <c r="E96" s="9">
        <v>6.1833333333333336</v>
      </c>
      <c r="F96" s="9">
        <v>1.3166666666666671</v>
      </c>
      <c r="G96" s="10">
        <f t="shared" si="3"/>
        <v>8.8333333333333339</v>
      </c>
      <c r="W96" s="8" t="s">
        <v>130</v>
      </c>
      <c r="X96" s="9">
        <v>10.866666666666671</v>
      </c>
      <c r="Y96" s="10">
        <f t="shared" si="4"/>
        <v>10.866666666666671</v>
      </c>
    </row>
    <row r="97" spans="1:25" x14ac:dyDescent="0.25">
      <c r="A97" s="8" t="s">
        <v>161</v>
      </c>
      <c r="B97" s="8"/>
      <c r="C97" s="8"/>
      <c r="D97" s="9">
        <v>1.7</v>
      </c>
      <c r="E97" s="9">
        <v>6.5666666666666664</v>
      </c>
      <c r="F97" s="9">
        <v>3.25</v>
      </c>
      <c r="G97" s="10">
        <f t="shared" si="3"/>
        <v>11.516666666666666</v>
      </c>
      <c r="W97" s="8" t="s">
        <v>286</v>
      </c>
      <c r="X97" s="9">
        <v>6.15</v>
      </c>
      <c r="Y97" s="10">
        <f t="shared" si="4"/>
        <v>6.15</v>
      </c>
    </row>
    <row r="98" spans="1:25" x14ac:dyDescent="0.25">
      <c r="A98" s="8" t="s">
        <v>162</v>
      </c>
      <c r="B98" s="8"/>
      <c r="C98" s="8"/>
      <c r="D98" s="9">
        <v>1.4</v>
      </c>
      <c r="E98" s="9">
        <v>4.75</v>
      </c>
      <c r="F98" s="9">
        <v>1.4333333333333329</v>
      </c>
      <c r="G98" s="10">
        <f t="shared" si="3"/>
        <v>7.583333333333333</v>
      </c>
      <c r="W98" s="8" t="s">
        <v>131</v>
      </c>
      <c r="X98" s="9">
        <v>10.866666666666671</v>
      </c>
      <c r="Y98" s="10">
        <f t="shared" si="4"/>
        <v>10.866666666666671</v>
      </c>
    </row>
    <row r="99" spans="1:25" x14ac:dyDescent="0.25">
      <c r="A99" s="8" t="s">
        <v>163</v>
      </c>
      <c r="B99" s="8"/>
      <c r="C99" s="8"/>
      <c r="D99" s="9">
        <v>1.65</v>
      </c>
      <c r="E99" s="9">
        <v>8.6</v>
      </c>
      <c r="F99" s="9">
        <v>2.3833333333333329</v>
      </c>
      <c r="G99" s="10">
        <f t="shared" si="3"/>
        <v>12.633333333333333</v>
      </c>
      <c r="W99" s="8" t="s">
        <v>287</v>
      </c>
      <c r="X99" s="9">
        <v>11.03333333333333</v>
      </c>
      <c r="Y99" s="10">
        <f t="shared" si="4"/>
        <v>11.03333333333333</v>
      </c>
    </row>
    <row r="100" spans="1:25" x14ac:dyDescent="0.25">
      <c r="A100" s="8" t="s">
        <v>164</v>
      </c>
      <c r="B100" s="8"/>
      <c r="C100" s="8"/>
      <c r="D100" s="9">
        <v>1.583333333333333</v>
      </c>
      <c r="E100" s="9">
        <v>28.866666666666671</v>
      </c>
      <c r="F100" s="9">
        <v>1.2666666666666671</v>
      </c>
      <c r="G100" s="10">
        <f t="shared" ref="G100:G131" si="5">SUM(D100:F100)</f>
        <v>31.716666666666669</v>
      </c>
      <c r="W100" s="8" t="s">
        <v>132</v>
      </c>
      <c r="X100" s="9">
        <v>13.08333333333333</v>
      </c>
      <c r="Y100" s="10">
        <f t="shared" si="4"/>
        <v>13.08333333333333</v>
      </c>
    </row>
    <row r="101" spans="1:25" x14ac:dyDescent="0.25">
      <c r="A101" s="8" t="s">
        <v>165</v>
      </c>
      <c r="B101" s="8"/>
      <c r="C101" s="8"/>
      <c r="D101" s="9">
        <v>1.166666666666667</v>
      </c>
      <c r="E101" s="9">
        <v>5.0666666666666664</v>
      </c>
      <c r="F101" s="9">
        <v>2.9833333333333329</v>
      </c>
      <c r="G101" s="10">
        <f t="shared" si="5"/>
        <v>9.2166666666666668</v>
      </c>
      <c r="W101" s="8" t="s">
        <v>288</v>
      </c>
      <c r="X101" s="9">
        <v>6</v>
      </c>
      <c r="Y101" s="10">
        <f t="shared" si="4"/>
        <v>6</v>
      </c>
    </row>
    <row r="102" spans="1:25" x14ac:dyDescent="0.25">
      <c r="A102" s="8" t="s">
        <v>166</v>
      </c>
      <c r="B102" s="8"/>
      <c r="C102" s="8"/>
      <c r="D102" s="9">
        <v>1.25</v>
      </c>
      <c r="E102" s="9">
        <v>4.2</v>
      </c>
      <c r="F102" s="9">
        <v>1.55</v>
      </c>
      <c r="G102" s="10">
        <f t="shared" si="5"/>
        <v>7</v>
      </c>
      <c r="W102" s="8" t="s">
        <v>133</v>
      </c>
      <c r="X102" s="9">
        <v>8.8666666666666671</v>
      </c>
      <c r="Y102" s="10">
        <f t="shared" si="4"/>
        <v>8.8666666666666671</v>
      </c>
    </row>
    <row r="103" spans="1:25" x14ac:dyDescent="0.25">
      <c r="A103" s="8" t="s">
        <v>167</v>
      </c>
      <c r="B103" s="8"/>
      <c r="C103" s="8"/>
      <c r="D103" s="9">
        <v>1.95</v>
      </c>
      <c r="E103" s="9">
        <v>90.75</v>
      </c>
      <c r="F103" s="9">
        <v>1.5</v>
      </c>
      <c r="G103" s="10">
        <f t="shared" si="5"/>
        <v>94.2</v>
      </c>
      <c r="W103" s="8" t="s">
        <v>289</v>
      </c>
      <c r="X103" s="9">
        <v>151.01666666666671</v>
      </c>
      <c r="Y103" s="10">
        <f t="shared" si="4"/>
        <v>151.01666666666671</v>
      </c>
    </row>
    <row r="104" spans="1:25" x14ac:dyDescent="0.25">
      <c r="A104" s="8" t="s">
        <v>168</v>
      </c>
      <c r="B104" s="8"/>
      <c r="C104" s="8"/>
      <c r="D104" s="9">
        <v>1.8166666666666671</v>
      </c>
      <c r="E104" s="9">
        <v>5.55</v>
      </c>
      <c r="F104" s="9">
        <v>2.3666666666666671</v>
      </c>
      <c r="G104" s="10">
        <f t="shared" si="5"/>
        <v>9.7333333333333343</v>
      </c>
      <c r="W104" s="8" t="s">
        <v>134</v>
      </c>
      <c r="X104" s="9">
        <v>7.5333333333333332</v>
      </c>
      <c r="Y104" s="10">
        <f t="shared" si="4"/>
        <v>7.5333333333333332</v>
      </c>
    </row>
    <row r="105" spans="1:25" x14ac:dyDescent="0.25">
      <c r="A105" s="8" t="s">
        <v>169</v>
      </c>
      <c r="B105" s="8"/>
      <c r="C105" s="8"/>
      <c r="D105" s="9">
        <v>1.55</v>
      </c>
      <c r="E105" s="9">
        <v>4.6333333333333337</v>
      </c>
      <c r="F105" s="9">
        <v>1.2666666666666671</v>
      </c>
      <c r="G105" s="10">
        <f t="shared" si="5"/>
        <v>7.4500000000000011</v>
      </c>
      <c r="W105" s="8" t="s">
        <v>290</v>
      </c>
      <c r="X105" s="9">
        <v>5.166666666666667</v>
      </c>
      <c r="Y105" s="10">
        <f t="shared" si="4"/>
        <v>5.166666666666667</v>
      </c>
    </row>
    <row r="106" spans="1:25" x14ac:dyDescent="0.25">
      <c r="A106" s="8" t="s">
        <v>170</v>
      </c>
      <c r="B106" s="8"/>
      <c r="C106" s="8"/>
      <c r="D106" s="9">
        <v>1.466666666666667</v>
      </c>
      <c r="E106" s="9">
        <v>19.383333333333329</v>
      </c>
      <c r="F106" s="9">
        <v>2.9666666666666668</v>
      </c>
      <c r="G106" s="10">
        <f t="shared" si="5"/>
        <v>23.816666666666663</v>
      </c>
      <c r="W106" s="8" t="s">
        <v>291</v>
      </c>
      <c r="X106" s="9">
        <v>5.5666666666666664</v>
      </c>
      <c r="Y106" s="10">
        <f t="shared" si="4"/>
        <v>5.5666666666666664</v>
      </c>
    </row>
    <row r="107" spans="1:25" x14ac:dyDescent="0.25">
      <c r="A107" s="8" t="s">
        <v>171</v>
      </c>
      <c r="B107" s="8"/>
      <c r="C107" s="8"/>
      <c r="D107" s="9">
        <v>1.466666666666667</v>
      </c>
      <c r="E107" s="9">
        <v>9.9833333333333325</v>
      </c>
      <c r="F107" s="9">
        <v>2.1</v>
      </c>
      <c r="G107" s="10">
        <f t="shared" si="5"/>
        <v>13.549999999999999</v>
      </c>
      <c r="W107" s="8" t="s">
        <v>135</v>
      </c>
      <c r="X107" s="9">
        <v>10.33333333333333</v>
      </c>
      <c r="Y107" s="10">
        <f t="shared" si="4"/>
        <v>10.33333333333333</v>
      </c>
    </row>
    <row r="108" spans="1:25" x14ac:dyDescent="0.25">
      <c r="A108" s="8" t="s">
        <v>172</v>
      </c>
      <c r="B108" s="8"/>
      <c r="C108" s="8"/>
      <c r="D108" s="9">
        <v>1.416666666666667</v>
      </c>
      <c r="E108" s="9">
        <v>27.416666666666671</v>
      </c>
      <c r="F108" s="9">
        <v>1.25</v>
      </c>
      <c r="G108" s="10">
        <f t="shared" si="5"/>
        <v>30.083333333333339</v>
      </c>
      <c r="W108" s="8" t="s">
        <v>136</v>
      </c>
      <c r="X108" s="9">
        <v>10.46666666666667</v>
      </c>
      <c r="Y108" s="10">
        <f t="shared" si="4"/>
        <v>10.46666666666667</v>
      </c>
    </row>
    <row r="109" spans="1:25" x14ac:dyDescent="0.25">
      <c r="A109" s="8" t="s">
        <v>173</v>
      </c>
      <c r="B109" s="8"/>
      <c r="C109" s="8"/>
      <c r="D109" s="9">
        <v>1.283333333333333</v>
      </c>
      <c r="E109" s="9">
        <v>5.1333333333333337</v>
      </c>
      <c r="F109" s="9">
        <v>1.55</v>
      </c>
      <c r="G109" s="10">
        <f t="shared" si="5"/>
        <v>7.9666666666666668</v>
      </c>
      <c r="W109" s="8" t="s">
        <v>137</v>
      </c>
      <c r="X109" s="9">
        <v>10.133333333333329</v>
      </c>
      <c r="Y109" s="10">
        <f t="shared" si="4"/>
        <v>10.133333333333329</v>
      </c>
    </row>
    <row r="110" spans="1:25" x14ac:dyDescent="0.25">
      <c r="A110" s="8" t="s">
        <v>174</v>
      </c>
      <c r="B110" s="8"/>
      <c r="C110" s="8"/>
      <c r="D110" s="9">
        <v>1.2666666666666671</v>
      </c>
      <c r="E110" s="9">
        <v>8.3833333333333329</v>
      </c>
      <c r="F110" s="9">
        <v>1.1000000000000001</v>
      </c>
      <c r="G110" s="10">
        <f t="shared" si="5"/>
        <v>10.75</v>
      </c>
      <c r="W110" s="8" t="s">
        <v>292</v>
      </c>
      <c r="X110" s="9">
        <v>7.7</v>
      </c>
      <c r="Y110" s="10">
        <f t="shared" si="4"/>
        <v>7.7</v>
      </c>
    </row>
    <row r="111" spans="1:25" x14ac:dyDescent="0.25">
      <c r="A111" s="8" t="s">
        <v>175</v>
      </c>
      <c r="B111" s="8"/>
      <c r="C111" s="8"/>
      <c r="D111" s="9">
        <v>1.2333333333333329</v>
      </c>
      <c r="E111" s="9">
        <v>5.666666666666667</v>
      </c>
      <c r="F111" s="9">
        <v>2.6166666666666671</v>
      </c>
      <c r="G111" s="10">
        <f t="shared" si="5"/>
        <v>9.5166666666666675</v>
      </c>
      <c r="W111" s="8" t="s">
        <v>293</v>
      </c>
      <c r="X111" s="9">
        <v>8.0666666666666664</v>
      </c>
      <c r="Y111" s="10">
        <f t="shared" si="4"/>
        <v>8.0666666666666664</v>
      </c>
    </row>
    <row r="112" spans="1:25" x14ac:dyDescent="0.25">
      <c r="A112" s="8" t="s">
        <v>176</v>
      </c>
      <c r="B112" s="8"/>
      <c r="C112" s="8"/>
      <c r="D112" s="9">
        <v>1.416666666666667</v>
      </c>
      <c r="E112" s="9">
        <v>4.6833333333333336</v>
      </c>
      <c r="F112" s="9">
        <v>1.416666666666667</v>
      </c>
      <c r="G112" s="10">
        <f t="shared" si="5"/>
        <v>7.5166666666666675</v>
      </c>
      <c r="W112" s="8" t="s">
        <v>294</v>
      </c>
      <c r="X112" s="9">
        <v>5.583333333333333</v>
      </c>
      <c r="Y112" s="10">
        <f t="shared" si="4"/>
        <v>5.583333333333333</v>
      </c>
    </row>
    <row r="113" spans="1:25" x14ac:dyDescent="0.25">
      <c r="A113" s="8" t="s">
        <v>177</v>
      </c>
      <c r="B113" s="8"/>
      <c r="C113" s="8"/>
      <c r="D113" s="9">
        <v>1.75</v>
      </c>
      <c r="E113" s="9">
        <v>7.7666666666666666</v>
      </c>
      <c r="F113" s="9">
        <v>1.833333333333333</v>
      </c>
      <c r="G113" s="10">
        <f t="shared" si="5"/>
        <v>11.349999999999998</v>
      </c>
      <c r="W113" s="8" t="s">
        <v>295</v>
      </c>
      <c r="X113" s="9">
        <v>5.2</v>
      </c>
      <c r="Y113" s="10">
        <f t="shared" si="4"/>
        <v>5.2</v>
      </c>
    </row>
    <row r="114" spans="1:25" x14ac:dyDescent="0.25">
      <c r="A114" s="8" t="s">
        <v>178</v>
      </c>
      <c r="B114" s="8"/>
      <c r="C114" s="8"/>
      <c r="D114" s="9">
        <v>1.416666666666667</v>
      </c>
      <c r="E114" s="9">
        <v>5.2833333333333332</v>
      </c>
      <c r="F114" s="9">
        <v>2.916666666666667</v>
      </c>
      <c r="G114" s="10">
        <f t="shared" si="5"/>
        <v>9.6166666666666671</v>
      </c>
      <c r="W114" s="8" t="s">
        <v>296</v>
      </c>
      <c r="X114" s="9">
        <v>16.016666666666669</v>
      </c>
      <c r="Y114" s="10">
        <f t="shared" si="4"/>
        <v>16.016666666666669</v>
      </c>
    </row>
    <row r="115" spans="1:25" x14ac:dyDescent="0.25">
      <c r="A115" s="8" t="s">
        <v>179</v>
      </c>
      <c r="B115" s="8"/>
      <c r="C115" s="8"/>
      <c r="D115" s="9">
        <v>1.4333333333333329</v>
      </c>
      <c r="E115" s="9">
        <v>7.1833333333333336</v>
      </c>
      <c r="F115" s="9">
        <v>1.7333333333333329</v>
      </c>
      <c r="G115" s="10">
        <f t="shared" si="5"/>
        <v>10.35</v>
      </c>
      <c r="W115" s="8" t="s">
        <v>297</v>
      </c>
      <c r="X115" s="9">
        <v>5.6833333333333336</v>
      </c>
      <c r="Y115" s="10">
        <f t="shared" si="4"/>
        <v>5.6833333333333336</v>
      </c>
    </row>
    <row r="116" spans="1:25" x14ac:dyDescent="0.25">
      <c r="A116" s="8" t="s">
        <v>180</v>
      </c>
      <c r="B116" s="8"/>
      <c r="C116" s="8"/>
      <c r="D116" s="9">
        <v>1.3166666666666671</v>
      </c>
      <c r="E116" s="9">
        <v>4.9000000000000004</v>
      </c>
      <c r="F116" s="9">
        <v>2.1166666666666671</v>
      </c>
      <c r="G116" s="10">
        <f t="shared" si="5"/>
        <v>8.3333333333333357</v>
      </c>
      <c r="W116" s="8" t="s">
        <v>298</v>
      </c>
      <c r="X116" s="9">
        <v>5.8</v>
      </c>
      <c r="Y116" s="10">
        <f t="shared" si="4"/>
        <v>5.8</v>
      </c>
    </row>
    <row r="117" spans="1:25" x14ac:dyDescent="0.25">
      <c r="A117" s="8" t="s">
        <v>181</v>
      </c>
      <c r="B117" s="8"/>
      <c r="C117" s="8"/>
      <c r="D117" s="9">
        <v>1.85</v>
      </c>
      <c r="E117" s="9">
        <v>62.95</v>
      </c>
      <c r="F117" s="9">
        <v>2.8833333333333329</v>
      </c>
      <c r="G117" s="10">
        <f t="shared" si="5"/>
        <v>67.683333333333337</v>
      </c>
      <c r="W117" s="8" t="s">
        <v>138</v>
      </c>
      <c r="X117" s="9">
        <v>13.233333333333331</v>
      </c>
      <c r="Y117" s="10">
        <f t="shared" si="4"/>
        <v>13.233333333333331</v>
      </c>
    </row>
    <row r="118" spans="1:25" x14ac:dyDescent="0.25">
      <c r="A118" s="8" t="s">
        <v>182</v>
      </c>
      <c r="B118" s="8"/>
      <c r="C118" s="8"/>
      <c r="D118" s="9">
        <v>1.3666666666666669</v>
      </c>
      <c r="E118" s="9">
        <v>15.6</v>
      </c>
      <c r="F118" s="9">
        <v>1.2</v>
      </c>
      <c r="G118" s="10">
        <f t="shared" si="5"/>
        <v>18.166666666666664</v>
      </c>
      <c r="W118" s="8" t="s">
        <v>139</v>
      </c>
      <c r="X118" s="9">
        <v>8.8000000000000007</v>
      </c>
      <c r="Y118" s="10">
        <f t="shared" si="4"/>
        <v>8.8000000000000007</v>
      </c>
    </row>
    <row r="119" spans="1:25" x14ac:dyDescent="0.25">
      <c r="A119" s="8" t="s">
        <v>183</v>
      </c>
      <c r="B119" s="8"/>
      <c r="C119" s="8"/>
      <c r="D119" s="9">
        <v>1.3</v>
      </c>
      <c r="E119" s="9">
        <v>4.8499999999999996</v>
      </c>
      <c r="F119" s="9">
        <v>1.2</v>
      </c>
      <c r="G119" s="10">
        <f t="shared" si="5"/>
        <v>7.35</v>
      </c>
      <c r="W119" s="8" t="s">
        <v>140</v>
      </c>
      <c r="X119" s="9">
        <v>12.7</v>
      </c>
      <c r="Y119" s="10">
        <f t="shared" si="4"/>
        <v>12.7</v>
      </c>
    </row>
    <row r="120" spans="1:25" x14ac:dyDescent="0.25">
      <c r="A120" s="8" t="s">
        <v>184</v>
      </c>
      <c r="B120" s="8"/>
      <c r="C120" s="8"/>
      <c r="D120" s="9">
        <v>1.3666666666666669</v>
      </c>
      <c r="E120" s="9">
        <v>5.6166666666666663</v>
      </c>
      <c r="F120" s="9">
        <v>2.6166666666666671</v>
      </c>
      <c r="G120" s="10">
        <f t="shared" si="5"/>
        <v>9.6000000000000014</v>
      </c>
      <c r="W120" s="8" t="s">
        <v>299</v>
      </c>
      <c r="X120" s="9">
        <v>7.2333333333333334</v>
      </c>
      <c r="Y120" s="10">
        <f t="shared" si="4"/>
        <v>7.2333333333333334</v>
      </c>
    </row>
    <row r="121" spans="1:25" x14ac:dyDescent="0.25">
      <c r="A121" s="8" t="s">
        <v>185</v>
      </c>
      <c r="B121" s="8"/>
      <c r="C121" s="8"/>
      <c r="D121" s="9">
        <v>1.4333333333333329</v>
      </c>
      <c r="E121" s="9">
        <v>6.3166666666666664</v>
      </c>
      <c r="F121" s="9">
        <v>2.4333333333333331</v>
      </c>
      <c r="G121" s="10">
        <f t="shared" si="5"/>
        <v>10.183333333333332</v>
      </c>
      <c r="W121" s="8" t="s">
        <v>300</v>
      </c>
      <c r="X121" s="9">
        <v>25.766666666666669</v>
      </c>
      <c r="Y121" s="10">
        <f t="shared" si="4"/>
        <v>25.766666666666669</v>
      </c>
    </row>
    <row r="122" spans="1:25" x14ac:dyDescent="0.25">
      <c r="A122" s="8" t="s">
        <v>186</v>
      </c>
      <c r="B122" s="8"/>
      <c r="C122" s="8"/>
      <c r="D122" s="9">
        <v>1.7666666666666671</v>
      </c>
      <c r="E122" s="9">
        <v>4.9833333333333334</v>
      </c>
      <c r="F122" s="9">
        <v>2.25</v>
      </c>
      <c r="G122" s="10">
        <f t="shared" si="5"/>
        <v>9</v>
      </c>
      <c r="W122" s="8" t="s">
        <v>141</v>
      </c>
      <c r="X122" s="9">
        <v>6.9333333333333336</v>
      </c>
      <c r="Y122" s="10">
        <f t="shared" si="4"/>
        <v>6.9333333333333336</v>
      </c>
    </row>
    <row r="123" spans="1:25" x14ac:dyDescent="0.25">
      <c r="A123" s="8" t="s">
        <v>187</v>
      </c>
      <c r="B123" s="8"/>
      <c r="C123" s="8"/>
      <c r="D123" s="9">
        <v>1.533333333333333</v>
      </c>
      <c r="E123" s="9">
        <v>4.2333333333333334</v>
      </c>
      <c r="F123" s="9">
        <v>1.75</v>
      </c>
      <c r="G123" s="10">
        <f t="shared" si="5"/>
        <v>7.5166666666666666</v>
      </c>
      <c r="W123" s="8" t="s">
        <v>142</v>
      </c>
      <c r="X123" s="9">
        <v>10</v>
      </c>
      <c r="Y123" s="10">
        <f t="shared" si="4"/>
        <v>10</v>
      </c>
    </row>
    <row r="124" spans="1:25" x14ac:dyDescent="0.25">
      <c r="A124" s="8" t="s">
        <v>188</v>
      </c>
      <c r="B124" s="8"/>
      <c r="C124" s="8"/>
      <c r="D124" s="9">
        <v>1.5166666666666671</v>
      </c>
      <c r="E124" s="9">
        <v>24.266666666666669</v>
      </c>
      <c r="F124" s="9">
        <v>2.65</v>
      </c>
      <c r="G124" s="10">
        <f t="shared" si="5"/>
        <v>28.433333333333334</v>
      </c>
      <c r="W124" s="8" t="s">
        <v>143</v>
      </c>
      <c r="X124" s="9">
        <v>21.25</v>
      </c>
      <c r="Y124" s="10">
        <f t="shared" si="4"/>
        <v>21.25</v>
      </c>
    </row>
    <row r="125" spans="1:25" x14ac:dyDescent="0.25">
      <c r="A125" s="8" t="s">
        <v>189</v>
      </c>
      <c r="B125" s="8"/>
      <c r="C125" s="8"/>
      <c r="D125" s="9">
        <v>1.333333333333333</v>
      </c>
      <c r="E125" s="9">
        <v>4.8166666666666664</v>
      </c>
      <c r="F125" s="9">
        <v>1.4</v>
      </c>
      <c r="G125" s="10">
        <f t="shared" si="5"/>
        <v>7.5499999999999989</v>
      </c>
      <c r="W125" s="8" t="s">
        <v>144</v>
      </c>
      <c r="X125" s="9">
        <v>145.0333333333333</v>
      </c>
      <c r="Y125" s="10">
        <f t="shared" si="4"/>
        <v>145.0333333333333</v>
      </c>
    </row>
    <row r="126" spans="1:25" x14ac:dyDescent="0.25">
      <c r="A126" s="8" t="s">
        <v>190</v>
      </c>
      <c r="B126" s="8"/>
      <c r="C126" s="8"/>
      <c r="D126" s="9">
        <v>1.3833333333333331</v>
      </c>
      <c r="E126" s="9">
        <v>4.4333333333333336</v>
      </c>
      <c r="F126" s="9">
        <v>1.3833333333333331</v>
      </c>
      <c r="G126" s="10">
        <f t="shared" si="5"/>
        <v>7.1999999999999993</v>
      </c>
      <c r="W126" s="8" t="s">
        <v>301</v>
      </c>
      <c r="X126" s="9">
        <v>5.5666666666666664</v>
      </c>
      <c r="Y126" s="10">
        <f t="shared" si="4"/>
        <v>5.5666666666666664</v>
      </c>
    </row>
    <row r="127" spans="1:25" x14ac:dyDescent="0.25">
      <c r="A127" s="8" t="s">
        <v>191</v>
      </c>
      <c r="B127" s="8"/>
      <c r="C127" s="8"/>
      <c r="D127" s="9">
        <v>1.2666666666666671</v>
      </c>
      <c r="E127" s="9">
        <v>5.416666666666667</v>
      </c>
      <c r="F127" s="9">
        <v>1.6166666666666669</v>
      </c>
      <c r="G127" s="10">
        <f t="shared" si="5"/>
        <v>8.3000000000000007</v>
      </c>
      <c r="W127" s="8" t="s">
        <v>145</v>
      </c>
      <c r="X127" s="9">
        <v>12.15</v>
      </c>
      <c r="Y127" s="10">
        <f t="shared" si="4"/>
        <v>12.15</v>
      </c>
    </row>
    <row r="128" spans="1:25" x14ac:dyDescent="0.25">
      <c r="A128" s="8" t="s">
        <v>192</v>
      </c>
      <c r="B128" s="8"/>
      <c r="C128" s="8"/>
      <c r="D128" s="9">
        <v>1.2333333333333329</v>
      </c>
      <c r="E128" s="9">
        <v>4.8166666666666664</v>
      </c>
      <c r="F128" s="9">
        <v>1.2</v>
      </c>
      <c r="G128" s="10">
        <f t="shared" si="5"/>
        <v>7.2499999999999991</v>
      </c>
      <c r="W128" s="8" t="s">
        <v>146</v>
      </c>
      <c r="X128" s="9">
        <v>7.4333333333333336</v>
      </c>
      <c r="Y128" s="10">
        <f t="shared" si="4"/>
        <v>7.4333333333333336</v>
      </c>
    </row>
    <row r="129" spans="1:25" x14ac:dyDescent="0.25">
      <c r="A129" s="8" t="s">
        <v>193</v>
      </c>
      <c r="B129" s="8"/>
      <c r="C129" s="8"/>
      <c r="D129" s="9">
        <v>1.45</v>
      </c>
      <c r="E129" s="9">
        <v>4.7</v>
      </c>
      <c r="F129" s="9">
        <v>1.35</v>
      </c>
      <c r="G129" s="10">
        <f t="shared" si="5"/>
        <v>7.5</v>
      </c>
      <c r="W129" s="8" t="s">
        <v>147</v>
      </c>
      <c r="X129" s="9">
        <v>8.4</v>
      </c>
      <c r="Y129" s="10">
        <f t="shared" si="4"/>
        <v>8.4</v>
      </c>
    </row>
    <row r="130" spans="1:25" x14ac:dyDescent="0.25">
      <c r="A130" s="8" t="s">
        <v>194</v>
      </c>
      <c r="B130" s="8"/>
      <c r="C130" s="8"/>
      <c r="D130" s="9">
        <v>1.283333333333333</v>
      </c>
      <c r="E130" s="9">
        <v>4.95</v>
      </c>
      <c r="F130" s="9">
        <v>1.583333333333333</v>
      </c>
      <c r="G130" s="10">
        <f t="shared" si="5"/>
        <v>7.8166666666666664</v>
      </c>
      <c r="W130" s="8" t="s">
        <v>302</v>
      </c>
      <c r="X130" s="9">
        <v>4.7166666666666668</v>
      </c>
      <c r="Y130" s="10">
        <f t="shared" si="4"/>
        <v>4.7166666666666668</v>
      </c>
    </row>
    <row r="131" spans="1:25" x14ac:dyDescent="0.25">
      <c r="A131" s="8" t="s">
        <v>195</v>
      </c>
      <c r="B131" s="8"/>
      <c r="C131" s="8"/>
      <c r="D131" s="9">
        <v>1.283333333333333</v>
      </c>
      <c r="E131" s="9">
        <v>4.5666666666666664</v>
      </c>
      <c r="F131" s="9">
        <v>1.3666666666666669</v>
      </c>
      <c r="G131" s="10">
        <f t="shared" si="5"/>
        <v>7.2166666666666668</v>
      </c>
      <c r="W131" s="8" t="s">
        <v>148</v>
      </c>
      <c r="X131" s="9">
        <v>7.583333333333333</v>
      </c>
      <c r="Y131" s="10">
        <f t="shared" si="4"/>
        <v>7.583333333333333</v>
      </c>
    </row>
    <row r="132" spans="1:25" x14ac:dyDescent="0.25">
      <c r="A132" s="8" t="s">
        <v>196</v>
      </c>
      <c r="B132" s="8"/>
      <c r="C132" s="8"/>
      <c r="D132" s="9">
        <v>1.3833333333333331</v>
      </c>
      <c r="E132" s="9">
        <v>18.533333333333331</v>
      </c>
      <c r="F132" s="9">
        <v>1.25</v>
      </c>
      <c r="G132" s="10">
        <f t="shared" ref="G132:G163" si="6">SUM(D132:F132)</f>
        <v>21.166666666666664</v>
      </c>
      <c r="W132" s="8" t="s">
        <v>303</v>
      </c>
      <c r="X132" s="9">
        <v>4.75</v>
      </c>
      <c r="Y132" s="10">
        <f t="shared" ref="Y132:Y195" si="7">SUM(X132:X132)</f>
        <v>4.75</v>
      </c>
    </row>
    <row r="133" spans="1:25" x14ac:dyDescent="0.25">
      <c r="A133" s="8" t="s">
        <v>197</v>
      </c>
      <c r="B133" s="8"/>
      <c r="C133" s="8"/>
      <c r="D133" s="9">
        <v>1.283333333333333</v>
      </c>
      <c r="E133" s="9">
        <v>19.133333333333329</v>
      </c>
      <c r="F133" s="9">
        <v>1.6166666666666669</v>
      </c>
      <c r="G133" s="10">
        <f t="shared" si="6"/>
        <v>22.033333333333328</v>
      </c>
      <c r="W133" s="8" t="s">
        <v>304</v>
      </c>
      <c r="X133" s="9">
        <v>5.4833333333333334</v>
      </c>
      <c r="Y133" s="10">
        <f t="shared" si="7"/>
        <v>5.4833333333333334</v>
      </c>
    </row>
    <row r="134" spans="1:25" x14ac:dyDescent="0.25">
      <c r="A134" s="8" t="s">
        <v>198</v>
      </c>
      <c r="B134" s="8"/>
      <c r="C134" s="8"/>
      <c r="D134" s="9">
        <v>1.3</v>
      </c>
      <c r="E134" s="9">
        <v>4.6500000000000004</v>
      </c>
      <c r="F134" s="9">
        <v>1.3666666666666669</v>
      </c>
      <c r="G134" s="10">
        <f t="shared" si="6"/>
        <v>7.3166666666666673</v>
      </c>
      <c r="W134" s="8" t="s">
        <v>149</v>
      </c>
      <c r="X134" s="9">
        <v>7.25</v>
      </c>
      <c r="Y134" s="10">
        <f t="shared" si="7"/>
        <v>7.25</v>
      </c>
    </row>
    <row r="135" spans="1:25" x14ac:dyDescent="0.25">
      <c r="A135" s="8" t="s">
        <v>199</v>
      </c>
      <c r="B135" s="8"/>
      <c r="C135" s="8"/>
      <c r="D135" s="9">
        <v>1.3166666666666671</v>
      </c>
      <c r="E135" s="9">
        <v>8.6</v>
      </c>
      <c r="F135" s="9">
        <v>1.25</v>
      </c>
      <c r="G135" s="10">
        <f t="shared" si="6"/>
        <v>11.166666666666666</v>
      </c>
      <c r="W135" s="8" t="s">
        <v>150</v>
      </c>
      <c r="X135" s="9">
        <v>7.083333333333333</v>
      </c>
      <c r="Y135" s="10">
        <f t="shared" si="7"/>
        <v>7.083333333333333</v>
      </c>
    </row>
    <row r="136" spans="1:25" x14ac:dyDescent="0.25">
      <c r="A136" s="8" t="s">
        <v>200</v>
      </c>
      <c r="B136" s="8"/>
      <c r="C136" s="8"/>
      <c r="D136" s="9">
        <v>1.3666666666666669</v>
      </c>
      <c r="E136" s="9">
        <v>4.9000000000000004</v>
      </c>
      <c r="F136" s="9">
        <v>1.35</v>
      </c>
      <c r="G136" s="10">
        <f t="shared" si="6"/>
        <v>7.6166666666666671</v>
      </c>
      <c r="W136" s="8" t="s">
        <v>151</v>
      </c>
      <c r="X136" s="9">
        <v>8.35</v>
      </c>
      <c r="Y136" s="10">
        <f t="shared" si="7"/>
        <v>8.35</v>
      </c>
    </row>
    <row r="137" spans="1:25" x14ac:dyDescent="0.25">
      <c r="A137" s="8" t="s">
        <v>201</v>
      </c>
      <c r="B137" s="8"/>
      <c r="C137" s="8"/>
      <c r="D137" s="9">
        <v>1.583333333333333</v>
      </c>
      <c r="E137" s="9">
        <v>3.7833333333333332</v>
      </c>
      <c r="F137" s="9">
        <v>2.2166666666666668</v>
      </c>
      <c r="G137" s="10">
        <f t="shared" si="6"/>
        <v>7.583333333333333</v>
      </c>
      <c r="W137" s="8" t="s">
        <v>152</v>
      </c>
      <c r="X137" s="9">
        <v>15.15</v>
      </c>
      <c r="Y137" s="10">
        <f t="shared" si="7"/>
        <v>15.15</v>
      </c>
    </row>
    <row r="138" spans="1:25" x14ac:dyDescent="0.25">
      <c r="A138" s="8" t="s">
        <v>202</v>
      </c>
      <c r="B138" s="8"/>
      <c r="C138" s="8"/>
      <c r="D138" s="9">
        <v>1.1499999999999999</v>
      </c>
      <c r="E138" s="9">
        <v>4.3</v>
      </c>
      <c r="F138" s="9">
        <v>1.0666666666666671</v>
      </c>
      <c r="G138" s="10">
        <f t="shared" si="6"/>
        <v>6.5166666666666666</v>
      </c>
      <c r="W138" s="8" t="s">
        <v>153</v>
      </c>
      <c r="X138" s="9">
        <v>7.1166666666666663</v>
      </c>
      <c r="Y138" s="10">
        <f t="shared" si="7"/>
        <v>7.1166666666666663</v>
      </c>
    </row>
    <row r="139" spans="1:25" x14ac:dyDescent="0.25">
      <c r="A139" s="8" t="s">
        <v>203</v>
      </c>
      <c r="B139" s="8"/>
      <c r="C139" s="8"/>
      <c r="D139" s="9">
        <v>1.833333333333333</v>
      </c>
      <c r="E139" s="9">
        <v>5.2</v>
      </c>
      <c r="F139" s="9">
        <v>1.966666666666667</v>
      </c>
      <c r="G139" s="10">
        <f t="shared" si="6"/>
        <v>9</v>
      </c>
      <c r="W139" s="8" t="s">
        <v>305</v>
      </c>
      <c r="X139" s="9">
        <v>23</v>
      </c>
      <c r="Y139" s="10">
        <f t="shared" si="7"/>
        <v>23</v>
      </c>
    </row>
    <row r="140" spans="1:25" x14ac:dyDescent="0.25">
      <c r="A140" s="8" t="s">
        <v>204</v>
      </c>
      <c r="B140" s="8"/>
      <c r="C140" s="8"/>
      <c r="D140" s="9">
        <v>1.5166666666666671</v>
      </c>
      <c r="E140" s="9">
        <v>6.5333333333333332</v>
      </c>
      <c r="F140" s="9">
        <v>2.9666666666666668</v>
      </c>
      <c r="G140" s="10">
        <f t="shared" si="6"/>
        <v>11.016666666666667</v>
      </c>
      <c r="W140" s="8" t="s">
        <v>154</v>
      </c>
      <c r="X140" s="9">
        <v>7.2666666666666666</v>
      </c>
      <c r="Y140" s="10">
        <f t="shared" si="7"/>
        <v>7.2666666666666666</v>
      </c>
    </row>
    <row r="141" spans="1:25" x14ac:dyDescent="0.25">
      <c r="A141" s="8" t="s">
        <v>205</v>
      </c>
      <c r="B141" s="8"/>
      <c r="C141" s="8"/>
      <c r="D141" s="9">
        <v>1.1166666666666669</v>
      </c>
      <c r="E141" s="9">
        <v>4.2166666666666668</v>
      </c>
      <c r="F141" s="9">
        <v>1.2666666666666671</v>
      </c>
      <c r="G141" s="10">
        <f t="shared" si="6"/>
        <v>6.6000000000000014</v>
      </c>
      <c r="W141" s="8" t="s">
        <v>155</v>
      </c>
      <c r="X141" s="9">
        <v>23.783333333333331</v>
      </c>
      <c r="Y141" s="10">
        <f t="shared" si="7"/>
        <v>23.783333333333331</v>
      </c>
    </row>
    <row r="142" spans="1:25" x14ac:dyDescent="0.25">
      <c r="A142" s="8" t="s">
        <v>206</v>
      </c>
      <c r="B142" s="8"/>
      <c r="C142" s="8"/>
      <c r="D142" s="9">
        <v>1.35</v>
      </c>
      <c r="E142" s="9">
        <v>4.8166666666666664</v>
      </c>
      <c r="F142" s="9">
        <v>1.7333333333333329</v>
      </c>
      <c r="G142" s="10">
        <f t="shared" si="6"/>
        <v>7.8999999999999986</v>
      </c>
      <c r="W142" s="8" t="s">
        <v>156</v>
      </c>
      <c r="X142" s="9">
        <v>41.95</v>
      </c>
      <c r="Y142" s="10">
        <f t="shared" si="7"/>
        <v>41.95</v>
      </c>
    </row>
    <row r="143" spans="1:25" x14ac:dyDescent="0.25">
      <c r="A143" s="8" t="s">
        <v>207</v>
      </c>
      <c r="B143" s="8"/>
      <c r="C143" s="8"/>
      <c r="D143" s="9">
        <v>1.1833333333333329</v>
      </c>
      <c r="E143" s="9">
        <v>4.2833333333333332</v>
      </c>
      <c r="F143" s="9">
        <v>1.85</v>
      </c>
      <c r="G143" s="10">
        <f t="shared" si="6"/>
        <v>7.3166666666666664</v>
      </c>
      <c r="W143" s="8" t="s">
        <v>306</v>
      </c>
      <c r="X143" s="9">
        <v>5.4833333333333334</v>
      </c>
      <c r="Y143" s="10">
        <f t="shared" si="7"/>
        <v>5.4833333333333334</v>
      </c>
    </row>
    <row r="144" spans="1:25" x14ac:dyDescent="0.25">
      <c r="A144" s="8" t="s">
        <v>208</v>
      </c>
      <c r="B144" s="8"/>
      <c r="C144" s="8"/>
      <c r="D144" s="9">
        <v>1.3</v>
      </c>
      <c r="E144" s="9">
        <v>4.1333333333333337</v>
      </c>
      <c r="F144" s="9">
        <v>1.55</v>
      </c>
      <c r="G144" s="10">
        <f t="shared" si="6"/>
        <v>6.9833333333333334</v>
      </c>
      <c r="W144" s="8" t="s">
        <v>307</v>
      </c>
      <c r="X144" s="9">
        <v>4.8833333333333337</v>
      </c>
      <c r="Y144" s="10">
        <f t="shared" si="7"/>
        <v>4.8833333333333337</v>
      </c>
    </row>
    <row r="145" spans="1:25" x14ac:dyDescent="0.25">
      <c r="A145" s="8" t="s">
        <v>209</v>
      </c>
      <c r="B145" s="8"/>
      <c r="C145" s="8"/>
      <c r="D145" s="9">
        <v>1.716666666666667</v>
      </c>
      <c r="E145" s="9">
        <v>8.5166666666666675</v>
      </c>
      <c r="F145" s="9">
        <v>2.75</v>
      </c>
      <c r="G145" s="10">
        <f t="shared" si="6"/>
        <v>12.983333333333334</v>
      </c>
      <c r="W145" s="8" t="s">
        <v>308</v>
      </c>
      <c r="X145" s="9">
        <v>5.2333333333333334</v>
      </c>
      <c r="Y145" s="10">
        <f t="shared" si="7"/>
        <v>5.2333333333333334</v>
      </c>
    </row>
    <row r="146" spans="1:25" x14ac:dyDescent="0.25">
      <c r="A146" s="8" t="s">
        <v>210</v>
      </c>
      <c r="B146" s="8"/>
      <c r="C146" s="8"/>
      <c r="D146" s="9">
        <v>1.35</v>
      </c>
      <c r="E146" s="9">
        <v>4.75</v>
      </c>
      <c r="F146" s="9">
        <v>1.2666666666666671</v>
      </c>
      <c r="G146" s="10">
        <f t="shared" si="6"/>
        <v>7.3666666666666671</v>
      </c>
      <c r="W146" s="8" t="s">
        <v>157</v>
      </c>
      <c r="X146" s="9">
        <v>7.45</v>
      </c>
      <c r="Y146" s="10">
        <f t="shared" si="7"/>
        <v>7.45</v>
      </c>
    </row>
    <row r="147" spans="1:25" x14ac:dyDescent="0.25">
      <c r="A147" s="8" t="s">
        <v>211</v>
      </c>
      <c r="B147" s="8"/>
      <c r="C147" s="8"/>
      <c r="D147" s="9">
        <v>1.35</v>
      </c>
      <c r="E147" s="9">
        <v>4.3666666666666663</v>
      </c>
      <c r="F147" s="9">
        <v>2.2999999999999998</v>
      </c>
      <c r="G147" s="10">
        <f t="shared" si="6"/>
        <v>8.0166666666666657</v>
      </c>
      <c r="W147" s="8" t="s">
        <v>309</v>
      </c>
      <c r="X147" s="9">
        <v>5.2666666666666666</v>
      </c>
      <c r="Y147" s="10">
        <f t="shared" si="7"/>
        <v>5.2666666666666666</v>
      </c>
    </row>
    <row r="148" spans="1:25" x14ac:dyDescent="0.25">
      <c r="A148" s="8" t="s">
        <v>212</v>
      </c>
      <c r="B148" s="8"/>
      <c r="C148" s="8"/>
      <c r="D148" s="9">
        <v>1.3666666666666669</v>
      </c>
      <c r="E148" s="9">
        <v>4.9833333333333334</v>
      </c>
      <c r="F148" s="9">
        <v>1.4833333333333329</v>
      </c>
      <c r="G148" s="10">
        <f t="shared" si="6"/>
        <v>7.8333333333333339</v>
      </c>
      <c r="W148" s="8" t="s">
        <v>158</v>
      </c>
      <c r="X148" s="9">
        <v>42.9</v>
      </c>
      <c r="Y148" s="10">
        <f t="shared" si="7"/>
        <v>42.9</v>
      </c>
    </row>
    <row r="149" spans="1:25" x14ac:dyDescent="0.25">
      <c r="A149" s="8" t="s">
        <v>213</v>
      </c>
      <c r="B149" s="8"/>
      <c r="C149" s="8"/>
      <c r="D149" s="9">
        <v>1.6166666666666669</v>
      </c>
      <c r="E149" s="9">
        <v>5.416666666666667</v>
      </c>
      <c r="F149" s="9">
        <v>3.05</v>
      </c>
      <c r="G149" s="10">
        <f t="shared" si="6"/>
        <v>10.083333333333334</v>
      </c>
      <c r="W149" s="8" t="s">
        <v>159</v>
      </c>
      <c r="X149" s="9">
        <v>7.7833333333333332</v>
      </c>
      <c r="Y149" s="10">
        <f t="shared" si="7"/>
        <v>7.7833333333333332</v>
      </c>
    </row>
    <row r="150" spans="1:25" x14ac:dyDescent="0.25">
      <c r="A150" s="8" t="s">
        <v>214</v>
      </c>
      <c r="B150" s="8"/>
      <c r="C150" s="8"/>
      <c r="D150" s="9">
        <v>1.4</v>
      </c>
      <c r="E150" s="9">
        <v>4.9000000000000004</v>
      </c>
      <c r="F150" s="9">
        <v>1.75</v>
      </c>
      <c r="G150" s="10">
        <f t="shared" si="6"/>
        <v>8.0500000000000007</v>
      </c>
      <c r="W150" s="8" t="s">
        <v>310</v>
      </c>
      <c r="X150" s="9">
        <v>5.6333333333333337</v>
      </c>
      <c r="Y150" s="10">
        <f t="shared" si="7"/>
        <v>5.6333333333333337</v>
      </c>
    </row>
    <row r="151" spans="1:25" x14ac:dyDescent="0.25">
      <c r="A151" s="8" t="s">
        <v>215</v>
      </c>
      <c r="B151" s="8"/>
      <c r="C151" s="8"/>
      <c r="D151" s="9">
        <v>1.65</v>
      </c>
      <c r="E151" s="9">
        <v>17.466666666666669</v>
      </c>
      <c r="F151" s="9">
        <v>2.8833333333333329</v>
      </c>
      <c r="G151" s="10">
        <f t="shared" si="6"/>
        <v>22</v>
      </c>
      <c r="W151" s="8" t="s">
        <v>160</v>
      </c>
      <c r="X151" s="9">
        <v>8.8333333333333339</v>
      </c>
      <c r="Y151" s="10">
        <f t="shared" si="7"/>
        <v>8.8333333333333339</v>
      </c>
    </row>
    <row r="152" spans="1:25" x14ac:dyDescent="0.25">
      <c r="A152" s="8" t="s">
        <v>216</v>
      </c>
      <c r="B152" s="8"/>
      <c r="C152" s="8"/>
      <c r="D152" s="9">
        <v>1.4833333333333329</v>
      </c>
      <c r="E152" s="9">
        <v>6.2833333333333332</v>
      </c>
      <c r="F152" s="9">
        <v>2.5</v>
      </c>
      <c r="G152" s="10">
        <f t="shared" si="6"/>
        <v>10.266666666666666</v>
      </c>
      <c r="W152" s="8" t="s">
        <v>161</v>
      </c>
      <c r="X152" s="9">
        <v>11.516666666666669</v>
      </c>
      <c r="Y152" s="10">
        <f t="shared" si="7"/>
        <v>11.516666666666669</v>
      </c>
    </row>
    <row r="153" spans="1:25" x14ac:dyDescent="0.25">
      <c r="A153" s="8" t="s">
        <v>217</v>
      </c>
      <c r="B153" s="8"/>
      <c r="C153" s="8"/>
      <c r="D153" s="9">
        <v>1.5166666666666671</v>
      </c>
      <c r="E153" s="9">
        <v>5</v>
      </c>
      <c r="F153" s="9">
        <v>2.4500000000000002</v>
      </c>
      <c r="G153" s="10">
        <f t="shared" si="6"/>
        <v>8.9666666666666686</v>
      </c>
      <c r="W153" s="8" t="s">
        <v>311</v>
      </c>
      <c r="X153" s="9">
        <v>4.8666666666666663</v>
      </c>
      <c r="Y153" s="10">
        <f t="shared" si="7"/>
        <v>4.8666666666666663</v>
      </c>
    </row>
    <row r="154" spans="1:25" x14ac:dyDescent="0.25">
      <c r="A154" s="8" t="s">
        <v>218</v>
      </c>
      <c r="B154" s="8"/>
      <c r="C154" s="8"/>
      <c r="D154" s="9">
        <v>1.2666666666666671</v>
      </c>
      <c r="E154" s="9">
        <v>4.1833333333333336</v>
      </c>
      <c r="F154" s="9">
        <v>2.2666666666666671</v>
      </c>
      <c r="G154" s="10">
        <f t="shared" si="6"/>
        <v>7.7166666666666686</v>
      </c>
      <c r="W154" s="8" t="s">
        <v>312</v>
      </c>
      <c r="X154" s="9">
        <v>7.45</v>
      </c>
      <c r="Y154" s="10">
        <f t="shared" si="7"/>
        <v>7.45</v>
      </c>
    </row>
    <row r="155" spans="1:25" x14ac:dyDescent="0.25">
      <c r="A155" s="8" t="s">
        <v>219</v>
      </c>
      <c r="B155" s="8"/>
      <c r="C155" s="8"/>
      <c r="D155" s="9">
        <v>1.7666666666666671</v>
      </c>
      <c r="E155" s="9">
        <v>13.78333333333333</v>
      </c>
      <c r="F155" s="9">
        <v>3</v>
      </c>
      <c r="G155" s="10">
        <f t="shared" si="6"/>
        <v>18.549999999999997</v>
      </c>
      <c r="W155" s="8" t="s">
        <v>162</v>
      </c>
      <c r="X155" s="9">
        <v>7.583333333333333</v>
      </c>
      <c r="Y155" s="10">
        <f t="shared" si="7"/>
        <v>7.583333333333333</v>
      </c>
    </row>
    <row r="156" spans="1:25" x14ac:dyDescent="0.25">
      <c r="A156" s="8" t="s">
        <v>220</v>
      </c>
      <c r="B156" s="8"/>
      <c r="C156" s="8"/>
      <c r="D156" s="9">
        <v>1.5166666666666671</v>
      </c>
      <c r="E156" s="9">
        <v>4.8666666666666663</v>
      </c>
      <c r="F156" s="9">
        <v>1.25</v>
      </c>
      <c r="G156" s="10">
        <f t="shared" si="6"/>
        <v>7.6333333333333329</v>
      </c>
      <c r="W156" s="8" t="s">
        <v>313</v>
      </c>
      <c r="X156" s="9">
        <v>6.5166666666666666</v>
      </c>
      <c r="Y156" s="10">
        <f t="shared" si="7"/>
        <v>6.5166666666666666</v>
      </c>
    </row>
    <row r="157" spans="1:25" x14ac:dyDescent="0.25">
      <c r="A157" s="8" t="s">
        <v>221</v>
      </c>
      <c r="B157" s="8"/>
      <c r="C157" s="8"/>
      <c r="D157" s="9">
        <v>1.4</v>
      </c>
      <c r="E157" s="9">
        <v>16.05</v>
      </c>
      <c r="F157" s="9">
        <v>2.3833333333333329</v>
      </c>
      <c r="G157" s="10">
        <f t="shared" si="6"/>
        <v>19.833333333333332</v>
      </c>
      <c r="W157" s="8" t="s">
        <v>314</v>
      </c>
      <c r="X157" s="9">
        <v>5.416666666666667</v>
      </c>
      <c r="Y157" s="10">
        <f t="shared" si="7"/>
        <v>5.416666666666667</v>
      </c>
    </row>
    <row r="158" spans="1:25" x14ac:dyDescent="0.25">
      <c r="A158" s="8" t="s">
        <v>222</v>
      </c>
      <c r="B158" s="8"/>
      <c r="C158" s="8"/>
      <c r="D158" s="9">
        <v>1.4833333333333329</v>
      </c>
      <c r="E158" s="9">
        <v>31.55</v>
      </c>
      <c r="F158" s="9">
        <v>2.6333333333333329</v>
      </c>
      <c r="G158" s="10">
        <f t="shared" si="6"/>
        <v>35.666666666666664</v>
      </c>
      <c r="W158" s="8" t="s">
        <v>163</v>
      </c>
      <c r="X158" s="9">
        <v>12.633333333333329</v>
      </c>
      <c r="Y158" s="10">
        <f t="shared" si="7"/>
        <v>12.633333333333329</v>
      </c>
    </row>
    <row r="159" spans="1:25" x14ac:dyDescent="0.25">
      <c r="A159" s="8" t="s">
        <v>223</v>
      </c>
      <c r="B159" s="8"/>
      <c r="C159" s="8"/>
      <c r="D159" s="9">
        <v>1.583333333333333</v>
      </c>
      <c r="E159" s="9">
        <v>4.4833333333333334</v>
      </c>
      <c r="F159" s="9">
        <v>2.2333333333333329</v>
      </c>
      <c r="G159" s="10">
        <f t="shared" si="6"/>
        <v>8.2999999999999989</v>
      </c>
      <c r="W159" s="8" t="s">
        <v>164</v>
      </c>
      <c r="X159" s="9">
        <v>31.716666666666669</v>
      </c>
      <c r="Y159" s="10">
        <f t="shared" si="7"/>
        <v>31.716666666666669</v>
      </c>
    </row>
    <row r="160" spans="1:25" x14ac:dyDescent="0.25">
      <c r="A160" s="8" t="s">
        <v>224</v>
      </c>
      <c r="B160" s="8"/>
      <c r="C160" s="8"/>
      <c r="D160" s="9">
        <v>1.1833333333333329</v>
      </c>
      <c r="E160" s="9">
        <v>5.7166666666666668</v>
      </c>
      <c r="F160" s="9">
        <v>2.3833333333333329</v>
      </c>
      <c r="G160" s="10">
        <f t="shared" si="6"/>
        <v>9.2833333333333314</v>
      </c>
      <c r="W160" s="8" t="s">
        <v>165</v>
      </c>
      <c r="X160" s="9">
        <v>9.2166666666666668</v>
      </c>
      <c r="Y160" s="10">
        <f t="shared" si="7"/>
        <v>9.2166666666666668</v>
      </c>
    </row>
    <row r="161" spans="1:25" x14ac:dyDescent="0.25">
      <c r="A161" s="8" t="s">
        <v>225</v>
      </c>
      <c r="B161" s="8"/>
      <c r="C161" s="8"/>
      <c r="D161" s="9">
        <v>1.833333333333333</v>
      </c>
      <c r="E161" s="9">
        <v>23.216666666666669</v>
      </c>
      <c r="F161" s="9">
        <v>2.3166666666666669</v>
      </c>
      <c r="G161" s="10">
        <f t="shared" si="6"/>
        <v>27.366666666666667</v>
      </c>
      <c r="W161" s="8" t="s">
        <v>315</v>
      </c>
      <c r="X161" s="9">
        <v>5.166666666666667</v>
      </c>
      <c r="Y161" s="10">
        <f t="shared" si="7"/>
        <v>5.166666666666667</v>
      </c>
    </row>
    <row r="162" spans="1:25" x14ac:dyDescent="0.25">
      <c r="A162" s="8" t="s">
        <v>226</v>
      </c>
      <c r="B162" s="8"/>
      <c r="C162" s="8"/>
      <c r="D162" s="9">
        <v>1.583333333333333</v>
      </c>
      <c r="E162" s="9">
        <v>9.3333333333333339</v>
      </c>
      <c r="F162" s="9">
        <v>3.5166666666666671</v>
      </c>
      <c r="G162" s="10">
        <f t="shared" si="6"/>
        <v>14.433333333333335</v>
      </c>
      <c r="W162" s="8" t="s">
        <v>316</v>
      </c>
      <c r="X162" s="9">
        <v>5.2833333333333332</v>
      </c>
      <c r="Y162" s="10">
        <f t="shared" si="7"/>
        <v>5.2833333333333332</v>
      </c>
    </row>
    <row r="163" spans="1:25" x14ac:dyDescent="0.25">
      <c r="A163" s="8" t="s">
        <v>227</v>
      </c>
      <c r="B163" s="8"/>
      <c r="C163" s="8"/>
      <c r="D163" s="9">
        <v>1.4333333333333329</v>
      </c>
      <c r="E163" s="9">
        <v>4.3666666666666663</v>
      </c>
      <c r="F163" s="9">
        <v>2.583333333333333</v>
      </c>
      <c r="G163" s="10">
        <f t="shared" si="6"/>
        <v>8.3833333333333329</v>
      </c>
      <c r="W163" s="8" t="s">
        <v>166</v>
      </c>
      <c r="X163" s="9">
        <v>7</v>
      </c>
      <c r="Y163" s="10">
        <f t="shared" si="7"/>
        <v>7</v>
      </c>
    </row>
    <row r="164" spans="1:25" x14ac:dyDescent="0.25">
      <c r="A164" s="8" t="s">
        <v>228</v>
      </c>
      <c r="B164" s="8"/>
      <c r="C164" s="8"/>
      <c r="D164" s="9">
        <v>1.1499999999999999</v>
      </c>
      <c r="E164" s="9">
        <v>7.0166666666666666</v>
      </c>
      <c r="F164" s="9">
        <v>2.6</v>
      </c>
      <c r="G164" s="10">
        <f t="shared" ref="G164:G195" si="8">SUM(D164:F164)</f>
        <v>10.766666666666666</v>
      </c>
      <c r="W164" s="8" t="s">
        <v>167</v>
      </c>
      <c r="X164" s="9">
        <v>94.2</v>
      </c>
      <c r="Y164" s="10">
        <f t="shared" si="7"/>
        <v>94.2</v>
      </c>
    </row>
    <row r="165" spans="1:25" x14ac:dyDescent="0.25">
      <c r="A165" s="8" t="s">
        <v>229</v>
      </c>
      <c r="B165" s="8"/>
      <c r="C165" s="8"/>
      <c r="D165" s="9">
        <v>1.3</v>
      </c>
      <c r="E165" s="9">
        <v>4.8</v>
      </c>
      <c r="F165" s="9">
        <v>1.6166666666666669</v>
      </c>
      <c r="G165" s="10">
        <f t="shared" si="8"/>
        <v>7.7166666666666668</v>
      </c>
      <c r="W165" s="8" t="s">
        <v>168</v>
      </c>
      <c r="X165" s="9">
        <v>9.7333333333333325</v>
      </c>
      <c r="Y165" s="10">
        <f t="shared" si="7"/>
        <v>9.7333333333333325</v>
      </c>
    </row>
    <row r="166" spans="1:25" x14ac:dyDescent="0.25">
      <c r="A166" s="8" t="s">
        <v>230</v>
      </c>
      <c r="B166" s="8"/>
      <c r="C166" s="8"/>
      <c r="D166" s="9">
        <v>1.35</v>
      </c>
      <c r="E166" s="9">
        <v>13.46666666666667</v>
      </c>
      <c r="F166" s="9">
        <v>1.533333333333333</v>
      </c>
      <c r="G166" s="10">
        <f t="shared" si="8"/>
        <v>16.350000000000001</v>
      </c>
      <c r="W166" s="8" t="s">
        <v>169</v>
      </c>
      <c r="X166" s="9">
        <v>7.45</v>
      </c>
      <c r="Y166" s="10">
        <f t="shared" si="7"/>
        <v>7.45</v>
      </c>
    </row>
    <row r="167" spans="1:25" x14ac:dyDescent="0.25">
      <c r="A167" s="8" t="s">
        <v>231</v>
      </c>
      <c r="B167" s="8"/>
      <c r="C167" s="8"/>
      <c r="D167" s="9">
        <v>1.7</v>
      </c>
      <c r="E167" s="9">
        <v>5.9666666666666668</v>
      </c>
      <c r="F167" s="9">
        <v>2.7833333333333332</v>
      </c>
      <c r="G167" s="10">
        <f t="shared" si="8"/>
        <v>10.45</v>
      </c>
      <c r="W167" s="8" t="s">
        <v>170</v>
      </c>
      <c r="X167" s="9">
        <v>23.81666666666667</v>
      </c>
      <c r="Y167" s="10">
        <f t="shared" si="7"/>
        <v>23.81666666666667</v>
      </c>
    </row>
    <row r="168" spans="1:25" x14ac:dyDescent="0.25">
      <c r="A168" s="8" t="s">
        <v>232</v>
      </c>
      <c r="B168" s="8"/>
      <c r="C168" s="8"/>
      <c r="D168" s="9">
        <v>1.466666666666667</v>
      </c>
      <c r="E168" s="9">
        <v>4.8166666666666664</v>
      </c>
      <c r="F168" s="9">
        <v>3.2333333333333329</v>
      </c>
      <c r="G168" s="10">
        <f t="shared" si="8"/>
        <v>9.5166666666666657</v>
      </c>
      <c r="W168" s="8" t="s">
        <v>171</v>
      </c>
      <c r="X168" s="9">
        <v>13.55</v>
      </c>
      <c r="Y168" s="10">
        <f t="shared" si="7"/>
        <v>13.55</v>
      </c>
    </row>
    <row r="169" spans="1:25" x14ac:dyDescent="0.25">
      <c r="A169" s="8" t="s">
        <v>233</v>
      </c>
      <c r="B169" s="8"/>
      <c r="C169" s="8"/>
      <c r="D169" s="9">
        <v>1.3</v>
      </c>
      <c r="E169" s="9">
        <v>4.416666666666667</v>
      </c>
      <c r="F169" s="9">
        <v>1.05</v>
      </c>
      <c r="G169" s="10">
        <f t="shared" si="8"/>
        <v>6.7666666666666666</v>
      </c>
      <c r="W169" s="8" t="s">
        <v>172</v>
      </c>
      <c r="X169" s="9">
        <v>30.083333333333329</v>
      </c>
      <c r="Y169" s="10">
        <f t="shared" si="7"/>
        <v>30.083333333333329</v>
      </c>
    </row>
    <row r="170" spans="1:25" x14ac:dyDescent="0.25">
      <c r="A170" s="8" t="s">
        <v>234</v>
      </c>
      <c r="B170" s="8"/>
      <c r="C170" s="8"/>
      <c r="D170" s="9">
        <v>1.1333333333333331</v>
      </c>
      <c r="E170" s="9">
        <v>4.4833333333333334</v>
      </c>
      <c r="F170" s="9">
        <v>2.2833333333333332</v>
      </c>
      <c r="G170" s="10">
        <f t="shared" si="8"/>
        <v>7.8999999999999995</v>
      </c>
      <c r="W170" s="8" t="s">
        <v>173</v>
      </c>
      <c r="X170" s="9">
        <v>7.9666666666666668</v>
      </c>
      <c r="Y170" s="10">
        <f t="shared" si="7"/>
        <v>7.9666666666666668</v>
      </c>
    </row>
    <row r="171" spans="1:25" x14ac:dyDescent="0.25">
      <c r="A171" s="8" t="s">
        <v>235</v>
      </c>
      <c r="B171" s="8"/>
      <c r="C171" s="8"/>
      <c r="D171" s="9">
        <v>1.2</v>
      </c>
      <c r="E171" s="9">
        <v>8.9833333333333325</v>
      </c>
      <c r="F171" s="9">
        <v>1.166666666666667</v>
      </c>
      <c r="G171" s="10">
        <f t="shared" si="8"/>
        <v>11.349999999999998</v>
      </c>
      <c r="W171" s="8" t="s">
        <v>317</v>
      </c>
      <c r="X171" s="9">
        <v>26.516666666666669</v>
      </c>
      <c r="Y171" s="10">
        <f t="shared" si="7"/>
        <v>26.516666666666669</v>
      </c>
    </row>
    <row r="172" spans="1:25" x14ac:dyDescent="0.25">
      <c r="A172" s="8" t="s">
        <v>236</v>
      </c>
      <c r="B172" s="8"/>
      <c r="C172" s="8"/>
      <c r="D172" s="9">
        <v>1.7666666666666671</v>
      </c>
      <c r="E172" s="9">
        <v>8.0666666666666664</v>
      </c>
      <c r="F172" s="9">
        <v>153.9</v>
      </c>
      <c r="G172" s="10">
        <f t="shared" si="8"/>
        <v>163.73333333333335</v>
      </c>
      <c r="W172" s="8" t="s">
        <v>174</v>
      </c>
      <c r="X172" s="9">
        <v>10.75</v>
      </c>
      <c r="Y172" s="10">
        <f t="shared" si="7"/>
        <v>10.75</v>
      </c>
    </row>
    <row r="173" spans="1:25" x14ac:dyDescent="0.25">
      <c r="A173" s="8" t="s">
        <v>237</v>
      </c>
      <c r="B173" s="8"/>
      <c r="C173" s="8"/>
      <c r="D173" s="9">
        <v>1.583333333333333</v>
      </c>
      <c r="E173" s="9">
        <v>4.6333333333333337</v>
      </c>
      <c r="F173" s="9">
        <v>1.2</v>
      </c>
      <c r="G173" s="10">
        <f t="shared" si="8"/>
        <v>7.416666666666667</v>
      </c>
      <c r="W173" s="8" t="s">
        <v>318</v>
      </c>
      <c r="X173" s="9">
        <v>5.3666666666666663</v>
      </c>
      <c r="Y173" s="10">
        <f t="shared" si="7"/>
        <v>5.3666666666666663</v>
      </c>
    </row>
    <row r="174" spans="1:25" x14ac:dyDescent="0.25">
      <c r="A174" s="8" t="s">
        <v>238</v>
      </c>
      <c r="B174" s="8"/>
      <c r="C174" s="8"/>
      <c r="D174" s="9">
        <v>1.416666666666667</v>
      </c>
      <c r="E174" s="9">
        <v>5.0666666666666664</v>
      </c>
      <c r="F174" s="9">
        <v>2.1</v>
      </c>
      <c r="G174" s="10">
        <f t="shared" si="8"/>
        <v>8.5833333333333339</v>
      </c>
      <c r="W174" s="8" t="s">
        <v>175</v>
      </c>
      <c r="X174" s="9">
        <v>9.5166666666666675</v>
      </c>
      <c r="Y174" s="10">
        <f t="shared" si="7"/>
        <v>9.5166666666666675</v>
      </c>
    </row>
    <row r="175" spans="1:25" x14ac:dyDescent="0.25">
      <c r="A175" s="8" t="s">
        <v>239</v>
      </c>
      <c r="B175" s="8"/>
      <c r="C175" s="8"/>
      <c r="D175" s="9">
        <v>1.416666666666667</v>
      </c>
      <c r="E175" s="9">
        <v>6.8833333333333337</v>
      </c>
      <c r="F175" s="9">
        <v>2.0333333333333332</v>
      </c>
      <c r="G175" s="10">
        <f t="shared" si="8"/>
        <v>10.333333333333334</v>
      </c>
      <c r="W175" s="8" t="s">
        <v>319</v>
      </c>
      <c r="X175" s="9">
        <v>144.16666666666671</v>
      </c>
      <c r="Y175" s="10">
        <f t="shared" si="7"/>
        <v>144.16666666666671</v>
      </c>
    </row>
    <row r="176" spans="1:25" x14ac:dyDescent="0.25">
      <c r="A176" s="8" t="s">
        <v>240</v>
      </c>
      <c r="B176" s="8"/>
      <c r="C176" s="8"/>
      <c r="D176" s="9">
        <v>1.55</v>
      </c>
      <c r="E176" s="9">
        <v>5.3</v>
      </c>
      <c r="F176" s="9">
        <v>2.7166666666666668</v>
      </c>
      <c r="G176" s="10">
        <f t="shared" si="8"/>
        <v>9.5666666666666664</v>
      </c>
      <c r="W176" s="8" t="s">
        <v>320</v>
      </c>
      <c r="X176" s="9">
        <v>9.3833333333333329</v>
      </c>
      <c r="Y176" s="10">
        <f t="shared" si="7"/>
        <v>9.3833333333333329</v>
      </c>
    </row>
    <row r="177" spans="1:25" x14ac:dyDescent="0.25">
      <c r="A177" s="8" t="s">
        <v>241</v>
      </c>
      <c r="B177" s="8"/>
      <c r="C177" s="8"/>
      <c r="D177" s="9">
        <v>1.3</v>
      </c>
      <c r="E177" s="9">
        <v>4.4666666666666668</v>
      </c>
      <c r="F177" s="9">
        <v>1.25</v>
      </c>
      <c r="G177" s="10">
        <f t="shared" si="8"/>
        <v>7.0166666666666666</v>
      </c>
      <c r="W177" s="8" t="s">
        <v>176</v>
      </c>
      <c r="X177" s="9">
        <v>7.5166666666666666</v>
      </c>
      <c r="Y177" s="10">
        <f t="shared" si="7"/>
        <v>7.5166666666666666</v>
      </c>
    </row>
    <row r="178" spans="1:25" x14ac:dyDescent="0.25">
      <c r="A178" s="8" t="s">
        <v>242</v>
      </c>
      <c r="B178" s="8"/>
      <c r="C178" s="8"/>
      <c r="D178" s="9">
        <v>1.6</v>
      </c>
      <c r="E178" s="9">
        <v>4.55</v>
      </c>
      <c r="F178" s="9">
        <v>3.2333333333333329</v>
      </c>
      <c r="G178" s="10">
        <f t="shared" si="8"/>
        <v>9.3833333333333329</v>
      </c>
      <c r="W178" s="8" t="s">
        <v>321</v>
      </c>
      <c r="X178" s="9">
        <v>5.583333333333333</v>
      </c>
      <c r="Y178" s="10">
        <f t="shared" si="7"/>
        <v>5.583333333333333</v>
      </c>
    </row>
    <row r="179" spans="1:25" x14ac:dyDescent="0.25">
      <c r="A179" s="8" t="s">
        <v>243</v>
      </c>
      <c r="B179" s="8"/>
      <c r="C179" s="8"/>
      <c r="D179" s="9">
        <v>1.333333333333333</v>
      </c>
      <c r="E179" s="9">
        <v>4.8666666666666663</v>
      </c>
      <c r="F179" s="9">
        <v>1.3666666666666669</v>
      </c>
      <c r="G179" s="10">
        <f t="shared" si="8"/>
        <v>7.5666666666666664</v>
      </c>
      <c r="W179" s="8" t="s">
        <v>322</v>
      </c>
      <c r="X179" s="9">
        <v>5.1166666666666663</v>
      </c>
      <c r="Y179" s="10">
        <f t="shared" si="7"/>
        <v>5.1166666666666663</v>
      </c>
    </row>
    <row r="180" spans="1:25" x14ac:dyDescent="0.25">
      <c r="A180" s="8" t="s">
        <v>244</v>
      </c>
      <c r="B180" s="8"/>
      <c r="C180" s="8"/>
      <c r="D180" s="9">
        <v>1.5666666666666671</v>
      </c>
      <c r="E180" s="9">
        <v>72.900000000000006</v>
      </c>
      <c r="F180" s="9">
        <v>1.6833333333333329</v>
      </c>
      <c r="G180" s="10">
        <f t="shared" si="8"/>
        <v>76.150000000000006</v>
      </c>
      <c r="W180" s="8" t="s">
        <v>177</v>
      </c>
      <c r="X180" s="9">
        <v>11.35</v>
      </c>
      <c r="Y180" s="10">
        <f t="shared" si="7"/>
        <v>11.35</v>
      </c>
    </row>
    <row r="181" spans="1:25" x14ac:dyDescent="0.25">
      <c r="A181" s="8" t="s">
        <v>245</v>
      </c>
      <c r="B181" s="8"/>
      <c r="C181" s="8"/>
      <c r="D181" s="9">
        <v>1.1333333333333331</v>
      </c>
      <c r="E181" s="9">
        <v>5.15</v>
      </c>
      <c r="F181" s="9">
        <v>1.3166666666666671</v>
      </c>
      <c r="G181" s="10">
        <f t="shared" si="8"/>
        <v>7.6000000000000005</v>
      </c>
      <c r="W181" s="8" t="s">
        <v>178</v>
      </c>
      <c r="X181" s="9">
        <v>9.6166666666666671</v>
      </c>
      <c r="Y181" s="10">
        <f t="shared" si="7"/>
        <v>9.6166666666666671</v>
      </c>
    </row>
    <row r="182" spans="1:25" x14ac:dyDescent="0.25">
      <c r="A182" s="8" t="s">
        <v>246</v>
      </c>
      <c r="B182" s="8"/>
      <c r="C182" s="8"/>
      <c r="D182" s="9">
        <v>1.55</v>
      </c>
      <c r="E182" s="9">
        <v>4.2</v>
      </c>
      <c r="F182" s="9">
        <v>3.1333333333333329</v>
      </c>
      <c r="G182" s="10">
        <f t="shared" si="8"/>
        <v>8.8833333333333329</v>
      </c>
      <c r="W182" s="8" t="s">
        <v>179</v>
      </c>
      <c r="X182" s="9">
        <v>10.35</v>
      </c>
      <c r="Y182" s="10">
        <f t="shared" si="7"/>
        <v>10.35</v>
      </c>
    </row>
    <row r="183" spans="1:25" x14ac:dyDescent="0.25">
      <c r="A183" s="8" t="s">
        <v>247</v>
      </c>
      <c r="B183" s="8"/>
      <c r="C183" s="8"/>
      <c r="D183" s="9">
        <v>1.6166666666666669</v>
      </c>
      <c r="E183" s="9">
        <v>9.8333333333333339</v>
      </c>
      <c r="F183" s="9">
        <v>3.8</v>
      </c>
      <c r="G183" s="10">
        <f t="shared" si="8"/>
        <v>15.25</v>
      </c>
      <c r="W183" s="8" t="s">
        <v>180</v>
      </c>
      <c r="X183" s="9">
        <v>8.3333333333333339</v>
      </c>
      <c r="Y183" s="10">
        <f t="shared" si="7"/>
        <v>8.3333333333333339</v>
      </c>
    </row>
    <row r="184" spans="1:25" x14ac:dyDescent="0.25">
      <c r="A184" s="8" t="s">
        <v>247</v>
      </c>
      <c r="B184" s="8"/>
      <c r="C184" s="8"/>
      <c r="D184" s="9">
        <v>1.3</v>
      </c>
      <c r="E184" s="9">
        <v>6.4333333333333336</v>
      </c>
      <c r="F184" s="9">
        <v>1.3666666666666669</v>
      </c>
      <c r="G184" s="10">
        <f t="shared" si="8"/>
        <v>9.1</v>
      </c>
      <c r="W184" s="8" t="s">
        <v>323</v>
      </c>
      <c r="X184" s="9">
        <v>5.05</v>
      </c>
      <c r="Y184" s="10">
        <f t="shared" si="7"/>
        <v>5.05</v>
      </c>
    </row>
    <row r="185" spans="1:25" x14ac:dyDescent="0.25">
      <c r="A185" s="8" t="s">
        <v>248</v>
      </c>
      <c r="B185" s="8"/>
      <c r="C185" s="8"/>
      <c r="D185" s="9">
        <v>1.2333333333333329</v>
      </c>
      <c r="E185" s="9">
        <v>4.416666666666667</v>
      </c>
      <c r="F185" s="9">
        <v>1.55</v>
      </c>
      <c r="G185" s="10">
        <f t="shared" si="8"/>
        <v>7.2</v>
      </c>
      <c r="W185" s="8" t="s">
        <v>324</v>
      </c>
      <c r="X185" s="9">
        <v>5.8166666666666664</v>
      </c>
      <c r="Y185" s="10">
        <f t="shared" si="7"/>
        <v>5.8166666666666664</v>
      </c>
    </row>
    <row r="186" spans="1:25" x14ac:dyDescent="0.25">
      <c r="A186" s="8" t="s">
        <v>249</v>
      </c>
      <c r="B186" s="8"/>
      <c r="C186" s="8"/>
      <c r="D186" s="9">
        <v>1.5166666666666671</v>
      </c>
      <c r="E186" s="9">
        <v>5.416666666666667</v>
      </c>
      <c r="F186" s="9">
        <v>2.3666666666666671</v>
      </c>
      <c r="G186" s="10">
        <f t="shared" si="8"/>
        <v>9.3000000000000007</v>
      </c>
      <c r="W186" s="8" t="s">
        <v>325</v>
      </c>
      <c r="X186" s="9">
        <v>4.55</v>
      </c>
      <c r="Y186" s="10">
        <f t="shared" si="7"/>
        <v>4.55</v>
      </c>
    </row>
    <row r="187" spans="1:25" x14ac:dyDescent="0.25">
      <c r="A187" s="8" t="s">
        <v>250</v>
      </c>
      <c r="B187" s="8"/>
      <c r="C187" s="8"/>
      <c r="D187" s="9">
        <v>1.3166666666666671</v>
      </c>
      <c r="E187" s="9">
        <v>5.583333333333333</v>
      </c>
      <c r="F187" s="9">
        <v>2.6833333333333331</v>
      </c>
      <c r="G187" s="10">
        <f t="shared" si="8"/>
        <v>9.5833333333333339</v>
      </c>
      <c r="W187" s="8" t="s">
        <v>326</v>
      </c>
      <c r="X187" s="9">
        <v>4.9000000000000004</v>
      </c>
      <c r="Y187" s="10">
        <f t="shared" si="7"/>
        <v>4.9000000000000004</v>
      </c>
    </row>
    <row r="188" spans="1:25" x14ac:dyDescent="0.25">
      <c r="A188" s="8" t="s">
        <v>251</v>
      </c>
      <c r="B188" s="8"/>
      <c r="C188" s="8"/>
      <c r="D188" s="9">
        <v>13.85</v>
      </c>
      <c r="E188" s="9">
        <v>19.966666666666669</v>
      </c>
      <c r="F188" s="9">
        <v>3.166666666666667</v>
      </c>
      <c r="G188" s="10">
        <f t="shared" si="8"/>
        <v>36.983333333333334</v>
      </c>
      <c r="W188" s="8" t="s">
        <v>181</v>
      </c>
      <c r="X188" s="9">
        <v>67.683333333333337</v>
      </c>
      <c r="Y188" s="10">
        <f t="shared" si="7"/>
        <v>67.683333333333337</v>
      </c>
    </row>
    <row r="189" spans="1:25" x14ac:dyDescent="0.25">
      <c r="A189" s="8" t="s">
        <v>252</v>
      </c>
      <c r="B189" s="8"/>
      <c r="C189" s="8"/>
      <c r="D189" s="9">
        <v>1.45</v>
      </c>
      <c r="E189" s="9">
        <v>12.133333333333329</v>
      </c>
      <c r="F189" s="9">
        <v>2.5666666666666669</v>
      </c>
      <c r="G189" s="10">
        <f t="shared" si="8"/>
        <v>16.149999999999995</v>
      </c>
      <c r="W189" s="8" t="s">
        <v>182</v>
      </c>
      <c r="X189" s="9">
        <v>18.166666666666671</v>
      </c>
      <c r="Y189" s="10">
        <f t="shared" si="7"/>
        <v>18.166666666666671</v>
      </c>
    </row>
    <row r="190" spans="1:25" x14ac:dyDescent="0.25">
      <c r="A190" s="8" t="s">
        <v>253</v>
      </c>
      <c r="B190" s="8"/>
      <c r="C190" s="8"/>
      <c r="D190" s="9">
        <v>1.6333333333333331</v>
      </c>
      <c r="E190" s="9">
        <v>34.983333333333327</v>
      </c>
      <c r="F190" s="9">
        <v>1.85</v>
      </c>
      <c r="G190" s="10">
        <f t="shared" si="8"/>
        <v>38.466666666666661</v>
      </c>
      <c r="W190" s="8" t="s">
        <v>327</v>
      </c>
      <c r="X190" s="9">
        <v>207.7833333333333</v>
      </c>
      <c r="Y190" s="10">
        <f t="shared" si="7"/>
        <v>207.7833333333333</v>
      </c>
    </row>
    <row r="191" spans="1:25" x14ac:dyDescent="0.25">
      <c r="W191" s="8" t="s">
        <v>328</v>
      </c>
      <c r="X191" s="9">
        <v>5.0666666666666664</v>
      </c>
      <c r="Y191" s="10">
        <f t="shared" si="7"/>
        <v>5.0666666666666664</v>
      </c>
    </row>
    <row r="192" spans="1:25" x14ac:dyDescent="0.25">
      <c r="W192" s="8" t="s">
        <v>183</v>
      </c>
      <c r="X192" s="9">
        <v>7.35</v>
      </c>
      <c r="Y192" s="10">
        <f t="shared" si="7"/>
        <v>7.35</v>
      </c>
    </row>
    <row r="193" spans="23:25" x14ac:dyDescent="0.25">
      <c r="W193" s="8" t="s">
        <v>329</v>
      </c>
      <c r="X193" s="9">
        <v>7.5166666666666666</v>
      </c>
      <c r="Y193" s="10">
        <f t="shared" si="7"/>
        <v>7.5166666666666666</v>
      </c>
    </row>
    <row r="194" spans="23:25" x14ac:dyDescent="0.25">
      <c r="W194" s="8" t="s">
        <v>184</v>
      </c>
      <c r="X194" s="9">
        <v>9.6</v>
      </c>
      <c r="Y194" s="10">
        <f t="shared" si="7"/>
        <v>9.6</v>
      </c>
    </row>
    <row r="195" spans="23:25" x14ac:dyDescent="0.25">
      <c r="W195" s="8" t="s">
        <v>185</v>
      </c>
      <c r="X195" s="9">
        <v>10.18333333333333</v>
      </c>
      <c r="Y195" s="10">
        <f t="shared" si="7"/>
        <v>10.18333333333333</v>
      </c>
    </row>
    <row r="196" spans="23:25" x14ac:dyDescent="0.25">
      <c r="W196" s="8" t="s">
        <v>330</v>
      </c>
      <c r="X196" s="9">
        <v>4.8833333333333337</v>
      </c>
      <c r="Y196" s="10">
        <f t="shared" ref="Y196:Y259" si="9">SUM(X196:X196)</f>
        <v>4.8833333333333337</v>
      </c>
    </row>
    <row r="197" spans="23:25" x14ac:dyDescent="0.25">
      <c r="W197" s="8" t="s">
        <v>186</v>
      </c>
      <c r="X197" s="9">
        <v>9</v>
      </c>
      <c r="Y197" s="10">
        <f t="shared" si="9"/>
        <v>9</v>
      </c>
    </row>
    <row r="198" spans="23:25" x14ac:dyDescent="0.25">
      <c r="W198" s="8" t="s">
        <v>187</v>
      </c>
      <c r="X198" s="9">
        <v>7.5166666666666666</v>
      </c>
      <c r="Y198" s="10">
        <f t="shared" si="9"/>
        <v>7.5166666666666666</v>
      </c>
    </row>
    <row r="199" spans="23:25" x14ac:dyDescent="0.25">
      <c r="W199" s="8" t="s">
        <v>331</v>
      </c>
      <c r="X199" s="9">
        <v>4.8833333333333337</v>
      </c>
      <c r="Y199" s="10">
        <f t="shared" si="9"/>
        <v>4.8833333333333337</v>
      </c>
    </row>
    <row r="200" spans="23:25" x14ac:dyDescent="0.25">
      <c r="W200" s="8" t="s">
        <v>332</v>
      </c>
      <c r="X200" s="9">
        <v>5.4333333333333336</v>
      </c>
      <c r="Y200" s="10">
        <f t="shared" si="9"/>
        <v>5.4333333333333336</v>
      </c>
    </row>
    <row r="201" spans="23:25" x14ac:dyDescent="0.25">
      <c r="W201" s="8" t="s">
        <v>188</v>
      </c>
      <c r="X201" s="9">
        <v>28.43333333333333</v>
      </c>
      <c r="Y201" s="10">
        <f t="shared" si="9"/>
        <v>28.43333333333333</v>
      </c>
    </row>
    <row r="202" spans="23:25" x14ac:dyDescent="0.25">
      <c r="W202" s="8" t="s">
        <v>189</v>
      </c>
      <c r="X202" s="9">
        <v>7.55</v>
      </c>
      <c r="Y202" s="10">
        <f t="shared" si="9"/>
        <v>7.55</v>
      </c>
    </row>
    <row r="203" spans="23:25" x14ac:dyDescent="0.25">
      <c r="W203" s="8" t="s">
        <v>333</v>
      </c>
      <c r="X203" s="9">
        <v>7.6</v>
      </c>
      <c r="Y203" s="10">
        <f t="shared" si="9"/>
        <v>7.6</v>
      </c>
    </row>
    <row r="204" spans="23:25" x14ac:dyDescent="0.25">
      <c r="W204" s="8" t="s">
        <v>334</v>
      </c>
      <c r="X204" s="9">
        <v>4.95</v>
      </c>
      <c r="Y204" s="10">
        <f t="shared" si="9"/>
        <v>4.95</v>
      </c>
    </row>
    <row r="205" spans="23:25" x14ac:dyDescent="0.25">
      <c r="W205" s="8" t="s">
        <v>190</v>
      </c>
      <c r="X205" s="9">
        <v>7.2</v>
      </c>
      <c r="Y205" s="10">
        <f t="shared" si="9"/>
        <v>7.2</v>
      </c>
    </row>
    <row r="206" spans="23:25" x14ac:dyDescent="0.25">
      <c r="W206" s="8" t="s">
        <v>335</v>
      </c>
      <c r="X206" s="9">
        <v>5.1333333333333337</v>
      </c>
      <c r="Y206" s="10">
        <f t="shared" si="9"/>
        <v>5.1333333333333337</v>
      </c>
    </row>
    <row r="207" spans="23:25" x14ac:dyDescent="0.25">
      <c r="W207" s="8" t="s">
        <v>191</v>
      </c>
      <c r="X207" s="9">
        <v>8.3000000000000007</v>
      </c>
      <c r="Y207" s="10">
        <f t="shared" si="9"/>
        <v>8.3000000000000007</v>
      </c>
    </row>
    <row r="208" spans="23:25" x14ac:dyDescent="0.25">
      <c r="W208" s="8" t="s">
        <v>192</v>
      </c>
      <c r="X208" s="9">
        <v>7.25</v>
      </c>
      <c r="Y208" s="10">
        <f t="shared" si="9"/>
        <v>7.25</v>
      </c>
    </row>
    <row r="209" spans="23:25" x14ac:dyDescent="0.25">
      <c r="W209" s="8" t="s">
        <v>193</v>
      </c>
      <c r="X209" s="9">
        <v>7.5</v>
      </c>
      <c r="Y209" s="10">
        <f t="shared" si="9"/>
        <v>7.5</v>
      </c>
    </row>
    <row r="210" spans="23:25" x14ac:dyDescent="0.25">
      <c r="W210" s="8" t="s">
        <v>194</v>
      </c>
      <c r="X210" s="9">
        <v>7.8166666666666664</v>
      </c>
      <c r="Y210" s="10">
        <f t="shared" si="9"/>
        <v>7.8166666666666664</v>
      </c>
    </row>
    <row r="211" spans="23:25" x14ac:dyDescent="0.25">
      <c r="W211" s="8" t="s">
        <v>195</v>
      </c>
      <c r="X211" s="9">
        <v>7.2166666666666668</v>
      </c>
      <c r="Y211" s="10">
        <f t="shared" si="9"/>
        <v>7.2166666666666668</v>
      </c>
    </row>
    <row r="212" spans="23:25" x14ac:dyDescent="0.25">
      <c r="W212" s="8" t="s">
        <v>196</v>
      </c>
      <c r="X212" s="9">
        <v>21.166666666666671</v>
      </c>
      <c r="Y212" s="10">
        <f t="shared" si="9"/>
        <v>21.166666666666671</v>
      </c>
    </row>
    <row r="213" spans="23:25" x14ac:dyDescent="0.25">
      <c r="W213" s="8" t="s">
        <v>197</v>
      </c>
      <c r="X213" s="9">
        <v>22.033333333333331</v>
      </c>
      <c r="Y213" s="10">
        <f t="shared" si="9"/>
        <v>22.033333333333331</v>
      </c>
    </row>
    <row r="214" spans="23:25" x14ac:dyDescent="0.25">
      <c r="W214" s="8" t="s">
        <v>336</v>
      </c>
      <c r="X214" s="9">
        <v>75.666666666666671</v>
      </c>
      <c r="Y214" s="10">
        <f t="shared" si="9"/>
        <v>75.666666666666671</v>
      </c>
    </row>
    <row r="215" spans="23:25" x14ac:dyDescent="0.25">
      <c r="W215" s="8" t="s">
        <v>198</v>
      </c>
      <c r="X215" s="9">
        <v>7.3166666666666664</v>
      </c>
      <c r="Y215" s="10">
        <f t="shared" si="9"/>
        <v>7.3166666666666664</v>
      </c>
    </row>
    <row r="216" spans="23:25" x14ac:dyDescent="0.25">
      <c r="W216" s="8" t="s">
        <v>337</v>
      </c>
      <c r="X216" s="9">
        <v>5.333333333333333</v>
      </c>
      <c r="Y216" s="10">
        <f t="shared" si="9"/>
        <v>5.333333333333333</v>
      </c>
    </row>
    <row r="217" spans="23:25" x14ac:dyDescent="0.25">
      <c r="W217" s="8" t="s">
        <v>199</v>
      </c>
      <c r="X217" s="9">
        <v>11.16666666666667</v>
      </c>
      <c r="Y217" s="10">
        <f t="shared" si="9"/>
        <v>11.16666666666667</v>
      </c>
    </row>
    <row r="218" spans="23:25" x14ac:dyDescent="0.25">
      <c r="W218" s="8" t="s">
        <v>200</v>
      </c>
      <c r="X218" s="9">
        <v>7.6166666666666663</v>
      </c>
      <c r="Y218" s="10">
        <f t="shared" si="9"/>
        <v>7.6166666666666663</v>
      </c>
    </row>
    <row r="219" spans="23:25" x14ac:dyDescent="0.25">
      <c r="W219" s="8" t="s">
        <v>338</v>
      </c>
      <c r="X219" s="9">
        <v>5.4333333333333336</v>
      </c>
      <c r="Y219" s="10">
        <f t="shared" si="9"/>
        <v>5.4333333333333336</v>
      </c>
    </row>
    <row r="220" spans="23:25" x14ac:dyDescent="0.25">
      <c r="W220" s="8" t="s">
        <v>201</v>
      </c>
      <c r="X220" s="9">
        <v>7.583333333333333</v>
      </c>
      <c r="Y220" s="10">
        <f t="shared" si="9"/>
        <v>7.583333333333333</v>
      </c>
    </row>
    <row r="221" spans="23:25" x14ac:dyDescent="0.25">
      <c r="W221" s="8" t="s">
        <v>202</v>
      </c>
      <c r="X221" s="9">
        <v>6.5166666666666666</v>
      </c>
      <c r="Y221" s="10">
        <f t="shared" si="9"/>
        <v>6.5166666666666666</v>
      </c>
    </row>
    <row r="222" spans="23:25" x14ac:dyDescent="0.25">
      <c r="W222" s="8" t="s">
        <v>203</v>
      </c>
      <c r="X222" s="9">
        <v>9</v>
      </c>
      <c r="Y222" s="10">
        <f t="shared" si="9"/>
        <v>9</v>
      </c>
    </row>
    <row r="223" spans="23:25" x14ac:dyDescent="0.25">
      <c r="W223" s="8" t="s">
        <v>339</v>
      </c>
      <c r="X223" s="9">
        <v>7.1333333333333337</v>
      </c>
      <c r="Y223" s="10">
        <f t="shared" si="9"/>
        <v>7.1333333333333337</v>
      </c>
    </row>
    <row r="224" spans="23:25" x14ac:dyDescent="0.25">
      <c r="W224" s="8" t="s">
        <v>204</v>
      </c>
      <c r="X224" s="9">
        <v>11.016666666666669</v>
      </c>
      <c r="Y224" s="10">
        <f t="shared" si="9"/>
        <v>11.016666666666669</v>
      </c>
    </row>
    <row r="225" spans="23:25" x14ac:dyDescent="0.25">
      <c r="W225" s="8" t="s">
        <v>340</v>
      </c>
      <c r="X225" s="9">
        <v>4.5999999999999996</v>
      </c>
      <c r="Y225" s="10">
        <f t="shared" si="9"/>
        <v>4.5999999999999996</v>
      </c>
    </row>
    <row r="226" spans="23:25" x14ac:dyDescent="0.25">
      <c r="W226" s="8" t="s">
        <v>341</v>
      </c>
      <c r="X226" s="9">
        <v>7.1333333333333337</v>
      </c>
      <c r="Y226" s="10">
        <f t="shared" si="9"/>
        <v>7.1333333333333337</v>
      </c>
    </row>
    <row r="227" spans="23:25" x14ac:dyDescent="0.25">
      <c r="W227" s="8" t="s">
        <v>342</v>
      </c>
      <c r="X227" s="9">
        <v>5.9666666666666668</v>
      </c>
      <c r="Y227" s="10">
        <f t="shared" si="9"/>
        <v>5.9666666666666668</v>
      </c>
    </row>
    <row r="228" spans="23:25" x14ac:dyDescent="0.25">
      <c r="W228" s="8" t="s">
        <v>205</v>
      </c>
      <c r="X228" s="9">
        <v>6.6</v>
      </c>
      <c r="Y228" s="10">
        <f t="shared" si="9"/>
        <v>6.6</v>
      </c>
    </row>
    <row r="229" spans="23:25" x14ac:dyDescent="0.25">
      <c r="W229" s="8" t="s">
        <v>206</v>
      </c>
      <c r="X229" s="9">
        <v>7.9</v>
      </c>
      <c r="Y229" s="10">
        <f t="shared" si="9"/>
        <v>7.9</v>
      </c>
    </row>
    <row r="230" spans="23:25" x14ac:dyDescent="0.25">
      <c r="W230" s="8" t="s">
        <v>343</v>
      </c>
      <c r="X230" s="9">
        <v>6.25</v>
      </c>
      <c r="Y230" s="10">
        <f t="shared" si="9"/>
        <v>6.25</v>
      </c>
    </row>
    <row r="231" spans="23:25" x14ac:dyDescent="0.25">
      <c r="W231" s="8" t="s">
        <v>344</v>
      </c>
      <c r="X231" s="9">
        <v>5.7666666666666666</v>
      </c>
      <c r="Y231" s="10">
        <f t="shared" si="9"/>
        <v>5.7666666666666666</v>
      </c>
    </row>
    <row r="232" spans="23:25" x14ac:dyDescent="0.25">
      <c r="W232" s="8" t="s">
        <v>207</v>
      </c>
      <c r="X232" s="9">
        <v>7.3166666666666664</v>
      </c>
      <c r="Y232" s="10">
        <f t="shared" si="9"/>
        <v>7.3166666666666664</v>
      </c>
    </row>
    <row r="233" spans="23:25" x14ac:dyDescent="0.25">
      <c r="W233" s="8" t="s">
        <v>208</v>
      </c>
      <c r="X233" s="9">
        <v>6.9833333333333334</v>
      </c>
      <c r="Y233" s="10">
        <f t="shared" si="9"/>
        <v>6.9833333333333334</v>
      </c>
    </row>
    <row r="234" spans="23:25" x14ac:dyDescent="0.25">
      <c r="W234" s="8" t="s">
        <v>345</v>
      </c>
      <c r="X234" s="9">
        <v>5.083333333333333</v>
      </c>
      <c r="Y234" s="10">
        <f t="shared" si="9"/>
        <v>5.083333333333333</v>
      </c>
    </row>
    <row r="235" spans="23:25" x14ac:dyDescent="0.25">
      <c r="W235" s="8" t="s">
        <v>209</v>
      </c>
      <c r="X235" s="9">
        <v>12.983333333333331</v>
      </c>
      <c r="Y235" s="10">
        <f t="shared" si="9"/>
        <v>12.983333333333331</v>
      </c>
    </row>
    <row r="236" spans="23:25" x14ac:dyDescent="0.25">
      <c r="W236" s="8" t="s">
        <v>210</v>
      </c>
      <c r="X236" s="9">
        <v>7.3666666666666663</v>
      </c>
      <c r="Y236" s="10">
        <f t="shared" si="9"/>
        <v>7.3666666666666663</v>
      </c>
    </row>
    <row r="237" spans="23:25" x14ac:dyDescent="0.25">
      <c r="W237" s="8" t="s">
        <v>346</v>
      </c>
      <c r="X237" s="9">
        <v>5.1166666666666663</v>
      </c>
      <c r="Y237" s="10">
        <f t="shared" si="9"/>
        <v>5.1166666666666663</v>
      </c>
    </row>
    <row r="238" spans="23:25" x14ac:dyDescent="0.25">
      <c r="W238" s="8" t="s">
        <v>211</v>
      </c>
      <c r="X238" s="9">
        <v>8.0166666666666675</v>
      </c>
      <c r="Y238" s="10">
        <f t="shared" si="9"/>
        <v>8.0166666666666675</v>
      </c>
    </row>
    <row r="239" spans="23:25" x14ac:dyDescent="0.25">
      <c r="W239" s="8" t="s">
        <v>212</v>
      </c>
      <c r="X239" s="9">
        <v>7.833333333333333</v>
      </c>
      <c r="Y239" s="10">
        <f t="shared" si="9"/>
        <v>7.833333333333333</v>
      </c>
    </row>
    <row r="240" spans="23:25" x14ac:dyDescent="0.25">
      <c r="W240" s="8" t="s">
        <v>213</v>
      </c>
      <c r="X240" s="9">
        <v>10.08333333333333</v>
      </c>
      <c r="Y240" s="10">
        <f t="shared" si="9"/>
        <v>10.08333333333333</v>
      </c>
    </row>
    <row r="241" spans="23:25" x14ac:dyDescent="0.25">
      <c r="W241" s="8" t="s">
        <v>347</v>
      </c>
      <c r="X241" s="9">
        <v>5.6</v>
      </c>
      <c r="Y241" s="10">
        <f t="shared" si="9"/>
        <v>5.6</v>
      </c>
    </row>
    <row r="242" spans="23:25" x14ac:dyDescent="0.25">
      <c r="W242" s="8" t="s">
        <v>348</v>
      </c>
      <c r="X242" s="9">
        <v>5.5166666666666666</v>
      </c>
      <c r="Y242" s="10">
        <f t="shared" si="9"/>
        <v>5.5166666666666666</v>
      </c>
    </row>
    <row r="243" spans="23:25" x14ac:dyDescent="0.25">
      <c r="W243" s="8" t="s">
        <v>349</v>
      </c>
      <c r="X243" s="9">
        <v>5.7833333333333332</v>
      </c>
      <c r="Y243" s="10">
        <f t="shared" si="9"/>
        <v>5.7833333333333332</v>
      </c>
    </row>
    <row r="244" spans="23:25" x14ac:dyDescent="0.25">
      <c r="W244" s="8" t="s">
        <v>214</v>
      </c>
      <c r="X244" s="9">
        <v>8.0500000000000007</v>
      </c>
      <c r="Y244" s="10">
        <f t="shared" si="9"/>
        <v>8.0500000000000007</v>
      </c>
    </row>
    <row r="245" spans="23:25" x14ac:dyDescent="0.25">
      <c r="W245" s="8" t="s">
        <v>215</v>
      </c>
      <c r="X245" s="9">
        <v>22</v>
      </c>
      <c r="Y245" s="10">
        <f t="shared" si="9"/>
        <v>22</v>
      </c>
    </row>
    <row r="246" spans="23:25" x14ac:dyDescent="0.25">
      <c r="W246" s="8" t="s">
        <v>350</v>
      </c>
      <c r="X246" s="9">
        <v>5.1166666666666663</v>
      </c>
      <c r="Y246" s="10">
        <f t="shared" si="9"/>
        <v>5.1166666666666663</v>
      </c>
    </row>
    <row r="247" spans="23:25" x14ac:dyDescent="0.25">
      <c r="W247" s="8" t="s">
        <v>216</v>
      </c>
      <c r="X247" s="9">
        <v>10.266666666666669</v>
      </c>
      <c r="Y247" s="10">
        <f t="shared" si="9"/>
        <v>10.266666666666669</v>
      </c>
    </row>
    <row r="248" spans="23:25" x14ac:dyDescent="0.25">
      <c r="W248" s="8" t="s">
        <v>351</v>
      </c>
      <c r="X248" s="9">
        <v>5.6833333333333336</v>
      </c>
      <c r="Y248" s="10">
        <f t="shared" si="9"/>
        <v>5.6833333333333336</v>
      </c>
    </row>
    <row r="249" spans="23:25" x14ac:dyDescent="0.25">
      <c r="W249" s="8" t="s">
        <v>217</v>
      </c>
      <c r="X249" s="9">
        <v>8.9666666666666668</v>
      </c>
      <c r="Y249" s="10">
        <f t="shared" si="9"/>
        <v>8.9666666666666668</v>
      </c>
    </row>
    <row r="250" spans="23:25" x14ac:dyDescent="0.25">
      <c r="W250" s="8" t="s">
        <v>352</v>
      </c>
      <c r="X250" s="9">
        <v>5.5166666666666666</v>
      </c>
      <c r="Y250" s="10">
        <f t="shared" si="9"/>
        <v>5.5166666666666666</v>
      </c>
    </row>
    <row r="251" spans="23:25" x14ac:dyDescent="0.25">
      <c r="W251" s="8" t="s">
        <v>218</v>
      </c>
      <c r="X251" s="9">
        <v>7.7166666666666668</v>
      </c>
      <c r="Y251" s="10">
        <f t="shared" si="9"/>
        <v>7.7166666666666668</v>
      </c>
    </row>
    <row r="252" spans="23:25" x14ac:dyDescent="0.25">
      <c r="W252" s="8" t="s">
        <v>219</v>
      </c>
      <c r="X252" s="9">
        <v>18.55</v>
      </c>
      <c r="Y252" s="10">
        <f t="shared" si="9"/>
        <v>18.55</v>
      </c>
    </row>
    <row r="253" spans="23:25" x14ac:dyDescent="0.25">
      <c r="W253" s="8" t="s">
        <v>353</v>
      </c>
      <c r="X253" s="9">
        <v>6.6166666666666663</v>
      </c>
      <c r="Y253" s="10">
        <f t="shared" si="9"/>
        <v>6.6166666666666663</v>
      </c>
    </row>
    <row r="254" spans="23:25" x14ac:dyDescent="0.25">
      <c r="W254" s="8" t="s">
        <v>354</v>
      </c>
      <c r="X254" s="9">
        <v>5.2666666666666666</v>
      </c>
      <c r="Y254" s="10">
        <f t="shared" si="9"/>
        <v>5.2666666666666666</v>
      </c>
    </row>
    <row r="255" spans="23:25" x14ac:dyDescent="0.25">
      <c r="W255" s="8" t="s">
        <v>355</v>
      </c>
      <c r="X255" s="9">
        <v>5.3666666666666663</v>
      </c>
      <c r="Y255" s="10">
        <f t="shared" si="9"/>
        <v>5.3666666666666663</v>
      </c>
    </row>
    <row r="256" spans="23:25" x14ac:dyDescent="0.25">
      <c r="W256" s="8" t="s">
        <v>220</v>
      </c>
      <c r="X256" s="9">
        <v>7.6333333333333337</v>
      </c>
      <c r="Y256" s="10">
        <f t="shared" si="9"/>
        <v>7.6333333333333337</v>
      </c>
    </row>
    <row r="257" spans="23:25" x14ac:dyDescent="0.25">
      <c r="W257" s="8" t="s">
        <v>356</v>
      </c>
      <c r="X257" s="9">
        <v>5.9333333333333336</v>
      </c>
      <c r="Y257" s="10">
        <f t="shared" si="9"/>
        <v>5.9333333333333336</v>
      </c>
    </row>
    <row r="258" spans="23:25" x14ac:dyDescent="0.25">
      <c r="W258" s="8" t="s">
        <v>357</v>
      </c>
      <c r="X258" s="9">
        <v>5.1166666666666663</v>
      </c>
      <c r="Y258" s="10">
        <f t="shared" si="9"/>
        <v>5.1166666666666663</v>
      </c>
    </row>
    <row r="259" spans="23:25" x14ac:dyDescent="0.25">
      <c r="W259" s="8" t="s">
        <v>358</v>
      </c>
      <c r="X259" s="9">
        <v>4.5999999999999996</v>
      </c>
      <c r="Y259" s="10">
        <f t="shared" si="9"/>
        <v>4.5999999999999996</v>
      </c>
    </row>
    <row r="260" spans="23:25" x14ac:dyDescent="0.25">
      <c r="W260" s="8" t="s">
        <v>359</v>
      </c>
      <c r="X260" s="9">
        <v>5.5333333333333332</v>
      </c>
      <c r="Y260" s="10">
        <f t="shared" ref="Y260:Y323" si="10">SUM(X260:X260)</f>
        <v>5.5333333333333332</v>
      </c>
    </row>
    <row r="261" spans="23:25" x14ac:dyDescent="0.25">
      <c r="W261" s="8" t="s">
        <v>221</v>
      </c>
      <c r="X261" s="9">
        <v>19.833333333333329</v>
      </c>
      <c r="Y261" s="10">
        <f t="shared" si="10"/>
        <v>19.833333333333329</v>
      </c>
    </row>
    <row r="262" spans="23:25" x14ac:dyDescent="0.25">
      <c r="W262" s="8" t="s">
        <v>360</v>
      </c>
      <c r="X262" s="9">
        <v>5.3</v>
      </c>
      <c r="Y262" s="10">
        <f t="shared" si="10"/>
        <v>5.3</v>
      </c>
    </row>
    <row r="263" spans="23:25" x14ac:dyDescent="0.25">
      <c r="W263" s="8" t="s">
        <v>222</v>
      </c>
      <c r="X263" s="9">
        <v>35.666666666666657</v>
      </c>
      <c r="Y263" s="10">
        <f t="shared" si="10"/>
        <v>35.666666666666657</v>
      </c>
    </row>
    <row r="264" spans="23:25" x14ac:dyDescent="0.25">
      <c r="W264" s="8" t="s">
        <v>223</v>
      </c>
      <c r="X264" s="9">
        <v>8.3000000000000007</v>
      </c>
      <c r="Y264" s="10">
        <f t="shared" si="10"/>
        <v>8.3000000000000007</v>
      </c>
    </row>
    <row r="265" spans="23:25" x14ac:dyDescent="0.25">
      <c r="W265" s="8" t="s">
        <v>361</v>
      </c>
      <c r="X265" s="9">
        <v>5.416666666666667</v>
      </c>
      <c r="Y265" s="10">
        <f t="shared" si="10"/>
        <v>5.416666666666667</v>
      </c>
    </row>
    <row r="266" spans="23:25" x14ac:dyDescent="0.25">
      <c r="W266" s="8" t="s">
        <v>224</v>
      </c>
      <c r="X266" s="9">
        <v>9.2833333333333332</v>
      </c>
      <c r="Y266" s="10">
        <f t="shared" si="10"/>
        <v>9.2833333333333332</v>
      </c>
    </row>
    <row r="267" spans="23:25" x14ac:dyDescent="0.25">
      <c r="W267" s="8" t="s">
        <v>225</v>
      </c>
      <c r="X267" s="9">
        <v>27.366666666666671</v>
      </c>
      <c r="Y267" s="10">
        <f t="shared" si="10"/>
        <v>27.366666666666671</v>
      </c>
    </row>
    <row r="268" spans="23:25" x14ac:dyDescent="0.25">
      <c r="W268" s="8" t="s">
        <v>226</v>
      </c>
      <c r="X268" s="9">
        <v>14.43333333333333</v>
      </c>
      <c r="Y268" s="10">
        <f t="shared" si="10"/>
        <v>14.43333333333333</v>
      </c>
    </row>
    <row r="269" spans="23:25" x14ac:dyDescent="0.25">
      <c r="W269" s="8" t="s">
        <v>227</v>
      </c>
      <c r="X269" s="9">
        <v>8.3833333333333329</v>
      </c>
      <c r="Y269" s="10">
        <f t="shared" si="10"/>
        <v>8.3833333333333329</v>
      </c>
    </row>
    <row r="270" spans="23:25" x14ac:dyDescent="0.25">
      <c r="W270" s="8" t="s">
        <v>228</v>
      </c>
      <c r="X270" s="9">
        <v>10.766666666666669</v>
      </c>
      <c r="Y270" s="10">
        <f t="shared" si="10"/>
        <v>10.766666666666669</v>
      </c>
    </row>
    <row r="271" spans="23:25" x14ac:dyDescent="0.25">
      <c r="W271" s="8" t="s">
        <v>229</v>
      </c>
      <c r="X271" s="9">
        <v>7.7166666666666668</v>
      </c>
      <c r="Y271" s="10">
        <f t="shared" si="10"/>
        <v>7.7166666666666668</v>
      </c>
    </row>
    <row r="272" spans="23:25" x14ac:dyDescent="0.25">
      <c r="W272" s="8" t="s">
        <v>362</v>
      </c>
      <c r="X272" s="9">
        <v>5.833333333333333</v>
      </c>
      <c r="Y272" s="10">
        <f t="shared" si="10"/>
        <v>5.833333333333333</v>
      </c>
    </row>
    <row r="273" spans="23:25" x14ac:dyDescent="0.25">
      <c r="W273" s="8" t="s">
        <v>230</v>
      </c>
      <c r="X273" s="9">
        <v>16.350000000000001</v>
      </c>
      <c r="Y273" s="10">
        <f t="shared" si="10"/>
        <v>16.350000000000001</v>
      </c>
    </row>
    <row r="274" spans="23:25" x14ac:dyDescent="0.25">
      <c r="W274" s="8" t="s">
        <v>231</v>
      </c>
      <c r="X274" s="9">
        <v>10.45</v>
      </c>
      <c r="Y274" s="10">
        <f t="shared" si="10"/>
        <v>10.45</v>
      </c>
    </row>
    <row r="275" spans="23:25" x14ac:dyDescent="0.25">
      <c r="W275" s="8" t="s">
        <v>232</v>
      </c>
      <c r="X275" s="9">
        <v>9.5166666666666675</v>
      </c>
      <c r="Y275" s="10">
        <f t="shared" si="10"/>
        <v>9.5166666666666675</v>
      </c>
    </row>
    <row r="276" spans="23:25" x14ac:dyDescent="0.25">
      <c r="W276" s="8" t="s">
        <v>363</v>
      </c>
      <c r="X276" s="9">
        <v>7.833333333333333</v>
      </c>
      <c r="Y276" s="10">
        <f t="shared" si="10"/>
        <v>7.833333333333333</v>
      </c>
    </row>
    <row r="277" spans="23:25" x14ac:dyDescent="0.25">
      <c r="W277" s="8" t="s">
        <v>233</v>
      </c>
      <c r="X277" s="9">
        <v>6.7666666666666666</v>
      </c>
      <c r="Y277" s="10">
        <f t="shared" si="10"/>
        <v>6.7666666666666666</v>
      </c>
    </row>
    <row r="278" spans="23:25" x14ac:dyDescent="0.25">
      <c r="W278" s="8" t="s">
        <v>234</v>
      </c>
      <c r="X278" s="9">
        <v>7.9</v>
      </c>
      <c r="Y278" s="10">
        <f t="shared" si="10"/>
        <v>7.9</v>
      </c>
    </row>
    <row r="279" spans="23:25" x14ac:dyDescent="0.25">
      <c r="W279" s="8" t="s">
        <v>364</v>
      </c>
      <c r="X279" s="9">
        <v>8</v>
      </c>
      <c r="Y279" s="10">
        <f t="shared" si="10"/>
        <v>8</v>
      </c>
    </row>
    <row r="280" spans="23:25" x14ac:dyDescent="0.25">
      <c r="W280" s="8" t="s">
        <v>365</v>
      </c>
      <c r="X280" s="9">
        <v>122.73333333333331</v>
      </c>
      <c r="Y280" s="10">
        <f t="shared" si="10"/>
        <v>122.73333333333331</v>
      </c>
    </row>
    <row r="281" spans="23:25" x14ac:dyDescent="0.25">
      <c r="W281" s="8" t="s">
        <v>366</v>
      </c>
      <c r="X281" s="9">
        <v>7.4</v>
      </c>
      <c r="Y281" s="10">
        <f t="shared" si="10"/>
        <v>7.4</v>
      </c>
    </row>
    <row r="282" spans="23:25" x14ac:dyDescent="0.25">
      <c r="W282" s="8" t="s">
        <v>367</v>
      </c>
      <c r="X282" s="9">
        <v>6.1333333333333337</v>
      </c>
      <c r="Y282" s="10">
        <f t="shared" si="10"/>
        <v>6.1333333333333337</v>
      </c>
    </row>
    <row r="283" spans="23:25" x14ac:dyDescent="0.25">
      <c r="W283" s="8" t="s">
        <v>368</v>
      </c>
      <c r="X283" s="9">
        <v>10.91666666666667</v>
      </c>
      <c r="Y283" s="10">
        <f t="shared" si="10"/>
        <v>10.91666666666667</v>
      </c>
    </row>
    <row r="284" spans="23:25" x14ac:dyDescent="0.25">
      <c r="W284" s="8" t="s">
        <v>369</v>
      </c>
      <c r="X284" s="9">
        <v>5.2833333333333332</v>
      </c>
      <c r="Y284" s="10">
        <f t="shared" si="10"/>
        <v>5.2833333333333332</v>
      </c>
    </row>
    <row r="285" spans="23:25" x14ac:dyDescent="0.25">
      <c r="W285" s="8" t="s">
        <v>235</v>
      </c>
      <c r="X285" s="9">
        <v>11.35</v>
      </c>
      <c r="Y285" s="10">
        <f t="shared" si="10"/>
        <v>11.35</v>
      </c>
    </row>
    <row r="286" spans="23:25" x14ac:dyDescent="0.25">
      <c r="W286" s="8" t="s">
        <v>370</v>
      </c>
      <c r="X286" s="9">
        <v>4.916666666666667</v>
      </c>
      <c r="Y286" s="10">
        <f t="shared" si="10"/>
        <v>4.916666666666667</v>
      </c>
    </row>
    <row r="287" spans="23:25" x14ac:dyDescent="0.25">
      <c r="W287" s="8" t="s">
        <v>371</v>
      </c>
      <c r="X287" s="9">
        <v>5.2833333333333332</v>
      </c>
      <c r="Y287" s="10">
        <f t="shared" si="10"/>
        <v>5.2833333333333332</v>
      </c>
    </row>
    <row r="288" spans="23:25" x14ac:dyDescent="0.25">
      <c r="W288" s="8" t="s">
        <v>372</v>
      </c>
      <c r="X288" s="9">
        <v>5.6333333333333337</v>
      </c>
      <c r="Y288" s="10">
        <f t="shared" si="10"/>
        <v>5.6333333333333337</v>
      </c>
    </row>
    <row r="289" spans="23:25" x14ac:dyDescent="0.25">
      <c r="W289" s="8" t="s">
        <v>373</v>
      </c>
      <c r="X289" s="9">
        <v>5.2333333333333334</v>
      </c>
      <c r="Y289" s="10">
        <f t="shared" si="10"/>
        <v>5.2333333333333334</v>
      </c>
    </row>
    <row r="290" spans="23:25" x14ac:dyDescent="0.25">
      <c r="W290" s="8" t="s">
        <v>374</v>
      </c>
      <c r="X290" s="9">
        <v>7.833333333333333</v>
      </c>
      <c r="Y290" s="10">
        <f t="shared" si="10"/>
        <v>7.833333333333333</v>
      </c>
    </row>
    <row r="291" spans="23:25" x14ac:dyDescent="0.25">
      <c r="W291" s="8" t="s">
        <v>375</v>
      </c>
      <c r="X291" s="9">
        <v>4.9833333333333334</v>
      </c>
      <c r="Y291" s="10">
        <f t="shared" si="10"/>
        <v>4.9833333333333334</v>
      </c>
    </row>
    <row r="292" spans="23:25" x14ac:dyDescent="0.25">
      <c r="W292" s="8" t="s">
        <v>376</v>
      </c>
      <c r="X292" s="9">
        <v>31.6</v>
      </c>
      <c r="Y292" s="10">
        <f t="shared" si="10"/>
        <v>31.6</v>
      </c>
    </row>
    <row r="293" spans="23:25" x14ac:dyDescent="0.25">
      <c r="W293" s="8" t="s">
        <v>377</v>
      </c>
      <c r="X293" s="9">
        <v>6.2333333333333334</v>
      </c>
      <c r="Y293" s="10">
        <f t="shared" si="10"/>
        <v>6.2333333333333334</v>
      </c>
    </row>
    <row r="294" spans="23:25" x14ac:dyDescent="0.25">
      <c r="W294" s="8" t="s">
        <v>236</v>
      </c>
      <c r="X294" s="9">
        <v>163.73333333333329</v>
      </c>
      <c r="Y294" s="10">
        <f t="shared" si="10"/>
        <v>163.73333333333329</v>
      </c>
    </row>
    <row r="295" spans="23:25" x14ac:dyDescent="0.25">
      <c r="W295" s="8" t="s">
        <v>378</v>
      </c>
      <c r="X295" s="9">
        <v>5.4333333333333336</v>
      </c>
      <c r="Y295" s="10">
        <f t="shared" si="10"/>
        <v>5.4333333333333336</v>
      </c>
    </row>
    <row r="296" spans="23:25" x14ac:dyDescent="0.25">
      <c r="W296" s="8" t="s">
        <v>379</v>
      </c>
      <c r="X296" s="9">
        <v>5.7833333333333332</v>
      </c>
      <c r="Y296" s="10">
        <f t="shared" si="10"/>
        <v>5.7833333333333332</v>
      </c>
    </row>
    <row r="297" spans="23:25" x14ac:dyDescent="0.25">
      <c r="W297" s="8" t="s">
        <v>380</v>
      </c>
      <c r="X297" s="9">
        <v>5.0999999999999996</v>
      </c>
      <c r="Y297" s="10">
        <f t="shared" si="10"/>
        <v>5.0999999999999996</v>
      </c>
    </row>
    <row r="298" spans="23:25" x14ac:dyDescent="0.25">
      <c r="W298" s="8" t="s">
        <v>381</v>
      </c>
      <c r="X298" s="9">
        <v>7.2166666666666668</v>
      </c>
      <c r="Y298" s="10">
        <f t="shared" si="10"/>
        <v>7.2166666666666668</v>
      </c>
    </row>
    <row r="299" spans="23:25" x14ac:dyDescent="0.25">
      <c r="W299" s="8" t="s">
        <v>382</v>
      </c>
      <c r="X299" s="9">
        <v>8.1333333333333329</v>
      </c>
      <c r="Y299" s="10">
        <f t="shared" si="10"/>
        <v>8.1333333333333329</v>
      </c>
    </row>
    <row r="300" spans="23:25" x14ac:dyDescent="0.25">
      <c r="W300" s="8" t="s">
        <v>383</v>
      </c>
      <c r="X300" s="9">
        <v>12.71666666666667</v>
      </c>
      <c r="Y300" s="10">
        <f t="shared" si="10"/>
        <v>12.71666666666667</v>
      </c>
    </row>
    <row r="301" spans="23:25" x14ac:dyDescent="0.25">
      <c r="W301" s="8" t="s">
        <v>384</v>
      </c>
      <c r="X301" s="9">
        <v>14.266666666666669</v>
      </c>
      <c r="Y301" s="10">
        <f t="shared" si="10"/>
        <v>14.266666666666669</v>
      </c>
    </row>
    <row r="302" spans="23:25" x14ac:dyDescent="0.25">
      <c r="W302" s="8" t="s">
        <v>385</v>
      </c>
      <c r="X302" s="9">
        <v>5.05</v>
      </c>
      <c r="Y302" s="10">
        <f t="shared" si="10"/>
        <v>5.05</v>
      </c>
    </row>
    <row r="303" spans="23:25" x14ac:dyDescent="0.25">
      <c r="W303" s="8" t="s">
        <v>386</v>
      </c>
      <c r="X303" s="9">
        <v>8.0833333333333339</v>
      </c>
      <c r="Y303" s="10">
        <f t="shared" si="10"/>
        <v>8.0833333333333339</v>
      </c>
    </row>
    <row r="304" spans="23:25" x14ac:dyDescent="0.25">
      <c r="W304" s="8" t="s">
        <v>387</v>
      </c>
      <c r="X304" s="9">
        <v>5.05</v>
      </c>
      <c r="Y304" s="10">
        <f t="shared" si="10"/>
        <v>5.05</v>
      </c>
    </row>
    <row r="305" spans="23:25" x14ac:dyDescent="0.25">
      <c r="W305" s="8" t="s">
        <v>388</v>
      </c>
      <c r="X305" s="9">
        <v>7.5666666666666664</v>
      </c>
      <c r="Y305" s="10">
        <f t="shared" si="10"/>
        <v>7.5666666666666664</v>
      </c>
    </row>
    <row r="306" spans="23:25" x14ac:dyDescent="0.25">
      <c r="W306" s="8" t="s">
        <v>389</v>
      </c>
      <c r="X306" s="9">
        <v>8.5666666666666664</v>
      </c>
      <c r="Y306" s="10">
        <f t="shared" si="10"/>
        <v>8.5666666666666664</v>
      </c>
    </row>
    <row r="307" spans="23:25" x14ac:dyDescent="0.25">
      <c r="W307" s="8" t="s">
        <v>390</v>
      </c>
      <c r="X307" s="9">
        <v>9.3666666666666671</v>
      </c>
      <c r="Y307" s="10">
        <f t="shared" si="10"/>
        <v>9.3666666666666671</v>
      </c>
    </row>
    <row r="308" spans="23:25" x14ac:dyDescent="0.25">
      <c r="W308" s="8" t="s">
        <v>237</v>
      </c>
      <c r="X308" s="9">
        <v>7.416666666666667</v>
      </c>
      <c r="Y308" s="10">
        <f t="shared" si="10"/>
        <v>7.416666666666667</v>
      </c>
    </row>
    <row r="309" spans="23:25" x14ac:dyDescent="0.25">
      <c r="W309" s="8" t="s">
        <v>238</v>
      </c>
      <c r="X309" s="9">
        <v>8.5833333333333339</v>
      </c>
      <c r="Y309" s="10">
        <f t="shared" si="10"/>
        <v>8.5833333333333339</v>
      </c>
    </row>
    <row r="310" spans="23:25" x14ac:dyDescent="0.25">
      <c r="W310" s="8" t="s">
        <v>239</v>
      </c>
      <c r="X310" s="9">
        <v>10.33333333333333</v>
      </c>
      <c r="Y310" s="10">
        <f t="shared" si="10"/>
        <v>10.33333333333333</v>
      </c>
    </row>
    <row r="311" spans="23:25" x14ac:dyDescent="0.25">
      <c r="W311" s="8" t="s">
        <v>240</v>
      </c>
      <c r="X311" s="9">
        <v>9.5666666666666664</v>
      </c>
      <c r="Y311" s="10">
        <f t="shared" si="10"/>
        <v>9.5666666666666664</v>
      </c>
    </row>
    <row r="312" spans="23:25" x14ac:dyDescent="0.25">
      <c r="W312" s="8" t="s">
        <v>241</v>
      </c>
      <c r="X312" s="9">
        <v>7.0166666666666666</v>
      </c>
      <c r="Y312" s="10">
        <f t="shared" si="10"/>
        <v>7.0166666666666666</v>
      </c>
    </row>
    <row r="313" spans="23:25" x14ac:dyDescent="0.25">
      <c r="W313" s="8" t="s">
        <v>242</v>
      </c>
      <c r="X313" s="9">
        <v>9.3833333333333329</v>
      </c>
      <c r="Y313" s="10">
        <f t="shared" si="10"/>
        <v>9.3833333333333329</v>
      </c>
    </row>
    <row r="314" spans="23:25" x14ac:dyDescent="0.25">
      <c r="W314" s="8" t="s">
        <v>243</v>
      </c>
      <c r="X314" s="9">
        <v>7.5666666666666664</v>
      </c>
      <c r="Y314" s="10">
        <f t="shared" si="10"/>
        <v>7.5666666666666664</v>
      </c>
    </row>
    <row r="315" spans="23:25" x14ac:dyDescent="0.25">
      <c r="W315" s="8" t="s">
        <v>244</v>
      </c>
      <c r="X315" s="9">
        <v>76.150000000000006</v>
      </c>
      <c r="Y315" s="10">
        <f t="shared" si="10"/>
        <v>76.150000000000006</v>
      </c>
    </row>
    <row r="316" spans="23:25" x14ac:dyDescent="0.25">
      <c r="W316" s="8" t="s">
        <v>245</v>
      </c>
      <c r="X316" s="9">
        <v>7.6</v>
      </c>
      <c r="Y316" s="10">
        <f t="shared" si="10"/>
        <v>7.6</v>
      </c>
    </row>
    <row r="317" spans="23:25" x14ac:dyDescent="0.25">
      <c r="W317" s="8" t="s">
        <v>246</v>
      </c>
      <c r="X317" s="9">
        <v>8.8833333333333329</v>
      </c>
      <c r="Y317" s="10">
        <f t="shared" si="10"/>
        <v>8.8833333333333329</v>
      </c>
    </row>
    <row r="318" spans="23:25" x14ac:dyDescent="0.25">
      <c r="W318" s="8" t="s">
        <v>247</v>
      </c>
      <c r="X318" s="9">
        <v>15.25</v>
      </c>
      <c r="Y318" s="10">
        <f t="shared" si="10"/>
        <v>15.25</v>
      </c>
    </row>
    <row r="319" spans="23:25" x14ac:dyDescent="0.25">
      <c r="W319" s="8" t="s">
        <v>247</v>
      </c>
      <c r="X319" s="9">
        <v>9.1</v>
      </c>
      <c r="Y319" s="10">
        <f t="shared" si="10"/>
        <v>9.1</v>
      </c>
    </row>
    <row r="320" spans="23:25" x14ac:dyDescent="0.25">
      <c r="W320" s="8" t="s">
        <v>391</v>
      </c>
      <c r="X320" s="9">
        <v>9.8333333333333339</v>
      </c>
      <c r="Y320" s="10">
        <f t="shared" si="10"/>
        <v>9.8333333333333339</v>
      </c>
    </row>
    <row r="321" spans="23:25" x14ac:dyDescent="0.25">
      <c r="W321" s="8" t="s">
        <v>392</v>
      </c>
      <c r="X321" s="9">
        <v>11.733333333333331</v>
      </c>
      <c r="Y321" s="10">
        <f t="shared" si="10"/>
        <v>11.733333333333331</v>
      </c>
    </row>
    <row r="322" spans="23:25" x14ac:dyDescent="0.25">
      <c r="W322" s="8" t="s">
        <v>393</v>
      </c>
      <c r="X322" s="9">
        <v>9.8333333333333339</v>
      </c>
      <c r="Y322" s="10">
        <f t="shared" si="10"/>
        <v>9.8333333333333339</v>
      </c>
    </row>
    <row r="323" spans="23:25" x14ac:dyDescent="0.25">
      <c r="W323" s="8" t="s">
        <v>248</v>
      </c>
      <c r="X323" s="9">
        <v>7.2</v>
      </c>
      <c r="Y323" s="10">
        <f t="shared" si="10"/>
        <v>7.2</v>
      </c>
    </row>
    <row r="324" spans="23:25" x14ac:dyDescent="0.25">
      <c r="W324" s="8" t="s">
        <v>394</v>
      </c>
      <c r="X324" s="9">
        <v>11.16666666666667</v>
      </c>
      <c r="Y324" s="10">
        <f t="shared" ref="Y324:Y387" si="11">SUM(X324:X324)</f>
        <v>11.16666666666667</v>
      </c>
    </row>
    <row r="325" spans="23:25" x14ac:dyDescent="0.25">
      <c r="W325" s="8" t="s">
        <v>395</v>
      </c>
      <c r="X325" s="9">
        <v>8.2833333333333332</v>
      </c>
      <c r="Y325" s="10">
        <f t="shared" si="11"/>
        <v>8.2833333333333332</v>
      </c>
    </row>
    <row r="326" spans="23:25" x14ac:dyDescent="0.25">
      <c r="W326" s="8" t="s">
        <v>396</v>
      </c>
      <c r="X326" s="9">
        <v>4.666666666666667</v>
      </c>
      <c r="Y326" s="10">
        <f t="shared" si="11"/>
        <v>4.666666666666667</v>
      </c>
    </row>
    <row r="327" spans="23:25" x14ac:dyDescent="0.25">
      <c r="W327" s="8" t="s">
        <v>397</v>
      </c>
      <c r="X327" s="9">
        <v>8.8333333333333339</v>
      </c>
      <c r="Y327" s="10">
        <f t="shared" si="11"/>
        <v>8.8333333333333339</v>
      </c>
    </row>
    <row r="328" spans="23:25" x14ac:dyDescent="0.25">
      <c r="W328" s="8" t="s">
        <v>398</v>
      </c>
      <c r="X328" s="9">
        <v>22.68333333333333</v>
      </c>
      <c r="Y328" s="10">
        <f t="shared" si="11"/>
        <v>22.68333333333333</v>
      </c>
    </row>
    <row r="329" spans="23:25" x14ac:dyDescent="0.25">
      <c r="W329" s="8" t="s">
        <v>399</v>
      </c>
      <c r="X329" s="9">
        <v>17.05</v>
      </c>
      <c r="Y329" s="10">
        <f t="shared" si="11"/>
        <v>17.05</v>
      </c>
    </row>
    <row r="330" spans="23:25" x14ac:dyDescent="0.25">
      <c r="W330" s="8" t="s">
        <v>249</v>
      </c>
      <c r="X330" s="9">
        <v>9.3000000000000007</v>
      </c>
      <c r="Y330" s="10">
        <f t="shared" si="11"/>
        <v>9.3000000000000007</v>
      </c>
    </row>
    <row r="331" spans="23:25" x14ac:dyDescent="0.25">
      <c r="W331" s="8" t="s">
        <v>400</v>
      </c>
      <c r="X331" s="9">
        <v>5.8666666666666663</v>
      </c>
      <c r="Y331" s="10">
        <f t="shared" si="11"/>
        <v>5.8666666666666663</v>
      </c>
    </row>
    <row r="332" spans="23:25" x14ac:dyDescent="0.25">
      <c r="W332" s="8" t="s">
        <v>250</v>
      </c>
      <c r="X332" s="9">
        <v>9.5833333333333339</v>
      </c>
      <c r="Y332" s="10">
        <f t="shared" si="11"/>
        <v>9.5833333333333339</v>
      </c>
    </row>
    <row r="333" spans="23:25" x14ac:dyDescent="0.25">
      <c r="W333" s="8" t="s">
        <v>401</v>
      </c>
      <c r="X333" s="9">
        <v>58.25</v>
      </c>
      <c r="Y333" s="10">
        <f t="shared" si="11"/>
        <v>58.25</v>
      </c>
    </row>
    <row r="334" spans="23:25" x14ac:dyDescent="0.25">
      <c r="W334" s="8" t="s">
        <v>402</v>
      </c>
      <c r="X334" s="9">
        <v>5.15</v>
      </c>
      <c r="Y334" s="10">
        <f t="shared" si="11"/>
        <v>5.15</v>
      </c>
    </row>
    <row r="335" spans="23:25" x14ac:dyDescent="0.25">
      <c r="W335" s="8" t="s">
        <v>251</v>
      </c>
      <c r="X335" s="9">
        <v>36.983333333333327</v>
      </c>
      <c r="Y335" s="10">
        <f t="shared" si="11"/>
        <v>36.983333333333327</v>
      </c>
    </row>
    <row r="336" spans="23:25" x14ac:dyDescent="0.25">
      <c r="W336" s="8" t="s">
        <v>403</v>
      </c>
      <c r="X336" s="9">
        <v>5.1833333333333336</v>
      </c>
      <c r="Y336" s="10">
        <f t="shared" si="11"/>
        <v>5.1833333333333336</v>
      </c>
    </row>
    <row r="337" spans="23:25" x14ac:dyDescent="0.25">
      <c r="W337" s="8" t="s">
        <v>252</v>
      </c>
      <c r="X337" s="9">
        <v>16.149999999999999</v>
      </c>
      <c r="Y337" s="10">
        <f t="shared" si="11"/>
        <v>16.149999999999999</v>
      </c>
    </row>
    <row r="338" spans="23:25" x14ac:dyDescent="0.25">
      <c r="W338" s="8" t="s">
        <v>253</v>
      </c>
      <c r="X338" s="9">
        <v>38.466666666666669</v>
      </c>
      <c r="Y338" s="10">
        <f t="shared" si="11"/>
        <v>38.466666666666669</v>
      </c>
    </row>
  </sheetData>
  <mergeCells count="7">
    <mergeCell ref="A1:G1"/>
    <mergeCell ref="A2:A3"/>
    <mergeCell ref="G2:G3"/>
    <mergeCell ref="D2:F2"/>
    <mergeCell ref="W1:Y1"/>
    <mergeCell ref="W2:W3"/>
    <mergeCell ref="Y2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04.50-04.50</vt:lpstr>
      <vt:lpstr>Počty vozidel 03.00-10.00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</cp:lastModifiedBy>
  <dcterms:created xsi:type="dcterms:W3CDTF">2021-11-14T12:59:15Z</dcterms:created>
  <dcterms:modified xsi:type="dcterms:W3CDTF">2021-11-14T14:06:16Z</dcterms:modified>
</cp:coreProperties>
</file>