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35866\Documents\GitHub\pmad_2018\"/>
    </mc:Choice>
  </mc:AlternateContent>
  <bookViews>
    <workbookView xWindow="240" yWindow="15" windowWidth="8820" windowHeight="2715" activeTab="1"/>
  </bookViews>
  <sheets>
    <sheet name="Planilha1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C1025" i="1" l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2" i="1"/>
</calcChain>
</file>

<file path=xl/sharedStrings.xml><?xml version="1.0" encoding="utf-8"?>
<sst xmlns="http://schemas.openxmlformats.org/spreadsheetml/2006/main" count="8241" uniqueCount="2221">
  <si>
    <t>DISTRITO</t>
  </si>
  <si>
    <t>DISTRITO_nome</t>
  </si>
  <si>
    <t>sexo</t>
  </si>
  <si>
    <t>Sexo</t>
  </si>
  <si>
    <t>faixa_idade</t>
  </si>
  <si>
    <t>fx_idade</t>
  </si>
  <si>
    <t>raca</t>
  </si>
  <si>
    <t>N</t>
  </si>
  <si>
    <t>n</t>
  </si>
  <si>
    <t>fator</t>
  </si>
  <si>
    <t>AGUAS LINDAS DE GOIAS</t>
  </si>
  <si>
    <t>Feminino</t>
  </si>
  <si>
    <t>1</t>
  </si>
  <si>
    <t>fx0a4</t>
  </si>
  <si>
    <t>nao_negro</t>
  </si>
  <si>
    <t>negro</t>
  </si>
  <si>
    <t>Masculino</t>
  </si>
  <si>
    <t>ALEXANIA</t>
  </si>
  <si>
    <t>CIDADE OCID_J ABC</t>
  </si>
  <si>
    <t>CIDADE OCID_SEDE</t>
  </si>
  <si>
    <t>COCALZ de GOIAS_GIR/EDI</t>
  </si>
  <si>
    <t>COCALZ de GOIAS_SEDE</t>
  </si>
  <si>
    <t>CRISTALINA_CAM LIND</t>
  </si>
  <si>
    <t>CRISTALINA_SEDE</t>
  </si>
  <si>
    <t>FORMOSA</t>
  </si>
  <si>
    <t>LUZIANIA_J INGA</t>
  </si>
  <si>
    <t>LUZIANIA_SEDE</t>
  </si>
  <si>
    <t>NOVO GAMA</t>
  </si>
  <si>
    <t>Pe BERNARDO_M ALTO</t>
  </si>
  <si>
    <t>Pe BERNARDO_SEDE</t>
  </si>
  <si>
    <t>PLANALTINA</t>
  </si>
  <si>
    <t>STO ANTONIO DO DESC</t>
  </si>
  <si>
    <t>VALPARAISO DE GOIAS</t>
  </si>
  <si>
    <t>2</t>
  </si>
  <si>
    <t>fx5a9</t>
  </si>
  <si>
    <t>3</t>
  </si>
  <si>
    <t>fx10a14</t>
  </si>
  <si>
    <t>4</t>
  </si>
  <si>
    <t>fx15a19</t>
  </si>
  <si>
    <t>5</t>
  </si>
  <si>
    <t>fx20a24</t>
  </si>
  <si>
    <t>6</t>
  </si>
  <si>
    <t>fx25a29</t>
  </si>
  <si>
    <t>7</t>
  </si>
  <si>
    <t>fx30a34</t>
  </si>
  <si>
    <t>8</t>
  </si>
  <si>
    <t>fx35a39</t>
  </si>
  <si>
    <t>9</t>
  </si>
  <si>
    <t>fx40a44</t>
  </si>
  <si>
    <t>10</t>
  </si>
  <si>
    <t>fx45a49</t>
  </si>
  <si>
    <t>11</t>
  </si>
  <si>
    <t>fx50a54</t>
  </si>
  <si>
    <t>12</t>
  </si>
  <si>
    <t>fx55a59</t>
  </si>
  <si>
    <t>13</t>
  </si>
  <si>
    <t>fx60a64</t>
  </si>
  <si>
    <t>14</t>
  </si>
  <si>
    <t>fx65a69</t>
  </si>
  <si>
    <t>15</t>
  </si>
  <si>
    <t>fx70m</t>
  </si>
  <si>
    <t>115.36</t>
  </si>
  <si>
    <t>142.83</t>
  </si>
  <si>
    <t>447.12</t>
  </si>
  <si>
    <t>1571.13</t>
  </si>
  <si>
    <t>0.415018012</t>
  </si>
  <si>
    <t>0.429737973</t>
  </si>
  <si>
    <t>0.58642494</t>
  </si>
  <si>
    <t>0.581623145</t>
  </si>
  <si>
    <t>0.692221141</t>
  </si>
  <si>
    <t>0.388520367</t>
  </si>
  <si>
    <t>0.306052225</t>
  </si>
  <si>
    <t>0.716371784</t>
  </si>
  <si>
    <t>0.417501762</t>
  </si>
  <si>
    <t>0.388812583</t>
  </si>
  <si>
    <t>0.616046115</t>
  </si>
  <si>
    <t>0.644054566</t>
  </si>
  <si>
    <t>4308.189992</t>
  </si>
  <si>
    <t>53</t>
  </si>
  <si>
    <t>81.28660362</t>
  </si>
  <si>
    <t>6776.912117</t>
  </si>
  <si>
    <t>65</t>
  </si>
  <si>
    <t>104.2601864</t>
  </si>
  <si>
    <t>4425.201656</t>
  </si>
  <si>
    <t>50</t>
  </si>
  <si>
    <t>88.50403311</t>
  </si>
  <si>
    <t>6960.974975</t>
  </si>
  <si>
    <t>86</t>
  </si>
  <si>
    <t>80.94156948</t>
  </si>
  <si>
    <t>383.9667741</t>
  </si>
  <si>
    <t>18</t>
  </si>
  <si>
    <t>21.33148745</t>
  </si>
  <si>
    <t>435.2703516</t>
  </si>
  <si>
    <t>22</t>
  </si>
  <si>
    <t>19.78501598</t>
  </si>
  <si>
    <t>405.5624779</t>
  </si>
  <si>
    <t>19</t>
  </si>
  <si>
    <t>21.34539357</t>
  </si>
  <si>
    <t>459.7515572</t>
  </si>
  <si>
    <t>31</t>
  </si>
  <si>
    <t>14.83069539</t>
  </si>
  <si>
    <t>244.3108831</t>
  </si>
  <si>
    <t>17.45077736</t>
  </si>
  <si>
    <t>495.865485</t>
  </si>
  <si>
    <t>48</t>
  </si>
  <si>
    <t>10.33053094</t>
  </si>
  <si>
    <t>253.084787</t>
  </si>
  <si>
    <t>23</t>
  </si>
  <si>
    <t>11.00368639</t>
  </si>
  <si>
    <t>513.6734356</t>
  </si>
  <si>
    <t>45</t>
  </si>
  <si>
    <t>11.41496524</t>
  </si>
  <si>
    <t>1073.373506</t>
  </si>
  <si>
    <t>16</t>
  </si>
  <si>
    <t>67.08584414</t>
  </si>
  <si>
    <t>1347.789485</t>
  </si>
  <si>
    <t>40</t>
  </si>
  <si>
    <t>33.69473713</t>
  </si>
  <si>
    <t>1118.582346</t>
  </si>
  <si>
    <t>25</t>
  </si>
  <si>
    <t>44.74329384</t>
  </si>
  <si>
    <t>1404.556303</t>
  </si>
  <si>
    <t>43</t>
  </si>
  <si>
    <t>32.66410008</t>
  </si>
  <si>
    <t>123.1034218</t>
  </si>
  <si>
    <t>32</t>
  </si>
  <si>
    <t>3.846981932</t>
  </si>
  <si>
    <t>204.9939589</t>
  </si>
  <si>
    <t>34</t>
  </si>
  <si>
    <t>6.029234087</t>
  </si>
  <si>
    <t>140.3191847</t>
  </si>
  <si>
    <t>21</t>
  </si>
  <si>
    <t>6.68186594</t>
  </si>
  <si>
    <t>233.6619468</t>
  </si>
  <si>
    <t>4.673238936</t>
  </si>
  <si>
    <t>121.3950756</t>
  </si>
  <si>
    <t>4.855803024</t>
  </si>
  <si>
    <t>139.315301</t>
  </si>
  <si>
    <t>29</t>
  </si>
  <si>
    <t>4.803975898</t>
  </si>
  <si>
    <t>118.4796661</t>
  </si>
  <si>
    <t>20</t>
  </si>
  <si>
    <t>5.923983303</t>
  </si>
  <si>
    <t>135.9695215</t>
  </si>
  <si>
    <t>4.688604191</t>
  </si>
  <si>
    <t>223.635018</t>
  </si>
  <si>
    <t>13.97718862</t>
  </si>
  <si>
    <t>349.7547665</t>
  </si>
  <si>
    <t>49</t>
  </si>
  <si>
    <t>7.137852377</t>
  </si>
  <si>
    <t>238.8497391</t>
  </si>
  <si>
    <t>10.38477127</t>
  </si>
  <si>
    <t>373.5498827</t>
  </si>
  <si>
    <t>58</t>
  </si>
  <si>
    <t>6.440515219</t>
  </si>
  <si>
    <t>895.913132</t>
  </si>
  <si>
    <t>63.99379514</t>
  </si>
  <si>
    <t>1159.301084</t>
  </si>
  <si>
    <t>36</t>
  </si>
  <si>
    <t>32.20280788</t>
  </si>
  <si>
    <t>938.1187369</t>
  </si>
  <si>
    <t>52.11770761</t>
  </si>
  <si>
    <t>1213.914641</t>
  </si>
  <si>
    <t>24.77376819</t>
  </si>
  <si>
    <t>1793.79892</t>
  </si>
  <si>
    <t>71.75195682</t>
  </si>
  <si>
    <t>2624.350741</t>
  </si>
  <si>
    <t>45.24742657</t>
  </si>
  <si>
    <t>1881.560726</t>
  </si>
  <si>
    <t>26</t>
  </si>
  <si>
    <t>72.36772023</t>
  </si>
  <si>
    <t>2752.747383</t>
  </si>
  <si>
    <t>77</t>
  </si>
  <si>
    <t>35.74996602</t>
  </si>
  <si>
    <t>1463.762529</t>
  </si>
  <si>
    <t>17</t>
  </si>
  <si>
    <t>86.10367819</t>
  </si>
  <si>
    <t>2184.601872</t>
  </si>
  <si>
    <t>60.68338532</t>
  </si>
  <si>
    <t>1570.227563</t>
  </si>
  <si>
    <t>157.0227563</t>
  </si>
  <si>
    <t>2343.4963</t>
  </si>
  <si>
    <t>52</t>
  </si>
  <si>
    <t>45.06723655</t>
  </si>
  <si>
    <t>2069.160528</t>
  </si>
  <si>
    <t>129.322533</t>
  </si>
  <si>
    <t>2698.176079</t>
  </si>
  <si>
    <t>62.7482809</t>
  </si>
  <si>
    <t>2131.251431</t>
  </si>
  <si>
    <t>96.87506507</t>
  </si>
  <si>
    <t>2779.142339</t>
  </si>
  <si>
    <t>47.91624722</t>
  </si>
  <si>
    <t>1987.536631</t>
  </si>
  <si>
    <t>124.2210394</t>
  </si>
  <si>
    <t>3349.466494</t>
  </si>
  <si>
    <t>51.53025375</t>
  </si>
  <si>
    <t>2020.372546</t>
  </si>
  <si>
    <t>28</t>
  </si>
  <si>
    <t>72.15616236</t>
  </si>
  <si>
    <t>3404.80273</t>
  </si>
  <si>
    <t>56</t>
  </si>
  <si>
    <t>60.80004876</t>
  </si>
  <si>
    <t>260.6920623</t>
  </si>
  <si>
    <t>23.69927839</t>
  </si>
  <si>
    <t>352.8495468</t>
  </si>
  <si>
    <t>47</t>
  </si>
  <si>
    <t>7.507437166</t>
  </si>
  <si>
    <t>265.4712767</t>
  </si>
  <si>
    <t>17.69808511</t>
  </si>
  <si>
    <t>359.3182655</t>
  </si>
  <si>
    <t>33</t>
  </si>
  <si>
    <t>10.88843229</t>
  </si>
  <si>
    <t>223.0203443</t>
  </si>
  <si>
    <t>10.6200164</t>
  </si>
  <si>
    <t>400.4370888</t>
  </si>
  <si>
    <t>12.13445724</t>
  </si>
  <si>
    <t>231.9307041</t>
  </si>
  <si>
    <t>16.56647886</t>
  </si>
  <si>
    <t>416.435802</t>
  </si>
  <si>
    <t>13.01361881</t>
  </si>
  <si>
    <t>1321.242594</t>
  </si>
  <si>
    <t>52.84970374</t>
  </si>
  <si>
    <t>2306.798304</t>
  </si>
  <si>
    <t>55</t>
  </si>
  <si>
    <t>41.94178734</t>
  </si>
  <si>
    <t>1373.240611</t>
  </si>
  <si>
    <t>68.66203055</t>
  </si>
  <si>
    <t>2397.58325</t>
  </si>
  <si>
    <t>64</t>
  </si>
  <si>
    <t>37.46223828</t>
  </si>
  <si>
    <t>1199.616915</t>
  </si>
  <si>
    <t>66.64538419</t>
  </si>
  <si>
    <t>1907.038916</t>
  </si>
  <si>
    <t>38</t>
  </si>
  <si>
    <t>50.18523462</t>
  </si>
  <si>
    <t>1217.30822</t>
  </si>
  <si>
    <t>60.86541102</t>
  </si>
  <si>
    <t>1935.1629</t>
  </si>
  <si>
    <t>42</t>
  </si>
  <si>
    <t>46.07530714</t>
  </si>
  <si>
    <t>3284.619149</t>
  </si>
  <si>
    <t>68.4295656</t>
  </si>
  <si>
    <t>4502.452851</t>
  </si>
  <si>
    <t>60</t>
  </si>
  <si>
    <t>75.04088086</t>
  </si>
  <si>
    <t>3350.170463</t>
  </si>
  <si>
    <t>71.28022263</t>
  </si>
  <si>
    <t>4592.308537</t>
  </si>
  <si>
    <t>68</t>
  </si>
  <si>
    <t>67.53394907</t>
  </si>
  <si>
    <t>3861.868133</t>
  </si>
  <si>
    <t>39</t>
  </si>
  <si>
    <t>99.02225983</t>
  </si>
  <si>
    <t>5584.965713</t>
  </si>
  <si>
    <t>83</t>
  </si>
  <si>
    <t>67.28874353</t>
  </si>
  <si>
    <t>3189.317013</t>
  </si>
  <si>
    <t>35</t>
  </si>
  <si>
    <t>91.12334322</t>
  </si>
  <si>
    <t>6399.652764</t>
  </si>
  <si>
    <t>102</t>
  </si>
  <si>
    <t>62.74169377</t>
  </si>
  <si>
    <t>402.5966843</t>
  </si>
  <si>
    <t>17.50420367</t>
  </si>
  <si>
    <t>415.3522228</t>
  </si>
  <si>
    <t>24</t>
  </si>
  <si>
    <t>17.30634262</t>
  </si>
  <si>
    <t>351.5606918</t>
  </si>
  <si>
    <t>15.98003145</t>
  </si>
  <si>
    <t>507.7084277</t>
  </si>
  <si>
    <t>18.13244385</t>
  </si>
  <si>
    <t>204.5773206</t>
  </si>
  <si>
    <t>10.7672274</t>
  </si>
  <si>
    <t>447.117443</t>
  </si>
  <si>
    <t>66</t>
  </si>
  <si>
    <t>6.774506713</t>
  </si>
  <si>
    <t>190.9826492</t>
  </si>
  <si>
    <t>30</t>
  </si>
  <si>
    <t>6.366088308</t>
  </si>
  <si>
    <t>491.0982409</t>
  </si>
  <si>
    <t>8.46721105</t>
  </si>
  <si>
    <t>1093.539595</t>
  </si>
  <si>
    <t>60.75219974</t>
  </si>
  <si>
    <t>1212.700612</t>
  </si>
  <si>
    <t>59</t>
  </si>
  <si>
    <t>20.55424766</t>
  </si>
  <si>
    <t>853.7379142</t>
  </si>
  <si>
    <t>24.39251183</t>
  </si>
  <si>
    <t>1522.177187</t>
  </si>
  <si>
    <t>31.06484054</t>
  </si>
  <si>
    <t>119.1965585</t>
  </si>
  <si>
    <t>7.011562268</t>
  </si>
  <si>
    <t>190.7144937</t>
  </si>
  <si>
    <t>3.814289874</t>
  </si>
  <si>
    <t>133.8453667</t>
  </si>
  <si>
    <t>6.083880303</t>
  </si>
  <si>
    <t>222.7499533</t>
  </si>
  <si>
    <t>51</t>
  </si>
  <si>
    <t>4.367646143</t>
  </si>
  <si>
    <t>147.4505576</t>
  </si>
  <si>
    <t>10.53218269</t>
  </si>
  <si>
    <t>135.9723705</t>
  </si>
  <si>
    <t>3.999187367</t>
  </si>
  <si>
    <t>105.5131358</t>
  </si>
  <si>
    <t>6.206655045</t>
  </si>
  <si>
    <t>168.0394384</t>
  </si>
  <si>
    <t>46</t>
  </si>
  <si>
    <t>3.65303127</t>
  </si>
  <si>
    <t>182.7337112</t>
  </si>
  <si>
    <t>15.22780927</t>
  </si>
  <si>
    <t>260.9085609</t>
  </si>
  <si>
    <t>4.348476015</t>
  </si>
  <si>
    <t>140.5278113</t>
  </si>
  <si>
    <t>8.26634184</t>
  </si>
  <si>
    <t>364.9189938</t>
  </si>
  <si>
    <t>6.634890797</t>
  </si>
  <si>
    <t>885.330173</t>
  </si>
  <si>
    <t>59.02201154</t>
  </si>
  <si>
    <t>1076.858555</t>
  </si>
  <si>
    <t>44</t>
  </si>
  <si>
    <t>24.47405806</t>
  </si>
  <si>
    <t>774.0362509</t>
  </si>
  <si>
    <t>110.5766073</t>
  </si>
  <si>
    <t>1290.815944</t>
  </si>
  <si>
    <t>30.01897544</t>
  </si>
  <si>
    <t>1824.070767</t>
  </si>
  <si>
    <t>96.00372456</t>
  </si>
  <si>
    <t>2436.017088</t>
  </si>
  <si>
    <t>75</t>
  </si>
  <si>
    <t>32.48022784</t>
  </si>
  <si>
    <t>1545.499935</t>
  </si>
  <si>
    <t>61.8199974</t>
  </si>
  <si>
    <t>2796.336415</t>
  </si>
  <si>
    <t>90</t>
  </si>
  <si>
    <t>31.07040461</t>
  </si>
  <si>
    <t>1356.904066</t>
  </si>
  <si>
    <t>135.6904066</t>
  </si>
  <si>
    <t>1910.830094</t>
  </si>
  <si>
    <t>43.42795667</t>
  </si>
  <si>
    <t>1092.725725</t>
  </si>
  <si>
    <t>45.53023855</t>
  </si>
  <si>
    <t>2402.009821</t>
  </si>
  <si>
    <t>37.53140346</t>
  </si>
  <si>
    <t>1992.416098</t>
  </si>
  <si>
    <t>60.37624538</t>
  </si>
  <si>
    <t>2325.630514</t>
  </si>
  <si>
    <t>63</t>
  </si>
  <si>
    <t>36.91477006</t>
  </si>
  <si>
    <t>1709.619066</t>
  </si>
  <si>
    <t>85.48095331</t>
  </si>
  <si>
    <t>2893.736397</t>
  </si>
  <si>
    <t>43.84449087</t>
  </si>
  <si>
    <t>1835.462369</t>
  </si>
  <si>
    <t>79.80271169</t>
  </si>
  <si>
    <t>3012.87611</t>
  </si>
  <si>
    <t>61</t>
  </si>
  <si>
    <t>49.39141163</t>
  </si>
  <si>
    <t>1445.888</t>
  </si>
  <si>
    <t>45.184</t>
  </si>
  <si>
    <t>3441.664</t>
  </si>
  <si>
    <t>59.33903448</t>
  </si>
  <si>
    <t>211.6369805</t>
  </si>
  <si>
    <t>30.23385436</t>
  </si>
  <si>
    <t>271.6150722</t>
  </si>
  <si>
    <t>5.432301444</t>
  </si>
  <si>
    <t>180.8827839</t>
  </si>
  <si>
    <t>12.05885226</t>
  </si>
  <si>
    <t>318.4691568</t>
  </si>
  <si>
    <t>6.923242539</t>
  </si>
  <si>
    <t>245.9101758</t>
  </si>
  <si>
    <t>18.91616737</t>
  </si>
  <si>
    <t>382.1461268</t>
  </si>
  <si>
    <t>37</t>
  </si>
  <si>
    <t>10.3282737</t>
  </si>
  <si>
    <t>201.0877757</t>
  </si>
  <si>
    <t>13.40585172</t>
  </si>
  <si>
    <t>441.6233926</t>
  </si>
  <si>
    <t>9.396242397</t>
  </si>
  <si>
    <t>1278.797478</t>
  </si>
  <si>
    <t>60.89511799</t>
  </si>
  <si>
    <t>2101.298661</t>
  </si>
  <si>
    <t>33.35394699</t>
  </si>
  <si>
    <t>1071.069524</t>
  </si>
  <si>
    <t>42.84278095</t>
  </si>
  <si>
    <t>2430.571563</t>
  </si>
  <si>
    <t>38.580501</t>
  </si>
  <si>
    <t>1183.025825</t>
  </si>
  <si>
    <t>78.86838835</t>
  </si>
  <si>
    <t>1674.81682</t>
  </si>
  <si>
    <t>54</t>
  </si>
  <si>
    <t>31.0151263</t>
  </si>
  <si>
    <t>978.8155232</t>
  </si>
  <si>
    <t>42.55719666</t>
  </si>
  <si>
    <t>1883.267094</t>
  </si>
  <si>
    <t>33.62976954</t>
  </si>
  <si>
    <t>3156.128067</t>
  </si>
  <si>
    <t>41</t>
  </si>
  <si>
    <t>76.97873334</t>
  </si>
  <si>
    <t>4007.567933</t>
  </si>
  <si>
    <t>67.92488022</t>
  </si>
  <si>
    <t>2536.942403</t>
  </si>
  <si>
    <t>57.65778188</t>
  </si>
  <si>
    <t>4571.370597</t>
  </si>
  <si>
    <t>53.15547206</t>
  </si>
  <si>
    <t>2777.743393</t>
  </si>
  <si>
    <t>73.09851035</t>
  </si>
  <si>
    <t>6005.17042</t>
  </si>
  <si>
    <t>72.35145085</t>
  </si>
  <si>
    <t>2701.794979</t>
  </si>
  <si>
    <t>87.15467675</t>
  </si>
  <si>
    <t>6224.527663</t>
  </si>
  <si>
    <t>110</t>
  </si>
  <si>
    <t>56.58661512</t>
  </si>
  <si>
    <t>302.1857969</t>
  </si>
  <si>
    <t>18.88661231</t>
  </si>
  <si>
    <t>520.7156388</t>
  </si>
  <si>
    <t>17.35718796</t>
  </si>
  <si>
    <t>352.8521039</t>
  </si>
  <si>
    <t>22.05325649</t>
  </si>
  <si>
    <t>526.2733325</t>
  </si>
  <si>
    <t>15.03638093</t>
  </si>
  <si>
    <t>132.9069979</t>
  </si>
  <si>
    <t>6.041227176</t>
  </si>
  <si>
    <t>441.2927664</t>
  </si>
  <si>
    <t>6.489599506</t>
  </si>
  <si>
    <t>156.5632562</t>
  </si>
  <si>
    <t>12.0433274</t>
  </si>
  <si>
    <t>462.2343753</t>
  </si>
  <si>
    <t>6.797564343</t>
  </si>
  <si>
    <t>753.8318786</t>
  </si>
  <si>
    <t>35.89675612</t>
  </si>
  <si>
    <t>1450.555282</t>
  </si>
  <si>
    <t>23.02468701</t>
  </si>
  <si>
    <t>808.3776288</t>
  </si>
  <si>
    <t>44.90986826</t>
  </si>
  <si>
    <t>1521.965259</t>
  </si>
  <si>
    <t>24.95025015</t>
  </si>
  <si>
    <t>87.17465677</t>
  </si>
  <si>
    <t>3.352871414</t>
  </si>
  <si>
    <t>224.2931273</t>
  </si>
  <si>
    <t>4.231945798</t>
  </si>
  <si>
    <t>97.18955047</t>
  </si>
  <si>
    <t>6.942110748</t>
  </si>
  <si>
    <t>217.3976787</t>
  </si>
  <si>
    <t>3.344579672</t>
  </si>
  <si>
    <t>103.5199049</t>
  </si>
  <si>
    <t>6.901326994</t>
  </si>
  <si>
    <t>172.5331749</t>
  </si>
  <si>
    <t>3.750721192</t>
  </si>
  <si>
    <t>112.535269</t>
  </si>
  <si>
    <t>27</t>
  </si>
  <si>
    <t>4.167972925</t>
  </si>
  <si>
    <t>168.8029034</t>
  </si>
  <si>
    <t>3.751175632</t>
  </si>
  <si>
    <t>129.8850903</t>
  </si>
  <si>
    <t>9.277506449</t>
  </si>
  <si>
    <t>294.7392433</t>
  </si>
  <si>
    <t>4.831790874</t>
  </si>
  <si>
    <t>132.7786989</t>
  </si>
  <si>
    <t>8.298668682</t>
  </si>
  <si>
    <t>303.6336424</t>
  </si>
  <si>
    <t>4.819581625</t>
  </si>
  <si>
    <t>594.4740671</t>
  </si>
  <si>
    <t>33.02633706</t>
  </si>
  <si>
    <t>1304.845599</t>
  </si>
  <si>
    <t>62</t>
  </si>
  <si>
    <t>21.04589676</t>
  </si>
  <si>
    <t>689.2776576</t>
  </si>
  <si>
    <t>24.6170592</t>
  </si>
  <si>
    <t>1377.579001</t>
  </si>
  <si>
    <t>26.49190387</t>
  </si>
  <si>
    <t>1411.863026</t>
  </si>
  <si>
    <t>42.78372807</t>
  </si>
  <si>
    <t>2835.127369</t>
  </si>
  <si>
    <t>73</t>
  </si>
  <si>
    <t>38.83736122</t>
  </si>
  <si>
    <t>1391.819264</t>
  </si>
  <si>
    <t>66.27710782</t>
  </si>
  <si>
    <t>2917.061203</t>
  </si>
  <si>
    <t>103</t>
  </si>
  <si>
    <t>28.32098255</t>
  </si>
  <si>
    <t>958.5889199</t>
  </si>
  <si>
    <t>59.91180749</t>
  </si>
  <si>
    <t>2207.686252</t>
  </si>
  <si>
    <t>44.15372504</t>
  </si>
  <si>
    <t>975.6484691</t>
  </si>
  <si>
    <t>46.45945091</t>
  </si>
  <si>
    <t>2375.255604</t>
  </si>
  <si>
    <t>44.81614348</t>
  </si>
  <si>
    <t>1514.730406</t>
  </si>
  <si>
    <t>58.25886178</t>
  </si>
  <si>
    <t>2836.676943</t>
  </si>
  <si>
    <t>46.5029007</t>
  </si>
  <si>
    <t>1608.868785</t>
  </si>
  <si>
    <t>61.87956864</t>
  </si>
  <si>
    <t>2996.69929</t>
  </si>
  <si>
    <t>38.9181726</t>
  </si>
  <si>
    <t>1293.330496</t>
  </si>
  <si>
    <t>68.0700261</t>
  </si>
  <si>
    <t>3359.028888</t>
  </si>
  <si>
    <t>57.91429117</t>
  </si>
  <si>
    <t>1310.676372</t>
  </si>
  <si>
    <t>56.98592922</t>
  </si>
  <si>
    <t>3356.154191</t>
  </si>
  <si>
    <t>76</t>
  </si>
  <si>
    <t>44.15992356</t>
  </si>
  <si>
    <t>151.8564875</t>
  </si>
  <si>
    <t>10.84689196</t>
  </si>
  <si>
    <t>328.5448535</t>
  </si>
  <si>
    <t>5.97354279</t>
  </si>
  <si>
    <t>144.5591104</t>
  </si>
  <si>
    <t>12.04659253</t>
  </si>
  <si>
    <t>325.0278087</t>
  </si>
  <si>
    <t>4.333704116</t>
  </si>
  <si>
    <t>195.7898109</t>
  </si>
  <si>
    <t>17.79907372</t>
  </si>
  <si>
    <t>470.8506185</t>
  </si>
  <si>
    <t>10.01809827</t>
  </si>
  <si>
    <t>197.963113</t>
  </si>
  <si>
    <t>8.998323317</t>
  </si>
  <si>
    <t>473.2699538</t>
  </si>
  <si>
    <t>8.764258403</t>
  </si>
  <si>
    <t>983.240031</t>
  </si>
  <si>
    <t>37.81692427</t>
  </si>
  <si>
    <t>2350.961867</t>
  </si>
  <si>
    <t>69</t>
  </si>
  <si>
    <t>34.07191112</t>
  </si>
  <si>
    <t>926.9513574</t>
  </si>
  <si>
    <t>46.34756787</t>
  </si>
  <si>
    <t>2541.765617</t>
  </si>
  <si>
    <t>47.06973364</t>
  </si>
  <si>
    <t>865.5290931</t>
  </si>
  <si>
    <t>36.06371221</t>
  </si>
  <si>
    <t>1994.43962</t>
  </si>
  <si>
    <t>78</t>
  </si>
  <si>
    <t>25.56973872</t>
  </si>
  <si>
    <t>827.7466364</t>
  </si>
  <si>
    <t>33.10986546</t>
  </si>
  <si>
    <t>1938.285218</t>
  </si>
  <si>
    <t>25.1725353</t>
  </si>
  <si>
    <t>2320.35337</t>
  </si>
  <si>
    <t>89.2443604</t>
  </si>
  <si>
    <t>4417.24263</t>
  </si>
  <si>
    <t>67.95757892</t>
  </si>
  <si>
    <t>2136.272249</t>
  </si>
  <si>
    <t>53.40680621</t>
  </si>
  <si>
    <t>4441.463751</t>
  </si>
  <si>
    <t>64.36903988</t>
  </si>
  <si>
    <t>3162.110756</t>
  </si>
  <si>
    <t>63.24221512</t>
  </si>
  <si>
    <t>6931.14277</t>
  </si>
  <si>
    <t>107</t>
  </si>
  <si>
    <t>64.77703524</t>
  </si>
  <si>
    <t>2844.022415</t>
  </si>
  <si>
    <t>61.82657424</t>
  </si>
  <si>
    <t>7103.662103</t>
  </si>
  <si>
    <t>120</t>
  </si>
  <si>
    <t>59.19718419</t>
  </si>
  <si>
    <t>345.968972</t>
  </si>
  <si>
    <t>15.72586237</t>
  </si>
  <si>
    <t>563.7626924</t>
  </si>
  <si>
    <t>13.42292125</t>
  </si>
  <si>
    <t>343.0220452</t>
  </si>
  <si>
    <t>12.70452019</t>
  </si>
  <si>
    <t>623.7723961</t>
  </si>
  <si>
    <t>10.57241349</t>
  </si>
  <si>
    <t>127.0047368</t>
  </si>
  <si>
    <t>5.772942584</t>
  </si>
  <si>
    <t>391.7976316</t>
  </si>
  <si>
    <t>81</t>
  </si>
  <si>
    <t>4.837007797</t>
  </si>
  <si>
    <t>141.9158393</t>
  </si>
  <si>
    <t>4.30047998</t>
  </si>
  <si>
    <t>477.5776506</t>
  </si>
  <si>
    <t>79</t>
  </si>
  <si>
    <t>6.045286717</t>
  </si>
  <si>
    <t>897.4202632</t>
  </si>
  <si>
    <t>26.39471362</t>
  </si>
  <si>
    <t>1570.785</t>
  </si>
  <si>
    <t>23.09977941</t>
  </si>
  <si>
    <t>829.282122</t>
  </si>
  <si>
    <t>30.71415267</t>
  </si>
  <si>
    <t>1647.457787</t>
  </si>
  <si>
    <t>25.34550442</t>
  </si>
  <si>
    <t>97.71002421</t>
  </si>
  <si>
    <t>4.071251009</t>
  </si>
  <si>
    <t>229.3614253</t>
  </si>
  <si>
    <t>4.247433801</t>
  </si>
  <si>
    <t>4.6144</t>
  </si>
  <si>
    <t>255.9893333</t>
  </si>
  <si>
    <t>4.33880226</t>
  </si>
  <si>
    <t>111.0808696</t>
  </si>
  <si>
    <t>3.830374815</t>
  </si>
  <si>
    <t>159.4216185</t>
  </si>
  <si>
    <t>3.065800355</t>
  </si>
  <si>
    <t>109.8666667</t>
  </si>
  <si>
    <t>4.993939394</t>
  </si>
  <si>
    <t>179.0826667</t>
  </si>
  <si>
    <t>3.730888889</t>
  </si>
  <si>
    <t>159.4712702</t>
  </si>
  <si>
    <t>10.63141801</t>
  </si>
  <si>
    <t>309.6978291</t>
  </si>
  <si>
    <t>4.69239135</t>
  </si>
  <si>
    <t>156.2491371</t>
  </si>
  <si>
    <t>6.793440746</t>
  </si>
  <si>
    <t>282.4503633</t>
  </si>
  <si>
    <t>93</t>
  </si>
  <si>
    <t>3.037100681</t>
  </si>
  <si>
    <t>715.3095381</t>
  </si>
  <si>
    <t>35.76547691</t>
  </si>
  <si>
    <t>1317.371363</t>
  </si>
  <si>
    <t>67</t>
  </si>
  <si>
    <t>19.66225914</t>
  </si>
  <si>
    <t>746.390109</t>
  </si>
  <si>
    <t>21.95265026</t>
  </si>
  <si>
    <t>1461.530391</t>
  </si>
  <si>
    <t>92</t>
  </si>
  <si>
    <t>15.8861999</t>
  </si>
  <si>
    <t>1621.3568</t>
  </si>
  <si>
    <t>57.9056</t>
  </si>
  <si>
    <t>3033.472353</t>
  </si>
  <si>
    <t>128</t>
  </si>
  <si>
    <t>23.69900275</t>
  </si>
  <si>
    <t>1520.444054</t>
  </si>
  <si>
    <t>43.44125869</t>
  </si>
  <si>
    <t>3268.741769</t>
  </si>
  <si>
    <t>100</t>
  </si>
  <si>
    <t>32.68741769</t>
  </si>
  <si>
    <t>1009.249349</t>
  </si>
  <si>
    <t>48.05949281</t>
  </si>
  <si>
    <t>2315.950678</t>
  </si>
  <si>
    <t>37.96640456</t>
  </si>
  <si>
    <t>1022.294253</t>
  </si>
  <si>
    <t>56.79412514</t>
  </si>
  <si>
    <t>2432.244204</t>
  </si>
  <si>
    <t>38.60705085</t>
  </si>
  <si>
    <t>1865.076098</t>
  </si>
  <si>
    <t>64.3129689</t>
  </si>
  <si>
    <t>3148.816221</t>
  </si>
  <si>
    <t>41.43179239</t>
  </si>
  <si>
    <t>1735.323017</t>
  </si>
  <si>
    <t>54.22884428</t>
  </si>
  <si>
    <t>3399.772693</t>
  </si>
  <si>
    <t>88</t>
  </si>
  <si>
    <t>38.6337806</t>
  </si>
  <si>
    <t>1459.760055</t>
  </si>
  <si>
    <t>56.1446175</t>
  </si>
  <si>
    <t>3646.132018</t>
  </si>
  <si>
    <t>98</t>
  </si>
  <si>
    <t>37.20542875</t>
  </si>
  <si>
    <t>1329.823169</t>
  </si>
  <si>
    <t>53.19292675</t>
  </si>
  <si>
    <t>3623.627858</t>
  </si>
  <si>
    <t>101</t>
  </si>
  <si>
    <t>35.87750355</t>
  </si>
  <si>
    <t>135.4483181</t>
  </si>
  <si>
    <t>6.44991991</t>
  </si>
  <si>
    <t>341.9514916</t>
  </si>
  <si>
    <t>71</t>
  </si>
  <si>
    <t>4.816218192</t>
  </si>
  <si>
    <t>154.5957023</t>
  </si>
  <si>
    <t>14.05415475</t>
  </si>
  <si>
    <t>321.6041982</t>
  </si>
  <si>
    <t>72</t>
  </si>
  <si>
    <t>4.466724975</t>
  </si>
  <si>
    <t>223.1566553</t>
  </si>
  <si>
    <t>11.74508712</t>
  </si>
  <si>
    <t>494.0532915</t>
  </si>
  <si>
    <t>10.29277691</t>
  </si>
  <si>
    <t>211.0174915</t>
  </si>
  <si>
    <t>11.10618376</t>
  </si>
  <si>
    <t>529.2363823</t>
  </si>
  <si>
    <t>10.37718397</t>
  </si>
  <si>
    <t>1071.770571</t>
  </si>
  <si>
    <t>48.71684414</t>
  </si>
  <si>
    <t>2630.044507</t>
  </si>
  <si>
    <t>39.8491592</t>
  </si>
  <si>
    <t>1090.077517</t>
  </si>
  <si>
    <t>45.41989655</t>
  </si>
  <si>
    <t>2804.163853</t>
  </si>
  <si>
    <t>80</t>
  </si>
  <si>
    <t>35.05204816</t>
  </si>
  <si>
    <t>926.6099238</t>
  </si>
  <si>
    <t>28.95656012</t>
  </si>
  <si>
    <t>2132.673634</t>
  </si>
  <si>
    <t>26.99586879</t>
  </si>
  <si>
    <t>880.0057214</t>
  </si>
  <si>
    <t>23.1580453</t>
  </si>
  <si>
    <t>2190.449024</t>
  </si>
  <si>
    <t>74</t>
  </si>
  <si>
    <t>29.60066248</t>
  </si>
  <si>
    <t>2558.231664</t>
  </si>
  <si>
    <t>85.2743888</t>
  </si>
  <si>
    <t>4738.769336</t>
  </si>
  <si>
    <t>71.7995354</t>
  </si>
  <si>
    <t>2328.963908</t>
  </si>
  <si>
    <t>62.94497049</t>
  </si>
  <si>
    <t>4671.140092</t>
  </si>
  <si>
    <t>94</t>
  </si>
  <si>
    <t>49.6929797</t>
  </si>
  <si>
    <t>3829.419863</t>
  </si>
  <si>
    <t>70.91518264</t>
  </si>
  <si>
    <t>7631.712784</t>
  </si>
  <si>
    <t>116</t>
  </si>
  <si>
    <t>65.79062745</t>
  </si>
  <si>
    <t>3447.027166</t>
  </si>
  <si>
    <t>84.07383332</t>
  </si>
  <si>
    <t>7738.348211</t>
  </si>
  <si>
    <t>113</t>
  </si>
  <si>
    <t>68.48095762</t>
  </si>
  <si>
    <t>394.5830414</t>
  </si>
  <si>
    <t>21.92128008</t>
  </si>
  <si>
    <t>538.0677837</t>
  </si>
  <si>
    <t>14.94632732</t>
  </si>
  <si>
    <t>326.782842</t>
  </si>
  <si>
    <t>19.22252012</t>
  </si>
  <si>
    <t>624.0726478</t>
  </si>
  <si>
    <t>16.42296442</t>
  </si>
  <si>
    <t>10.20214286</t>
  </si>
  <si>
    <t>6.575294118</t>
  </si>
  <si>
    <t>146.4124448</t>
  </si>
  <si>
    <t>9.150777799</t>
  </si>
  <si>
    <t>454.2539954</t>
  </si>
  <si>
    <t>9.085079907</t>
  </si>
  <si>
    <t>978.696</t>
  </si>
  <si>
    <t>61.1685</t>
  </si>
  <si>
    <t>29.64396226</t>
  </si>
  <si>
    <t>842.1844046</t>
  </si>
  <si>
    <t>30.07801445</t>
  </si>
  <si>
    <t>1670.603537</t>
  </si>
  <si>
    <t>23.52962728</t>
  </si>
  <si>
    <t>117.8731355</t>
  </si>
  <si>
    <t>5.893656774</t>
  </si>
  <si>
    <t>252.5852903</t>
  </si>
  <si>
    <t>5.154801843</t>
  </si>
  <si>
    <t>119.0029481</t>
  </si>
  <si>
    <t>5.409224914</t>
  </si>
  <si>
    <t>252.8812647</t>
  </si>
  <si>
    <t>4.771344618</t>
  </si>
  <si>
    <t>88.40485161</t>
  </si>
  <si>
    <t>4.420242581</t>
  </si>
  <si>
    <t>161.0231226</t>
  </si>
  <si>
    <t>5.367437419</t>
  </si>
  <si>
    <t>125.378106</t>
  </si>
  <si>
    <t>6.268905302</t>
  </si>
  <si>
    <t>151.9412641</t>
  </si>
  <si>
    <t>4.341178974</t>
  </si>
  <si>
    <t>156.8093106</t>
  </si>
  <si>
    <t>6.272372424</t>
  </si>
  <si>
    <t>360.0341771</t>
  </si>
  <si>
    <t>8.37288784</t>
  </si>
  <si>
    <t>164.6217539</t>
  </si>
  <si>
    <t>10.28885962</t>
  </si>
  <si>
    <t>373.8027795</t>
  </si>
  <si>
    <t>8.495517716</t>
  </si>
  <si>
    <t>757.7025888</t>
  </si>
  <si>
    <t>34.44102676</t>
  </si>
  <si>
    <t>1282.072923</t>
  </si>
  <si>
    <t>20.35036386</t>
  </si>
  <si>
    <t>757.5076194</t>
  </si>
  <si>
    <t>31.56281747</t>
  </si>
  <si>
    <t>1409.805847</t>
  </si>
  <si>
    <t>21.68932073</t>
  </si>
  <si>
    <t>1701.333547</t>
  </si>
  <si>
    <t>65.43590564</t>
  </si>
  <si>
    <t>3141.247812</t>
  </si>
  <si>
    <t>32.05354911</t>
  </si>
  <si>
    <t>1621.634358</t>
  </si>
  <si>
    <t>55.91842615</t>
  </si>
  <si>
    <t>3112.374464</t>
  </si>
  <si>
    <t>31.12374464</t>
  </si>
  <si>
    <t>1131.635667</t>
  </si>
  <si>
    <t>125.7372963</t>
  </si>
  <si>
    <t>2510.85313</t>
  </si>
  <si>
    <t>50.2170626</t>
  </si>
  <si>
    <t>1111.805016</t>
  </si>
  <si>
    <t>74.12033437</t>
  </si>
  <si>
    <t>2397.329565</t>
  </si>
  <si>
    <t>38.66660588</t>
  </si>
  <si>
    <t>2058.899567</t>
  </si>
  <si>
    <t>62.39089596</t>
  </si>
  <si>
    <t>3128.639784</t>
  </si>
  <si>
    <t>42.85807923</t>
  </si>
  <si>
    <t>1975.770163</t>
  </si>
  <si>
    <t>49.39425407</t>
  </si>
  <si>
    <t>3322.675614</t>
  </si>
  <si>
    <t>42.59840531</t>
  </si>
  <si>
    <t>1677.681984</t>
  </si>
  <si>
    <t>47.93377096</t>
  </si>
  <si>
    <t>3737.785478</t>
  </si>
  <si>
    <t>45.03355997</t>
  </si>
  <si>
    <t>1414.483313</t>
  </si>
  <si>
    <t>56.57933252</t>
  </si>
  <si>
    <t>3744.152389</t>
  </si>
  <si>
    <t>42.54718624</t>
  </si>
  <si>
    <t>148.6892543</t>
  </si>
  <si>
    <t>8.260514127</t>
  </si>
  <si>
    <t>323.9733345</t>
  </si>
  <si>
    <t>57</t>
  </si>
  <si>
    <t>5.683742711</t>
  </si>
  <si>
    <t>158.7951173</t>
  </si>
  <si>
    <t>15.87951173</t>
  </si>
  <si>
    <t>291.9387157</t>
  </si>
  <si>
    <t>4.423313874</t>
  </si>
  <si>
    <t>193.4169161</t>
  </si>
  <si>
    <t>9.670845807</t>
  </si>
  <si>
    <t>455.7386087</t>
  </si>
  <si>
    <t>8.598841673</t>
  </si>
  <si>
    <t>222.3131643</t>
  </si>
  <si>
    <t>12.35073135</t>
  </si>
  <si>
    <t>453.1768348</t>
  </si>
  <si>
    <t>9.063536697</t>
  </si>
  <si>
    <t>1224.968531</t>
  </si>
  <si>
    <t>61.24842657</t>
  </si>
  <si>
    <t>2838.66041</t>
  </si>
  <si>
    <t>43.67169862</t>
  </si>
  <si>
    <t>1192.26569</t>
  </si>
  <si>
    <t>44.15798851</t>
  </si>
  <si>
    <t>2966.696726</t>
  </si>
  <si>
    <t>39.55595634</t>
  </si>
  <si>
    <t>992.4329098</t>
  </si>
  <si>
    <t>45.11058681</t>
  </si>
  <si>
    <t>2071.605132</t>
  </si>
  <si>
    <t>40.61970847</t>
  </si>
  <si>
    <t>891.1522083</t>
  </si>
  <si>
    <t>29.70507361</t>
  </si>
  <si>
    <t>2164.226792</t>
  </si>
  <si>
    <t>34.90688374</t>
  </si>
  <si>
    <t>3009.815019</t>
  </si>
  <si>
    <t>77.17474409</t>
  </si>
  <si>
    <t>5118.358981</t>
  </si>
  <si>
    <t>61.66697567</t>
  </si>
  <si>
    <t>2477.793222</t>
  </si>
  <si>
    <t>65.2050848</t>
  </si>
  <si>
    <t>5164.316778</t>
  </si>
  <si>
    <t>89</t>
  </si>
  <si>
    <t>58.02603121</t>
  </si>
  <si>
    <t>3571.116922</t>
  </si>
  <si>
    <t>132.2635897</t>
  </si>
  <si>
    <t>7311.631215</t>
  </si>
  <si>
    <t>82.15315972</t>
  </si>
  <si>
    <t>3512.183457</t>
  </si>
  <si>
    <t>92.42588045</t>
  </si>
  <si>
    <t>7541.936498</t>
  </si>
  <si>
    <t>109</t>
  </si>
  <si>
    <t>69.19207796</t>
  </si>
  <si>
    <t>346.3352306</t>
  </si>
  <si>
    <t>18.22817003</t>
  </si>
  <si>
    <t>486.4943562</t>
  </si>
  <si>
    <t>14.74225322</t>
  </si>
  <si>
    <t>316.9808628</t>
  </si>
  <si>
    <t>10.22518912</t>
  </si>
  <si>
    <t>503.3815589</t>
  </si>
  <si>
    <t>13.24688313</t>
  </si>
  <si>
    <t>161.1531684</t>
  </si>
  <si>
    <t>20.14414605</t>
  </si>
  <si>
    <t>427.5930735</t>
  </si>
  <si>
    <t>10.18078747</t>
  </si>
  <si>
    <t>131.6015781</t>
  </si>
  <si>
    <t>6.926398846</t>
  </si>
  <si>
    <t>426.5301146</t>
  </si>
  <si>
    <t>9.272393796</t>
  </si>
  <si>
    <t>923.9448323</t>
  </si>
  <si>
    <t>41.99749238</t>
  </si>
  <si>
    <t>1527.732037</t>
  </si>
  <si>
    <t>33.94960081</t>
  </si>
  <si>
    <t>807.2346797</t>
  </si>
  <si>
    <t>67.26955665</t>
  </si>
  <si>
    <t>1582.743979</t>
  </si>
  <si>
    <t>25.94662261</t>
  </si>
  <si>
    <t>111.2473551</t>
  </si>
  <si>
    <t>3.973119825</t>
  </si>
  <si>
    <t>209.9189223</t>
  </si>
  <si>
    <t>3.748552183</t>
  </si>
  <si>
    <t>93.20489273</t>
  </si>
  <si>
    <t>4.90552067</t>
  </si>
  <si>
    <t>204.8459181</t>
  </si>
  <si>
    <t>4.877283764</t>
  </si>
  <si>
    <t>6.952959694</t>
  </si>
  <si>
    <t>172.1915583</t>
  </si>
  <si>
    <t>6.887662334</t>
  </si>
  <si>
    <t>104.4714182</t>
  </si>
  <si>
    <t>5.223570911</t>
  </si>
  <si>
    <t>167.9736528</t>
  </si>
  <si>
    <t>5.090110692</t>
  </si>
  <si>
    <t>145.8906756</t>
  </si>
  <si>
    <t>9.726045038</t>
  </si>
  <si>
    <t>340.4115763</t>
  </si>
  <si>
    <t>6.947175027</t>
  </si>
  <si>
    <t>146.6411674</t>
  </si>
  <si>
    <t>13.33101521</t>
  </si>
  <si>
    <t>354.7770178</t>
  </si>
  <si>
    <t>7.095540356</t>
  </si>
  <si>
    <t>784.0141183</t>
  </si>
  <si>
    <t>52.26760789</t>
  </si>
  <si>
    <t>1215.75563</t>
  </si>
  <si>
    <t>30.39389074</t>
  </si>
  <si>
    <t>736.7536069</t>
  </si>
  <si>
    <t>35.08350509</t>
  </si>
  <si>
    <t>1355.248208</t>
  </si>
  <si>
    <t>29.46191756</t>
  </si>
  <si>
    <t>1761.647545</t>
  </si>
  <si>
    <t>88.08237727</t>
  </si>
  <si>
    <t>3095.679676</t>
  </si>
  <si>
    <t>41.83350913</t>
  </si>
  <si>
    <t>1597.094309</t>
  </si>
  <si>
    <t>48.39679723</t>
  </si>
  <si>
    <t>3169.683501</t>
  </si>
  <si>
    <t>85</t>
  </si>
  <si>
    <t>37.29039413</t>
  </si>
  <si>
    <t>1084.807496</t>
  </si>
  <si>
    <t>83.44673046</t>
  </si>
  <si>
    <t>2318.382386</t>
  </si>
  <si>
    <t>39.97211011</t>
  </si>
  <si>
    <t>1039.932396</t>
  </si>
  <si>
    <t>79.9947997</t>
  </si>
  <si>
    <t>2290.96218</t>
  </si>
  <si>
    <t>55.87712635</t>
  </si>
  <si>
    <t>2094.688348</t>
  </si>
  <si>
    <t>63.47540449</t>
  </si>
  <si>
    <t>3000.323435</t>
  </si>
  <si>
    <t>54.55133518</t>
  </si>
  <si>
    <t>1849.879743</t>
  </si>
  <si>
    <t>61.6626581</t>
  </si>
  <si>
    <t>3097.576411</t>
  </si>
  <si>
    <t>46.93297592</t>
  </si>
  <si>
    <t>1675.377739</t>
  </si>
  <si>
    <t>59.83491926</t>
  </si>
  <si>
    <t>3512.924155</t>
  </si>
  <si>
    <t>46.22268624</t>
  </si>
  <si>
    <t>1457.983282</t>
  </si>
  <si>
    <t>91.12395513</t>
  </si>
  <si>
    <t>3501.9282</t>
  </si>
  <si>
    <t>70</t>
  </si>
  <si>
    <t>50.02754571</t>
  </si>
  <si>
    <t>121.6066</t>
  </si>
  <si>
    <t>8.107106667</t>
  </si>
  <si>
    <t>281.1455339</t>
  </si>
  <si>
    <t>5.737663958</t>
  </si>
  <si>
    <t>133.205518</t>
  </si>
  <si>
    <t>10.24657831</t>
  </si>
  <si>
    <t>314.3650225</t>
  </si>
  <si>
    <t>8.49635196</t>
  </si>
  <si>
    <t>200.8182385</t>
  </si>
  <si>
    <t>16.73485321</t>
  </si>
  <si>
    <t>409.4460752</t>
  </si>
  <si>
    <t>7.582334726</t>
  </si>
  <si>
    <t>164.1091982</t>
  </si>
  <si>
    <t>9.653482247</t>
  </si>
  <si>
    <t>399.6165541</t>
  </si>
  <si>
    <t>8.880367868</t>
  </si>
  <si>
    <t>1148.076832</t>
  </si>
  <si>
    <t>54.67032533</t>
  </si>
  <si>
    <t>2650.411637</t>
  </si>
  <si>
    <t>41.41268183</t>
  </si>
  <si>
    <t>1051.86093</t>
  </si>
  <si>
    <t>47.81186045</t>
  </si>
  <si>
    <t>2739.024929</t>
  </si>
  <si>
    <t>42.79726451</t>
  </si>
  <si>
    <t>971.8153745</t>
  </si>
  <si>
    <t>29.44895074</t>
  </si>
  <si>
    <t>2002.109792</t>
  </si>
  <si>
    <t>47.66928077</t>
  </si>
  <si>
    <t>867.2240938</t>
  </si>
  <si>
    <t>45.64337336</t>
  </si>
  <si>
    <t>1977.707273</t>
  </si>
  <si>
    <t>30.90167614</t>
  </si>
  <si>
    <t>3192.924932</t>
  </si>
  <si>
    <t>70.95388737</t>
  </si>
  <si>
    <t>5122.262068</t>
  </si>
  <si>
    <t>68.29682758</t>
  </si>
  <si>
    <t>2739.870063</t>
  </si>
  <si>
    <t>94.47827802</t>
  </si>
  <si>
    <t>5140.408937</t>
  </si>
  <si>
    <t>65.06846756</t>
  </si>
  <si>
    <t>3203.956031</t>
  </si>
  <si>
    <t>94.2340009</t>
  </si>
  <si>
    <t>6555.321757</t>
  </si>
  <si>
    <t>82.97875641</t>
  </si>
  <si>
    <t>3210.206212</t>
  </si>
  <si>
    <t>100.3189441</t>
  </si>
  <si>
    <t>6587.348447</t>
  </si>
  <si>
    <t>89.01822226</t>
  </si>
  <si>
    <t>353.3334256</t>
  </si>
  <si>
    <t>17.66667128</t>
  </si>
  <si>
    <t>510.2660907</t>
  </si>
  <si>
    <t>22.18548221</t>
  </si>
  <si>
    <t>323.7818771</t>
  </si>
  <si>
    <t>17.04115143</t>
  </si>
  <si>
    <t>463.0945542</t>
  </si>
  <si>
    <t>20.13454583</t>
  </si>
  <si>
    <t>185.2787458</t>
  </si>
  <si>
    <t>12.35191638</t>
  </si>
  <si>
    <t>486.9505497</t>
  </si>
  <si>
    <t>9.548049995</t>
  </si>
  <si>
    <t>168.5337945</t>
  </si>
  <si>
    <t>18.72597717</t>
  </si>
  <si>
    <t>438.6659759</t>
  </si>
  <si>
    <t>8.123443997</t>
  </si>
  <si>
    <t>907.3907805</t>
  </si>
  <si>
    <t>29.27067034</t>
  </si>
  <si>
    <t>1560.617128</t>
  </si>
  <si>
    <t>26.90719186</t>
  </si>
  <si>
    <t>784.1004909</t>
  </si>
  <si>
    <t>37.33811861</t>
  </si>
  <si>
    <t>1476.164796</t>
  </si>
  <si>
    <t>25.01974231</t>
  </si>
  <si>
    <t>92.63008747</t>
  </si>
  <si>
    <t>4.027395107</t>
  </si>
  <si>
    <t>191.6484568</t>
  </si>
  <si>
    <t>4.791211421</t>
  </si>
  <si>
    <t>85.0942294</t>
  </si>
  <si>
    <t>4.478643653</t>
  </si>
  <si>
    <t>200.1648351</t>
  </si>
  <si>
    <t>4.084996634</t>
  </si>
  <si>
    <t>134.1539198</t>
  </si>
  <si>
    <t>8.384619986</t>
  </si>
  <si>
    <t>173.5483248</t>
  </si>
  <si>
    <t>3.213857867</t>
  </si>
  <si>
    <t>117.9715453</t>
  </si>
  <si>
    <t>5.898577265</t>
  </si>
  <si>
    <t>175.9903381</t>
  </si>
  <si>
    <t>4.756495624</t>
  </si>
  <si>
    <t>127.590402</t>
  </si>
  <si>
    <t>11.59912745</t>
  </si>
  <si>
    <t>295.7235485</t>
  </si>
  <si>
    <t>4.847927025</t>
  </si>
  <si>
    <t>166.4196588</t>
  </si>
  <si>
    <t>9.789391696</t>
  </si>
  <si>
    <t>383.9539272</t>
  </si>
  <si>
    <t>6.856320128</t>
  </si>
  <si>
    <t>751.2332079</t>
  </si>
  <si>
    <t>57.78716984</t>
  </si>
  <si>
    <t>1234.168842</t>
  </si>
  <si>
    <t>29.38497242</t>
  </si>
  <si>
    <t>726.3029396</t>
  </si>
  <si>
    <t>45.39393373</t>
  </si>
  <si>
    <t>1301.639474</t>
  </si>
  <si>
    <t>23.66617226</t>
  </si>
  <si>
    <t>1770.17969</t>
  </si>
  <si>
    <t>61.04067895</t>
  </si>
  <si>
    <t>3198.002505</t>
  </si>
  <si>
    <t>35.53336117</t>
  </si>
  <si>
    <t>1572.1432</t>
  </si>
  <si>
    <t>54.21183447</t>
  </si>
  <si>
    <t>3245.522893</t>
  </si>
  <si>
    <t>47.72827784</t>
  </si>
  <si>
    <t>1083.764169</t>
  </si>
  <si>
    <t>57.04021944</t>
  </si>
  <si>
    <t>2163.201935</t>
  </si>
  <si>
    <t>54.08004838</t>
  </si>
  <si>
    <t>926.9328406</t>
  </si>
  <si>
    <t>51.49626892</t>
  </si>
  <si>
    <t>2131.079241</t>
  </si>
  <si>
    <t>66.59622628</t>
  </si>
  <si>
    <t>1960.942554</t>
  </si>
  <si>
    <t>81.70593975</t>
  </si>
  <si>
    <t>2990.626675</t>
  </si>
  <si>
    <t>47.47026468</t>
  </si>
  <si>
    <t>1776.982233</t>
  </si>
  <si>
    <t>71.07928932</t>
  </si>
  <si>
    <t>2973.548575</t>
  </si>
  <si>
    <t>37.63985538</t>
  </si>
  <si>
    <t>1621.959471</t>
  </si>
  <si>
    <t>70.51997702</t>
  </si>
  <si>
    <t>3455.866879</t>
  </si>
  <si>
    <t>61.71190856</t>
  </si>
  <si>
    <t>1425.61813</t>
  </si>
  <si>
    <t>79.20100724</t>
  </si>
  <si>
    <t>3363.919121</t>
  </si>
  <si>
    <t>52.56123627</t>
  </si>
  <si>
    <t>133.5860215</t>
  </si>
  <si>
    <t>9.541858679</t>
  </si>
  <si>
    <t>273.584172</t>
  </si>
  <si>
    <t>7.01497877</t>
  </si>
  <si>
    <t>129.7880377</t>
  </si>
  <si>
    <t>9.270574124</t>
  </si>
  <si>
    <t>274.7180132</t>
  </si>
  <si>
    <t>6.700439347</t>
  </si>
  <si>
    <t>174.196172</t>
  </si>
  <si>
    <t>15.83601564</t>
  </si>
  <si>
    <t>423.2005161</t>
  </si>
  <si>
    <t>9.404455914</t>
  </si>
  <si>
    <t>169.806016</t>
  </si>
  <si>
    <t>15.43691055</t>
  </si>
  <si>
    <t>364.4880726</t>
  </si>
  <si>
    <t>7.146824954</t>
  </si>
  <si>
    <t>1118.001509</t>
  </si>
  <si>
    <t>43.00005803</t>
  </si>
  <si>
    <t>2460.175675</t>
  </si>
  <si>
    <t>42.41682199</t>
  </si>
  <si>
    <t>1000.347918</t>
  </si>
  <si>
    <t>90.94071979</t>
  </si>
  <si>
    <t>2453.528226</t>
  </si>
  <si>
    <t>40.2217742</t>
  </si>
  <si>
    <t>964.2365967</t>
  </si>
  <si>
    <t>43.82893621</t>
  </si>
  <si>
    <t>1910.055191</t>
  </si>
  <si>
    <t>27.68195929</t>
  </si>
  <si>
    <t>855.9396833</t>
  </si>
  <si>
    <t>38.90634924</t>
  </si>
  <si>
    <t>1832.668908</t>
  </si>
  <si>
    <t>26.1809844</t>
  </si>
  <si>
    <t>3136.427657</t>
  </si>
  <si>
    <t>92.24787226</t>
  </si>
  <si>
    <t>5447.737343</t>
  </si>
  <si>
    <t>58.57782089</t>
  </si>
  <si>
    <t>2898.634859</t>
  </si>
  <si>
    <t>96.62116196</t>
  </si>
  <si>
    <t>5345.885141</t>
  </si>
  <si>
    <t>66.82356426</t>
  </si>
  <si>
    <t>2805.175544</t>
  </si>
  <si>
    <t>65.23664055</t>
  </si>
  <si>
    <t>5948.993901</t>
  </si>
  <si>
    <t>66.09993223</t>
  </si>
  <si>
    <t>2660.117962</t>
  </si>
  <si>
    <t>76.00337034</t>
  </si>
  <si>
    <t>5780.024617</t>
  </si>
  <si>
    <t>61.48962359</t>
  </si>
  <si>
    <t>365.1403609</t>
  </si>
  <si>
    <t>26.08145435</t>
  </si>
  <si>
    <t>526.7789283</t>
  </si>
  <si>
    <t>14.63274801</t>
  </si>
  <si>
    <t>327.1038713</t>
  </si>
  <si>
    <t>18.17243729</t>
  </si>
  <si>
    <t>527.1314184</t>
  </si>
  <si>
    <t>15.06089767</t>
  </si>
  <si>
    <t>132.8635087</t>
  </si>
  <si>
    <t>6.643175437</t>
  </si>
  <si>
    <t>442.8783625</t>
  </si>
  <si>
    <t>5.467634105</t>
  </si>
  <si>
    <t>165.2930747</t>
  </si>
  <si>
    <t>9.723122042</t>
  </si>
  <si>
    <t>413.8834469</t>
  </si>
  <si>
    <t>6.78497454</t>
  </si>
  <si>
    <t>913.4366226</t>
  </si>
  <si>
    <t>41.51984648</t>
  </si>
  <si>
    <t>1609.586049</t>
  </si>
  <si>
    <t>27.7514836</t>
  </si>
  <si>
    <t>708.0270287</t>
  </si>
  <si>
    <t>26.22322329</t>
  </si>
  <si>
    <t>1429.06926</t>
  </si>
  <si>
    <t>25.51909393</t>
  </si>
  <si>
    <t>125.2947598</t>
  </si>
  <si>
    <t>6.264737988</t>
  </si>
  <si>
    <t>199.4984524</t>
  </si>
  <si>
    <t>3.381329702</t>
  </si>
  <si>
    <t>88.63589599</t>
  </si>
  <si>
    <t>6.331135428</t>
  </si>
  <si>
    <t>184.5569341</t>
  </si>
  <si>
    <t>3.844936128</t>
  </si>
  <si>
    <t>130.1605757</t>
  </si>
  <si>
    <t>5.916389803</t>
  </si>
  <si>
    <t>180.0351888</t>
  </si>
  <si>
    <t>3.214914085</t>
  </si>
  <si>
    <t>118.9906549</t>
  </si>
  <si>
    <t>5.408666132</t>
  </si>
  <si>
    <t>210.0549316</t>
  </si>
  <si>
    <t>3.750980921</t>
  </si>
  <si>
    <t>117.6013358</t>
  </si>
  <si>
    <t>10.69103053</t>
  </si>
  <si>
    <t>221.9890384</t>
  </si>
  <si>
    <t>3.52363553</t>
  </si>
  <si>
    <t>146.9089148</t>
  </si>
  <si>
    <t>10.49349392</t>
  </si>
  <si>
    <t>312.6868646</t>
  </si>
  <si>
    <t>6.797540535</t>
  </si>
  <si>
    <t>753.1770946</t>
  </si>
  <si>
    <t>26.89918195</t>
  </si>
  <si>
    <t>1213.011531</t>
  </si>
  <si>
    <t>27.56844389</t>
  </si>
  <si>
    <t>729.1534214</t>
  </si>
  <si>
    <t>45.57208884</t>
  </si>
  <si>
    <t>1280.398799</t>
  </si>
  <si>
    <t>22.86426427</t>
  </si>
  <si>
    <t>1739.795595</t>
  </si>
  <si>
    <t>62.13555696</t>
  </si>
  <si>
    <t>3132.991286</t>
  </si>
  <si>
    <t>39.65811755</t>
  </si>
  <si>
    <t>1553.082406</t>
  </si>
  <si>
    <t>70.59465483</t>
  </si>
  <si>
    <t>3055.401518</t>
  </si>
  <si>
    <t>44.93237527</t>
  </si>
  <si>
    <t>989.3396406</t>
  </si>
  <si>
    <t>58.19644945</t>
  </si>
  <si>
    <t>2113.15263</t>
  </si>
  <si>
    <t>41.4343653</t>
  </si>
  <si>
    <t>940.8543649</t>
  </si>
  <si>
    <t>58.80339781</t>
  </si>
  <si>
    <t>1988.623999</t>
  </si>
  <si>
    <t>47.34819044</t>
  </si>
  <si>
    <t>1972.676007</t>
  </si>
  <si>
    <t>123.2922504</t>
  </si>
  <si>
    <t>2924.795345</t>
  </si>
  <si>
    <t>34.0092482</t>
  </si>
  <si>
    <t>1708.268405</t>
  </si>
  <si>
    <t>77.64856386</t>
  </si>
  <si>
    <t>2881.960466</t>
  </si>
  <si>
    <t>47.24525354</t>
  </si>
  <si>
    <t>1514.012312</t>
  </si>
  <si>
    <t>72.09582438</t>
  </si>
  <si>
    <t>3411.349397</t>
  </si>
  <si>
    <t>43.73524868</t>
  </si>
  <si>
    <t>1376.854141</t>
  </si>
  <si>
    <t>65.56448288</t>
  </si>
  <si>
    <t>3110.800554</t>
  </si>
  <si>
    <t>52.72543312</t>
  </si>
  <si>
    <t>114.3133228</t>
  </si>
  <si>
    <t>7.144582674</t>
  </si>
  <si>
    <t>283.1248576</t>
  </si>
  <si>
    <t>5.778058318</t>
  </si>
  <si>
    <t>119.2580594</t>
  </si>
  <si>
    <t>9.938171621</t>
  </si>
  <si>
    <t>284.1894183</t>
  </si>
  <si>
    <t>9.472980609</t>
  </si>
  <si>
    <t>198.0544778</t>
  </si>
  <si>
    <t>9.002476266</t>
  </si>
  <si>
    <t>458.5825158</t>
  </si>
  <si>
    <t>9.553802413</t>
  </si>
  <si>
    <t>170.0061699</t>
  </si>
  <si>
    <t>8.500308493</t>
  </si>
  <si>
    <t>362.8489894</t>
  </si>
  <si>
    <t>8.639261652</t>
  </si>
  <si>
    <t>1090.015505</t>
  </si>
  <si>
    <t>40.37094463</t>
  </si>
  <si>
    <t>2399.635393</t>
  </si>
  <si>
    <t>36.91746758</t>
  </si>
  <si>
    <t>908.7867765</t>
  </si>
  <si>
    <t>45.43933882</t>
  </si>
  <si>
    <t>2234.377221</t>
  </si>
  <si>
    <t>44.68754441</t>
  </si>
  <si>
    <t>955.6070952</t>
  </si>
  <si>
    <t>45.50509977</t>
  </si>
  <si>
    <t>1806.558394</t>
  </si>
  <si>
    <t>27.37209688</t>
  </si>
  <si>
    <t>773.567238</t>
  </si>
  <si>
    <t>36.83653514</t>
  </si>
  <si>
    <t>1776.520345</t>
  </si>
  <si>
    <t>26.91697492</t>
  </si>
  <si>
    <t>3069.112076</t>
  </si>
  <si>
    <t>55.80203775</t>
  </si>
  <si>
    <t>5131.103924</t>
  </si>
  <si>
    <t>96</t>
  </si>
  <si>
    <t>53.44899921</t>
  </si>
  <si>
    <t>2608.522642</t>
  </si>
  <si>
    <t>66.88519594</t>
  </si>
  <si>
    <t>5030.621358</t>
  </si>
  <si>
    <t>57.1661518</t>
  </si>
  <si>
    <t>2621.439945</t>
  </si>
  <si>
    <t>62.41523679</t>
  </si>
  <si>
    <t>5303.675295</t>
  </si>
  <si>
    <t>58.9297255</t>
  </si>
  <si>
    <t>2413.754292</t>
  </si>
  <si>
    <t>120.6877146</t>
  </si>
  <si>
    <t>5026.785181</t>
  </si>
  <si>
    <t>73.92331149</t>
  </si>
  <si>
    <t>362.2954264</t>
  </si>
  <si>
    <t>15.09564277</t>
  </si>
  <si>
    <t>552.6317918</t>
  </si>
  <si>
    <t>19.05626868</t>
  </si>
  <si>
    <t>328.0352274</t>
  </si>
  <si>
    <t>18.2241793</t>
  </si>
  <si>
    <t>515.3043803</t>
  </si>
  <si>
    <t>11.20226914</t>
  </si>
  <si>
    <t>123.1392887</t>
  </si>
  <si>
    <t>8.209285916</t>
  </si>
  <si>
    <t>273.8038302</t>
  </si>
  <si>
    <t>4.41619081</t>
  </si>
  <si>
    <t>104.0369368</t>
  </si>
  <si>
    <t>6.502308552</t>
  </si>
  <si>
    <t>314.8130686</t>
  </si>
  <si>
    <t>6.84376236</t>
  </si>
  <si>
    <t>804.0271206</t>
  </si>
  <si>
    <t>42.31721687</t>
  </si>
  <si>
    <t>1428.415749</t>
  </si>
  <si>
    <t>28.56831499</t>
  </si>
  <si>
    <t>653.94646</t>
  </si>
  <si>
    <t>34.41823474</t>
  </si>
  <si>
    <t>1305.190662</t>
  </si>
  <si>
    <t>24.17019744</t>
  </si>
  <si>
    <t>100.9089014</t>
  </si>
  <si>
    <t>4.586768246</t>
  </si>
  <si>
    <t>185.4201063</t>
  </si>
  <si>
    <t>5.618791101</t>
  </si>
  <si>
    <t>86.37683906</t>
  </si>
  <si>
    <t>6.169774219</t>
  </si>
  <si>
    <t>167.2694344</t>
  </si>
  <si>
    <t>3.558924136</t>
  </si>
  <si>
    <t>132.4429331</t>
  </si>
  <si>
    <t>5.297717324</t>
  </si>
  <si>
    <t>163.9769648</t>
  </si>
  <si>
    <t>3.564716626</t>
  </si>
  <si>
    <t>119.2823016</t>
  </si>
  <si>
    <t>5.964115078</t>
  </si>
  <si>
    <t>189.2064094</t>
  </si>
  <si>
    <t>3.941800195</t>
  </si>
  <si>
    <t>100.2395932</t>
  </si>
  <si>
    <t>5.896446657</t>
  </si>
  <si>
    <t>225.892041</t>
  </si>
  <si>
    <t>5.133910022</t>
  </si>
  <si>
    <t>102.9169565</t>
  </si>
  <si>
    <t>9.356086957</t>
  </si>
  <si>
    <t>254.433587</t>
  </si>
  <si>
    <t>4.171042409</t>
  </si>
  <si>
    <t>684.7352491</t>
  </si>
  <si>
    <t>38.04084717</t>
  </si>
  <si>
    <t>1057.457117</t>
  </si>
  <si>
    <t>17.62428528</t>
  </si>
  <si>
    <t>723.2775</t>
  </si>
  <si>
    <t>48.2185</t>
  </si>
  <si>
    <t>1154.956957</t>
  </si>
  <si>
    <t>21.38809179</t>
  </si>
  <si>
    <t>1565.91099</t>
  </si>
  <si>
    <t>60.22734577</t>
  </si>
  <si>
    <t>2725.339859</t>
  </si>
  <si>
    <t>38.38506843</t>
  </si>
  <si>
    <t>1448.405642</t>
  </si>
  <si>
    <t>65.83662007</t>
  </si>
  <si>
    <t>2499.931771</t>
  </si>
  <si>
    <t>33.78286177</t>
  </si>
  <si>
    <t>926.935625</t>
  </si>
  <si>
    <t>57.93347656</t>
  </si>
  <si>
    <t>1825.5875</t>
  </si>
  <si>
    <t>32.59977679</t>
  </si>
  <si>
    <t>843.4969922</t>
  </si>
  <si>
    <t>60.24978516</t>
  </si>
  <si>
    <t>1733.714626</t>
  </si>
  <si>
    <t>44.45422119</t>
  </si>
  <si>
    <t>1838.44375</t>
  </si>
  <si>
    <t>57.45136719</t>
  </si>
  <si>
    <t>2649.673125</t>
  </si>
  <si>
    <t>40.76420192</t>
  </si>
  <si>
    <t>1647.849663</t>
  </si>
  <si>
    <t>51.49530197</t>
  </si>
  <si>
    <t>2550.694498</t>
  </si>
  <si>
    <t>42.51157496</t>
  </si>
  <si>
    <t>1430.655746</t>
  </si>
  <si>
    <t>59.61065609</t>
  </si>
  <si>
    <t>3031.399041</t>
  </si>
  <si>
    <t>38.86409026</t>
  </si>
  <si>
    <t>1202.727076</t>
  </si>
  <si>
    <t>75.17044223</t>
  </si>
  <si>
    <t>2964.140277</t>
  </si>
  <si>
    <t>44.91121631</t>
  </si>
  <si>
    <t>116.9728525</t>
  </si>
  <si>
    <t>7.310803279</t>
  </si>
  <si>
    <t>256.040577</t>
  </si>
  <si>
    <t>5.225317899</t>
  </si>
  <si>
    <t>121.421264</t>
  </si>
  <si>
    <t>9.340097231</t>
  </si>
  <si>
    <t>227.2140485</t>
  </si>
  <si>
    <t>6.311501347</t>
  </si>
  <si>
    <t>176.758977</t>
  </si>
  <si>
    <t>8.837948852</t>
  </si>
  <si>
    <t>389.9095082</t>
  </si>
  <si>
    <t>6.391959151</t>
  </si>
  <si>
    <t>119.0168825</t>
  </si>
  <si>
    <t>5.950844127</t>
  </si>
  <si>
    <t>415.9579935</t>
  </si>
  <si>
    <t>9.67344171</t>
  </si>
  <si>
    <t>992.3071353</t>
  </si>
  <si>
    <t>45.10486979</t>
  </si>
  <si>
    <t>2151.03374</t>
  </si>
  <si>
    <t>39.10970436</t>
  </si>
  <si>
    <t>806.1163458</t>
  </si>
  <si>
    <t>50.38227161</t>
  </si>
  <si>
    <t>1979.894821</t>
  </si>
  <si>
    <t>29.11610031</t>
  </si>
  <si>
    <t>858.081342</t>
  </si>
  <si>
    <t>37.30788443</t>
  </si>
  <si>
    <t>1597.168353</t>
  </si>
  <si>
    <t>38.02781793</t>
  </si>
  <si>
    <t>729.9173796</t>
  </si>
  <si>
    <t>48.66115864</t>
  </si>
  <si>
    <t>1496.142828</t>
  </si>
  <si>
    <t>31.16964224</t>
  </si>
  <si>
    <t>2602.074754</t>
  </si>
  <si>
    <t>57.82388342</t>
  </si>
  <si>
    <t>4284.488246</t>
  </si>
  <si>
    <t>56.37484534</t>
  </si>
  <si>
    <t>2168.395112</t>
  </si>
  <si>
    <t>65.70894277</t>
  </si>
  <si>
    <t>4154.999888</t>
  </si>
  <si>
    <t>51.93749861</t>
  </si>
  <si>
    <t>2204.974354</t>
  </si>
  <si>
    <t>51.27847334</t>
  </si>
  <si>
    <t>4593.846813</t>
  </si>
  <si>
    <t>64.70206779</t>
  </si>
  <si>
    <t>1988.829385</t>
  </si>
  <si>
    <t>64.15578663</t>
  </si>
  <si>
    <t>4577.796761</t>
  </si>
  <si>
    <t>60.2341679</t>
  </si>
  <si>
    <t>316.0398361</t>
  </si>
  <si>
    <t>15.04951601</t>
  </si>
  <si>
    <t>447.0478024</t>
  </si>
  <si>
    <t>14.90159341</t>
  </si>
  <si>
    <t>256.3509866</t>
  </si>
  <si>
    <t>16.02193667</t>
  </si>
  <si>
    <t>471.131543</t>
  </si>
  <si>
    <t>21.41507014</t>
  </si>
  <si>
    <t>82.05616741</t>
  </si>
  <si>
    <t>5.128510463</t>
  </si>
  <si>
    <t>191.9279848</t>
  </si>
  <si>
    <t>4.361999654</t>
  </si>
  <si>
    <t>85.87275572</t>
  </si>
  <si>
    <t>7.156062977</t>
  </si>
  <si>
    <t>225.4159838</t>
  </si>
  <si>
    <t>4.600326199</t>
  </si>
  <si>
    <t>770.4935041</t>
  </si>
  <si>
    <t>29.63436554</t>
  </si>
  <si>
    <t>1069.511741</t>
  </si>
  <si>
    <t>23.76692758</t>
  </si>
  <si>
    <t>608.7765004</t>
  </si>
  <si>
    <t>38.04853127</t>
  </si>
  <si>
    <t>1042.740605</t>
  </si>
  <si>
    <t>30.66884133</t>
  </si>
  <si>
    <t>77.74130361</t>
  </si>
  <si>
    <t>3.701966839</t>
  </si>
  <si>
    <t>158.1633418</t>
  </si>
  <si>
    <t>4.274684914</t>
  </si>
  <si>
    <t>56.83248291</t>
  </si>
  <si>
    <t>6.314720323</t>
  </si>
  <si>
    <t>135.8434957</t>
  </si>
  <si>
    <t>3.881242735</t>
  </si>
  <si>
    <t>99.18718047</t>
  </si>
  <si>
    <t>5.220377919</t>
  </si>
  <si>
    <t>152.8018726</t>
  </si>
  <si>
    <t>5.8769951</t>
  </si>
  <si>
    <t>92.87259402</t>
  </si>
  <si>
    <t>5.159588557</t>
  </si>
  <si>
    <t>160.7943419</t>
  </si>
  <si>
    <t>4.466509497</t>
  </si>
  <si>
    <t>82.02979495</t>
  </si>
  <si>
    <t>10.25372437</t>
  </si>
  <si>
    <t>158.5909369</t>
  </si>
  <si>
    <t>4.405303803</t>
  </si>
  <si>
    <t>91.20488327</t>
  </si>
  <si>
    <t>11.40061041</t>
  </si>
  <si>
    <t>185.1323004</t>
  </si>
  <si>
    <t>5.003575686</t>
  </si>
  <si>
    <t>591.9816869</t>
  </si>
  <si>
    <t>28.18960414</t>
  </si>
  <si>
    <t>900.9605812</t>
  </si>
  <si>
    <t>20.47637685</t>
  </si>
  <si>
    <t>645.2405175</t>
  </si>
  <si>
    <t>40.32753234</t>
  </si>
  <si>
    <t>909.3262989</t>
  </si>
  <si>
    <t>34.97408842</t>
  </si>
  <si>
    <t>1400.067369</t>
  </si>
  <si>
    <t>48.27818513</t>
  </si>
  <si>
    <t>2092.732278</t>
  </si>
  <si>
    <t>31.70806481</t>
  </si>
  <si>
    <t>1297.988117</t>
  </si>
  <si>
    <t>61.80895796</t>
  </si>
  <si>
    <t>1997.006059</t>
  </si>
  <si>
    <t>30.25766755</t>
  </si>
  <si>
    <t>726.8480852</t>
  </si>
  <si>
    <t>121.1413475</t>
  </si>
  <si>
    <t>1544.031018</t>
  </si>
  <si>
    <t>34.31180041</t>
  </si>
  <si>
    <t>645.4883042</t>
  </si>
  <si>
    <t>37.96990025</t>
  </si>
  <si>
    <t>1369.463656</t>
  </si>
  <si>
    <t>25.36043807</t>
  </si>
  <si>
    <t>1545.420785</t>
  </si>
  <si>
    <t>64.39253272</t>
  </si>
  <si>
    <t>2276.438171</t>
  </si>
  <si>
    <t>40.65068163</t>
  </si>
  <si>
    <t>1458.776503</t>
  </si>
  <si>
    <t>85.81038253</t>
  </si>
  <si>
    <t>2132.682531</t>
  </si>
  <si>
    <t>50.77815551</t>
  </si>
  <si>
    <t>1180.554192</t>
  </si>
  <si>
    <t>53.66155418</t>
  </si>
  <si>
    <t>2466.919899</t>
  </si>
  <si>
    <t>37.95261383</t>
  </si>
  <si>
    <t>1083.219129</t>
  </si>
  <si>
    <t>51.5818633</t>
  </si>
  <si>
    <t>2422.133761</t>
  </si>
  <si>
    <t>33.64074668</t>
  </si>
  <si>
    <t>90.60264986</t>
  </si>
  <si>
    <t>8.236604533</t>
  </si>
  <si>
    <t>177.023639</t>
  </si>
  <si>
    <t>5.364352696</t>
  </si>
  <si>
    <t>98.76081191</t>
  </si>
  <si>
    <t>8.230067659</t>
  </si>
  <si>
    <t>187.9198782</t>
  </si>
  <si>
    <t>4.697996955</t>
  </si>
  <si>
    <t>158.903109</t>
  </si>
  <si>
    <t>7.94515545</t>
  </si>
  <si>
    <t>377.7433556</t>
  </si>
  <si>
    <t>9.213252575</t>
  </si>
  <si>
    <t>149.5128958</t>
  </si>
  <si>
    <t>9.967526387</t>
  </si>
  <si>
    <t>304.5125034</t>
  </si>
  <si>
    <t>7.612812585</t>
  </si>
  <si>
    <t>802.4795825</t>
  </si>
  <si>
    <t>44.58219903</t>
  </si>
  <si>
    <t>1773.072727</t>
  </si>
  <si>
    <t>37.72495164</t>
  </si>
  <si>
    <t>697.2078077</t>
  </si>
  <si>
    <t>69.72078077</t>
  </si>
  <si>
    <t>1670.642709</t>
  </si>
  <si>
    <t>34.09474916</t>
  </si>
  <si>
    <t>669.4591995</t>
  </si>
  <si>
    <t>26.77836798</t>
  </si>
  <si>
    <t>1382.295885</t>
  </si>
  <si>
    <t>29.41055074</t>
  </si>
  <si>
    <t>633.2229993</t>
  </si>
  <si>
    <t>45.23021424</t>
  </si>
  <si>
    <t>1252.713452</t>
  </si>
  <si>
    <t>29.13287097</t>
  </si>
  <si>
    <t>2125.332103</t>
  </si>
  <si>
    <t>62.50976773</t>
  </si>
  <si>
    <t>3342.851897</t>
  </si>
  <si>
    <t>41.78564871</t>
  </si>
  <si>
    <t>1738.599497</t>
  </si>
  <si>
    <t>62.09283917</t>
  </si>
  <si>
    <t>3228.409503</t>
  </si>
  <si>
    <t>52.07112102</t>
  </si>
  <si>
    <t>1697.197345</t>
  </si>
  <si>
    <t>51.43022256</t>
  </si>
  <si>
    <t>3448.931879</t>
  </si>
  <si>
    <t>50.71958645</t>
  </si>
  <si>
    <t>1548.567372</t>
  </si>
  <si>
    <t>44.24478207</t>
  </si>
  <si>
    <t>3492.725126</t>
  </si>
  <si>
    <t>51.3636048</t>
  </si>
  <si>
    <t>285.8333276</t>
  </si>
  <si>
    <t>15.04385935</t>
  </si>
  <si>
    <t>339.2601178</t>
  </si>
  <si>
    <t>9.97823876</t>
  </si>
  <si>
    <t>256.80817</t>
  </si>
  <si>
    <t>13.51621947</t>
  </si>
  <si>
    <t>366.26739</t>
  </si>
  <si>
    <t>12.62991</t>
  </si>
  <si>
    <t>46.20745098</t>
  </si>
  <si>
    <t>5.13416122</t>
  </si>
  <si>
    <t>111.1866789</t>
  </si>
  <si>
    <t>3.706222631</t>
  </si>
  <si>
    <t>34.63966548</t>
  </si>
  <si>
    <t>2.47426182</t>
  </si>
  <si>
    <t>138.5586619</t>
  </si>
  <si>
    <t>4.075254762</t>
  </si>
  <si>
    <t>586.2570343</t>
  </si>
  <si>
    <t>23.45028137</t>
  </si>
  <si>
    <t>948.6967279</t>
  </si>
  <si>
    <t>27.1056208</t>
  </si>
  <si>
    <t>496.5018719</t>
  </si>
  <si>
    <t>29.20599246</t>
  </si>
  <si>
    <t>848.6718043</t>
  </si>
  <si>
    <t>23.57421679</t>
  </si>
  <si>
    <t>63.71902663</t>
  </si>
  <si>
    <t>6.371902663</t>
  </si>
  <si>
    <t>113.586091</t>
  </si>
  <si>
    <t>3.442002756</t>
  </si>
  <si>
    <t>38.90510149</t>
  </si>
  <si>
    <t>3.890510149</t>
  </si>
  <si>
    <t>144.8879642</t>
  </si>
  <si>
    <t>7.625682325</t>
  </si>
  <si>
    <t>99.73412864</t>
  </si>
  <si>
    <t>4.336266463</t>
  </si>
  <si>
    <t>132.9788382</t>
  </si>
  <si>
    <t>3.799395377</t>
  </si>
  <si>
    <t>50.97909851</t>
  </si>
  <si>
    <t>2.832172139</t>
  </si>
  <si>
    <t>146.2295194</t>
  </si>
  <si>
    <t>3.952149173</t>
  </si>
  <si>
    <t>66.07678699</t>
  </si>
  <si>
    <t>7.341865221</t>
  </si>
  <si>
    <t>106.0301931</t>
  </si>
  <si>
    <t>3.78679261</t>
  </si>
  <si>
    <t>78.71163786</t>
  </si>
  <si>
    <t>15.74232757</t>
  </si>
  <si>
    <t>123.2653951</t>
  </si>
  <si>
    <t>4.740976736</t>
  </si>
  <si>
    <t>520.9309486</t>
  </si>
  <si>
    <t>74.41870694</t>
  </si>
  <si>
    <t>771.4080714</t>
  </si>
  <si>
    <t>24.88413133</t>
  </si>
  <si>
    <t>496.0318311</t>
  </si>
  <si>
    <t>31.00198944</t>
  </si>
  <si>
    <t>831.6701359</t>
  </si>
  <si>
    <t>28.67828055</t>
  </si>
  <si>
    <t>1133.187979</t>
  </si>
  <si>
    <t>47.21616581</t>
  </si>
  <si>
    <t>1807.910593</t>
  </si>
  <si>
    <t>38.46618283</t>
  </si>
  <si>
    <t>1074.02563</t>
  </si>
  <si>
    <t>34.64598806</t>
  </si>
  <si>
    <t>1658.710601</t>
  </si>
  <si>
    <t>42.53104104</t>
  </si>
  <si>
    <t>611.8685957</t>
  </si>
  <si>
    <t>50.98904965</t>
  </si>
  <si>
    <t>1168.669018</t>
  </si>
  <si>
    <t>31.58564913</t>
  </si>
  <si>
    <t>558.1029167</t>
  </si>
  <si>
    <t>50.73662879</t>
  </si>
  <si>
    <t>1095.31428</t>
  </si>
  <si>
    <t>42.12747232</t>
  </si>
  <si>
    <t>1336.932882</t>
  </si>
  <si>
    <t>51.42049545</t>
  </si>
  <si>
    <t>1912.089362</t>
  </si>
  <si>
    <t>41.56716004</t>
  </si>
  <si>
    <t>1177.388239</t>
  </si>
  <si>
    <t>45.28416302</t>
  </si>
  <si>
    <t>1795.181307</t>
  </si>
  <si>
    <t>35.90362614</t>
  </si>
  <si>
    <t>868.326539</t>
  </si>
  <si>
    <t>51.07803171</t>
  </si>
  <si>
    <t>1891.241515</t>
  </si>
  <si>
    <t>30.5038954</t>
  </si>
  <si>
    <t>811.8552836</t>
  </si>
  <si>
    <t>45.10307131</t>
  </si>
  <si>
    <t>1816.382105</t>
  </si>
  <si>
    <t>33.02512918</t>
  </si>
  <si>
    <t>89.52511038</t>
  </si>
  <si>
    <t>11.1906388</t>
  </si>
  <si>
    <t>162.6372839</t>
  </si>
  <si>
    <t>4.065932096</t>
  </si>
  <si>
    <t>73.37394703</t>
  </si>
  <si>
    <t>10.48199243</t>
  </si>
  <si>
    <t>194.2251539</t>
  </si>
  <si>
    <t>6.93661264</t>
  </si>
  <si>
    <t>111.906388</t>
  </si>
  <si>
    <t>7.993313427</t>
  </si>
  <si>
    <t>335.7191639</t>
  </si>
  <si>
    <t>11.98997014</t>
  </si>
  <si>
    <t>132.3608456</t>
  </si>
  <si>
    <t>16.5451057</t>
  </si>
  <si>
    <t>256.0894622</t>
  </si>
  <si>
    <t>7.316841777</t>
  </si>
  <si>
    <t>598.1678092</t>
  </si>
  <si>
    <t>42.72627208</t>
  </si>
  <si>
    <t>1532.805011</t>
  </si>
  <si>
    <t>34.83647752</t>
  </si>
  <si>
    <t>589.0713004</t>
  </si>
  <si>
    <t>26.7759682</t>
  </si>
  <si>
    <t>1385.227048</t>
  </si>
  <si>
    <t>32.98159639</t>
  </si>
  <si>
    <t>545.2391747</t>
  </si>
  <si>
    <t>24.78359885</t>
  </si>
  <si>
    <t>1041.468087</t>
  </si>
  <si>
    <t>24.22018806</t>
  </si>
  <si>
    <t>471.7197352</t>
  </si>
  <si>
    <t>33.6942668</t>
  </si>
  <si>
    <t>971.8023659</t>
  </si>
  <si>
    <t>38.87209463</t>
  </si>
  <si>
    <t>1729.101179</t>
  </si>
  <si>
    <t>78.59550812</t>
  </si>
  <si>
    <t>2692.756821</t>
  </si>
  <si>
    <t>62.62225166</t>
  </si>
  <si>
    <t>1457.956426</t>
  </si>
  <si>
    <t>132.5414933</t>
  </si>
  <si>
    <t>2408.797574</t>
  </si>
  <si>
    <t>43.79631952</t>
  </si>
  <si>
    <t>1167.895328</t>
  </si>
  <si>
    <t>53.08615127</t>
  </si>
  <si>
    <t>2144.944528</t>
  </si>
  <si>
    <t>49.88243088</t>
  </si>
  <si>
    <t>1115.49604</t>
  </si>
  <si>
    <t>69.71850247</t>
  </si>
  <si>
    <t>2196.011367</t>
  </si>
  <si>
    <t>52.28598493</t>
  </si>
  <si>
    <t>219.1402382</t>
  </si>
  <si>
    <t>10.43524944</t>
  </si>
  <si>
    <t>307.3308218</t>
  </si>
  <si>
    <t>13.36220964</t>
  </si>
  <si>
    <t>193.8925989</t>
  </si>
  <si>
    <t>13.84947135</t>
  </si>
  <si>
    <t>292.96181</t>
  </si>
  <si>
    <t>12.20674208</t>
  </si>
  <si>
    <t>23.31718192</t>
  </si>
  <si>
    <t>4.663436384</t>
  </si>
  <si>
    <t>93.26872768</t>
  </si>
  <si>
    <t>4.441367985</t>
  </si>
  <si>
    <t>32.10503571</t>
  </si>
  <si>
    <t>4.586433673</t>
  </si>
  <si>
    <t>96.31510714</t>
  </si>
  <si>
    <t>4.187613354</t>
  </si>
  <si>
    <t>506.7600871</t>
  </si>
  <si>
    <t>31.67250544</t>
  </si>
  <si>
    <t>697.9609788</t>
  </si>
  <si>
    <t>16.61811854</t>
  </si>
  <si>
    <t>385.2604286</t>
  </si>
  <si>
    <t>35.02367532</t>
  </si>
  <si>
    <t>609.9956786</t>
  </si>
  <si>
    <t>17.94104937</t>
  </si>
  <si>
    <t>50.63416408</t>
  </si>
  <si>
    <t>4.219513673</t>
  </si>
  <si>
    <t>95.24045147</t>
  </si>
  <si>
    <t>4.329111431</t>
  </si>
  <si>
    <t>45.97875389</t>
  </si>
  <si>
    <t>5.747344236</t>
  </si>
  <si>
    <t>81.74000692</t>
  </si>
  <si>
    <t>5.838571923</t>
  </si>
  <si>
    <t>78.36239678</t>
  </si>
  <si>
    <t>3.265099866</t>
  </si>
  <si>
    <t>109.7073555</t>
  </si>
  <si>
    <t>58.75062997</t>
  </si>
  <si>
    <t>5.340966361</t>
  </si>
  <si>
    <t>90.68032017</t>
  </si>
  <si>
    <t>3.238582863</t>
  </si>
  <si>
    <t>44.27067669</t>
  </si>
  <si>
    <t>6.324382385</t>
  </si>
  <si>
    <t>103.2982456</t>
  </si>
  <si>
    <t>7.946018893</t>
  </si>
  <si>
    <t>59.87749535</t>
  </si>
  <si>
    <t>5.443408668</t>
  </si>
  <si>
    <t>125.4576093</t>
  </si>
  <si>
    <t>5.018304372</t>
  </si>
  <si>
    <t>473.6962406</t>
  </si>
  <si>
    <t>47.36962406</t>
  </si>
  <si>
    <t>556.3348371</t>
  </si>
  <si>
    <t>21.39749373</t>
  </si>
  <si>
    <t>413.4398488</t>
  </si>
  <si>
    <t>59.06283555</t>
  </si>
  <si>
    <t>627.2880465</t>
  </si>
  <si>
    <t>22.40314452</t>
  </si>
  <si>
    <t>904.17456</t>
  </si>
  <si>
    <t>45.208728</t>
  </si>
  <si>
    <t>1403.564283</t>
  </si>
  <si>
    <t>22.27879814</t>
  </si>
  <si>
    <t>802.5868969</t>
  </si>
  <si>
    <t>72.96244518</t>
  </si>
  <si>
    <t>1350.581432</t>
  </si>
  <si>
    <t>40.92671006</t>
  </si>
  <si>
    <t>401.2060351</t>
  </si>
  <si>
    <t>36.47327592</t>
  </si>
  <si>
    <t>902.3171303</t>
  </si>
  <si>
    <t>41.01441501</t>
  </si>
  <si>
    <t>440.5616403</t>
  </si>
  <si>
    <t>73.42694005</t>
  </si>
  <si>
    <t>775.7031738</t>
  </si>
  <si>
    <t>64.64193115</t>
  </si>
  <si>
    <t>1040.281261</t>
  </si>
  <si>
    <t>52.01406304</t>
  </si>
  <si>
    <t>1439.901501</t>
  </si>
  <si>
    <t>32.72503412</t>
  </si>
  <si>
    <t>925.1794446</t>
  </si>
  <si>
    <t>57.82371529</t>
  </si>
  <si>
    <t>1312.244314</t>
  </si>
  <si>
    <t>43.74147714</t>
  </si>
  <si>
    <t>630.6488176</t>
  </si>
  <si>
    <t>45.04634411</t>
  </si>
  <si>
    <t>1339.316046</t>
  </si>
  <si>
    <t>30.43900104</t>
  </si>
  <si>
    <t>577.9176926</t>
  </si>
  <si>
    <t>52.53797206</t>
  </si>
  <si>
    <t>1207.063546</t>
  </si>
  <si>
    <t>29.4405743</t>
  </si>
  <si>
    <t>89.7134292</t>
  </si>
  <si>
    <t>11.21417865</t>
  </si>
  <si>
    <t>114.0424947</t>
  </si>
  <si>
    <t>4.386249798</t>
  </si>
  <si>
    <t>82.96411286</t>
  </si>
  <si>
    <t>10.37051411</t>
  </si>
  <si>
    <t>143.0415739</t>
  </si>
  <si>
    <t>4.614244319</t>
  </si>
  <si>
    <t>101.877962</t>
  </si>
  <si>
    <t>11.31977355</t>
  </si>
  <si>
    <t>229.6055561</t>
  </si>
  <si>
    <t>7.653518536</t>
  </si>
  <si>
    <t>98.69868599</t>
  </si>
  <si>
    <t>10.96652067</t>
  </si>
  <si>
    <t>203.1190349</t>
  </si>
  <si>
    <t>7.254251248</t>
  </si>
  <si>
    <t>458.1749094</t>
  </si>
  <si>
    <t>57.27186368</t>
  </si>
  <si>
    <t>1184.882796</t>
  </si>
  <si>
    <t>37.02758736</t>
  </si>
  <si>
    <t>429.2414973</t>
  </si>
  <si>
    <t>47.6934997</t>
  </si>
  <si>
    <t>974.2652406</t>
  </si>
  <si>
    <t>37.47174002</t>
  </si>
  <si>
    <t>433.394027</t>
  </si>
  <si>
    <t>27.08712669</t>
  </si>
  <si>
    <t>743.9100541</t>
  </si>
  <si>
    <t>23.24718919</t>
  </si>
  <si>
    <t>345.5708143</t>
  </si>
  <si>
    <t>38.39675714</t>
  </si>
  <si>
    <t>641.1623786</t>
  </si>
  <si>
    <t>18.85771702</t>
  </si>
  <si>
    <t>1381.291568</t>
  </si>
  <si>
    <t>72.69955622</t>
  </si>
  <si>
    <t>1903.942432</t>
  </si>
  <si>
    <t>51.45790356</t>
  </si>
  <si>
    <t>1115.106065</t>
  </si>
  <si>
    <t>79.6504332</t>
  </si>
  <si>
    <t>1759.016935</t>
  </si>
  <si>
    <t>54.96927923</t>
  </si>
  <si>
    <t>1792.786159</t>
  </si>
  <si>
    <t>128.0561542</t>
  </si>
  <si>
    <t>250.0324911</t>
  </si>
  <si>
    <t>6.945346974</t>
  </si>
  <si>
    <t>1878.63904</t>
  </si>
  <si>
    <t>170.7853673</t>
  </si>
  <si>
    <t>300.2439434</t>
  </si>
  <si>
    <t>9.685288498</t>
  </si>
  <si>
    <t>385.133328</t>
  </si>
  <si>
    <t>21.396296</t>
  </si>
  <si>
    <t>42.95717889</t>
  </si>
  <si>
    <t>1.95259904</t>
  </si>
  <si>
    <t>326.3309045</t>
  </si>
  <si>
    <t>32.63309045</t>
  </si>
  <si>
    <t>36.1801655</t>
  </si>
  <si>
    <t>1.722865024</t>
  </si>
  <si>
    <t>90.07838079</t>
  </si>
  <si>
    <t>45.0391904</t>
  </si>
  <si>
    <t>16.8896964</t>
  </si>
  <si>
    <t>1.4074747</t>
  </si>
  <si>
    <t>78.4160131</t>
  </si>
  <si>
    <t>14.35786155</t>
  </si>
  <si>
    <t>1.794732694</t>
  </si>
  <si>
    <t>779.6029481</t>
  </si>
  <si>
    <t>48.72518426</t>
  </si>
  <si>
    <t>103.8058273</t>
  </si>
  <si>
    <t>3.243932104</t>
  </si>
  <si>
    <t>640.928242</t>
  </si>
  <si>
    <t>45.78058871</t>
  </si>
  <si>
    <t>74.50106061</t>
  </si>
  <si>
    <t>2.191207665</t>
  </si>
  <si>
    <t>99.60432286</t>
  </si>
  <si>
    <t>11.06714698</t>
  </si>
  <si>
    <t>6.225270179</t>
  </si>
  <si>
    <t>92.7843351</t>
  </si>
  <si>
    <t>11.59804189</t>
  </si>
  <si>
    <t>8.165021488</t>
  </si>
  <si>
    <t>168.5705146</t>
  </si>
  <si>
    <t>9.365028591</t>
  </si>
  <si>
    <t>19.93844797</t>
  </si>
  <si>
    <t>116.0647683</t>
  </si>
  <si>
    <t>11.60647683</t>
  </si>
  <si>
    <t>21.59344526</t>
  </si>
  <si>
    <t>1.028259298</t>
  </si>
  <si>
    <t>116.6736028</t>
  </si>
  <si>
    <t>23.33472056</t>
  </si>
  <si>
    <t>9.887593458</t>
  </si>
  <si>
    <t>129.8273695</t>
  </si>
  <si>
    <t>12.98273695</t>
  </si>
  <si>
    <t>13.54720378</t>
  </si>
  <si>
    <t>1.042092598</t>
  </si>
  <si>
    <t>691.9095391</t>
  </si>
  <si>
    <t>43.2443462</t>
  </si>
  <si>
    <t>84.3324646</t>
  </si>
  <si>
    <t>2.480366606</t>
  </si>
  <si>
    <t>669.0977097</t>
  </si>
  <si>
    <t>95.5853871</t>
  </si>
  <si>
    <t>110.602217</t>
  </si>
  <si>
    <t>3.567813453</t>
  </si>
  <si>
    <t>1564.571658</t>
  </si>
  <si>
    <t>78.22858288</t>
  </si>
  <si>
    <t>181.2985542</t>
  </si>
  <si>
    <t>4.532463855</t>
  </si>
  <si>
    <t>1387.118143</t>
  </si>
  <si>
    <t>77.06211903</t>
  </si>
  <si>
    <t>202.1960882</t>
  </si>
  <si>
    <t>4.395567136</t>
  </si>
  <si>
    <t>776.0760549</t>
  </si>
  <si>
    <t>129.3460092</t>
  </si>
  <si>
    <t>126.5437581</t>
  </si>
  <si>
    <t>5.272656587</t>
  </si>
  <si>
    <t>728.6229121</t>
  </si>
  <si>
    <t>80.95810134</t>
  </si>
  <si>
    <t>116.8293776</t>
  </si>
  <si>
    <t>4.867890732</t>
  </si>
  <si>
    <t>1680.419394</t>
  </si>
  <si>
    <t>88.44312601</t>
  </si>
  <si>
    <t>198.005622</t>
  </si>
  <si>
    <t>4.212885576</t>
  </si>
  <si>
    <t>1460.369978</t>
  </si>
  <si>
    <t>85.90411636</t>
  </si>
  <si>
    <t>169.5372044</t>
  </si>
  <si>
    <t>4.461505378</t>
  </si>
  <si>
    <t>1193.771982</t>
  </si>
  <si>
    <t>85.26942732</t>
  </si>
  <si>
    <t>203.6851305</t>
  </si>
  <si>
    <t>6.172276683</t>
  </si>
  <si>
    <t>1023.37014</t>
  </si>
  <si>
    <t>127.9212675</t>
  </si>
  <si>
    <t>210.8451042</t>
  </si>
  <si>
    <t>6.389245581</t>
  </si>
  <si>
    <t>160.1678105</t>
  </si>
  <si>
    <t>53.38927018</t>
  </si>
  <si>
    <t>21.05062653</t>
  </si>
  <si>
    <t>1.052531326</t>
  </si>
  <si>
    <t>164.912793</t>
  </si>
  <si>
    <t>23.55897042</t>
  </si>
  <si>
    <t>21.5103643</t>
  </si>
  <si>
    <t>1.132124437</t>
  </si>
  <si>
    <t>262.687611</t>
  </si>
  <si>
    <t>37.52680157</t>
  </si>
  <si>
    <t>36.39647622</t>
  </si>
  <si>
    <t>1.299874151</t>
  </si>
  <si>
    <t>242.6173469</t>
  </si>
  <si>
    <t>22.05612244</t>
  </si>
  <si>
    <t>36.27169638</t>
  </si>
  <si>
    <t>1.511320682</t>
  </si>
  <si>
    <t>1107.503459</t>
  </si>
  <si>
    <t>110.7503459</t>
  </si>
  <si>
    <t>140.1365573</t>
  </si>
  <si>
    <t>4.671218576</t>
  </si>
  <si>
    <t>916.3659692</t>
  </si>
  <si>
    <t>130.9094242</t>
  </si>
  <si>
    <t>134.6165937</t>
  </si>
  <si>
    <t>5.384663748</t>
  </si>
  <si>
    <t>757.9844652</t>
  </si>
  <si>
    <t>36.09449835</t>
  </si>
  <si>
    <t>86.83547942</t>
  </si>
  <si>
    <t>3.947067247</t>
  </si>
  <si>
    <t>678.7964382</t>
  </si>
  <si>
    <t>75.42182646</t>
  </si>
  <si>
    <t>68.69747085</t>
  </si>
  <si>
    <t>2.544350772</t>
  </si>
  <si>
    <t>1988.963268</t>
  </si>
  <si>
    <t>94.71253656</t>
  </si>
  <si>
    <t>251.3767323</t>
  </si>
  <si>
    <t>7.617476736</t>
  </si>
  <si>
    <t>1753.674099</t>
  </si>
  <si>
    <t>87.68370496</t>
  </si>
  <si>
    <t>252.8939008</t>
  </si>
  <si>
    <t>14.04966116</t>
  </si>
  <si>
    <t>1197.525003</t>
  </si>
  <si>
    <t>171.0750004</t>
  </si>
  <si>
    <t>167.0138728</t>
  </si>
  <si>
    <t>7.261472729</t>
  </si>
  <si>
    <t>1243.386537</t>
  </si>
  <si>
    <t>77.71165854</t>
  </si>
  <si>
    <t>198.7179383</t>
  </si>
  <si>
    <t>16.55982819</t>
  </si>
  <si>
    <t>312.0381636</t>
  </si>
  <si>
    <t>20.80254424</t>
  </si>
  <si>
    <t>34.80425671</t>
  </si>
  <si>
    <t>2.320283781</t>
  </si>
  <si>
    <t>247.4435391</t>
  </si>
  <si>
    <t>30.93044239</t>
  </si>
  <si>
    <t>27.4339576</t>
  </si>
  <si>
    <t>1.828930506</t>
  </si>
  <si>
    <t>53.20814533</t>
  </si>
  <si>
    <t>17.73604844</t>
  </si>
  <si>
    <t>9.976527249</t>
  </si>
  <si>
    <t>1.425218178</t>
  </si>
  <si>
    <t>49.14770102</t>
  </si>
  <si>
    <t>9.829540203</t>
  </si>
  <si>
    <t>8.998874834</t>
  </si>
  <si>
    <t>534.9955036</t>
  </si>
  <si>
    <t>29.72197242</t>
  </si>
  <si>
    <t>71.23581434</t>
  </si>
  <si>
    <t>2.739839013</t>
  </si>
  <si>
    <t>410.2205308</t>
  </si>
  <si>
    <t>24.13061946</t>
  </si>
  <si>
    <t>47.68375401</t>
  </si>
  <si>
    <t>2.270654953</t>
  </si>
  <si>
    <t>74.59591042</t>
  </si>
  <si>
    <t>8.288434491</t>
  </si>
  <si>
    <t>4.662244401</t>
  </si>
  <si>
    <t>66.07945772</t>
  </si>
  <si>
    <t>11.01324295</t>
  </si>
  <si>
    <t>5.814992279</t>
  </si>
  <si>
    <t>121.1319562</t>
  </si>
  <si>
    <t>6.375366116</t>
  </si>
  <si>
    <t>14.32743568</t>
  </si>
  <si>
    <t>101.7130853</t>
  </si>
  <si>
    <t>9.246644118</t>
  </si>
  <si>
    <t>18.92336471</t>
  </si>
  <si>
    <t>1.051298039</t>
  </si>
  <si>
    <t>78.82433261</t>
  </si>
  <si>
    <t>15.76486652</t>
  </si>
  <si>
    <t>6.680028187</t>
  </si>
  <si>
    <t>55.8918088</t>
  </si>
  <si>
    <t>13.9729522</t>
  </si>
  <si>
    <t>5.832188744</t>
  </si>
  <si>
    <t>503.3065915</t>
  </si>
  <si>
    <t>41.94221596</t>
  </si>
  <si>
    <t>61.34484772</t>
  </si>
  <si>
    <t>3.067242386</t>
  </si>
  <si>
    <t>514.3501428</t>
  </si>
  <si>
    <t>42.8625119</t>
  </si>
  <si>
    <t>85.02235967</t>
  </si>
  <si>
    <t>4.251117983</t>
  </si>
  <si>
    <t>1142.86568</t>
  </si>
  <si>
    <t>63.49253777</t>
  </si>
  <si>
    <t>132.4323462</t>
  </si>
  <si>
    <t>3.485061742</t>
  </si>
  <si>
    <t>979.7361383</t>
  </si>
  <si>
    <t>163.2893564</t>
  </si>
  <si>
    <t>142.8132245</t>
  </si>
  <si>
    <t>6.800629737</t>
  </si>
  <si>
    <t>547.2685807</t>
  </si>
  <si>
    <t>136.8171452</t>
  </si>
  <si>
    <t>89.2353558</t>
  </si>
  <si>
    <t>4.696597674</t>
  </si>
  <si>
    <t>452.2467121</t>
  </si>
  <si>
    <t>75.37445201</t>
  </si>
  <si>
    <t>72.51446668</t>
  </si>
  <si>
    <t>5.578035899</t>
  </si>
  <si>
    <t>1213.321756</t>
  </si>
  <si>
    <t>151.6652195</t>
  </si>
  <si>
    <t>142.9670057</t>
  </si>
  <si>
    <t>5.718680227</t>
  </si>
  <si>
    <t>1059.234812</t>
  </si>
  <si>
    <t>96.29407381</t>
  </si>
  <si>
    <t>122.9686391</t>
  </si>
  <si>
    <t>4.39173711</t>
  </si>
  <si>
    <t>873.4104096</t>
  </si>
  <si>
    <t>54.5881506</t>
  </si>
  <si>
    <t>149.0240313</t>
  </si>
  <si>
    <t>5.322286833</t>
  </si>
  <si>
    <t>702.0151778</t>
  </si>
  <si>
    <t>70.20151778</t>
  </si>
  <si>
    <t>144.6362929</t>
  </si>
  <si>
    <t>4.382917967</t>
  </si>
  <si>
    <t>98.43345532</t>
  </si>
  <si>
    <t>24.60836383</t>
  </si>
  <si>
    <t>12.93696841</t>
  </si>
  <si>
    <t>113.5682885</t>
  </si>
  <si>
    <t>16.22404121</t>
  </si>
  <si>
    <t>14.81325502</t>
  </si>
  <si>
    <t>228.2406215</t>
  </si>
  <si>
    <t>28.53007768</t>
  </si>
  <si>
    <t>31.62370056</t>
  </si>
  <si>
    <t>1.756872254</t>
  </si>
  <si>
    <t>213.9498674</t>
  </si>
  <si>
    <t>35.65831123</t>
  </si>
  <si>
    <t>31.98586057</t>
  </si>
  <si>
    <t>1.599293028</t>
  </si>
  <si>
    <t>805.9667775</t>
  </si>
  <si>
    <t>134.3277963</t>
  </si>
  <si>
    <t>101.9819926</t>
  </si>
  <si>
    <t>3.399399752</t>
  </si>
  <si>
    <t>673.6440868</t>
  </si>
  <si>
    <t>67.36440868</t>
  </si>
  <si>
    <t>98.96010479</t>
  </si>
  <si>
    <t>6.59734032</t>
  </si>
  <si>
    <t>538.7899724</t>
  </si>
  <si>
    <t>53.87899724</t>
  </si>
  <si>
    <t>61.72433303</t>
  </si>
  <si>
    <t>2.805651501</t>
  </si>
  <si>
    <t>482.1574917</t>
  </si>
  <si>
    <t>32.14383278</t>
  </si>
  <si>
    <t>48.79666181</t>
  </si>
  <si>
    <t>1.951866472</t>
  </si>
  <si>
    <t>1300.338648</t>
  </si>
  <si>
    <t>162.542331</t>
  </si>
  <si>
    <t>164.3443524</t>
  </si>
  <si>
    <t>6.847681348</t>
  </si>
  <si>
    <t>1146.154333</t>
  </si>
  <si>
    <t>114.6154333</t>
  </si>
  <si>
    <t>165.2846674</t>
  </si>
  <si>
    <t>8.699193019</t>
  </si>
  <si>
    <t>717.026167</t>
  </si>
  <si>
    <t>34.14410319</t>
  </si>
  <si>
    <t>1151.307479</t>
  </si>
  <si>
    <t>28.78268699</t>
  </si>
  <si>
    <t>676.9737219</t>
  </si>
  <si>
    <t>39.82198364</t>
  </si>
  <si>
    <t>1194.974723</t>
  </si>
  <si>
    <t>45.96056626</t>
  </si>
  <si>
    <t>295.2756126</t>
  </si>
  <si>
    <t>12.30315052</t>
  </si>
  <si>
    <t>327.9262812</t>
  </si>
  <si>
    <t>8.862872466</t>
  </si>
  <si>
    <t>218.0937278</t>
  </si>
  <si>
    <t>8.077545475</t>
  </si>
  <si>
    <t>337.1755792</t>
  </si>
  <si>
    <t>8.027989982</t>
  </si>
  <si>
    <t>25.86475528</t>
  </si>
  <si>
    <t>4.310792547</t>
  </si>
  <si>
    <t>58.19569938</t>
  </si>
  <si>
    <t>3.062931546</t>
  </si>
  <si>
    <t>29.48349623</t>
  </si>
  <si>
    <t>4.913916038</t>
  </si>
  <si>
    <t>53.07029321</t>
  </si>
  <si>
    <t>4.082330247</t>
  </si>
  <si>
    <t>408.9864429</t>
  </si>
  <si>
    <t>51.12330536</t>
  </si>
  <si>
    <t>480.1145199</t>
  </si>
  <si>
    <t>17.78201925</t>
  </si>
  <si>
    <t>259.4547668</t>
  </si>
  <si>
    <t>23.58679698</t>
  </si>
  <si>
    <t>356.7503043</t>
  </si>
  <si>
    <t>20.98531202</t>
  </si>
  <si>
    <t>39.15763273</t>
  </si>
  <si>
    <t>2.30339016</t>
  </si>
  <si>
    <t>60.24251189</t>
  </si>
  <si>
    <t>3.54367717</t>
  </si>
  <si>
    <t>41.2993558</t>
  </si>
  <si>
    <t>4.12993558</t>
  </si>
  <si>
    <t>73.42107698</t>
  </si>
  <si>
    <t>5.244362642</t>
  </si>
  <si>
    <t>93.37589343</t>
  </si>
  <si>
    <t>4.914520707</t>
  </si>
  <si>
    <t>120.4850238</t>
  </si>
  <si>
    <t>3.651061327</t>
  </si>
  <si>
    <t>78.0098943</t>
  </si>
  <si>
    <t>3.120395772</t>
  </si>
  <si>
    <t>114.7204328</t>
  </si>
  <si>
    <t>3.476376751</t>
  </si>
  <si>
    <t>38.83710442</t>
  </si>
  <si>
    <t>9.709276104</t>
  </si>
  <si>
    <t>2.589140294</t>
  </si>
  <si>
    <t>44.41808449</t>
  </si>
  <si>
    <t>7.403014081</t>
  </si>
  <si>
    <t>48.71660879</t>
  </si>
  <si>
    <t>3.247773919</t>
  </si>
  <si>
    <t>439.1580269</t>
  </si>
  <si>
    <t>31.36843049</t>
  </si>
  <si>
    <t>457.0828443</t>
  </si>
  <si>
    <t>9.522559256</t>
  </si>
  <si>
    <t>373.9716145</t>
  </si>
  <si>
    <t>18.69858073</t>
  </si>
  <si>
    <t>481.4347222</t>
  </si>
  <si>
    <t>11.7423103</t>
  </si>
  <si>
    <t>1067.373707</t>
  </si>
  <si>
    <t>18.40299495</t>
  </si>
  <si>
    <t>1265.887954</t>
  </si>
  <si>
    <t>21.45572804</t>
  </si>
  <si>
    <t>823.7146715</t>
  </si>
  <si>
    <t>22.26255869</t>
  </si>
  <si>
    <t>1057.643967</t>
  </si>
  <si>
    <t>23.50319927</t>
  </si>
  <si>
    <t>389.334159</t>
  </si>
  <si>
    <t>55.61916557</t>
  </si>
  <si>
    <t>569.0268478</t>
  </si>
  <si>
    <t>25.86485672</t>
  </si>
  <si>
    <t>321.520953</t>
  </si>
  <si>
    <t>29.22917754</t>
  </si>
  <si>
    <t>511.6376904</t>
  </si>
  <si>
    <t>21.3182371</t>
  </si>
  <si>
    <t>1075.161255</t>
  </si>
  <si>
    <t>30.71889299</t>
  </si>
  <si>
    <t>1251.859065</t>
  </si>
  <si>
    <t>24.54625618</t>
  </si>
  <si>
    <t>849.9336496</t>
  </si>
  <si>
    <t>35.41390207</t>
  </si>
  <si>
    <t>1052.631642</t>
  </si>
  <si>
    <t>17.84121427</t>
  </si>
  <si>
    <t>603.744462</t>
  </si>
  <si>
    <t>46.44188169</t>
  </si>
  <si>
    <t>895.7192428</t>
  </si>
  <si>
    <t>26.34468361</t>
  </si>
  <si>
    <t>486.4366826</t>
  </si>
  <si>
    <t>44.2215166</t>
  </si>
  <si>
    <t>796.2791899</t>
  </si>
  <si>
    <t>18.5181207</t>
  </si>
  <si>
    <t>74.19412864</t>
  </si>
  <si>
    <t>7.419412864</t>
  </si>
  <si>
    <t>100.3802917</t>
  </si>
  <si>
    <t>3.461389369</t>
  </si>
  <si>
    <t>89.70359865</t>
  </si>
  <si>
    <t>8.154872604</t>
  </si>
  <si>
    <t>133.8653703</t>
  </si>
  <si>
    <t>5.577723762</t>
  </si>
  <si>
    <t>152.7526178</t>
  </si>
  <si>
    <t>10.18350785</t>
  </si>
  <si>
    <t>264.7712042</t>
  </si>
  <si>
    <t>6.457834248</t>
  </si>
  <si>
    <t>147.6659239</t>
  </si>
  <si>
    <t>7.771890733</t>
  </si>
  <si>
    <t>256.6902977</t>
  </si>
  <si>
    <t>9.167510631</t>
  </si>
  <si>
    <t>526.7882464</t>
  </si>
  <si>
    <t>32.9242654</t>
  </si>
  <si>
    <t>855.6318184</t>
  </si>
  <si>
    <t>25.16564172</t>
  </si>
  <si>
    <t>390.2074948</t>
  </si>
  <si>
    <t>39.02074948</t>
  </si>
  <si>
    <t>817.9905261</t>
  </si>
  <si>
    <t>26.38679117</t>
  </si>
  <si>
    <t>435.0258674</t>
  </si>
  <si>
    <t>36.25215562</t>
  </si>
  <si>
    <t>597.2132117</t>
  </si>
  <si>
    <t>18.66291287</t>
  </si>
  <si>
    <t>350.3382914</t>
  </si>
  <si>
    <t>31.84893558</t>
  </si>
  <si>
    <t>522.6591584</t>
  </si>
  <si>
    <t>13.40151688</t>
  </si>
  <si>
    <t>1055.116441</t>
  </si>
  <si>
    <t>117.2351601</t>
  </si>
  <si>
    <t>1128.366769</t>
  </si>
  <si>
    <t>41.79136183</t>
  </si>
  <si>
    <t>756.4939146</t>
  </si>
  <si>
    <t>94.56173933</t>
  </si>
  <si>
    <t>926.7050454</t>
  </si>
  <si>
    <t>38.61271022</t>
  </si>
  <si>
    <t>A01setor</t>
  </si>
  <si>
    <t>Cocalzinho de Goiás: Sede</t>
  </si>
  <si>
    <t>Planaltina</t>
  </si>
  <si>
    <t>Cocalzinho de Goiás: Girassol/Edilândia</t>
  </si>
  <si>
    <t>Águas Lindas de Goiás</t>
  </si>
  <si>
    <t>Cristalina: Campos Lindos/Marajó</t>
  </si>
  <si>
    <t>Cidade Ocidental: Sede</t>
  </si>
  <si>
    <t>Luziânia: Sede</t>
  </si>
  <si>
    <t>Valparaíso de Goiás</t>
  </si>
  <si>
    <t>Padre Bernardo: Monte Alto</t>
  </si>
  <si>
    <t>Novo Gama</t>
  </si>
  <si>
    <t>Cristalina: Sede</t>
  </si>
  <si>
    <t>Formosa</t>
  </si>
  <si>
    <t>Alexânia</t>
  </si>
  <si>
    <t>Padre Bernardo: Sede</t>
  </si>
  <si>
    <t>Luziânia: Jardim Ingá</t>
  </si>
  <si>
    <t>Cidade Ocidental: Jardim ABC</t>
  </si>
  <si>
    <t>Santo Antônio do Descoberto</t>
  </si>
  <si>
    <t xml:space="preserve"> 0 and 4</t>
  </si>
  <si>
    <t xml:space="preserve"> 5 and 9</t>
  </si>
  <si>
    <t xml:space="preserve"> 10 and 14</t>
  </si>
  <si>
    <t xml:space="preserve"> 15 and 19</t>
  </si>
  <si>
    <t xml:space="preserve"> 20 and 24</t>
  </si>
  <si>
    <t xml:space="preserve"> 25 and 29</t>
  </si>
  <si>
    <t xml:space="preserve"> 30 and 34</t>
  </si>
  <si>
    <t xml:space="preserve"> 35 and 39</t>
  </si>
  <si>
    <t xml:space="preserve"> 40 and 44</t>
  </si>
  <si>
    <t xml:space="preserve"> 45 and 49</t>
  </si>
  <si>
    <t xml:space="preserve"> 50 and 54</t>
  </si>
  <si>
    <t xml:space="preserve"> 55 and 59</t>
  </si>
  <si>
    <t xml:space="preserve"> 60 and 64</t>
  </si>
  <si>
    <t xml:space="preserve"> 65 and 69</t>
  </si>
  <si>
    <t xml:space="preserve"> 70 and 500</t>
  </si>
  <si>
    <t>Antigo fator</t>
  </si>
  <si>
    <t>Novo fator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</si>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</sst>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7" sqref="H17"/>
    </sheetView>
  </sheetViews>
  <sheetFormatPr defaultRowHeight="15" x14ac:dyDescent="0.25"/>
  <cols>
    <col min="1" max="1" width="24.7109375" bestFit="1" customWidth="1"/>
    <col min="2" max="2" width="36.42578125" bestFit="1" customWidth="1"/>
  </cols>
  <sheetData>
    <row r="1" spans="1:5" x14ac:dyDescent="0.25">
      <c r="A1" t="s">
        <v>1</v>
      </c>
      <c r="B1" t="s">
        <v>2185</v>
      </c>
      <c r="D1" t="s">
        <v>5</v>
      </c>
    </row>
    <row r="2" spans="1:5" x14ac:dyDescent="0.25">
      <c r="A2" t="s">
        <v>10</v>
      </c>
      <c r="B2" t="s">
        <v>2189</v>
      </c>
      <c r="D2" t="s">
        <v>13</v>
      </c>
      <c r="E2" t="s">
        <v>2203</v>
      </c>
    </row>
    <row r="3" spans="1:5" x14ac:dyDescent="0.25">
      <c r="A3" t="s">
        <v>17</v>
      </c>
      <c r="B3" t="s">
        <v>2198</v>
      </c>
      <c r="D3" t="s">
        <v>34</v>
      </c>
      <c r="E3" t="s">
        <v>2204</v>
      </c>
    </row>
    <row r="4" spans="1:5" x14ac:dyDescent="0.25">
      <c r="A4" t="s">
        <v>18</v>
      </c>
      <c r="B4" t="s">
        <v>2201</v>
      </c>
      <c r="D4" t="s">
        <v>36</v>
      </c>
      <c r="E4" t="s">
        <v>2205</v>
      </c>
    </row>
    <row r="5" spans="1:5" x14ac:dyDescent="0.25">
      <c r="A5" t="s">
        <v>19</v>
      </c>
      <c r="B5" t="s">
        <v>2191</v>
      </c>
      <c r="D5" t="s">
        <v>38</v>
      </c>
      <c r="E5" t="s">
        <v>2206</v>
      </c>
    </row>
    <row r="6" spans="1:5" x14ac:dyDescent="0.25">
      <c r="A6" t="s">
        <v>20</v>
      </c>
      <c r="B6" t="s">
        <v>2188</v>
      </c>
      <c r="D6" t="s">
        <v>40</v>
      </c>
      <c r="E6" t="s">
        <v>2207</v>
      </c>
    </row>
    <row r="7" spans="1:5" x14ac:dyDescent="0.25">
      <c r="A7" t="s">
        <v>21</v>
      </c>
      <c r="B7" t="s">
        <v>2186</v>
      </c>
      <c r="D7" t="s">
        <v>42</v>
      </c>
      <c r="E7" t="s">
        <v>2208</v>
      </c>
    </row>
    <row r="8" spans="1:5" x14ac:dyDescent="0.25">
      <c r="A8" t="s">
        <v>22</v>
      </c>
      <c r="B8" t="s">
        <v>2190</v>
      </c>
      <c r="D8" t="s">
        <v>44</v>
      </c>
      <c r="E8" t="s">
        <v>2209</v>
      </c>
    </row>
    <row r="9" spans="1:5" x14ac:dyDescent="0.25">
      <c r="A9" t="s">
        <v>23</v>
      </c>
      <c r="B9" t="s">
        <v>2196</v>
      </c>
      <c r="D9" t="s">
        <v>46</v>
      </c>
      <c r="E9" t="s">
        <v>2210</v>
      </c>
    </row>
    <row r="10" spans="1:5" x14ac:dyDescent="0.25">
      <c r="A10" t="s">
        <v>24</v>
      </c>
      <c r="B10" t="s">
        <v>2197</v>
      </c>
      <c r="D10" t="s">
        <v>48</v>
      </c>
      <c r="E10" t="s">
        <v>2211</v>
      </c>
    </row>
    <row r="11" spans="1:5" x14ac:dyDescent="0.25">
      <c r="A11" t="s">
        <v>25</v>
      </c>
      <c r="B11" t="s">
        <v>2200</v>
      </c>
      <c r="D11" t="s">
        <v>50</v>
      </c>
      <c r="E11" t="s">
        <v>2212</v>
      </c>
    </row>
    <row r="12" spans="1:5" x14ac:dyDescent="0.25">
      <c r="A12" t="s">
        <v>26</v>
      </c>
      <c r="B12" t="s">
        <v>2192</v>
      </c>
      <c r="D12" t="s">
        <v>52</v>
      </c>
      <c r="E12" t="s">
        <v>2213</v>
      </c>
    </row>
    <row r="13" spans="1:5" x14ac:dyDescent="0.25">
      <c r="A13" t="s">
        <v>27</v>
      </c>
      <c r="B13" t="s">
        <v>2195</v>
      </c>
      <c r="D13" t="s">
        <v>54</v>
      </c>
      <c r="E13" t="s">
        <v>2214</v>
      </c>
    </row>
    <row r="14" spans="1:5" x14ac:dyDescent="0.25">
      <c r="A14" t="s">
        <v>28</v>
      </c>
      <c r="B14" t="s">
        <v>2194</v>
      </c>
      <c r="D14" t="s">
        <v>56</v>
      </c>
      <c r="E14" t="s">
        <v>2215</v>
      </c>
    </row>
    <row r="15" spans="1:5" x14ac:dyDescent="0.25">
      <c r="A15" t="s">
        <v>29</v>
      </c>
      <c r="B15" t="s">
        <v>2199</v>
      </c>
      <c r="D15" t="s">
        <v>58</v>
      </c>
      <c r="E15" t="s">
        <v>2216</v>
      </c>
    </row>
    <row r="16" spans="1:5" x14ac:dyDescent="0.25">
      <c r="A16" t="s">
        <v>30</v>
      </c>
      <c r="B16" t="s">
        <v>2187</v>
      </c>
      <c r="D16" t="s">
        <v>60</v>
      </c>
      <c r="E16" t="s">
        <v>2217</v>
      </c>
    </row>
    <row r="17" spans="1:2" x14ac:dyDescent="0.25">
      <c r="A17" t="s">
        <v>31</v>
      </c>
      <c r="B17" t="s">
        <v>2202</v>
      </c>
    </row>
    <row r="18" spans="1:2" x14ac:dyDescent="0.25">
      <c r="A18" t="s">
        <v>32</v>
      </c>
      <c r="B18" t="s">
        <v>2193</v>
      </c>
    </row>
  </sheetData>
  <sortState ref="B2:B18">
    <sortCondition ref="B2:B1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tabSelected="1" topLeftCell="A996" workbookViewId="0">
      <selection activeCell="C1006" sqref="C1006"/>
    </sheetView>
  </sheetViews>
  <sheetFormatPr defaultRowHeight="15" x14ac:dyDescent="0.25"/>
  <cols>
    <col min="1" max="1" width="9" bestFit="1" customWidth="1"/>
    <col min="2" max="2" width="24.7109375" bestFit="1" customWidth="1"/>
    <col min="3" max="3" width="24.7109375" customWidth="1"/>
    <col min="4" max="4" width="10" bestFit="1" customWidth="1"/>
    <col min="5" max="5" width="5.28515625" bestFit="1" customWidth="1"/>
    <col min="6" max="6" width="11.28515625" bestFit="1" customWidth="1"/>
    <col min="7" max="7" width="8.7109375" bestFit="1" customWidth="1"/>
    <col min="8" max="8" width="8.7109375" customWidth="1"/>
    <col min="9" max="9" width="10.42578125" bestFit="1" customWidth="1"/>
    <col min="10" max="10" width="10.42578125" customWidth="1"/>
    <col min="11" max="11" width="12" bestFit="1" customWidth="1"/>
    <col min="12" max="12" width="4" bestFit="1" customWidth="1"/>
    <col min="13" max="13" width="12" bestFit="1" customWidth="1"/>
  </cols>
  <sheetData>
    <row r="1" spans="1:14" s="1" customFormat="1" x14ac:dyDescent="0.25">
      <c r="A1" s="1" t="s">
        <v>0</v>
      </c>
      <c r="B1" s="1" t="s">
        <v>1</v>
      </c>
      <c r="C1" t="s">
        <v>2185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K1" s="2" t="s">
        <v>7</v>
      </c>
      <c r="L1" s="2" t="s">
        <v>8</v>
      </c>
      <c r="M1" s="2" t="s">
        <v>9</v>
      </c>
    </row>
    <row r="2" spans="1:14" x14ac:dyDescent="0.25">
      <c r="A2">
        <v>1</v>
      </c>
      <c r="B2" t="s">
        <v>10</v>
      </c>
      <c r="C2" t="str">
        <f>VLOOKUP(B2,Planilha1!$A$2:$B$18,2,FALSE)</f>
        <v>Águas Lindas de Goiás</v>
      </c>
      <c r="D2" t="s">
        <v>11</v>
      </c>
      <c r="E2">
        <v>2</v>
      </c>
      <c r="F2" t="s">
        <v>12</v>
      </c>
      <c r="G2" t="s">
        <v>13</v>
      </c>
      <c r="H2" t="str">
        <f>VLOOKUP(G2,Planilha1!$D$2:$E$16,2,FALSE)</f>
        <v xml:space="preserve"> 0 and 4</v>
      </c>
      <c r="I2" t="s">
        <v>14</v>
      </c>
      <c r="J2" t="str">
        <f>IF(I2="nao_negro","(1,3,5)","(2,4)")</f>
        <v>(1,3,5)</v>
      </c>
      <c r="K2" s="3" t="s">
        <v>77</v>
      </c>
      <c r="L2" s="3" t="s">
        <v>78</v>
      </c>
      <c r="M2" s="3" t="s">
        <v>79</v>
      </c>
      <c r="N2" t="str">
        <f>CONCATENATE("update m set m.FATOR_MUN = ",M2,", m.pop_proj  = ",K2," from pmad2018.tmp m, pmad2018.dp_dom_1718_imput_bkp d where m.A01nficha = d.A01nficha and d.A01setor = '",C2,"' and m.D03 = ",E2," and m.D05 between",H2," and m.D04 in ",J2,";")</f>
        <v>update m set m.FATOR_MUN = 81.28660362, m.pop_proj  = 4308.189992 from pmad2018.tmp m, pmad2018.dp_dom_1718_imput_bkp d where m.A01nficha = d.A01nficha and d.A01setor = 'Águas Lindas de Goiás' and m.D03 = 2 and m.D05 between 0 and 4 and m.D04 in (1,3,5);</v>
      </c>
    </row>
    <row r="3" spans="1:14" x14ac:dyDescent="0.25">
      <c r="A3">
        <v>1</v>
      </c>
      <c r="B3" t="s">
        <v>10</v>
      </c>
      <c r="C3" t="str">
        <f>VLOOKUP(B3,Planilha1!$A$2:$B$18,2,FALSE)</f>
        <v>Águas Lindas de Goiás</v>
      </c>
      <c r="D3" t="s">
        <v>11</v>
      </c>
      <c r="E3">
        <v>2</v>
      </c>
      <c r="F3" t="s">
        <v>12</v>
      </c>
      <c r="G3" t="s">
        <v>13</v>
      </c>
      <c r="H3" t="str">
        <f>VLOOKUP(G3,Planilha1!$D$2:$E$16,2,FALSE)</f>
        <v xml:space="preserve"> 0 and 4</v>
      </c>
      <c r="I3" t="s">
        <v>15</v>
      </c>
      <c r="J3" t="str">
        <f t="shared" ref="J3:J66" si="0">IF(I3="nao_negro","(1,3,5)","(2,4)")</f>
        <v>(2,4)</v>
      </c>
      <c r="K3" s="3" t="s">
        <v>80</v>
      </c>
      <c r="L3" s="3" t="s">
        <v>81</v>
      </c>
      <c r="M3" s="3" t="s">
        <v>82</v>
      </c>
      <c r="N3" t="str">
        <f t="shared" ref="N3:N66" si="1">CONCATENATE("update m set m.FATOR_MUN = ",M3,", m.pop_proj  = ",K3," from pmad2018.tmp m, pmad2018.dp_dom_1718_imput_bkp d where m.A01nficha = d.A01nficha and d.A01setor = '",C3,"' and m.D03 = ",E3," and m.D05 between",H3," and m.D04 in ",J3,";")</f>
        <v>update m set m.FATOR_MUN = 104.2601864, m.pop_proj  = 6776.912117 from pmad2018.tmp m, pmad2018.dp_dom_1718_imput_bkp d where m.A01nficha = d.A01nficha and d.A01setor = 'Águas Lindas de Goiás' and m.D03 = 2 and m.D05 between 0 and 4 and m.D04 in (2,4);</v>
      </c>
    </row>
    <row r="4" spans="1:14" x14ac:dyDescent="0.25">
      <c r="A4">
        <v>1</v>
      </c>
      <c r="B4" t="s">
        <v>10</v>
      </c>
      <c r="C4" t="str">
        <f>VLOOKUP(B4,Planilha1!$A$2:$B$18,2,FALSE)</f>
        <v>Águas Lindas de Goiás</v>
      </c>
      <c r="D4" t="s">
        <v>16</v>
      </c>
      <c r="E4">
        <v>1</v>
      </c>
      <c r="F4" t="s">
        <v>12</v>
      </c>
      <c r="G4" t="s">
        <v>13</v>
      </c>
      <c r="H4" t="str">
        <f>VLOOKUP(G4,Planilha1!$D$2:$E$16,2,FALSE)</f>
        <v xml:space="preserve"> 0 and 4</v>
      </c>
      <c r="I4" t="s">
        <v>14</v>
      </c>
      <c r="J4" t="str">
        <f t="shared" si="0"/>
        <v>(1,3,5)</v>
      </c>
      <c r="K4" s="3" t="s">
        <v>83</v>
      </c>
      <c r="L4" s="3" t="s">
        <v>84</v>
      </c>
      <c r="M4" s="3" t="s">
        <v>85</v>
      </c>
      <c r="N4" t="str">
        <f t="shared" si="1"/>
        <v>update m set m.FATOR_MUN = 88.50403311, m.pop_proj  = 4425.201656 from pmad2018.tmp m, pmad2018.dp_dom_1718_imput_bkp d where m.A01nficha = d.A01nficha and d.A01setor = 'Águas Lindas de Goiás' and m.D03 = 1 and m.D05 between 0 and 4 and m.D04 in (1,3,5);</v>
      </c>
    </row>
    <row r="5" spans="1:14" x14ac:dyDescent="0.25">
      <c r="A5">
        <v>1</v>
      </c>
      <c r="B5" t="s">
        <v>10</v>
      </c>
      <c r="C5" t="str">
        <f>VLOOKUP(B5,Planilha1!$A$2:$B$18,2,FALSE)</f>
        <v>Águas Lindas de Goiás</v>
      </c>
      <c r="D5" t="s">
        <v>16</v>
      </c>
      <c r="E5">
        <v>1</v>
      </c>
      <c r="F5" t="s">
        <v>12</v>
      </c>
      <c r="G5" t="s">
        <v>13</v>
      </c>
      <c r="H5" t="str">
        <f>VLOOKUP(G5,Planilha1!$D$2:$E$16,2,FALSE)</f>
        <v xml:space="preserve"> 0 and 4</v>
      </c>
      <c r="I5" t="s">
        <v>15</v>
      </c>
      <c r="J5" t="str">
        <f t="shared" si="0"/>
        <v>(2,4)</v>
      </c>
      <c r="K5" s="3" t="s">
        <v>86</v>
      </c>
      <c r="L5" s="3" t="s">
        <v>87</v>
      </c>
      <c r="M5" s="3" t="s">
        <v>88</v>
      </c>
      <c r="N5" t="str">
        <f t="shared" si="1"/>
        <v>update m set m.FATOR_MUN = 80.94156948, m.pop_proj  = 6960.974975 from pmad2018.tmp m, pmad2018.dp_dom_1718_imput_bkp d where m.A01nficha = d.A01nficha and d.A01setor = 'Águas Lindas de Goiás' and m.D03 = 1 and m.D05 between 0 and 4 and m.D04 in (2,4);</v>
      </c>
    </row>
    <row r="6" spans="1:14" x14ac:dyDescent="0.25">
      <c r="A6">
        <v>2</v>
      </c>
      <c r="B6" t="s">
        <v>17</v>
      </c>
      <c r="C6" t="str">
        <f>VLOOKUP(B6,Planilha1!$A$2:$B$18,2,FALSE)</f>
        <v>Alexânia</v>
      </c>
      <c r="D6" t="s">
        <v>11</v>
      </c>
      <c r="E6">
        <v>2</v>
      </c>
      <c r="F6" t="s">
        <v>12</v>
      </c>
      <c r="G6" t="s">
        <v>13</v>
      </c>
      <c r="H6" t="str">
        <f>VLOOKUP(G6,Planilha1!$D$2:$E$16,2,FALSE)</f>
        <v xml:space="preserve"> 0 and 4</v>
      </c>
      <c r="I6" t="s">
        <v>14</v>
      </c>
      <c r="J6" t="str">
        <f t="shared" si="0"/>
        <v>(1,3,5)</v>
      </c>
      <c r="K6" s="3" t="s">
        <v>89</v>
      </c>
      <c r="L6" s="3" t="s">
        <v>90</v>
      </c>
      <c r="M6" s="3" t="s">
        <v>91</v>
      </c>
      <c r="N6" t="str">
        <f t="shared" si="1"/>
        <v>update m set m.FATOR_MUN = 21.33148745, m.pop_proj  = 383.9667741 from pmad2018.tmp m, pmad2018.dp_dom_1718_imput_bkp d where m.A01nficha = d.A01nficha and d.A01setor = 'Alexânia' and m.D03 = 2 and m.D05 between 0 and 4 and m.D04 in (1,3,5);</v>
      </c>
    </row>
    <row r="7" spans="1:14" x14ac:dyDescent="0.25">
      <c r="A7">
        <v>2</v>
      </c>
      <c r="B7" t="s">
        <v>17</v>
      </c>
      <c r="C7" t="str">
        <f>VLOOKUP(B7,Planilha1!$A$2:$B$18,2,FALSE)</f>
        <v>Alexânia</v>
      </c>
      <c r="D7" t="s">
        <v>11</v>
      </c>
      <c r="E7">
        <v>2</v>
      </c>
      <c r="F7" t="s">
        <v>12</v>
      </c>
      <c r="G7" t="s">
        <v>13</v>
      </c>
      <c r="H7" t="str">
        <f>VLOOKUP(G7,Planilha1!$D$2:$E$16,2,FALSE)</f>
        <v xml:space="preserve"> 0 and 4</v>
      </c>
      <c r="I7" t="s">
        <v>15</v>
      </c>
      <c r="J7" t="str">
        <f t="shared" si="0"/>
        <v>(2,4)</v>
      </c>
      <c r="K7" s="3" t="s">
        <v>92</v>
      </c>
      <c r="L7" s="3" t="s">
        <v>93</v>
      </c>
      <c r="M7" s="3" t="s">
        <v>94</v>
      </c>
      <c r="N7" t="str">
        <f t="shared" si="1"/>
        <v>update m set m.FATOR_MUN = 19.78501598, m.pop_proj  = 435.2703516 from pmad2018.tmp m, pmad2018.dp_dom_1718_imput_bkp d where m.A01nficha = d.A01nficha and d.A01setor = 'Alexânia' and m.D03 = 2 and m.D05 between 0 and 4 and m.D04 in (2,4);</v>
      </c>
    </row>
    <row r="8" spans="1:14" x14ac:dyDescent="0.25">
      <c r="A8">
        <v>2</v>
      </c>
      <c r="B8" t="s">
        <v>17</v>
      </c>
      <c r="C8" t="str">
        <f>VLOOKUP(B8,Planilha1!$A$2:$B$18,2,FALSE)</f>
        <v>Alexânia</v>
      </c>
      <c r="D8" t="s">
        <v>16</v>
      </c>
      <c r="E8">
        <v>1</v>
      </c>
      <c r="F8" t="s">
        <v>12</v>
      </c>
      <c r="G8" t="s">
        <v>13</v>
      </c>
      <c r="H8" t="str">
        <f>VLOOKUP(G8,Planilha1!$D$2:$E$16,2,FALSE)</f>
        <v xml:space="preserve"> 0 and 4</v>
      </c>
      <c r="I8" t="s">
        <v>14</v>
      </c>
      <c r="J8" t="str">
        <f t="shared" si="0"/>
        <v>(1,3,5)</v>
      </c>
      <c r="K8" s="3" t="s">
        <v>95</v>
      </c>
      <c r="L8" s="3" t="s">
        <v>96</v>
      </c>
      <c r="M8" s="3" t="s">
        <v>97</v>
      </c>
      <c r="N8" t="str">
        <f t="shared" si="1"/>
        <v>update m set m.FATOR_MUN = 21.34539357, m.pop_proj  = 405.5624779 from pmad2018.tmp m, pmad2018.dp_dom_1718_imput_bkp d where m.A01nficha = d.A01nficha and d.A01setor = 'Alexânia' and m.D03 = 1 and m.D05 between 0 and 4 and m.D04 in (1,3,5);</v>
      </c>
    </row>
    <row r="9" spans="1:14" x14ac:dyDescent="0.25">
      <c r="A9">
        <v>2</v>
      </c>
      <c r="B9" t="s">
        <v>17</v>
      </c>
      <c r="C9" t="str">
        <f>VLOOKUP(B9,Planilha1!$A$2:$B$18,2,FALSE)</f>
        <v>Alexânia</v>
      </c>
      <c r="D9" t="s">
        <v>16</v>
      </c>
      <c r="E9">
        <v>1</v>
      </c>
      <c r="F9" t="s">
        <v>12</v>
      </c>
      <c r="G9" t="s">
        <v>13</v>
      </c>
      <c r="H9" t="str">
        <f>VLOOKUP(G9,Planilha1!$D$2:$E$16,2,FALSE)</f>
        <v xml:space="preserve"> 0 and 4</v>
      </c>
      <c r="I9" t="s">
        <v>15</v>
      </c>
      <c r="J9" t="str">
        <f t="shared" si="0"/>
        <v>(2,4)</v>
      </c>
      <c r="K9" s="3" t="s">
        <v>98</v>
      </c>
      <c r="L9" s="3" t="s">
        <v>99</v>
      </c>
      <c r="M9" s="3" t="s">
        <v>100</v>
      </c>
      <c r="N9" t="str">
        <f t="shared" si="1"/>
        <v>update m set m.FATOR_MUN = 14.83069539, m.pop_proj  = 459.7515572 from pmad2018.tmp m, pmad2018.dp_dom_1718_imput_bkp d where m.A01nficha = d.A01nficha and d.A01setor = 'Alexânia' and m.D03 = 1 and m.D05 between 0 and 4 and m.D04 in (2,4);</v>
      </c>
    </row>
    <row r="10" spans="1:14" x14ac:dyDescent="0.25">
      <c r="A10">
        <v>4</v>
      </c>
      <c r="B10" t="s">
        <v>18</v>
      </c>
      <c r="C10" t="str">
        <f>VLOOKUP(B10,Planilha1!$A$2:$B$18,2,FALSE)</f>
        <v>Cidade Ocidental: Jardim ABC</v>
      </c>
      <c r="D10" t="s">
        <v>11</v>
      </c>
      <c r="E10">
        <v>2</v>
      </c>
      <c r="F10" t="s">
        <v>12</v>
      </c>
      <c r="G10" t="s">
        <v>13</v>
      </c>
      <c r="H10" t="str">
        <f>VLOOKUP(G10,Planilha1!$D$2:$E$16,2,FALSE)</f>
        <v xml:space="preserve"> 0 and 4</v>
      </c>
      <c r="I10" t="s">
        <v>14</v>
      </c>
      <c r="J10" t="str">
        <f t="shared" si="0"/>
        <v>(1,3,5)</v>
      </c>
      <c r="K10" s="3" t="s">
        <v>101</v>
      </c>
      <c r="L10" s="3" t="s">
        <v>57</v>
      </c>
      <c r="M10" s="3" t="s">
        <v>102</v>
      </c>
      <c r="N10" t="str">
        <f t="shared" si="1"/>
        <v>update m set m.FATOR_MUN = 17.45077736, m.pop_proj  = 244.3108831 from pmad2018.tmp m, pmad2018.dp_dom_1718_imput_bkp d where m.A01nficha = d.A01nficha and d.A01setor = 'Cidade Ocidental: Jardim ABC' and m.D03 = 2 and m.D05 between 0 and 4 and m.D04 in (1,3,5);</v>
      </c>
    </row>
    <row r="11" spans="1:14" x14ac:dyDescent="0.25">
      <c r="A11">
        <v>4</v>
      </c>
      <c r="B11" t="s">
        <v>18</v>
      </c>
      <c r="C11" t="str">
        <f>VLOOKUP(B11,Planilha1!$A$2:$B$18,2,FALSE)</f>
        <v>Cidade Ocidental: Jardim ABC</v>
      </c>
      <c r="D11" t="s">
        <v>11</v>
      </c>
      <c r="E11">
        <v>2</v>
      </c>
      <c r="F11" t="s">
        <v>12</v>
      </c>
      <c r="G11" t="s">
        <v>13</v>
      </c>
      <c r="H11" t="str">
        <f>VLOOKUP(G11,Planilha1!$D$2:$E$16,2,FALSE)</f>
        <v xml:space="preserve"> 0 and 4</v>
      </c>
      <c r="I11" t="s">
        <v>15</v>
      </c>
      <c r="J11" t="str">
        <f t="shared" si="0"/>
        <v>(2,4)</v>
      </c>
      <c r="K11" s="3" t="s">
        <v>103</v>
      </c>
      <c r="L11" s="3" t="s">
        <v>104</v>
      </c>
      <c r="M11" s="3" t="s">
        <v>105</v>
      </c>
      <c r="N11" t="str">
        <f t="shared" si="1"/>
        <v>update m set m.FATOR_MUN = 10.33053094, m.pop_proj  = 495.865485 from pmad2018.tmp m, pmad2018.dp_dom_1718_imput_bkp d where m.A01nficha = d.A01nficha and d.A01setor = 'Cidade Ocidental: Jardim ABC' and m.D03 = 2 and m.D05 between 0 and 4 and m.D04 in (2,4);</v>
      </c>
    </row>
    <row r="12" spans="1:14" x14ac:dyDescent="0.25">
      <c r="A12">
        <v>4</v>
      </c>
      <c r="B12" t="s">
        <v>18</v>
      </c>
      <c r="C12" t="str">
        <f>VLOOKUP(B12,Planilha1!$A$2:$B$18,2,FALSE)</f>
        <v>Cidade Ocidental: Jardim ABC</v>
      </c>
      <c r="D12" t="s">
        <v>16</v>
      </c>
      <c r="E12">
        <v>1</v>
      </c>
      <c r="F12" t="s">
        <v>12</v>
      </c>
      <c r="G12" t="s">
        <v>13</v>
      </c>
      <c r="H12" t="str">
        <f>VLOOKUP(G12,Planilha1!$D$2:$E$16,2,FALSE)</f>
        <v xml:space="preserve"> 0 and 4</v>
      </c>
      <c r="I12" t="s">
        <v>14</v>
      </c>
      <c r="J12" t="str">
        <f t="shared" si="0"/>
        <v>(1,3,5)</v>
      </c>
      <c r="K12" s="3" t="s">
        <v>106</v>
      </c>
      <c r="L12" s="3" t="s">
        <v>107</v>
      </c>
      <c r="M12" s="3" t="s">
        <v>108</v>
      </c>
      <c r="N12" t="str">
        <f t="shared" si="1"/>
        <v>update m set m.FATOR_MUN = 11.00368639, m.pop_proj  = 253.084787 from pmad2018.tmp m, pmad2018.dp_dom_1718_imput_bkp d where m.A01nficha = d.A01nficha and d.A01setor = 'Cidade Ocidental: Jardim ABC' and m.D03 = 1 and m.D05 between 0 and 4 and m.D04 in (1,3,5);</v>
      </c>
    </row>
    <row r="13" spans="1:14" x14ac:dyDescent="0.25">
      <c r="A13">
        <v>4</v>
      </c>
      <c r="B13" t="s">
        <v>18</v>
      </c>
      <c r="C13" t="str">
        <f>VLOOKUP(B13,Planilha1!$A$2:$B$18,2,FALSE)</f>
        <v>Cidade Ocidental: Jardim ABC</v>
      </c>
      <c r="D13" t="s">
        <v>16</v>
      </c>
      <c r="E13">
        <v>1</v>
      </c>
      <c r="F13" t="s">
        <v>12</v>
      </c>
      <c r="G13" t="s">
        <v>13</v>
      </c>
      <c r="H13" t="str">
        <f>VLOOKUP(G13,Planilha1!$D$2:$E$16,2,FALSE)</f>
        <v xml:space="preserve"> 0 and 4</v>
      </c>
      <c r="I13" t="s">
        <v>15</v>
      </c>
      <c r="J13" t="str">
        <f t="shared" si="0"/>
        <v>(2,4)</v>
      </c>
      <c r="K13" s="3" t="s">
        <v>109</v>
      </c>
      <c r="L13" s="3" t="s">
        <v>110</v>
      </c>
      <c r="M13" s="3" t="s">
        <v>111</v>
      </c>
      <c r="N13" t="str">
        <f t="shared" si="1"/>
        <v>update m set m.FATOR_MUN = 11.41496524, m.pop_proj  = 513.6734356 from pmad2018.tmp m, pmad2018.dp_dom_1718_imput_bkp d where m.A01nficha = d.A01nficha and d.A01setor = 'Cidade Ocidental: Jardim ABC' and m.D03 = 1 and m.D05 between 0 and 4 and m.D04 in (2,4);</v>
      </c>
    </row>
    <row r="14" spans="1:14" x14ac:dyDescent="0.25">
      <c r="A14">
        <v>3</v>
      </c>
      <c r="B14" t="s">
        <v>19</v>
      </c>
      <c r="C14" t="str">
        <f>VLOOKUP(B14,Planilha1!$A$2:$B$18,2,FALSE)</f>
        <v>Cidade Ocidental: Sede</v>
      </c>
      <c r="D14" t="s">
        <v>11</v>
      </c>
      <c r="E14">
        <v>2</v>
      </c>
      <c r="F14" t="s">
        <v>12</v>
      </c>
      <c r="G14" t="s">
        <v>13</v>
      </c>
      <c r="H14" t="str">
        <f>VLOOKUP(G14,Planilha1!$D$2:$E$16,2,FALSE)</f>
        <v xml:space="preserve"> 0 and 4</v>
      </c>
      <c r="I14" t="s">
        <v>14</v>
      </c>
      <c r="J14" t="str">
        <f t="shared" si="0"/>
        <v>(1,3,5)</v>
      </c>
      <c r="K14" s="3" t="s">
        <v>112</v>
      </c>
      <c r="L14" s="3" t="s">
        <v>113</v>
      </c>
      <c r="M14" s="3" t="s">
        <v>114</v>
      </c>
      <c r="N14" t="str">
        <f t="shared" si="1"/>
        <v>update m set m.FATOR_MUN = 67.08584414, m.pop_proj  = 1073.373506 from pmad2018.tmp m, pmad2018.dp_dom_1718_imput_bkp d where m.A01nficha = d.A01nficha and d.A01setor = 'Cidade Ocidental: Sede' and m.D03 = 2 and m.D05 between 0 and 4 and m.D04 in (1,3,5);</v>
      </c>
    </row>
    <row r="15" spans="1:14" x14ac:dyDescent="0.25">
      <c r="A15">
        <v>3</v>
      </c>
      <c r="B15" t="s">
        <v>19</v>
      </c>
      <c r="C15" t="str">
        <f>VLOOKUP(B15,Planilha1!$A$2:$B$18,2,FALSE)</f>
        <v>Cidade Ocidental: Sede</v>
      </c>
      <c r="D15" t="s">
        <v>11</v>
      </c>
      <c r="E15">
        <v>2</v>
      </c>
      <c r="F15" t="s">
        <v>12</v>
      </c>
      <c r="G15" t="s">
        <v>13</v>
      </c>
      <c r="H15" t="str">
        <f>VLOOKUP(G15,Planilha1!$D$2:$E$16,2,FALSE)</f>
        <v xml:space="preserve"> 0 and 4</v>
      </c>
      <c r="I15" t="s">
        <v>15</v>
      </c>
      <c r="J15" t="str">
        <f t="shared" si="0"/>
        <v>(2,4)</v>
      </c>
      <c r="K15" s="3" t="s">
        <v>115</v>
      </c>
      <c r="L15" s="3" t="s">
        <v>116</v>
      </c>
      <c r="M15" s="3" t="s">
        <v>117</v>
      </c>
      <c r="N15" t="str">
        <f t="shared" si="1"/>
        <v>update m set m.FATOR_MUN = 33.69473713, m.pop_proj  = 1347.789485 from pmad2018.tmp m, pmad2018.dp_dom_1718_imput_bkp d where m.A01nficha = d.A01nficha and d.A01setor = 'Cidade Ocidental: Sede' and m.D03 = 2 and m.D05 between 0 and 4 and m.D04 in (2,4);</v>
      </c>
    </row>
    <row r="16" spans="1:14" x14ac:dyDescent="0.25">
      <c r="A16">
        <v>3</v>
      </c>
      <c r="B16" t="s">
        <v>19</v>
      </c>
      <c r="C16" t="str">
        <f>VLOOKUP(B16,Planilha1!$A$2:$B$18,2,FALSE)</f>
        <v>Cidade Ocidental: Sede</v>
      </c>
      <c r="D16" t="s">
        <v>16</v>
      </c>
      <c r="E16">
        <v>1</v>
      </c>
      <c r="F16" t="s">
        <v>12</v>
      </c>
      <c r="G16" t="s">
        <v>13</v>
      </c>
      <c r="H16" t="str">
        <f>VLOOKUP(G16,Planilha1!$D$2:$E$16,2,FALSE)</f>
        <v xml:space="preserve"> 0 and 4</v>
      </c>
      <c r="I16" t="s">
        <v>14</v>
      </c>
      <c r="J16" t="str">
        <f t="shared" si="0"/>
        <v>(1,3,5)</v>
      </c>
      <c r="K16" s="3" t="s">
        <v>118</v>
      </c>
      <c r="L16" s="3" t="s">
        <v>119</v>
      </c>
      <c r="M16" s="3" t="s">
        <v>120</v>
      </c>
      <c r="N16" t="str">
        <f t="shared" si="1"/>
        <v>update m set m.FATOR_MUN = 44.74329384, m.pop_proj  = 1118.582346 from pmad2018.tmp m, pmad2018.dp_dom_1718_imput_bkp d where m.A01nficha = d.A01nficha and d.A01setor = 'Cidade Ocidental: Sede' and m.D03 = 1 and m.D05 between 0 and 4 and m.D04 in (1,3,5);</v>
      </c>
    </row>
    <row r="17" spans="1:14" x14ac:dyDescent="0.25">
      <c r="A17">
        <v>3</v>
      </c>
      <c r="B17" t="s">
        <v>19</v>
      </c>
      <c r="C17" t="str">
        <f>VLOOKUP(B17,Planilha1!$A$2:$B$18,2,FALSE)</f>
        <v>Cidade Ocidental: Sede</v>
      </c>
      <c r="D17" t="s">
        <v>16</v>
      </c>
      <c r="E17">
        <v>1</v>
      </c>
      <c r="F17" t="s">
        <v>12</v>
      </c>
      <c r="G17" t="s">
        <v>13</v>
      </c>
      <c r="H17" t="str">
        <f>VLOOKUP(G17,Planilha1!$D$2:$E$16,2,FALSE)</f>
        <v xml:space="preserve"> 0 and 4</v>
      </c>
      <c r="I17" t="s">
        <v>15</v>
      </c>
      <c r="J17" t="str">
        <f t="shared" si="0"/>
        <v>(2,4)</v>
      </c>
      <c r="K17" s="3" t="s">
        <v>121</v>
      </c>
      <c r="L17" s="3" t="s">
        <v>122</v>
      </c>
      <c r="M17" s="3" t="s">
        <v>123</v>
      </c>
      <c r="N17" t="str">
        <f t="shared" si="1"/>
        <v>update m set m.FATOR_MUN = 32.66410008, m.pop_proj  = 1404.556303 from pmad2018.tmp m, pmad2018.dp_dom_1718_imput_bkp d where m.A01nficha = d.A01nficha and d.A01setor = 'Cidade Ocidental: Sede' and m.D03 = 1 and m.D05 between 0 and 4 and m.D04 in (2,4);</v>
      </c>
    </row>
    <row r="18" spans="1:14" x14ac:dyDescent="0.25">
      <c r="A18">
        <v>8</v>
      </c>
      <c r="B18" t="s">
        <v>20</v>
      </c>
      <c r="C18" t="str">
        <f>VLOOKUP(B18,Planilha1!$A$2:$B$18,2,FALSE)</f>
        <v>Cocalzinho de Goiás: Girassol/Edilândia</v>
      </c>
      <c r="D18" t="s">
        <v>11</v>
      </c>
      <c r="E18">
        <v>2</v>
      </c>
      <c r="F18" t="s">
        <v>12</v>
      </c>
      <c r="G18" t="s">
        <v>13</v>
      </c>
      <c r="H18" t="str">
        <f>VLOOKUP(G18,Planilha1!$D$2:$E$16,2,FALSE)</f>
        <v xml:space="preserve"> 0 and 4</v>
      </c>
      <c r="I18" t="s">
        <v>14</v>
      </c>
      <c r="J18" t="str">
        <f t="shared" si="0"/>
        <v>(1,3,5)</v>
      </c>
      <c r="K18" s="3" t="s">
        <v>124</v>
      </c>
      <c r="L18" s="3" t="s">
        <v>125</v>
      </c>
      <c r="M18" s="3" t="s">
        <v>126</v>
      </c>
      <c r="N18" t="str">
        <f t="shared" si="1"/>
        <v>update m set m.FATOR_MUN = 3.846981932, m.pop_proj  = 123.1034218 from pmad2018.tmp m, pmad2018.dp_dom_1718_imput_bkp d where m.A01nficha = d.A01nficha and d.A01setor = 'Cocalzinho de Goiás: Girassol/Edilândia' and m.D03 = 2 and m.D05 between 0 and 4 and m.D04 in (1,3,5);</v>
      </c>
    </row>
    <row r="19" spans="1:14" x14ac:dyDescent="0.25">
      <c r="A19">
        <v>8</v>
      </c>
      <c r="B19" t="s">
        <v>20</v>
      </c>
      <c r="C19" t="str">
        <f>VLOOKUP(B19,Planilha1!$A$2:$B$18,2,FALSE)</f>
        <v>Cocalzinho de Goiás: Girassol/Edilândia</v>
      </c>
      <c r="D19" t="s">
        <v>11</v>
      </c>
      <c r="E19">
        <v>2</v>
      </c>
      <c r="F19" t="s">
        <v>12</v>
      </c>
      <c r="G19" t="s">
        <v>13</v>
      </c>
      <c r="H19" t="str">
        <f>VLOOKUP(G19,Planilha1!$D$2:$E$16,2,FALSE)</f>
        <v xml:space="preserve"> 0 and 4</v>
      </c>
      <c r="I19" t="s">
        <v>15</v>
      </c>
      <c r="J19" t="str">
        <f t="shared" si="0"/>
        <v>(2,4)</v>
      </c>
      <c r="K19" s="3" t="s">
        <v>127</v>
      </c>
      <c r="L19" s="3" t="s">
        <v>128</v>
      </c>
      <c r="M19" s="3" t="s">
        <v>129</v>
      </c>
      <c r="N19" t="str">
        <f t="shared" si="1"/>
        <v>update m set m.FATOR_MUN = 6.029234087, m.pop_proj  = 204.9939589 from pmad2018.tmp m, pmad2018.dp_dom_1718_imput_bkp d where m.A01nficha = d.A01nficha and d.A01setor = 'Cocalzinho de Goiás: Girassol/Edilândia' and m.D03 = 2 and m.D05 between 0 and 4 and m.D04 in (2,4);</v>
      </c>
    </row>
    <row r="20" spans="1:14" x14ac:dyDescent="0.25">
      <c r="A20">
        <v>8</v>
      </c>
      <c r="B20" t="s">
        <v>20</v>
      </c>
      <c r="C20" t="str">
        <f>VLOOKUP(B20,Planilha1!$A$2:$B$18,2,FALSE)</f>
        <v>Cocalzinho de Goiás: Girassol/Edilândia</v>
      </c>
      <c r="D20" t="s">
        <v>16</v>
      </c>
      <c r="E20">
        <v>1</v>
      </c>
      <c r="F20" t="s">
        <v>12</v>
      </c>
      <c r="G20" t="s">
        <v>13</v>
      </c>
      <c r="H20" t="str">
        <f>VLOOKUP(G20,Planilha1!$D$2:$E$16,2,FALSE)</f>
        <v xml:space="preserve"> 0 and 4</v>
      </c>
      <c r="I20" t="s">
        <v>14</v>
      </c>
      <c r="J20" t="str">
        <f t="shared" si="0"/>
        <v>(1,3,5)</v>
      </c>
      <c r="K20" s="3" t="s">
        <v>130</v>
      </c>
      <c r="L20" s="3" t="s">
        <v>131</v>
      </c>
      <c r="M20" s="3" t="s">
        <v>132</v>
      </c>
      <c r="N20" t="str">
        <f t="shared" si="1"/>
        <v>update m set m.FATOR_MUN = 6.68186594, m.pop_proj  = 140.3191847 from pmad2018.tmp m, pmad2018.dp_dom_1718_imput_bkp d where m.A01nficha = d.A01nficha and d.A01setor = 'Cocalzinho de Goiás: Girassol/Edilândia' and m.D03 = 1 and m.D05 between 0 and 4 and m.D04 in (1,3,5);</v>
      </c>
    </row>
    <row r="21" spans="1:14" x14ac:dyDescent="0.25">
      <c r="A21">
        <v>8</v>
      </c>
      <c r="B21" t="s">
        <v>20</v>
      </c>
      <c r="C21" t="str">
        <f>VLOOKUP(B21,Planilha1!$A$2:$B$18,2,FALSE)</f>
        <v>Cocalzinho de Goiás: Girassol/Edilândia</v>
      </c>
      <c r="D21" t="s">
        <v>16</v>
      </c>
      <c r="E21">
        <v>1</v>
      </c>
      <c r="F21" t="s">
        <v>12</v>
      </c>
      <c r="G21" t="s">
        <v>13</v>
      </c>
      <c r="H21" t="str">
        <f>VLOOKUP(G21,Planilha1!$D$2:$E$16,2,FALSE)</f>
        <v xml:space="preserve"> 0 and 4</v>
      </c>
      <c r="I21" t="s">
        <v>15</v>
      </c>
      <c r="J21" t="str">
        <f t="shared" si="0"/>
        <v>(2,4)</v>
      </c>
      <c r="K21" s="3" t="s">
        <v>133</v>
      </c>
      <c r="L21" s="3" t="s">
        <v>84</v>
      </c>
      <c r="M21" s="3" t="s">
        <v>134</v>
      </c>
      <c r="N21" t="str">
        <f t="shared" si="1"/>
        <v>update m set m.FATOR_MUN = 4.673238936, m.pop_proj  = 233.6619468 from pmad2018.tmp m, pmad2018.dp_dom_1718_imput_bkp d where m.A01nficha = d.A01nficha and d.A01setor = 'Cocalzinho de Goiás: Girassol/Edilândia' and m.D03 = 1 and m.D05 between 0 and 4 and m.D04 in (2,4);</v>
      </c>
    </row>
    <row r="22" spans="1:14" x14ac:dyDescent="0.25">
      <c r="A22">
        <v>7</v>
      </c>
      <c r="B22" t="s">
        <v>21</v>
      </c>
      <c r="C22" t="str">
        <f>VLOOKUP(B22,Planilha1!$A$2:$B$18,2,FALSE)</f>
        <v>Cocalzinho de Goiás: Sede</v>
      </c>
      <c r="D22" t="s">
        <v>11</v>
      </c>
      <c r="E22">
        <v>2</v>
      </c>
      <c r="F22" t="s">
        <v>12</v>
      </c>
      <c r="G22" t="s">
        <v>13</v>
      </c>
      <c r="H22" t="str">
        <f>VLOOKUP(G22,Planilha1!$D$2:$E$16,2,FALSE)</f>
        <v xml:space="preserve"> 0 and 4</v>
      </c>
      <c r="I22" t="s">
        <v>14</v>
      </c>
      <c r="J22" t="str">
        <f t="shared" si="0"/>
        <v>(1,3,5)</v>
      </c>
      <c r="K22" s="3" t="s">
        <v>135</v>
      </c>
      <c r="L22" s="3" t="s">
        <v>119</v>
      </c>
      <c r="M22" s="3" t="s">
        <v>136</v>
      </c>
      <c r="N22" t="str">
        <f t="shared" si="1"/>
        <v>update m set m.FATOR_MUN = 4.855803024, m.pop_proj  = 121.3950756 from pmad2018.tmp m, pmad2018.dp_dom_1718_imput_bkp d where m.A01nficha = d.A01nficha and d.A01setor = 'Cocalzinho de Goiás: Sede' and m.D03 = 2 and m.D05 between 0 and 4 and m.D04 in (1,3,5);</v>
      </c>
    </row>
    <row r="23" spans="1:14" x14ac:dyDescent="0.25">
      <c r="A23">
        <v>7</v>
      </c>
      <c r="B23" t="s">
        <v>21</v>
      </c>
      <c r="C23" t="str">
        <f>VLOOKUP(B23,Planilha1!$A$2:$B$18,2,FALSE)</f>
        <v>Cocalzinho de Goiás: Sede</v>
      </c>
      <c r="D23" t="s">
        <v>11</v>
      </c>
      <c r="E23">
        <v>2</v>
      </c>
      <c r="F23" t="s">
        <v>12</v>
      </c>
      <c r="G23" t="s">
        <v>13</v>
      </c>
      <c r="H23" t="str">
        <f>VLOOKUP(G23,Planilha1!$D$2:$E$16,2,FALSE)</f>
        <v xml:space="preserve"> 0 and 4</v>
      </c>
      <c r="I23" t="s">
        <v>15</v>
      </c>
      <c r="J23" t="str">
        <f t="shared" si="0"/>
        <v>(2,4)</v>
      </c>
      <c r="K23" s="3" t="s">
        <v>137</v>
      </c>
      <c r="L23" s="3" t="s">
        <v>138</v>
      </c>
      <c r="M23" s="3" t="s">
        <v>139</v>
      </c>
      <c r="N23" t="str">
        <f t="shared" si="1"/>
        <v>update m set m.FATOR_MUN = 4.803975898, m.pop_proj  = 139.315301 from pmad2018.tmp m, pmad2018.dp_dom_1718_imput_bkp d where m.A01nficha = d.A01nficha and d.A01setor = 'Cocalzinho de Goiás: Sede' and m.D03 = 2 and m.D05 between 0 and 4 and m.D04 in (2,4);</v>
      </c>
    </row>
    <row r="24" spans="1:14" x14ac:dyDescent="0.25">
      <c r="A24">
        <v>7</v>
      </c>
      <c r="B24" t="s">
        <v>21</v>
      </c>
      <c r="C24" t="str">
        <f>VLOOKUP(B24,Planilha1!$A$2:$B$18,2,FALSE)</f>
        <v>Cocalzinho de Goiás: Sede</v>
      </c>
      <c r="D24" t="s">
        <v>16</v>
      </c>
      <c r="E24">
        <v>1</v>
      </c>
      <c r="F24" t="s">
        <v>12</v>
      </c>
      <c r="G24" t="s">
        <v>13</v>
      </c>
      <c r="H24" t="str">
        <f>VLOOKUP(G24,Planilha1!$D$2:$E$16,2,FALSE)</f>
        <v xml:space="preserve"> 0 and 4</v>
      </c>
      <c r="I24" t="s">
        <v>14</v>
      </c>
      <c r="J24" t="str">
        <f t="shared" si="0"/>
        <v>(1,3,5)</v>
      </c>
      <c r="K24" s="3" t="s">
        <v>140</v>
      </c>
      <c r="L24" s="3" t="s">
        <v>141</v>
      </c>
      <c r="M24" s="3" t="s">
        <v>142</v>
      </c>
      <c r="N24" t="str">
        <f t="shared" si="1"/>
        <v>update m set m.FATOR_MUN = 5.923983303, m.pop_proj  = 118.4796661 from pmad2018.tmp m, pmad2018.dp_dom_1718_imput_bkp d where m.A01nficha = d.A01nficha and d.A01setor = 'Cocalzinho de Goiás: Sede' and m.D03 = 1 and m.D05 between 0 and 4 and m.D04 in (1,3,5);</v>
      </c>
    </row>
    <row r="25" spans="1:14" x14ac:dyDescent="0.25">
      <c r="A25">
        <v>7</v>
      </c>
      <c r="B25" t="s">
        <v>21</v>
      </c>
      <c r="C25" t="str">
        <f>VLOOKUP(B25,Planilha1!$A$2:$B$18,2,FALSE)</f>
        <v>Cocalzinho de Goiás: Sede</v>
      </c>
      <c r="D25" t="s">
        <v>16</v>
      </c>
      <c r="E25">
        <v>1</v>
      </c>
      <c r="F25" t="s">
        <v>12</v>
      </c>
      <c r="G25" t="s">
        <v>13</v>
      </c>
      <c r="H25" t="str">
        <f>VLOOKUP(G25,Planilha1!$D$2:$E$16,2,FALSE)</f>
        <v xml:space="preserve"> 0 and 4</v>
      </c>
      <c r="I25" t="s">
        <v>15</v>
      </c>
      <c r="J25" t="str">
        <f t="shared" si="0"/>
        <v>(2,4)</v>
      </c>
      <c r="K25" s="3" t="s">
        <v>143</v>
      </c>
      <c r="L25" s="3" t="s">
        <v>138</v>
      </c>
      <c r="M25" s="3" t="s">
        <v>144</v>
      </c>
      <c r="N25" t="str">
        <f t="shared" si="1"/>
        <v>update m set m.FATOR_MUN = 4.688604191, m.pop_proj  = 135.9695215 from pmad2018.tmp m, pmad2018.dp_dom_1718_imput_bkp d where m.A01nficha = d.A01nficha and d.A01setor = 'Cocalzinho de Goiás: Sede' and m.D03 = 1 and m.D05 between 0 and 4 and m.D04 in (2,4);</v>
      </c>
    </row>
    <row r="26" spans="1:14" x14ac:dyDescent="0.25">
      <c r="A26">
        <v>6</v>
      </c>
      <c r="B26" t="s">
        <v>22</v>
      </c>
      <c r="C26" t="str">
        <f>VLOOKUP(B26,Planilha1!$A$2:$B$18,2,FALSE)</f>
        <v>Cristalina: Campos Lindos/Marajó</v>
      </c>
      <c r="D26" t="s">
        <v>11</v>
      </c>
      <c r="E26">
        <v>2</v>
      </c>
      <c r="F26" t="s">
        <v>12</v>
      </c>
      <c r="G26" t="s">
        <v>13</v>
      </c>
      <c r="H26" t="str">
        <f>VLOOKUP(G26,Planilha1!$D$2:$E$16,2,FALSE)</f>
        <v xml:space="preserve"> 0 and 4</v>
      </c>
      <c r="I26" t="s">
        <v>14</v>
      </c>
      <c r="J26" t="str">
        <f t="shared" si="0"/>
        <v>(1,3,5)</v>
      </c>
      <c r="K26" s="3" t="s">
        <v>145</v>
      </c>
      <c r="L26" s="3" t="s">
        <v>113</v>
      </c>
      <c r="M26" s="3" t="s">
        <v>146</v>
      </c>
      <c r="N26" t="str">
        <f t="shared" si="1"/>
        <v>update m set m.FATOR_MUN = 13.97718862, m.pop_proj  = 223.635018 from pmad2018.tmp m, pmad2018.dp_dom_1718_imput_bkp d where m.A01nficha = d.A01nficha and d.A01setor = 'Cristalina: Campos Lindos/Marajó' and m.D03 = 2 and m.D05 between 0 and 4 and m.D04 in (1,3,5);</v>
      </c>
    </row>
    <row r="27" spans="1:14" x14ac:dyDescent="0.25">
      <c r="A27">
        <v>6</v>
      </c>
      <c r="B27" t="s">
        <v>22</v>
      </c>
      <c r="C27" t="str">
        <f>VLOOKUP(B27,Planilha1!$A$2:$B$18,2,FALSE)</f>
        <v>Cristalina: Campos Lindos/Marajó</v>
      </c>
      <c r="D27" t="s">
        <v>11</v>
      </c>
      <c r="E27">
        <v>2</v>
      </c>
      <c r="F27" t="s">
        <v>12</v>
      </c>
      <c r="G27" t="s">
        <v>13</v>
      </c>
      <c r="H27" t="str">
        <f>VLOOKUP(G27,Planilha1!$D$2:$E$16,2,FALSE)</f>
        <v xml:space="preserve"> 0 and 4</v>
      </c>
      <c r="I27" t="s">
        <v>15</v>
      </c>
      <c r="J27" t="str">
        <f t="shared" si="0"/>
        <v>(2,4)</v>
      </c>
      <c r="K27" s="3" t="s">
        <v>147</v>
      </c>
      <c r="L27" s="3" t="s">
        <v>148</v>
      </c>
      <c r="M27" s="3" t="s">
        <v>149</v>
      </c>
      <c r="N27" t="str">
        <f t="shared" si="1"/>
        <v>update m set m.FATOR_MUN = 7.137852377, m.pop_proj  = 349.7547665 from pmad2018.tmp m, pmad2018.dp_dom_1718_imput_bkp d where m.A01nficha = d.A01nficha and d.A01setor = 'Cristalina: Campos Lindos/Marajó' and m.D03 = 2 and m.D05 between 0 and 4 and m.D04 in (2,4);</v>
      </c>
    </row>
    <row r="28" spans="1:14" x14ac:dyDescent="0.25">
      <c r="A28">
        <v>6</v>
      </c>
      <c r="B28" t="s">
        <v>22</v>
      </c>
      <c r="C28" t="str">
        <f>VLOOKUP(B28,Planilha1!$A$2:$B$18,2,FALSE)</f>
        <v>Cristalina: Campos Lindos/Marajó</v>
      </c>
      <c r="D28" t="s">
        <v>16</v>
      </c>
      <c r="E28">
        <v>1</v>
      </c>
      <c r="F28" t="s">
        <v>12</v>
      </c>
      <c r="G28" t="s">
        <v>13</v>
      </c>
      <c r="H28" t="str">
        <f>VLOOKUP(G28,Planilha1!$D$2:$E$16,2,FALSE)</f>
        <v xml:space="preserve"> 0 and 4</v>
      </c>
      <c r="I28" t="s">
        <v>14</v>
      </c>
      <c r="J28" t="str">
        <f t="shared" si="0"/>
        <v>(1,3,5)</v>
      </c>
      <c r="K28" s="3" t="s">
        <v>150</v>
      </c>
      <c r="L28" s="3" t="s">
        <v>107</v>
      </c>
      <c r="M28" s="3" t="s">
        <v>151</v>
      </c>
      <c r="N28" t="str">
        <f t="shared" si="1"/>
        <v>update m set m.FATOR_MUN = 10.38477127, m.pop_proj  = 238.8497391 from pmad2018.tmp m, pmad2018.dp_dom_1718_imput_bkp d where m.A01nficha = d.A01nficha and d.A01setor = 'Cristalina: Campos Lindos/Marajó' and m.D03 = 1 and m.D05 between 0 and 4 and m.D04 in (1,3,5);</v>
      </c>
    </row>
    <row r="29" spans="1:14" x14ac:dyDescent="0.25">
      <c r="A29">
        <v>6</v>
      </c>
      <c r="B29" t="s">
        <v>22</v>
      </c>
      <c r="C29" t="str">
        <f>VLOOKUP(B29,Planilha1!$A$2:$B$18,2,FALSE)</f>
        <v>Cristalina: Campos Lindos/Marajó</v>
      </c>
      <c r="D29" t="s">
        <v>16</v>
      </c>
      <c r="E29">
        <v>1</v>
      </c>
      <c r="F29" t="s">
        <v>12</v>
      </c>
      <c r="G29" t="s">
        <v>13</v>
      </c>
      <c r="H29" t="str">
        <f>VLOOKUP(G29,Planilha1!$D$2:$E$16,2,FALSE)</f>
        <v xml:space="preserve"> 0 and 4</v>
      </c>
      <c r="I29" t="s">
        <v>15</v>
      </c>
      <c r="J29" t="str">
        <f t="shared" si="0"/>
        <v>(2,4)</v>
      </c>
      <c r="K29" s="3" t="s">
        <v>152</v>
      </c>
      <c r="L29" s="3" t="s">
        <v>153</v>
      </c>
      <c r="M29" s="3" t="s">
        <v>154</v>
      </c>
      <c r="N29" t="str">
        <f t="shared" si="1"/>
        <v>update m set m.FATOR_MUN = 6.440515219, m.pop_proj  = 373.5498827 from pmad2018.tmp m, pmad2018.dp_dom_1718_imput_bkp d where m.A01nficha = d.A01nficha and d.A01setor = 'Cristalina: Campos Lindos/Marajó' and m.D03 = 1 and m.D05 between 0 and 4 and m.D04 in (2,4);</v>
      </c>
    </row>
    <row r="30" spans="1:14" x14ac:dyDescent="0.25">
      <c r="A30">
        <v>5</v>
      </c>
      <c r="B30" t="s">
        <v>23</v>
      </c>
      <c r="C30" t="str">
        <f>VLOOKUP(B30,Planilha1!$A$2:$B$18,2,FALSE)</f>
        <v>Cristalina: Sede</v>
      </c>
      <c r="D30" t="s">
        <v>11</v>
      </c>
      <c r="E30">
        <v>2</v>
      </c>
      <c r="F30" t="s">
        <v>12</v>
      </c>
      <c r="G30" t="s">
        <v>13</v>
      </c>
      <c r="H30" t="str">
        <f>VLOOKUP(G30,Planilha1!$D$2:$E$16,2,FALSE)</f>
        <v xml:space="preserve"> 0 and 4</v>
      </c>
      <c r="I30" t="s">
        <v>14</v>
      </c>
      <c r="J30" t="str">
        <f t="shared" si="0"/>
        <v>(1,3,5)</v>
      </c>
      <c r="K30" s="3" t="s">
        <v>155</v>
      </c>
      <c r="L30" s="3" t="s">
        <v>57</v>
      </c>
      <c r="M30" s="3" t="s">
        <v>156</v>
      </c>
      <c r="N30" t="str">
        <f t="shared" si="1"/>
        <v>update m set m.FATOR_MUN = 63.99379514, m.pop_proj  = 895.913132 from pmad2018.tmp m, pmad2018.dp_dom_1718_imput_bkp d where m.A01nficha = d.A01nficha and d.A01setor = 'Cristalina: Sede' and m.D03 = 2 and m.D05 between 0 and 4 and m.D04 in (1,3,5);</v>
      </c>
    </row>
    <row r="31" spans="1:14" x14ac:dyDescent="0.25">
      <c r="A31">
        <v>5</v>
      </c>
      <c r="B31" t="s">
        <v>23</v>
      </c>
      <c r="C31" t="str">
        <f>VLOOKUP(B31,Planilha1!$A$2:$B$18,2,FALSE)</f>
        <v>Cristalina: Sede</v>
      </c>
      <c r="D31" t="s">
        <v>11</v>
      </c>
      <c r="E31">
        <v>2</v>
      </c>
      <c r="F31" t="s">
        <v>12</v>
      </c>
      <c r="G31" t="s">
        <v>13</v>
      </c>
      <c r="H31" t="str">
        <f>VLOOKUP(G31,Planilha1!$D$2:$E$16,2,FALSE)</f>
        <v xml:space="preserve"> 0 and 4</v>
      </c>
      <c r="I31" t="s">
        <v>15</v>
      </c>
      <c r="J31" t="str">
        <f t="shared" si="0"/>
        <v>(2,4)</v>
      </c>
      <c r="K31" s="3" t="s">
        <v>157</v>
      </c>
      <c r="L31" s="3" t="s">
        <v>158</v>
      </c>
      <c r="M31" s="3" t="s">
        <v>159</v>
      </c>
      <c r="N31" t="str">
        <f t="shared" si="1"/>
        <v>update m set m.FATOR_MUN = 32.20280788, m.pop_proj  = 1159.301084 from pmad2018.tmp m, pmad2018.dp_dom_1718_imput_bkp d where m.A01nficha = d.A01nficha and d.A01setor = 'Cristalina: Sede' and m.D03 = 2 and m.D05 between 0 and 4 and m.D04 in (2,4);</v>
      </c>
    </row>
    <row r="32" spans="1:14" x14ac:dyDescent="0.25">
      <c r="A32">
        <v>5</v>
      </c>
      <c r="B32" t="s">
        <v>23</v>
      </c>
      <c r="C32" t="str">
        <f>VLOOKUP(B32,Planilha1!$A$2:$B$18,2,FALSE)</f>
        <v>Cristalina: Sede</v>
      </c>
      <c r="D32" t="s">
        <v>16</v>
      </c>
      <c r="E32">
        <v>1</v>
      </c>
      <c r="F32" t="s">
        <v>12</v>
      </c>
      <c r="G32" t="s">
        <v>13</v>
      </c>
      <c r="H32" t="str">
        <f>VLOOKUP(G32,Planilha1!$D$2:$E$16,2,FALSE)</f>
        <v xml:space="preserve"> 0 and 4</v>
      </c>
      <c r="I32" t="s">
        <v>14</v>
      </c>
      <c r="J32" t="str">
        <f t="shared" si="0"/>
        <v>(1,3,5)</v>
      </c>
      <c r="K32" s="3" t="s">
        <v>160</v>
      </c>
      <c r="L32" s="3" t="s">
        <v>90</v>
      </c>
      <c r="M32" s="3" t="s">
        <v>161</v>
      </c>
      <c r="N32" t="str">
        <f t="shared" si="1"/>
        <v>update m set m.FATOR_MUN = 52.11770761, m.pop_proj  = 938.1187369 from pmad2018.tmp m, pmad2018.dp_dom_1718_imput_bkp d where m.A01nficha = d.A01nficha and d.A01setor = 'Cristalina: Sede' and m.D03 = 1 and m.D05 between 0 and 4 and m.D04 in (1,3,5);</v>
      </c>
    </row>
    <row r="33" spans="1:14" x14ac:dyDescent="0.25">
      <c r="A33">
        <v>5</v>
      </c>
      <c r="B33" t="s">
        <v>23</v>
      </c>
      <c r="C33" t="str">
        <f>VLOOKUP(B33,Planilha1!$A$2:$B$18,2,FALSE)</f>
        <v>Cristalina: Sede</v>
      </c>
      <c r="D33" t="s">
        <v>16</v>
      </c>
      <c r="E33">
        <v>1</v>
      </c>
      <c r="F33" t="s">
        <v>12</v>
      </c>
      <c r="G33" t="s">
        <v>13</v>
      </c>
      <c r="H33" t="str">
        <f>VLOOKUP(G33,Planilha1!$D$2:$E$16,2,FALSE)</f>
        <v xml:space="preserve"> 0 and 4</v>
      </c>
      <c r="I33" t="s">
        <v>15</v>
      </c>
      <c r="J33" t="str">
        <f t="shared" si="0"/>
        <v>(2,4)</v>
      </c>
      <c r="K33" s="3" t="s">
        <v>162</v>
      </c>
      <c r="L33" s="3" t="s">
        <v>148</v>
      </c>
      <c r="M33" s="3" t="s">
        <v>163</v>
      </c>
      <c r="N33" t="str">
        <f t="shared" si="1"/>
        <v>update m set m.FATOR_MUN = 24.77376819, m.pop_proj  = 1213.914641 from pmad2018.tmp m, pmad2018.dp_dom_1718_imput_bkp d where m.A01nficha = d.A01nficha and d.A01setor = 'Cristalina: Sede' and m.D03 = 1 and m.D05 between 0 and 4 and m.D04 in (2,4);</v>
      </c>
    </row>
    <row r="34" spans="1:14" x14ac:dyDescent="0.25">
      <c r="A34">
        <v>9</v>
      </c>
      <c r="B34" t="s">
        <v>24</v>
      </c>
      <c r="C34" t="str">
        <f>VLOOKUP(B34,Planilha1!$A$2:$B$18,2,FALSE)</f>
        <v>Formosa</v>
      </c>
      <c r="D34" t="s">
        <v>11</v>
      </c>
      <c r="E34">
        <v>2</v>
      </c>
      <c r="F34" t="s">
        <v>12</v>
      </c>
      <c r="G34" t="s">
        <v>13</v>
      </c>
      <c r="H34" t="str">
        <f>VLOOKUP(G34,Planilha1!$D$2:$E$16,2,FALSE)</f>
        <v xml:space="preserve"> 0 and 4</v>
      </c>
      <c r="I34" t="s">
        <v>14</v>
      </c>
      <c r="J34" t="str">
        <f t="shared" si="0"/>
        <v>(1,3,5)</v>
      </c>
      <c r="K34" s="3" t="s">
        <v>164</v>
      </c>
      <c r="L34" s="3" t="s">
        <v>119</v>
      </c>
      <c r="M34" s="3" t="s">
        <v>165</v>
      </c>
      <c r="N34" t="str">
        <f t="shared" si="1"/>
        <v>update m set m.FATOR_MUN = 71.75195682, m.pop_proj  = 1793.79892 from pmad2018.tmp m, pmad2018.dp_dom_1718_imput_bkp d where m.A01nficha = d.A01nficha and d.A01setor = 'Formosa' and m.D03 = 2 and m.D05 between 0 and 4 and m.D04 in (1,3,5);</v>
      </c>
    </row>
    <row r="35" spans="1:14" x14ac:dyDescent="0.25">
      <c r="A35">
        <v>9</v>
      </c>
      <c r="B35" t="s">
        <v>24</v>
      </c>
      <c r="C35" t="str">
        <f>VLOOKUP(B35,Planilha1!$A$2:$B$18,2,FALSE)</f>
        <v>Formosa</v>
      </c>
      <c r="D35" t="s">
        <v>11</v>
      </c>
      <c r="E35">
        <v>2</v>
      </c>
      <c r="F35" t="s">
        <v>12</v>
      </c>
      <c r="G35" t="s">
        <v>13</v>
      </c>
      <c r="H35" t="str">
        <f>VLOOKUP(G35,Planilha1!$D$2:$E$16,2,FALSE)</f>
        <v xml:space="preserve"> 0 and 4</v>
      </c>
      <c r="I35" t="s">
        <v>15</v>
      </c>
      <c r="J35" t="str">
        <f t="shared" si="0"/>
        <v>(2,4)</v>
      </c>
      <c r="K35" s="3" t="s">
        <v>166</v>
      </c>
      <c r="L35" s="3" t="s">
        <v>153</v>
      </c>
      <c r="M35" s="3" t="s">
        <v>167</v>
      </c>
      <c r="N35" t="str">
        <f t="shared" si="1"/>
        <v>update m set m.FATOR_MUN = 45.24742657, m.pop_proj  = 2624.350741 from pmad2018.tmp m, pmad2018.dp_dom_1718_imput_bkp d where m.A01nficha = d.A01nficha and d.A01setor = 'Formosa' and m.D03 = 2 and m.D05 between 0 and 4 and m.D04 in (2,4);</v>
      </c>
    </row>
    <row r="36" spans="1:14" x14ac:dyDescent="0.25">
      <c r="A36">
        <v>9</v>
      </c>
      <c r="B36" t="s">
        <v>24</v>
      </c>
      <c r="C36" t="str">
        <f>VLOOKUP(B36,Planilha1!$A$2:$B$18,2,FALSE)</f>
        <v>Formosa</v>
      </c>
      <c r="D36" t="s">
        <v>16</v>
      </c>
      <c r="E36">
        <v>1</v>
      </c>
      <c r="F36" t="s">
        <v>12</v>
      </c>
      <c r="G36" t="s">
        <v>13</v>
      </c>
      <c r="H36" t="str">
        <f>VLOOKUP(G36,Planilha1!$D$2:$E$16,2,FALSE)</f>
        <v xml:space="preserve"> 0 and 4</v>
      </c>
      <c r="I36" t="s">
        <v>14</v>
      </c>
      <c r="J36" t="str">
        <f t="shared" si="0"/>
        <v>(1,3,5)</v>
      </c>
      <c r="K36" s="3" t="s">
        <v>168</v>
      </c>
      <c r="L36" s="3" t="s">
        <v>169</v>
      </c>
      <c r="M36" s="3" t="s">
        <v>170</v>
      </c>
      <c r="N36" t="str">
        <f t="shared" si="1"/>
        <v>update m set m.FATOR_MUN = 72.36772023, m.pop_proj  = 1881.560726 from pmad2018.tmp m, pmad2018.dp_dom_1718_imput_bkp d where m.A01nficha = d.A01nficha and d.A01setor = 'Formosa' and m.D03 = 1 and m.D05 between 0 and 4 and m.D04 in (1,3,5);</v>
      </c>
    </row>
    <row r="37" spans="1:14" x14ac:dyDescent="0.25">
      <c r="A37">
        <v>9</v>
      </c>
      <c r="B37" t="s">
        <v>24</v>
      </c>
      <c r="C37" t="str">
        <f>VLOOKUP(B37,Planilha1!$A$2:$B$18,2,FALSE)</f>
        <v>Formosa</v>
      </c>
      <c r="D37" t="s">
        <v>16</v>
      </c>
      <c r="E37">
        <v>1</v>
      </c>
      <c r="F37" t="s">
        <v>12</v>
      </c>
      <c r="G37" t="s">
        <v>13</v>
      </c>
      <c r="H37" t="str">
        <f>VLOOKUP(G37,Planilha1!$D$2:$E$16,2,FALSE)</f>
        <v xml:space="preserve"> 0 and 4</v>
      </c>
      <c r="I37" t="s">
        <v>15</v>
      </c>
      <c r="J37" t="str">
        <f t="shared" si="0"/>
        <v>(2,4)</v>
      </c>
      <c r="K37" s="3" t="s">
        <v>171</v>
      </c>
      <c r="L37" s="3" t="s">
        <v>172</v>
      </c>
      <c r="M37" s="3" t="s">
        <v>173</v>
      </c>
      <c r="N37" t="str">
        <f t="shared" si="1"/>
        <v>update m set m.FATOR_MUN = 35.74996602, m.pop_proj  = 2752.747383 from pmad2018.tmp m, pmad2018.dp_dom_1718_imput_bkp d where m.A01nficha = d.A01nficha and d.A01setor = 'Formosa' and m.D03 = 1 and m.D05 between 0 and 4 and m.D04 in (2,4);</v>
      </c>
    </row>
    <row r="38" spans="1:14" x14ac:dyDescent="0.25">
      <c r="A38">
        <v>11</v>
      </c>
      <c r="B38" t="s">
        <v>25</v>
      </c>
      <c r="C38" t="str">
        <f>VLOOKUP(B38,Planilha1!$A$2:$B$18,2,FALSE)</f>
        <v>Luziânia: Jardim Ingá</v>
      </c>
      <c r="D38" t="s">
        <v>11</v>
      </c>
      <c r="E38">
        <v>2</v>
      </c>
      <c r="F38" t="s">
        <v>12</v>
      </c>
      <c r="G38" t="s">
        <v>13</v>
      </c>
      <c r="H38" t="str">
        <f>VLOOKUP(G38,Planilha1!$D$2:$E$16,2,FALSE)</f>
        <v xml:space="preserve"> 0 and 4</v>
      </c>
      <c r="I38" t="s">
        <v>14</v>
      </c>
      <c r="J38" t="str">
        <f t="shared" si="0"/>
        <v>(1,3,5)</v>
      </c>
      <c r="K38" s="3" t="s">
        <v>174</v>
      </c>
      <c r="L38" s="3" t="s">
        <v>175</v>
      </c>
      <c r="M38" s="3" t="s">
        <v>176</v>
      </c>
      <c r="N38" t="str">
        <f t="shared" si="1"/>
        <v>update m set m.FATOR_MUN = 86.10367819, m.pop_proj  = 1463.762529 from pmad2018.tmp m, pmad2018.dp_dom_1718_imput_bkp d where m.A01nficha = d.A01nficha and d.A01setor = 'Luziânia: Jardim Ingá' and m.D03 = 2 and m.D05 between 0 and 4 and m.D04 in (1,3,5);</v>
      </c>
    </row>
    <row r="39" spans="1:14" x14ac:dyDescent="0.25">
      <c r="A39">
        <v>11</v>
      </c>
      <c r="B39" t="s">
        <v>25</v>
      </c>
      <c r="C39" t="str">
        <f>VLOOKUP(B39,Planilha1!$A$2:$B$18,2,FALSE)</f>
        <v>Luziânia: Jardim Ingá</v>
      </c>
      <c r="D39" t="s">
        <v>11</v>
      </c>
      <c r="E39">
        <v>2</v>
      </c>
      <c r="F39" t="s">
        <v>12</v>
      </c>
      <c r="G39" t="s">
        <v>13</v>
      </c>
      <c r="H39" t="str">
        <f>VLOOKUP(G39,Planilha1!$D$2:$E$16,2,FALSE)</f>
        <v xml:space="preserve"> 0 and 4</v>
      </c>
      <c r="I39" t="s">
        <v>15</v>
      </c>
      <c r="J39" t="str">
        <f t="shared" si="0"/>
        <v>(2,4)</v>
      </c>
      <c r="K39" s="3" t="s">
        <v>177</v>
      </c>
      <c r="L39" s="3" t="s">
        <v>158</v>
      </c>
      <c r="M39" s="3" t="s">
        <v>178</v>
      </c>
      <c r="N39" t="str">
        <f t="shared" si="1"/>
        <v>update m set m.FATOR_MUN = 60.68338532, m.pop_proj  = 2184.601872 from pmad2018.tmp m, pmad2018.dp_dom_1718_imput_bkp d where m.A01nficha = d.A01nficha and d.A01setor = 'Luziânia: Jardim Ingá' and m.D03 = 2 and m.D05 between 0 and 4 and m.D04 in (2,4);</v>
      </c>
    </row>
    <row r="40" spans="1:14" x14ac:dyDescent="0.25">
      <c r="A40">
        <v>11</v>
      </c>
      <c r="B40" t="s">
        <v>25</v>
      </c>
      <c r="C40" t="str">
        <f>VLOOKUP(B40,Planilha1!$A$2:$B$18,2,FALSE)</f>
        <v>Luziânia: Jardim Ingá</v>
      </c>
      <c r="D40" t="s">
        <v>16</v>
      </c>
      <c r="E40">
        <v>1</v>
      </c>
      <c r="F40" t="s">
        <v>12</v>
      </c>
      <c r="G40" t="s">
        <v>13</v>
      </c>
      <c r="H40" t="str">
        <f>VLOOKUP(G40,Planilha1!$D$2:$E$16,2,FALSE)</f>
        <v xml:space="preserve"> 0 and 4</v>
      </c>
      <c r="I40" t="s">
        <v>14</v>
      </c>
      <c r="J40" t="str">
        <f t="shared" si="0"/>
        <v>(1,3,5)</v>
      </c>
      <c r="K40" s="3" t="s">
        <v>179</v>
      </c>
      <c r="L40" s="3" t="s">
        <v>49</v>
      </c>
      <c r="M40" s="3" t="s">
        <v>180</v>
      </c>
      <c r="N40" t="str">
        <f t="shared" si="1"/>
        <v>update m set m.FATOR_MUN = 157.0227563, m.pop_proj  = 1570.227563 from pmad2018.tmp m, pmad2018.dp_dom_1718_imput_bkp d where m.A01nficha = d.A01nficha and d.A01setor = 'Luziânia: Jardim Ingá' and m.D03 = 1 and m.D05 between 0 and 4 and m.D04 in (1,3,5);</v>
      </c>
    </row>
    <row r="41" spans="1:14" x14ac:dyDescent="0.25">
      <c r="A41">
        <v>11</v>
      </c>
      <c r="B41" t="s">
        <v>25</v>
      </c>
      <c r="C41" t="str">
        <f>VLOOKUP(B41,Planilha1!$A$2:$B$18,2,FALSE)</f>
        <v>Luziânia: Jardim Ingá</v>
      </c>
      <c r="D41" t="s">
        <v>16</v>
      </c>
      <c r="E41">
        <v>1</v>
      </c>
      <c r="F41" t="s">
        <v>12</v>
      </c>
      <c r="G41" t="s">
        <v>13</v>
      </c>
      <c r="H41" t="str">
        <f>VLOOKUP(G41,Planilha1!$D$2:$E$16,2,FALSE)</f>
        <v xml:space="preserve"> 0 and 4</v>
      </c>
      <c r="I41" t="s">
        <v>15</v>
      </c>
      <c r="J41" t="str">
        <f t="shared" si="0"/>
        <v>(2,4)</v>
      </c>
      <c r="K41" s="3" t="s">
        <v>181</v>
      </c>
      <c r="L41" s="3" t="s">
        <v>182</v>
      </c>
      <c r="M41" s="3" t="s">
        <v>183</v>
      </c>
      <c r="N41" t="str">
        <f t="shared" si="1"/>
        <v>update m set m.FATOR_MUN = 45.06723655, m.pop_proj  = 2343.4963 from pmad2018.tmp m, pmad2018.dp_dom_1718_imput_bkp d where m.A01nficha = d.A01nficha and d.A01setor = 'Luziânia: Jardim Ingá' and m.D03 = 1 and m.D05 between 0 and 4 and m.D04 in (2,4);</v>
      </c>
    </row>
    <row r="42" spans="1:14" x14ac:dyDescent="0.25">
      <c r="A42">
        <v>10</v>
      </c>
      <c r="B42" t="s">
        <v>26</v>
      </c>
      <c r="C42" t="str">
        <f>VLOOKUP(B42,Planilha1!$A$2:$B$18,2,FALSE)</f>
        <v>Luziânia: Sede</v>
      </c>
      <c r="D42" t="s">
        <v>11</v>
      </c>
      <c r="E42">
        <v>2</v>
      </c>
      <c r="F42" t="s">
        <v>12</v>
      </c>
      <c r="G42" t="s">
        <v>13</v>
      </c>
      <c r="H42" t="str">
        <f>VLOOKUP(G42,Planilha1!$D$2:$E$16,2,FALSE)</f>
        <v xml:space="preserve"> 0 and 4</v>
      </c>
      <c r="I42" t="s">
        <v>14</v>
      </c>
      <c r="J42" t="str">
        <f t="shared" si="0"/>
        <v>(1,3,5)</v>
      </c>
      <c r="K42" s="3" t="s">
        <v>184</v>
      </c>
      <c r="L42" s="3" t="s">
        <v>113</v>
      </c>
      <c r="M42" s="3" t="s">
        <v>185</v>
      </c>
      <c r="N42" t="str">
        <f t="shared" si="1"/>
        <v>update m set m.FATOR_MUN = 129.322533, m.pop_proj  = 2069.160528 from pmad2018.tmp m, pmad2018.dp_dom_1718_imput_bkp d where m.A01nficha = d.A01nficha and d.A01setor = 'Luziânia: Sede' and m.D03 = 2 and m.D05 between 0 and 4 and m.D04 in (1,3,5);</v>
      </c>
    </row>
    <row r="43" spans="1:14" x14ac:dyDescent="0.25">
      <c r="A43">
        <v>10</v>
      </c>
      <c r="B43" t="s">
        <v>26</v>
      </c>
      <c r="C43" t="str">
        <f>VLOOKUP(B43,Planilha1!$A$2:$B$18,2,FALSE)</f>
        <v>Luziânia: Sede</v>
      </c>
      <c r="D43" t="s">
        <v>11</v>
      </c>
      <c r="E43">
        <v>2</v>
      </c>
      <c r="F43" t="s">
        <v>12</v>
      </c>
      <c r="G43" t="s">
        <v>13</v>
      </c>
      <c r="H43" t="str">
        <f>VLOOKUP(G43,Planilha1!$D$2:$E$16,2,FALSE)</f>
        <v xml:space="preserve"> 0 and 4</v>
      </c>
      <c r="I43" t="s">
        <v>15</v>
      </c>
      <c r="J43" t="str">
        <f t="shared" si="0"/>
        <v>(2,4)</v>
      </c>
      <c r="K43" s="3" t="s">
        <v>186</v>
      </c>
      <c r="L43" s="3" t="s">
        <v>122</v>
      </c>
      <c r="M43" s="3" t="s">
        <v>187</v>
      </c>
      <c r="N43" t="str">
        <f t="shared" si="1"/>
        <v>update m set m.FATOR_MUN = 62.7482809, m.pop_proj  = 2698.176079 from pmad2018.tmp m, pmad2018.dp_dom_1718_imput_bkp d where m.A01nficha = d.A01nficha and d.A01setor = 'Luziânia: Sede' and m.D03 = 2 and m.D05 between 0 and 4 and m.D04 in (2,4);</v>
      </c>
    </row>
    <row r="44" spans="1:14" x14ac:dyDescent="0.25">
      <c r="A44">
        <v>10</v>
      </c>
      <c r="B44" t="s">
        <v>26</v>
      </c>
      <c r="C44" t="str">
        <f>VLOOKUP(B44,Planilha1!$A$2:$B$18,2,FALSE)</f>
        <v>Luziânia: Sede</v>
      </c>
      <c r="D44" t="s">
        <v>16</v>
      </c>
      <c r="E44">
        <v>1</v>
      </c>
      <c r="F44" t="s">
        <v>12</v>
      </c>
      <c r="G44" t="s">
        <v>13</v>
      </c>
      <c r="H44" t="str">
        <f>VLOOKUP(G44,Planilha1!$D$2:$E$16,2,FALSE)</f>
        <v xml:space="preserve"> 0 and 4</v>
      </c>
      <c r="I44" t="s">
        <v>14</v>
      </c>
      <c r="J44" t="str">
        <f t="shared" si="0"/>
        <v>(1,3,5)</v>
      </c>
      <c r="K44" s="3" t="s">
        <v>188</v>
      </c>
      <c r="L44" s="3" t="s">
        <v>93</v>
      </c>
      <c r="M44" s="3" t="s">
        <v>189</v>
      </c>
      <c r="N44" t="str">
        <f t="shared" si="1"/>
        <v>update m set m.FATOR_MUN = 96.87506507, m.pop_proj  = 2131.251431 from pmad2018.tmp m, pmad2018.dp_dom_1718_imput_bkp d where m.A01nficha = d.A01nficha and d.A01setor = 'Luziânia: Sede' and m.D03 = 1 and m.D05 between 0 and 4 and m.D04 in (1,3,5);</v>
      </c>
    </row>
    <row r="45" spans="1:14" x14ac:dyDescent="0.25">
      <c r="A45">
        <v>10</v>
      </c>
      <c r="B45" t="s">
        <v>26</v>
      </c>
      <c r="C45" t="str">
        <f>VLOOKUP(B45,Planilha1!$A$2:$B$18,2,FALSE)</f>
        <v>Luziânia: Sede</v>
      </c>
      <c r="D45" t="s">
        <v>16</v>
      </c>
      <c r="E45">
        <v>1</v>
      </c>
      <c r="F45" t="s">
        <v>12</v>
      </c>
      <c r="G45" t="s">
        <v>13</v>
      </c>
      <c r="H45" t="str">
        <f>VLOOKUP(G45,Planilha1!$D$2:$E$16,2,FALSE)</f>
        <v xml:space="preserve"> 0 and 4</v>
      </c>
      <c r="I45" t="s">
        <v>15</v>
      </c>
      <c r="J45" t="str">
        <f t="shared" si="0"/>
        <v>(2,4)</v>
      </c>
      <c r="K45" s="3" t="s">
        <v>190</v>
      </c>
      <c r="L45" s="3" t="s">
        <v>153</v>
      </c>
      <c r="M45" s="3" t="s">
        <v>191</v>
      </c>
      <c r="N45" t="str">
        <f t="shared" si="1"/>
        <v>update m set m.FATOR_MUN = 47.91624722, m.pop_proj  = 2779.142339 from pmad2018.tmp m, pmad2018.dp_dom_1718_imput_bkp d where m.A01nficha = d.A01nficha and d.A01setor = 'Luziânia: Sede' and m.D03 = 1 and m.D05 between 0 and 4 and m.D04 in (2,4);</v>
      </c>
    </row>
    <row r="46" spans="1:14" x14ac:dyDescent="0.25">
      <c r="A46">
        <v>12</v>
      </c>
      <c r="B46" t="s">
        <v>27</v>
      </c>
      <c r="C46" t="str">
        <f>VLOOKUP(B46,Planilha1!$A$2:$B$18,2,FALSE)</f>
        <v>Novo Gama</v>
      </c>
      <c r="D46" t="s">
        <v>11</v>
      </c>
      <c r="E46">
        <v>2</v>
      </c>
      <c r="F46" t="s">
        <v>12</v>
      </c>
      <c r="G46" t="s">
        <v>13</v>
      </c>
      <c r="H46" t="str">
        <f>VLOOKUP(G46,Planilha1!$D$2:$E$16,2,FALSE)</f>
        <v xml:space="preserve"> 0 and 4</v>
      </c>
      <c r="I46" t="s">
        <v>14</v>
      </c>
      <c r="J46" t="str">
        <f t="shared" si="0"/>
        <v>(1,3,5)</v>
      </c>
      <c r="K46" s="3" t="s">
        <v>192</v>
      </c>
      <c r="L46" s="3" t="s">
        <v>113</v>
      </c>
      <c r="M46" s="3" t="s">
        <v>193</v>
      </c>
      <c r="N46" t="str">
        <f t="shared" si="1"/>
        <v>update m set m.FATOR_MUN = 124.2210394, m.pop_proj  = 1987.536631 from pmad2018.tmp m, pmad2018.dp_dom_1718_imput_bkp d where m.A01nficha = d.A01nficha and d.A01setor = 'Novo Gama' and m.D03 = 2 and m.D05 between 0 and 4 and m.D04 in (1,3,5);</v>
      </c>
    </row>
    <row r="47" spans="1:14" x14ac:dyDescent="0.25">
      <c r="A47">
        <v>12</v>
      </c>
      <c r="B47" t="s">
        <v>27</v>
      </c>
      <c r="C47" t="str">
        <f>VLOOKUP(B47,Planilha1!$A$2:$B$18,2,FALSE)</f>
        <v>Novo Gama</v>
      </c>
      <c r="D47" t="s">
        <v>11</v>
      </c>
      <c r="E47">
        <v>2</v>
      </c>
      <c r="F47" t="s">
        <v>12</v>
      </c>
      <c r="G47" t="s">
        <v>13</v>
      </c>
      <c r="H47" t="str">
        <f>VLOOKUP(G47,Planilha1!$D$2:$E$16,2,FALSE)</f>
        <v xml:space="preserve"> 0 and 4</v>
      </c>
      <c r="I47" t="s">
        <v>15</v>
      </c>
      <c r="J47" t="str">
        <f t="shared" si="0"/>
        <v>(2,4)</v>
      </c>
      <c r="K47" s="3" t="s">
        <v>194</v>
      </c>
      <c r="L47" s="3" t="s">
        <v>81</v>
      </c>
      <c r="M47" s="3" t="s">
        <v>195</v>
      </c>
      <c r="N47" t="str">
        <f t="shared" si="1"/>
        <v>update m set m.FATOR_MUN = 51.53025375, m.pop_proj  = 3349.466494 from pmad2018.tmp m, pmad2018.dp_dom_1718_imput_bkp d where m.A01nficha = d.A01nficha and d.A01setor = 'Novo Gama' and m.D03 = 2 and m.D05 between 0 and 4 and m.D04 in (2,4);</v>
      </c>
    </row>
    <row r="48" spans="1:14" x14ac:dyDescent="0.25">
      <c r="A48">
        <v>12</v>
      </c>
      <c r="B48" t="s">
        <v>27</v>
      </c>
      <c r="C48" t="str">
        <f>VLOOKUP(B48,Planilha1!$A$2:$B$18,2,FALSE)</f>
        <v>Novo Gama</v>
      </c>
      <c r="D48" t="s">
        <v>16</v>
      </c>
      <c r="E48">
        <v>1</v>
      </c>
      <c r="F48" t="s">
        <v>12</v>
      </c>
      <c r="G48" t="s">
        <v>13</v>
      </c>
      <c r="H48" t="str">
        <f>VLOOKUP(G48,Planilha1!$D$2:$E$16,2,FALSE)</f>
        <v xml:space="preserve"> 0 and 4</v>
      </c>
      <c r="I48" t="s">
        <v>14</v>
      </c>
      <c r="J48" t="str">
        <f t="shared" si="0"/>
        <v>(1,3,5)</v>
      </c>
      <c r="K48" s="3" t="s">
        <v>196</v>
      </c>
      <c r="L48" s="3" t="s">
        <v>197</v>
      </c>
      <c r="M48" s="3" t="s">
        <v>198</v>
      </c>
      <c r="N48" t="str">
        <f t="shared" si="1"/>
        <v>update m set m.FATOR_MUN = 72.15616236, m.pop_proj  = 2020.372546 from pmad2018.tmp m, pmad2018.dp_dom_1718_imput_bkp d where m.A01nficha = d.A01nficha and d.A01setor = 'Novo Gama' and m.D03 = 1 and m.D05 between 0 and 4 and m.D04 in (1,3,5);</v>
      </c>
    </row>
    <row r="49" spans="1:14" x14ac:dyDescent="0.25">
      <c r="A49">
        <v>12</v>
      </c>
      <c r="B49" t="s">
        <v>27</v>
      </c>
      <c r="C49" t="str">
        <f>VLOOKUP(B49,Planilha1!$A$2:$B$18,2,FALSE)</f>
        <v>Novo Gama</v>
      </c>
      <c r="D49" t="s">
        <v>16</v>
      </c>
      <c r="E49">
        <v>1</v>
      </c>
      <c r="F49" t="s">
        <v>12</v>
      </c>
      <c r="G49" t="s">
        <v>13</v>
      </c>
      <c r="H49" t="str">
        <f>VLOOKUP(G49,Planilha1!$D$2:$E$16,2,FALSE)</f>
        <v xml:space="preserve"> 0 and 4</v>
      </c>
      <c r="I49" t="s">
        <v>15</v>
      </c>
      <c r="J49" t="str">
        <f t="shared" si="0"/>
        <v>(2,4)</v>
      </c>
      <c r="K49" s="3" t="s">
        <v>199</v>
      </c>
      <c r="L49" s="3" t="s">
        <v>200</v>
      </c>
      <c r="M49" s="3" t="s">
        <v>201</v>
      </c>
      <c r="N49" t="str">
        <f t="shared" si="1"/>
        <v>update m set m.FATOR_MUN = 60.80004876, m.pop_proj  = 3404.80273 from pmad2018.tmp m, pmad2018.dp_dom_1718_imput_bkp d where m.A01nficha = d.A01nficha and d.A01setor = 'Novo Gama' and m.D03 = 1 and m.D05 between 0 and 4 and m.D04 in (2,4);</v>
      </c>
    </row>
    <row r="50" spans="1:14" x14ac:dyDescent="0.25">
      <c r="A50">
        <v>14</v>
      </c>
      <c r="B50" t="s">
        <v>28</v>
      </c>
      <c r="C50" t="str">
        <f>VLOOKUP(B50,Planilha1!$A$2:$B$18,2,FALSE)</f>
        <v>Padre Bernardo: Monte Alto</v>
      </c>
      <c r="D50" t="s">
        <v>11</v>
      </c>
      <c r="E50">
        <v>2</v>
      </c>
      <c r="F50" t="s">
        <v>12</v>
      </c>
      <c r="G50" t="s">
        <v>13</v>
      </c>
      <c r="H50" t="str">
        <f>VLOOKUP(G50,Planilha1!$D$2:$E$16,2,FALSE)</f>
        <v xml:space="preserve"> 0 and 4</v>
      </c>
      <c r="I50" t="s">
        <v>14</v>
      </c>
      <c r="J50" t="str">
        <f t="shared" si="0"/>
        <v>(1,3,5)</v>
      </c>
      <c r="K50" s="3" t="s">
        <v>202</v>
      </c>
      <c r="L50" s="3" t="s">
        <v>51</v>
      </c>
      <c r="M50" s="3" t="s">
        <v>203</v>
      </c>
      <c r="N50" t="str">
        <f t="shared" si="1"/>
        <v>update m set m.FATOR_MUN = 23.69927839, m.pop_proj  = 260.6920623 from pmad2018.tmp m, pmad2018.dp_dom_1718_imput_bkp d where m.A01nficha = d.A01nficha and d.A01setor = 'Padre Bernardo: Monte Alto' and m.D03 = 2 and m.D05 between 0 and 4 and m.D04 in (1,3,5);</v>
      </c>
    </row>
    <row r="51" spans="1:14" x14ac:dyDescent="0.25">
      <c r="A51">
        <v>14</v>
      </c>
      <c r="B51" t="s">
        <v>28</v>
      </c>
      <c r="C51" t="str">
        <f>VLOOKUP(B51,Planilha1!$A$2:$B$18,2,FALSE)</f>
        <v>Padre Bernardo: Monte Alto</v>
      </c>
      <c r="D51" t="s">
        <v>11</v>
      </c>
      <c r="E51">
        <v>2</v>
      </c>
      <c r="F51" t="s">
        <v>12</v>
      </c>
      <c r="G51" t="s">
        <v>13</v>
      </c>
      <c r="H51" t="str">
        <f>VLOOKUP(G51,Planilha1!$D$2:$E$16,2,FALSE)</f>
        <v xml:space="preserve"> 0 and 4</v>
      </c>
      <c r="I51" t="s">
        <v>15</v>
      </c>
      <c r="J51" t="str">
        <f t="shared" si="0"/>
        <v>(2,4)</v>
      </c>
      <c r="K51" s="3" t="s">
        <v>204</v>
      </c>
      <c r="L51" s="3" t="s">
        <v>205</v>
      </c>
      <c r="M51" s="3" t="s">
        <v>206</v>
      </c>
      <c r="N51" t="str">
        <f t="shared" si="1"/>
        <v>update m set m.FATOR_MUN = 7.507437166, m.pop_proj  = 352.8495468 from pmad2018.tmp m, pmad2018.dp_dom_1718_imput_bkp d where m.A01nficha = d.A01nficha and d.A01setor = 'Padre Bernardo: Monte Alto' and m.D03 = 2 and m.D05 between 0 and 4 and m.D04 in (2,4);</v>
      </c>
    </row>
    <row r="52" spans="1:14" x14ac:dyDescent="0.25">
      <c r="A52">
        <v>14</v>
      </c>
      <c r="B52" t="s">
        <v>28</v>
      </c>
      <c r="C52" t="str">
        <f>VLOOKUP(B52,Planilha1!$A$2:$B$18,2,FALSE)</f>
        <v>Padre Bernardo: Monte Alto</v>
      </c>
      <c r="D52" t="s">
        <v>16</v>
      </c>
      <c r="E52">
        <v>1</v>
      </c>
      <c r="F52" t="s">
        <v>12</v>
      </c>
      <c r="G52" t="s">
        <v>13</v>
      </c>
      <c r="H52" t="str">
        <f>VLOOKUP(G52,Planilha1!$D$2:$E$16,2,FALSE)</f>
        <v xml:space="preserve"> 0 and 4</v>
      </c>
      <c r="I52" t="s">
        <v>14</v>
      </c>
      <c r="J52" t="str">
        <f t="shared" si="0"/>
        <v>(1,3,5)</v>
      </c>
      <c r="K52" s="3" t="s">
        <v>207</v>
      </c>
      <c r="L52" s="3" t="s">
        <v>59</v>
      </c>
      <c r="M52" s="3" t="s">
        <v>208</v>
      </c>
      <c r="N52" t="str">
        <f t="shared" si="1"/>
        <v>update m set m.FATOR_MUN = 17.69808511, m.pop_proj  = 265.4712767 from pmad2018.tmp m, pmad2018.dp_dom_1718_imput_bkp d where m.A01nficha = d.A01nficha and d.A01setor = 'Padre Bernardo: Monte Alto' and m.D03 = 1 and m.D05 between 0 and 4 and m.D04 in (1,3,5);</v>
      </c>
    </row>
    <row r="53" spans="1:14" x14ac:dyDescent="0.25">
      <c r="A53">
        <v>14</v>
      </c>
      <c r="B53" t="s">
        <v>28</v>
      </c>
      <c r="C53" t="str">
        <f>VLOOKUP(B53,Planilha1!$A$2:$B$18,2,FALSE)</f>
        <v>Padre Bernardo: Monte Alto</v>
      </c>
      <c r="D53" t="s">
        <v>16</v>
      </c>
      <c r="E53">
        <v>1</v>
      </c>
      <c r="F53" t="s">
        <v>12</v>
      </c>
      <c r="G53" t="s">
        <v>13</v>
      </c>
      <c r="H53" t="str">
        <f>VLOOKUP(G53,Planilha1!$D$2:$E$16,2,FALSE)</f>
        <v xml:space="preserve"> 0 and 4</v>
      </c>
      <c r="I53" t="s">
        <v>15</v>
      </c>
      <c r="J53" t="str">
        <f t="shared" si="0"/>
        <v>(2,4)</v>
      </c>
      <c r="K53" s="3" t="s">
        <v>209</v>
      </c>
      <c r="L53" s="3" t="s">
        <v>210</v>
      </c>
      <c r="M53" s="3" t="s">
        <v>211</v>
      </c>
      <c r="N53" t="str">
        <f t="shared" si="1"/>
        <v>update m set m.FATOR_MUN = 10.88843229, m.pop_proj  = 359.3182655 from pmad2018.tmp m, pmad2018.dp_dom_1718_imput_bkp d where m.A01nficha = d.A01nficha and d.A01setor = 'Padre Bernardo: Monte Alto' and m.D03 = 1 and m.D05 between 0 and 4 and m.D04 in (2,4);</v>
      </c>
    </row>
    <row r="54" spans="1:14" x14ac:dyDescent="0.25">
      <c r="A54">
        <v>13</v>
      </c>
      <c r="B54" t="s">
        <v>29</v>
      </c>
      <c r="C54" t="str">
        <f>VLOOKUP(B54,Planilha1!$A$2:$B$18,2,FALSE)</f>
        <v>Padre Bernardo: Sede</v>
      </c>
      <c r="D54" t="s">
        <v>11</v>
      </c>
      <c r="E54">
        <v>2</v>
      </c>
      <c r="F54" t="s">
        <v>12</v>
      </c>
      <c r="G54" t="s">
        <v>13</v>
      </c>
      <c r="H54" t="str">
        <f>VLOOKUP(G54,Planilha1!$D$2:$E$16,2,FALSE)</f>
        <v xml:space="preserve"> 0 and 4</v>
      </c>
      <c r="I54" t="s">
        <v>14</v>
      </c>
      <c r="J54" t="str">
        <f t="shared" si="0"/>
        <v>(1,3,5)</v>
      </c>
      <c r="K54" s="3" t="s">
        <v>212</v>
      </c>
      <c r="L54" s="3" t="s">
        <v>131</v>
      </c>
      <c r="M54" s="3" t="s">
        <v>213</v>
      </c>
      <c r="N54" t="str">
        <f t="shared" si="1"/>
        <v>update m set m.FATOR_MUN = 10.6200164, m.pop_proj  = 223.0203443 from pmad2018.tmp m, pmad2018.dp_dom_1718_imput_bkp d where m.A01nficha = d.A01nficha and d.A01setor = 'Padre Bernardo: Sede' and m.D03 = 2 and m.D05 between 0 and 4 and m.D04 in (1,3,5);</v>
      </c>
    </row>
    <row r="55" spans="1:14" x14ac:dyDescent="0.25">
      <c r="A55">
        <v>13</v>
      </c>
      <c r="B55" t="s">
        <v>29</v>
      </c>
      <c r="C55" t="str">
        <f>VLOOKUP(B55,Planilha1!$A$2:$B$18,2,FALSE)</f>
        <v>Padre Bernardo: Sede</v>
      </c>
      <c r="D55" t="s">
        <v>11</v>
      </c>
      <c r="E55">
        <v>2</v>
      </c>
      <c r="F55" t="s">
        <v>12</v>
      </c>
      <c r="G55" t="s">
        <v>13</v>
      </c>
      <c r="H55" t="str">
        <f>VLOOKUP(G55,Planilha1!$D$2:$E$16,2,FALSE)</f>
        <v xml:space="preserve"> 0 and 4</v>
      </c>
      <c r="I55" t="s">
        <v>15</v>
      </c>
      <c r="J55" t="str">
        <f t="shared" si="0"/>
        <v>(2,4)</v>
      </c>
      <c r="K55" s="3" t="s">
        <v>214</v>
      </c>
      <c r="L55" s="3" t="s">
        <v>210</v>
      </c>
      <c r="M55" s="3" t="s">
        <v>215</v>
      </c>
      <c r="N55" t="str">
        <f t="shared" si="1"/>
        <v>update m set m.FATOR_MUN = 12.13445724, m.pop_proj  = 400.4370888 from pmad2018.tmp m, pmad2018.dp_dom_1718_imput_bkp d where m.A01nficha = d.A01nficha and d.A01setor = 'Padre Bernardo: Sede' and m.D03 = 2 and m.D05 between 0 and 4 and m.D04 in (2,4);</v>
      </c>
    </row>
    <row r="56" spans="1:14" x14ac:dyDescent="0.25">
      <c r="A56">
        <v>13</v>
      </c>
      <c r="B56" t="s">
        <v>29</v>
      </c>
      <c r="C56" t="str">
        <f>VLOOKUP(B56,Planilha1!$A$2:$B$18,2,FALSE)</f>
        <v>Padre Bernardo: Sede</v>
      </c>
      <c r="D56" t="s">
        <v>16</v>
      </c>
      <c r="E56">
        <v>1</v>
      </c>
      <c r="F56" t="s">
        <v>12</v>
      </c>
      <c r="G56" t="s">
        <v>13</v>
      </c>
      <c r="H56" t="str">
        <f>VLOOKUP(G56,Planilha1!$D$2:$E$16,2,FALSE)</f>
        <v xml:space="preserve"> 0 and 4</v>
      </c>
      <c r="I56" t="s">
        <v>14</v>
      </c>
      <c r="J56" t="str">
        <f t="shared" si="0"/>
        <v>(1,3,5)</v>
      </c>
      <c r="K56" s="3" t="s">
        <v>216</v>
      </c>
      <c r="L56" s="3" t="s">
        <v>57</v>
      </c>
      <c r="M56" s="3" t="s">
        <v>217</v>
      </c>
      <c r="N56" t="str">
        <f t="shared" si="1"/>
        <v>update m set m.FATOR_MUN = 16.56647886, m.pop_proj  = 231.9307041 from pmad2018.tmp m, pmad2018.dp_dom_1718_imput_bkp d where m.A01nficha = d.A01nficha and d.A01setor = 'Padre Bernardo: Sede' and m.D03 = 1 and m.D05 between 0 and 4 and m.D04 in (1,3,5);</v>
      </c>
    </row>
    <row r="57" spans="1:14" x14ac:dyDescent="0.25">
      <c r="A57">
        <v>13</v>
      </c>
      <c r="B57" t="s">
        <v>29</v>
      </c>
      <c r="C57" t="str">
        <f>VLOOKUP(B57,Planilha1!$A$2:$B$18,2,FALSE)</f>
        <v>Padre Bernardo: Sede</v>
      </c>
      <c r="D57" t="s">
        <v>16</v>
      </c>
      <c r="E57">
        <v>1</v>
      </c>
      <c r="F57" t="s">
        <v>12</v>
      </c>
      <c r="G57" t="s">
        <v>13</v>
      </c>
      <c r="H57" t="str">
        <f>VLOOKUP(G57,Planilha1!$D$2:$E$16,2,FALSE)</f>
        <v xml:space="preserve"> 0 and 4</v>
      </c>
      <c r="I57" t="s">
        <v>15</v>
      </c>
      <c r="J57" t="str">
        <f t="shared" si="0"/>
        <v>(2,4)</v>
      </c>
      <c r="K57" s="3" t="s">
        <v>218</v>
      </c>
      <c r="L57" s="3" t="s">
        <v>125</v>
      </c>
      <c r="M57" s="3" t="s">
        <v>219</v>
      </c>
      <c r="N57" t="str">
        <f t="shared" si="1"/>
        <v>update m set m.FATOR_MUN = 13.01361881, m.pop_proj  = 416.435802 from pmad2018.tmp m, pmad2018.dp_dom_1718_imput_bkp d where m.A01nficha = d.A01nficha and d.A01setor = 'Padre Bernardo: Sede' and m.D03 = 1 and m.D05 between 0 and 4 and m.D04 in (2,4);</v>
      </c>
    </row>
    <row r="58" spans="1:14" x14ac:dyDescent="0.25">
      <c r="A58">
        <v>15</v>
      </c>
      <c r="B58" t="s">
        <v>30</v>
      </c>
      <c r="C58" t="str">
        <f>VLOOKUP(B58,Planilha1!$A$2:$B$18,2,FALSE)</f>
        <v>Planaltina</v>
      </c>
      <c r="D58" t="s">
        <v>11</v>
      </c>
      <c r="E58">
        <v>2</v>
      </c>
      <c r="F58" t="s">
        <v>12</v>
      </c>
      <c r="G58" t="s">
        <v>13</v>
      </c>
      <c r="H58" t="str">
        <f>VLOOKUP(G58,Planilha1!$D$2:$E$16,2,FALSE)</f>
        <v xml:space="preserve"> 0 and 4</v>
      </c>
      <c r="I58" t="s">
        <v>14</v>
      </c>
      <c r="J58" t="str">
        <f t="shared" si="0"/>
        <v>(1,3,5)</v>
      </c>
      <c r="K58" s="3" t="s">
        <v>220</v>
      </c>
      <c r="L58" s="3" t="s">
        <v>119</v>
      </c>
      <c r="M58" s="3" t="s">
        <v>221</v>
      </c>
      <c r="N58" t="str">
        <f t="shared" si="1"/>
        <v>update m set m.FATOR_MUN = 52.84970374, m.pop_proj  = 1321.242594 from pmad2018.tmp m, pmad2018.dp_dom_1718_imput_bkp d where m.A01nficha = d.A01nficha and d.A01setor = 'Planaltina' and m.D03 = 2 and m.D05 between 0 and 4 and m.D04 in (1,3,5);</v>
      </c>
    </row>
    <row r="59" spans="1:14" x14ac:dyDescent="0.25">
      <c r="A59">
        <v>15</v>
      </c>
      <c r="B59" t="s">
        <v>30</v>
      </c>
      <c r="C59" t="str">
        <f>VLOOKUP(B59,Planilha1!$A$2:$B$18,2,FALSE)</f>
        <v>Planaltina</v>
      </c>
      <c r="D59" t="s">
        <v>11</v>
      </c>
      <c r="E59">
        <v>2</v>
      </c>
      <c r="F59" t="s">
        <v>12</v>
      </c>
      <c r="G59" t="s">
        <v>13</v>
      </c>
      <c r="H59" t="str">
        <f>VLOOKUP(G59,Planilha1!$D$2:$E$16,2,FALSE)</f>
        <v xml:space="preserve"> 0 and 4</v>
      </c>
      <c r="I59" t="s">
        <v>15</v>
      </c>
      <c r="J59" t="str">
        <f t="shared" si="0"/>
        <v>(2,4)</v>
      </c>
      <c r="K59" s="3" t="s">
        <v>222</v>
      </c>
      <c r="L59" s="3" t="s">
        <v>223</v>
      </c>
      <c r="M59" s="3" t="s">
        <v>224</v>
      </c>
      <c r="N59" t="str">
        <f t="shared" si="1"/>
        <v>update m set m.FATOR_MUN = 41.94178734, m.pop_proj  = 2306.798304 from pmad2018.tmp m, pmad2018.dp_dom_1718_imput_bkp d where m.A01nficha = d.A01nficha and d.A01setor = 'Planaltina' and m.D03 = 2 and m.D05 between 0 and 4 and m.D04 in (2,4);</v>
      </c>
    </row>
    <row r="60" spans="1:14" x14ac:dyDescent="0.25">
      <c r="A60">
        <v>15</v>
      </c>
      <c r="B60" t="s">
        <v>30</v>
      </c>
      <c r="C60" t="str">
        <f>VLOOKUP(B60,Planilha1!$A$2:$B$18,2,FALSE)</f>
        <v>Planaltina</v>
      </c>
      <c r="D60" t="s">
        <v>16</v>
      </c>
      <c r="E60">
        <v>1</v>
      </c>
      <c r="F60" t="s">
        <v>12</v>
      </c>
      <c r="G60" t="s">
        <v>13</v>
      </c>
      <c r="H60" t="str">
        <f>VLOOKUP(G60,Planilha1!$D$2:$E$16,2,FALSE)</f>
        <v xml:space="preserve"> 0 and 4</v>
      </c>
      <c r="I60" t="s">
        <v>14</v>
      </c>
      <c r="J60" t="str">
        <f t="shared" si="0"/>
        <v>(1,3,5)</v>
      </c>
      <c r="K60" s="3" t="s">
        <v>225</v>
      </c>
      <c r="L60" s="3" t="s">
        <v>141</v>
      </c>
      <c r="M60" s="3" t="s">
        <v>226</v>
      </c>
      <c r="N60" t="str">
        <f t="shared" si="1"/>
        <v>update m set m.FATOR_MUN = 68.66203055, m.pop_proj  = 1373.240611 from pmad2018.tmp m, pmad2018.dp_dom_1718_imput_bkp d where m.A01nficha = d.A01nficha and d.A01setor = 'Planaltina' and m.D03 = 1 and m.D05 between 0 and 4 and m.D04 in (1,3,5);</v>
      </c>
    </row>
    <row r="61" spans="1:14" x14ac:dyDescent="0.25">
      <c r="A61">
        <v>15</v>
      </c>
      <c r="B61" t="s">
        <v>30</v>
      </c>
      <c r="C61" t="str">
        <f>VLOOKUP(B61,Planilha1!$A$2:$B$18,2,FALSE)</f>
        <v>Planaltina</v>
      </c>
      <c r="D61" t="s">
        <v>16</v>
      </c>
      <c r="E61">
        <v>1</v>
      </c>
      <c r="F61" t="s">
        <v>12</v>
      </c>
      <c r="G61" t="s">
        <v>13</v>
      </c>
      <c r="H61" t="str">
        <f>VLOOKUP(G61,Planilha1!$D$2:$E$16,2,FALSE)</f>
        <v xml:space="preserve"> 0 and 4</v>
      </c>
      <c r="I61" t="s">
        <v>15</v>
      </c>
      <c r="J61" t="str">
        <f t="shared" si="0"/>
        <v>(2,4)</v>
      </c>
      <c r="K61" s="3" t="s">
        <v>227</v>
      </c>
      <c r="L61" s="3" t="s">
        <v>228</v>
      </c>
      <c r="M61" s="3" t="s">
        <v>229</v>
      </c>
      <c r="N61" t="str">
        <f t="shared" si="1"/>
        <v>update m set m.FATOR_MUN = 37.46223828, m.pop_proj  = 2397.58325 from pmad2018.tmp m, pmad2018.dp_dom_1718_imput_bkp d where m.A01nficha = d.A01nficha and d.A01setor = 'Planaltina' and m.D03 = 1 and m.D05 between 0 and 4 and m.D04 in (2,4);</v>
      </c>
    </row>
    <row r="62" spans="1:14" x14ac:dyDescent="0.25">
      <c r="A62">
        <v>16</v>
      </c>
      <c r="B62" t="s">
        <v>31</v>
      </c>
      <c r="C62" t="str">
        <f>VLOOKUP(B62,Planilha1!$A$2:$B$18,2,FALSE)</f>
        <v>Santo Antônio do Descoberto</v>
      </c>
      <c r="D62" t="s">
        <v>11</v>
      </c>
      <c r="E62">
        <v>2</v>
      </c>
      <c r="F62" t="s">
        <v>12</v>
      </c>
      <c r="G62" t="s">
        <v>13</v>
      </c>
      <c r="H62" t="str">
        <f>VLOOKUP(G62,Planilha1!$D$2:$E$16,2,FALSE)</f>
        <v xml:space="preserve"> 0 and 4</v>
      </c>
      <c r="I62" t="s">
        <v>14</v>
      </c>
      <c r="J62" t="str">
        <f t="shared" si="0"/>
        <v>(1,3,5)</v>
      </c>
      <c r="K62" s="3" t="s">
        <v>230</v>
      </c>
      <c r="L62" s="3" t="s">
        <v>90</v>
      </c>
      <c r="M62" s="3" t="s">
        <v>231</v>
      </c>
      <c r="N62" t="str">
        <f t="shared" si="1"/>
        <v>update m set m.FATOR_MUN = 66.64538419, m.pop_proj  = 1199.616915 from pmad2018.tmp m, pmad2018.dp_dom_1718_imput_bkp d where m.A01nficha = d.A01nficha and d.A01setor = 'Santo Antônio do Descoberto' and m.D03 = 2 and m.D05 between 0 and 4 and m.D04 in (1,3,5);</v>
      </c>
    </row>
    <row r="63" spans="1:14" x14ac:dyDescent="0.25">
      <c r="A63">
        <v>16</v>
      </c>
      <c r="B63" t="s">
        <v>31</v>
      </c>
      <c r="C63" t="str">
        <f>VLOOKUP(B63,Planilha1!$A$2:$B$18,2,FALSE)</f>
        <v>Santo Antônio do Descoberto</v>
      </c>
      <c r="D63" t="s">
        <v>11</v>
      </c>
      <c r="E63">
        <v>2</v>
      </c>
      <c r="F63" t="s">
        <v>12</v>
      </c>
      <c r="G63" t="s">
        <v>13</v>
      </c>
      <c r="H63" t="str">
        <f>VLOOKUP(G63,Planilha1!$D$2:$E$16,2,FALSE)</f>
        <v xml:space="preserve"> 0 and 4</v>
      </c>
      <c r="I63" t="s">
        <v>15</v>
      </c>
      <c r="J63" t="str">
        <f t="shared" si="0"/>
        <v>(2,4)</v>
      </c>
      <c r="K63" s="3" t="s">
        <v>232</v>
      </c>
      <c r="L63" s="3" t="s">
        <v>233</v>
      </c>
      <c r="M63" s="3" t="s">
        <v>234</v>
      </c>
      <c r="N63" t="str">
        <f t="shared" si="1"/>
        <v>update m set m.FATOR_MUN = 50.18523462, m.pop_proj  = 1907.038916 from pmad2018.tmp m, pmad2018.dp_dom_1718_imput_bkp d where m.A01nficha = d.A01nficha and d.A01setor = 'Santo Antônio do Descoberto' and m.D03 = 2 and m.D05 between 0 and 4 and m.D04 in (2,4);</v>
      </c>
    </row>
    <row r="64" spans="1:14" x14ac:dyDescent="0.25">
      <c r="A64">
        <v>16</v>
      </c>
      <c r="B64" t="s">
        <v>31</v>
      </c>
      <c r="C64" t="str">
        <f>VLOOKUP(B64,Planilha1!$A$2:$B$18,2,FALSE)</f>
        <v>Santo Antônio do Descoberto</v>
      </c>
      <c r="D64" t="s">
        <v>16</v>
      </c>
      <c r="E64">
        <v>1</v>
      </c>
      <c r="F64" t="s">
        <v>12</v>
      </c>
      <c r="G64" t="s">
        <v>13</v>
      </c>
      <c r="H64" t="str">
        <f>VLOOKUP(G64,Planilha1!$D$2:$E$16,2,FALSE)</f>
        <v xml:space="preserve"> 0 and 4</v>
      </c>
      <c r="I64" t="s">
        <v>14</v>
      </c>
      <c r="J64" t="str">
        <f t="shared" si="0"/>
        <v>(1,3,5)</v>
      </c>
      <c r="K64" s="3" t="s">
        <v>235</v>
      </c>
      <c r="L64" s="3" t="s">
        <v>141</v>
      </c>
      <c r="M64" s="3" t="s">
        <v>236</v>
      </c>
      <c r="N64" t="str">
        <f t="shared" si="1"/>
        <v>update m set m.FATOR_MUN = 60.86541102, m.pop_proj  = 1217.30822 from pmad2018.tmp m, pmad2018.dp_dom_1718_imput_bkp d where m.A01nficha = d.A01nficha and d.A01setor = 'Santo Antônio do Descoberto' and m.D03 = 1 and m.D05 between 0 and 4 and m.D04 in (1,3,5);</v>
      </c>
    </row>
    <row r="65" spans="1:14" x14ac:dyDescent="0.25">
      <c r="A65">
        <v>16</v>
      </c>
      <c r="B65" t="s">
        <v>31</v>
      </c>
      <c r="C65" t="str">
        <f>VLOOKUP(B65,Planilha1!$A$2:$B$18,2,FALSE)</f>
        <v>Santo Antônio do Descoberto</v>
      </c>
      <c r="D65" t="s">
        <v>16</v>
      </c>
      <c r="E65">
        <v>1</v>
      </c>
      <c r="F65" t="s">
        <v>12</v>
      </c>
      <c r="G65" t="s">
        <v>13</v>
      </c>
      <c r="H65" t="str">
        <f>VLOOKUP(G65,Planilha1!$D$2:$E$16,2,FALSE)</f>
        <v xml:space="preserve"> 0 and 4</v>
      </c>
      <c r="I65" t="s">
        <v>15</v>
      </c>
      <c r="J65" t="str">
        <f t="shared" si="0"/>
        <v>(2,4)</v>
      </c>
      <c r="K65" s="3" t="s">
        <v>237</v>
      </c>
      <c r="L65" s="3" t="s">
        <v>238</v>
      </c>
      <c r="M65" s="3" t="s">
        <v>239</v>
      </c>
      <c r="N65" t="str">
        <f t="shared" si="1"/>
        <v>update m set m.FATOR_MUN = 46.07530714, m.pop_proj  = 1935.1629 from pmad2018.tmp m, pmad2018.dp_dom_1718_imput_bkp d where m.A01nficha = d.A01nficha and d.A01setor = 'Santo Antônio do Descoberto' and m.D03 = 1 and m.D05 between 0 and 4 and m.D04 in (2,4);</v>
      </c>
    </row>
    <row r="66" spans="1:14" x14ac:dyDescent="0.25">
      <c r="A66">
        <v>17</v>
      </c>
      <c r="B66" t="s">
        <v>32</v>
      </c>
      <c r="C66" t="str">
        <f>VLOOKUP(B66,Planilha1!$A$2:$B$18,2,FALSE)</f>
        <v>Valparaíso de Goiás</v>
      </c>
      <c r="D66" t="s">
        <v>11</v>
      </c>
      <c r="E66">
        <v>2</v>
      </c>
      <c r="F66" t="s">
        <v>12</v>
      </c>
      <c r="G66" t="s">
        <v>13</v>
      </c>
      <c r="H66" t="str">
        <f>VLOOKUP(G66,Planilha1!$D$2:$E$16,2,FALSE)</f>
        <v xml:space="preserve"> 0 and 4</v>
      </c>
      <c r="I66" t="s">
        <v>14</v>
      </c>
      <c r="J66" t="str">
        <f t="shared" si="0"/>
        <v>(1,3,5)</v>
      </c>
      <c r="K66" s="3" t="s">
        <v>240</v>
      </c>
      <c r="L66" s="3" t="s">
        <v>104</v>
      </c>
      <c r="M66" s="3" t="s">
        <v>241</v>
      </c>
      <c r="N66" t="str">
        <f t="shared" si="1"/>
        <v>update m set m.FATOR_MUN = 68.4295656, m.pop_proj  = 3284.619149 from pmad2018.tmp m, pmad2018.dp_dom_1718_imput_bkp d where m.A01nficha = d.A01nficha and d.A01setor = 'Valparaíso de Goiás' and m.D03 = 2 and m.D05 between 0 and 4 and m.D04 in (1,3,5);</v>
      </c>
    </row>
    <row r="67" spans="1:14" x14ac:dyDescent="0.25">
      <c r="A67">
        <v>17</v>
      </c>
      <c r="B67" t="s">
        <v>32</v>
      </c>
      <c r="C67" t="str">
        <f>VLOOKUP(B67,Planilha1!$A$2:$B$18,2,FALSE)</f>
        <v>Valparaíso de Goiás</v>
      </c>
      <c r="D67" t="s">
        <v>11</v>
      </c>
      <c r="E67">
        <v>2</v>
      </c>
      <c r="F67" t="s">
        <v>12</v>
      </c>
      <c r="G67" t="s">
        <v>13</v>
      </c>
      <c r="H67" t="str">
        <f>VLOOKUP(G67,Planilha1!$D$2:$E$16,2,FALSE)</f>
        <v xml:space="preserve"> 0 and 4</v>
      </c>
      <c r="I67" t="s">
        <v>15</v>
      </c>
      <c r="J67" t="str">
        <f t="shared" ref="J67:J130" si="2">IF(I67="nao_negro","(1,3,5)","(2,4)")</f>
        <v>(2,4)</v>
      </c>
      <c r="K67" s="3" t="s">
        <v>242</v>
      </c>
      <c r="L67" s="3" t="s">
        <v>243</v>
      </c>
      <c r="M67" s="3" t="s">
        <v>244</v>
      </c>
      <c r="N67" t="str">
        <f t="shared" ref="N67:N130" si="3">CONCATENATE("update m set m.FATOR_MUN = ",M67,", m.pop_proj  = ",K67," from pmad2018.tmp m, pmad2018.dp_dom_1718_imput_bkp d where m.A01nficha = d.A01nficha and d.A01setor = '",C67,"' and m.D03 = ",E67," and m.D05 between",H67," and m.D04 in ",J67,";")</f>
        <v>update m set m.FATOR_MUN = 75.04088086, m.pop_proj  = 4502.452851 from pmad2018.tmp m, pmad2018.dp_dom_1718_imput_bkp d where m.A01nficha = d.A01nficha and d.A01setor = 'Valparaíso de Goiás' and m.D03 = 2 and m.D05 between 0 and 4 and m.D04 in (2,4);</v>
      </c>
    </row>
    <row r="68" spans="1:14" x14ac:dyDescent="0.25">
      <c r="A68">
        <v>17</v>
      </c>
      <c r="B68" t="s">
        <v>32</v>
      </c>
      <c r="C68" t="str">
        <f>VLOOKUP(B68,Planilha1!$A$2:$B$18,2,FALSE)</f>
        <v>Valparaíso de Goiás</v>
      </c>
      <c r="D68" t="s">
        <v>16</v>
      </c>
      <c r="E68">
        <v>1</v>
      </c>
      <c r="F68" t="s">
        <v>12</v>
      </c>
      <c r="G68" t="s">
        <v>13</v>
      </c>
      <c r="H68" t="str">
        <f>VLOOKUP(G68,Planilha1!$D$2:$E$16,2,FALSE)</f>
        <v xml:space="preserve"> 0 and 4</v>
      </c>
      <c r="I68" t="s">
        <v>14</v>
      </c>
      <c r="J68" t="str">
        <f t="shared" si="2"/>
        <v>(1,3,5)</v>
      </c>
      <c r="K68" s="3" t="s">
        <v>245</v>
      </c>
      <c r="L68" s="3" t="s">
        <v>205</v>
      </c>
      <c r="M68" s="3" t="s">
        <v>246</v>
      </c>
      <c r="N68" t="str">
        <f t="shared" si="3"/>
        <v>update m set m.FATOR_MUN = 71.28022263, m.pop_proj  = 3350.170463 from pmad2018.tmp m, pmad2018.dp_dom_1718_imput_bkp d where m.A01nficha = d.A01nficha and d.A01setor = 'Valparaíso de Goiás' and m.D03 = 1 and m.D05 between 0 and 4 and m.D04 in (1,3,5);</v>
      </c>
    </row>
    <row r="69" spans="1:14" x14ac:dyDescent="0.25">
      <c r="A69">
        <v>17</v>
      </c>
      <c r="B69" t="s">
        <v>32</v>
      </c>
      <c r="C69" t="str">
        <f>VLOOKUP(B69,Planilha1!$A$2:$B$18,2,FALSE)</f>
        <v>Valparaíso de Goiás</v>
      </c>
      <c r="D69" t="s">
        <v>16</v>
      </c>
      <c r="E69">
        <v>1</v>
      </c>
      <c r="F69" t="s">
        <v>12</v>
      </c>
      <c r="G69" t="s">
        <v>13</v>
      </c>
      <c r="H69" t="str">
        <f>VLOOKUP(G69,Planilha1!$D$2:$E$16,2,FALSE)</f>
        <v xml:space="preserve"> 0 and 4</v>
      </c>
      <c r="I69" t="s">
        <v>15</v>
      </c>
      <c r="J69" t="str">
        <f t="shared" si="2"/>
        <v>(2,4)</v>
      </c>
      <c r="K69" s="3" t="s">
        <v>247</v>
      </c>
      <c r="L69" s="3" t="s">
        <v>248</v>
      </c>
      <c r="M69" s="3" t="s">
        <v>249</v>
      </c>
      <c r="N69" t="str">
        <f t="shared" si="3"/>
        <v>update m set m.FATOR_MUN = 67.53394907, m.pop_proj  = 4592.308537 from pmad2018.tmp m, pmad2018.dp_dom_1718_imput_bkp d where m.A01nficha = d.A01nficha and d.A01setor = 'Valparaíso de Goiás' and m.D03 = 1 and m.D05 between 0 and 4 and m.D04 in (2,4);</v>
      </c>
    </row>
    <row r="70" spans="1:14" x14ac:dyDescent="0.25">
      <c r="A70">
        <v>1</v>
      </c>
      <c r="B70" t="s">
        <v>10</v>
      </c>
      <c r="C70" t="str">
        <f>VLOOKUP(B70,Planilha1!$A$2:$B$18,2,FALSE)</f>
        <v>Águas Lindas de Goiás</v>
      </c>
      <c r="D70" t="s">
        <v>11</v>
      </c>
      <c r="E70">
        <v>2</v>
      </c>
      <c r="F70" t="s">
        <v>33</v>
      </c>
      <c r="G70" t="s">
        <v>34</v>
      </c>
      <c r="H70" t="str">
        <f>VLOOKUP(G70,Planilha1!$D$2:$E$16,2,FALSE)</f>
        <v xml:space="preserve"> 5 and 9</v>
      </c>
      <c r="I70" t="s">
        <v>14</v>
      </c>
      <c r="J70" t="str">
        <f t="shared" si="2"/>
        <v>(1,3,5)</v>
      </c>
      <c r="K70" s="3" t="s">
        <v>250</v>
      </c>
      <c r="L70" s="3" t="s">
        <v>251</v>
      </c>
      <c r="M70" s="3" t="s">
        <v>252</v>
      </c>
      <c r="N70" t="str">
        <f t="shared" si="3"/>
        <v>update m set m.FATOR_MUN = 99.02225983, m.pop_proj  = 3861.868133 from pmad2018.tmp m, pmad2018.dp_dom_1718_imput_bkp d where m.A01nficha = d.A01nficha and d.A01setor = 'Águas Lindas de Goiás' and m.D03 = 2 and m.D05 between 5 and 9 and m.D04 in (1,3,5);</v>
      </c>
    </row>
    <row r="71" spans="1:14" x14ac:dyDescent="0.25">
      <c r="A71">
        <v>1</v>
      </c>
      <c r="B71" t="s">
        <v>10</v>
      </c>
      <c r="C71" t="str">
        <f>VLOOKUP(B71,Planilha1!$A$2:$B$18,2,FALSE)</f>
        <v>Águas Lindas de Goiás</v>
      </c>
      <c r="D71" t="s">
        <v>11</v>
      </c>
      <c r="E71">
        <v>2</v>
      </c>
      <c r="F71" t="s">
        <v>33</v>
      </c>
      <c r="G71" t="s">
        <v>34</v>
      </c>
      <c r="H71" t="str">
        <f>VLOOKUP(G71,Planilha1!$D$2:$E$16,2,FALSE)</f>
        <v xml:space="preserve"> 5 and 9</v>
      </c>
      <c r="I71" t="s">
        <v>15</v>
      </c>
      <c r="J71" t="str">
        <f t="shared" si="2"/>
        <v>(2,4)</v>
      </c>
      <c r="K71" s="3" t="s">
        <v>253</v>
      </c>
      <c r="L71" s="3" t="s">
        <v>254</v>
      </c>
      <c r="M71" s="3" t="s">
        <v>255</v>
      </c>
      <c r="N71" t="str">
        <f t="shared" si="3"/>
        <v>update m set m.FATOR_MUN = 67.28874353, m.pop_proj  = 5584.965713 from pmad2018.tmp m, pmad2018.dp_dom_1718_imput_bkp d where m.A01nficha = d.A01nficha and d.A01setor = 'Águas Lindas de Goiás' and m.D03 = 2 and m.D05 between 5 and 9 and m.D04 in (2,4);</v>
      </c>
    </row>
    <row r="72" spans="1:14" x14ac:dyDescent="0.25">
      <c r="A72">
        <v>1</v>
      </c>
      <c r="B72" t="s">
        <v>10</v>
      </c>
      <c r="C72" t="str">
        <f>VLOOKUP(B72,Planilha1!$A$2:$B$18,2,FALSE)</f>
        <v>Águas Lindas de Goiás</v>
      </c>
      <c r="D72" t="s">
        <v>16</v>
      </c>
      <c r="E72">
        <v>1</v>
      </c>
      <c r="F72" t="s">
        <v>33</v>
      </c>
      <c r="G72" t="s">
        <v>34</v>
      </c>
      <c r="H72" t="str">
        <f>VLOOKUP(G72,Planilha1!$D$2:$E$16,2,FALSE)</f>
        <v xml:space="preserve"> 5 and 9</v>
      </c>
      <c r="I72" t="s">
        <v>14</v>
      </c>
      <c r="J72" t="str">
        <f t="shared" si="2"/>
        <v>(1,3,5)</v>
      </c>
      <c r="K72" s="3" t="s">
        <v>256</v>
      </c>
      <c r="L72" s="3" t="s">
        <v>257</v>
      </c>
      <c r="M72" s="3" t="s">
        <v>258</v>
      </c>
      <c r="N72" t="str">
        <f t="shared" si="3"/>
        <v>update m set m.FATOR_MUN = 91.12334322, m.pop_proj  = 3189.317013 from pmad2018.tmp m, pmad2018.dp_dom_1718_imput_bkp d where m.A01nficha = d.A01nficha and d.A01setor = 'Águas Lindas de Goiás' and m.D03 = 1 and m.D05 between 5 and 9 and m.D04 in (1,3,5);</v>
      </c>
    </row>
    <row r="73" spans="1:14" x14ac:dyDescent="0.25">
      <c r="A73">
        <v>1</v>
      </c>
      <c r="B73" t="s">
        <v>10</v>
      </c>
      <c r="C73" t="str">
        <f>VLOOKUP(B73,Planilha1!$A$2:$B$18,2,FALSE)</f>
        <v>Águas Lindas de Goiás</v>
      </c>
      <c r="D73" t="s">
        <v>16</v>
      </c>
      <c r="E73">
        <v>1</v>
      </c>
      <c r="F73" t="s">
        <v>33</v>
      </c>
      <c r="G73" t="s">
        <v>34</v>
      </c>
      <c r="H73" t="str">
        <f>VLOOKUP(G73,Planilha1!$D$2:$E$16,2,FALSE)</f>
        <v xml:space="preserve"> 5 and 9</v>
      </c>
      <c r="I73" t="s">
        <v>15</v>
      </c>
      <c r="J73" t="str">
        <f t="shared" si="2"/>
        <v>(2,4)</v>
      </c>
      <c r="K73" s="3" t="s">
        <v>259</v>
      </c>
      <c r="L73" s="3" t="s">
        <v>260</v>
      </c>
      <c r="M73" s="3" t="s">
        <v>261</v>
      </c>
      <c r="N73" t="str">
        <f t="shared" si="3"/>
        <v>update m set m.FATOR_MUN = 62.74169377, m.pop_proj  = 6399.652764 from pmad2018.tmp m, pmad2018.dp_dom_1718_imput_bkp d where m.A01nficha = d.A01nficha and d.A01setor = 'Águas Lindas de Goiás' and m.D03 = 1 and m.D05 between 5 and 9 and m.D04 in (2,4);</v>
      </c>
    </row>
    <row r="74" spans="1:14" x14ac:dyDescent="0.25">
      <c r="A74">
        <v>2</v>
      </c>
      <c r="B74" t="s">
        <v>17</v>
      </c>
      <c r="C74" t="str">
        <f>VLOOKUP(B74,Planilha1!$A$2:$B$18,2,FALSE)</f>
        <v>Alexânia</v>
      </c>
      <c r="D74" t="s">
        <v>11</v>
      </c>
      <c r="E74">
        <v>2</v>
      </c>
      <c r="F74" t="s">
        <v>33</v>
      </c>
      <c r="G74" t="s">
        <v>34</v>
      </c>
      <c r="H74" t="str">
        <f>VLOOKUP(G74,Planilha1!$D$2:$E$16,2,FALSE)</f>
        <v xml:space="preserve"> 5 and 9</v>
      </c>
      <c r="I74" t="s">
        <v>14</v>
      </c>
      <c r="J74" t="str">
        <f t="shared" si="2"/>
        <v>(1,3,5)</v>
      </c>
      <c r="K74" s="3" t="s">
        <v>262</v>
      </c>
      <c r="L74" s="3" t="s">
        <v>107</v>
      </c>
      <c r="M74" s="3" t="s">
        <v>263</v>
      </c>
      <c r="N74" t="str">
        <f t="shared" si="3"/>
        <v>update m set m.FATOR_MUN = 17.50420367, m.pop_proj  = 402.5966843 from pmad2018.tmp m, pmad2018.dp_dom_1718_imput_bkp d where m.A01nficha = d.A01nficha and d.A01setor = 'Alexânia' and m.D03 = 2 and m.D05 between 5 and 9 and m.D04 in (1,3,5);</v>
      </c>
    </row>
    <row r="75" spans="1:14" x14ac:dyDescent="0.25">
      <c r="A75">
        <v>2</v>
      </c>
      <c r="B75" t="s">
        <v>17</v>
      </c>
      <c r="C75" t="str">
        <f>VLOOKUP(B75,Planilha1!$A$2:$B$18,2,FALSE)</f>
        <v>Alexânia</v>
      </c>
      <c r="D75" t="s">
        <v>11</v>
      </c>
      <c r="E75">
        <v>2</v>
      </c>
      <c r="F75" t="s">
        <v>33</v>
      </c>
      <c r="G75" t="s">
        <v>34</v>
      </c>
      <c r="H75" t="str">
        <f>VLOOKUP(G75,Planilha1!$D$2:$E$16,2,FALSE)</f>
        <v xml:space="preserve"> 5 and 9</v>
      </c>
      <c r="I75" t="s">
        <v>15</v>
      </c>
      <c r="J75" t="str">
        <f t="shared" si="2"/>
        <v>(2,4)</v>
      </c>
      <c r="K75" s="3" t="s">
        <v>264</v>
      </c>
      <c r="L75" s="3" t="s">
        <v>265</v>
      </c>
      <c r="M75" s="3" t="s">
        <v>266</v>
      </c>
      <c r="N75" t="str">
        <f t="shared" si="3"/>
        <v>update m set m.FATOR_MUN = 17.30634262, m.pop_proj  = 415.3522228 from pmad2018.tmp m, pmad2018.dp_dom_1718_imput_bkp d where m.A01nficha = d.A01nficha and d.A01setor = 'Alexânia' and m.D03 = 2 and m.D05 between 5 and 9 and m.D04 in (2,4);</v>
      </c>
    </row>
    <row r="76" spans="1:14" x14ac:dyDescent="0.25">
      <c r="A76">
        <v>2</v>
      </c>
      <c r="B76" t="s">
        <v>17</v>
      </c>
      <c r="C76" t="str">
        <f>VLOOKUP(B76,Planilha1!$A$2:$B$18,2,FALSE)</f>
        <v>Alexânia</v>
      </c>
      <c r="D76" t="s">
        <v>16</v>
      </c>
      <c r="E76">
        <v>1</v>
      </c>
      <c r="F76" t="s">
        <v>33</v>
      </c>
      <c r="G76" t="s">
        <v>34</v>
      </c>
      <c r="H76" t="str">
        <f>VLOOKUP(G76,Planilha1!$D$2:$E$16,2,FALSE)</f>
        <v xml:space="preserve"> 5 and 9</v>
      </c>
      <c r="I76" t="s">
        <v>14</v>
      </c>
      <c r="J76" t="str">
        <f t="shared" si="2"/>
        <v>(1,3,5)</v>
      </c>
      <c r="K76" s="3" t="s">
        <v>267</v>
      </c>
      <c r="L76" s="3" t="s">
        <v>93</v>
      </c>
      <c r="M76" s="3" t="s">
        <v>268</v>
      </c>
      <c r="N76" t="str">
        <f t="shared" si="3"/>
        <v>update m set m.FATOR_MUN = 15.98003145, m.pop_proj  = 351.5606918 from pmad2018.tmp m, pmad2018.dp_dom_1718_imput_bkp d where m.A01nficha = d.A01nficha and d.A01setor = 'Alexânia' and m.D03 = 1 and m.D05 between 5 and 9 and m.D04 in (1,3,5);</v>
      </c>
    </row>
    <row r="77" spans="1:14" x14ac:dyDescent="0.25">
      <c r="A77">
        <v>2</v>
      </c>
      <c r="B77" t="s">
        <v>17</v>
      </c>
      <c r="C77" t="str">
        <f>VLOOKUP(B77,Planilha1!$A$2:$B$18,2,FALSE)</f>
        <v>Alexânia</v>
      </c>
      <c r="D77" t="s">
        <v>16</v>
      </c>
      <c r="E77">
        <v>1</v>
      </c>
      <c r="F77" t="s">
        <v>33</v>
      </c>
      <c r="G77" t="s">
        <v>34</v>
      </c>
      <c r="H77" t="str">
        <f>VLOOKUP(G77,Planilha1!$D$2:$E$16,2,FALSE)</f>
        <v xml:space="preserve"> 5 and 9</v>
      </c>
      <c r="I77" t="s">
        <v>15</v>
      </c>
      <c r="J77" t="str">
        <f t="shared" si="2"/>
        <v>(2,4)</v>
      </c>
      <c r="K77" s="3" t="s">
        <v>269</v>
      </c>
      <c r="L77" s="3" t="s">
        <v>197</v>
      </c>
      <c r="M77" s="3" t="s">
        <v>270</v>
      </c>
      <c r="N77" t="str">
        <f t="shared" si="3"/>
        <v>update m set m.FATOR_MUN = 18.13244385, m.pop_proj  = 507.7084277 from pmad2018.tmp m, pmad2018.dp_dom_1718_imput_bkp d where m.A01nficha = d.A01nficha and d.A01setor = 'Alexânia' and m.D03 = 1 and m.D05 between 5 and 9 and m.D04 in (2,4);</v>
      </c>
    </row>
    <row r="78" spans="1:14" x14ac:dyDescent="0.25">
      <c r="A78">
        <v>4</v>
      </c>
      <c r="B78" t="s">
        <v>18</v>
      </c>
      <c r="C78" t="str">
        <f>VLOOKUP(B78,Planilha1!$A$2:$B$18,2,FALSE)</f>
        <v>Cidade Ocidental: Jardim ABC</v>
      </c>
      <c r="D78" t="s">
        <v>11</v>
      </c>
      <c r="E78">
        <v>2</v>
      </c>
      <c r="F78" t="s">
        <v>33</v>
      </c>
      <c r="G78" t="s">
        <v>34</v>
      </c>
      <c r="H78" t="str">
        <f>VLOOKUP(G78,Planilha1!$D$2:$E$16,2,FALSE)</f>
        <v xml:space="preserve"> 5 and 9</v>
      </c>
      <c r="I78" t="s">
        <v>14</v>
      </c>
      <c r="J78" t="str">
        <f t="shared" si="2"/>
        <v>(1,3,5)</v>
      </c>
      <c r="K78" s="3" t="s">
        <v>271</v>
      </c>
      <c r="L78" s="3" t="s">
        <v>96</v>
      </c>
      <c r="M78" s="3" t="s">
        <v>272</v>
      </c>
      <c r="N78" t="str">
        <f t="shared" si="3"/>
        <v>update m set m.FATOR_MUN = 10.7672274, m.pop_proj  = 204.5773206 from pmad2018.tmp m, pmad2018.dp_dom_1718_imput_bkp d where m.A01nficha = d.A01nficha and d.A01setor = 'Cidade Ocidental: Jardim ABC' and m.D03 = 2 and m.D05 between 5 and 9 and m.D04 in (1,3,5);</v>
      </c>
    </row>
    <row r="79" spans="1:14" x14ac:dyDescent="0.25">
      <c r="A79">
        <v>4</v>
      </c>
      <c r="B79" t="s">
        <v>18</v>
      </c>
      <c r="C79" t="str">
        <f>VLOOKUP(B79,Planilha1!$A$2:$B$18,2,FALSE)</f>
        <v>Cidade Ocidental: Jardim ABC</v>
      </c>
      <c r="D79" t="s">
        <v>11</v>
      </c>
      <c r="E79">
        <v>2</v>
      </c>
      <c r="F79" t="s">
        <v>33</v>
      </c>
      <c r="G79" t="s">
        <v>34</v>
      </c>
      <c r="H79" t="str">
        <f>VLOOKUP(G79,Planilha1!$D$2:$E$16,2,FALSE)</f>
        <v xml:space="preserve"> 5 and 9</v>
      </c>
      <c r="I79" t="s">
        <v>15</v>
      </c>
      <c r="J79" t="str">
        <f t="shared" si="2"/>
        <v>(2,4)</v>
      </c>
      <c r="K79" s="3" t="s">
        <v>273</v>
      </c>
      <c r="L79" s="3" t="s">
        <v>274</v>
      </c>
      <c r="M79" s="3" t="s">
        <v>275</v>
      </c>
      <c r="N79" t="str">
        <f t="shared" si="3"/>
        <v>update m set m.FATOR_MUN = 6.774506713, m.pop_proj  = 447.117443 from pmad2018.tmp m, pmad2018.dp_dom_1718_imput_bkp d where m.A01nficha = d.A01nficha and d.A01setor = 'Cidade Ocidental: Jardim ABC' and m.D03 = 2 and m.D05 between 5 and 9 and m.D04 in (2,4);</v>
      </c>
    </row>
    <row r="80" spans="1:14" x14ac:dyDescent="0.25">
      <c r="A80">
        <v>4</v>
      </c>
      <c r="B80" t="s">
        <v>18</v>
      </c>
      <c r="C80" t="str">
        <f>VLOOKUP(B80,Planilha1!$A$2:$B$18,2,FALSE)</f>
        <v>Cidade Ocidental: Jardim ABC</v>
      </c>
      <c r="D80" t="s">
        <v>16</v>
      </c>
      <c r="E80">
        <v>1</v>
      </c>
      <c r="F80" t="s">
        <v>33</v>
      </c>
      <c r="G80" t="s">
        <v>34</v>
      </c>
      <c r="H80" t="str">
        <f>VLOOKUP(G80,Planilha1!$D$2:$E$16,2,FALSE)</f>
        <v xml:space="preserve"> 5 and 9</v>
      </c>
      <c r="I80" t="s">
        <v>14</v>
      </c>
      <c r="J80" t="str">
        <f t="shared" si="2"/>
        <v>(1,3,5)</v>
      </c>
      <c r="K80" s="3" t="s">
        <v>276</v>
      </c>
      <c r="L80" s="3" t="s">
        <v>277</v>
      </c>
      <c r="M80" s="3" t="s">
        <v>278</v>
      </c>
      <c r="N80" t="str">
        <f t="shared" si="3"/>
        <v>update m set m.FATOR_MUN = 6.366088308, m.pop_proj  = 190.9826492 from pmad2018.tmp m, pmad2018.dp_dom_1718_imput_bkp d where m.A01nficha = d.A01nficha and d.A01setor = 'Cidade Ocidental: Jardim ABC' and m.D03 = 1 and m.D05 between 5 and 9 and m.D04 in (1,3,5);</v>
      </c>
    </row>
    <row r="81" spans="1:14" x14ac:dyDescent="0.25">
      <c r="A81">
        <v>4</v>
      </c>
      <c r="B81" t="s">
        <v>18</v>
      </c>
      <c r="C81" t="str">
        <f>VLOOKUP(B81,Planilha1!$A$2:$B$18,2,FALSE)</f>
        <v>Cidade Ocidental: Jardim ABC</v>
      </c>
      <c r="D81" t="s">
        <v>16</v>
      </c>
      <c r="E81">
        <v>1</v>
      </c>
      <c r="F81" t="s">
        <v>33</v>
      </c>
      <c r="G81" t="s">
        <v>34</v>
      </c>
      <c r="H81" t="str">
        <f>VLOOKUP(G81,Planilha1!$D$2:$E$16,2,FALSE)</f>
        <v xml:space="preserve"> 5 and 9</v>
      </c>
      <c r="I81" t="s">
        <v>15</v>
      </c>
      <c r="J81" t="str">
        <f t="shared" si="2"/>
        <v>(2,4)</v>
      </c>
      <c r="K81" s="3" t="s">
        <v>279</v>
      </c>
      <c r="L81" s="3" t="s">
        <v>153</v>
      </c>
      <c r="M81" s="3" t="s">
        <v>280</v>
      </c>
      <c r="N81" t="str">
        <f t="shared" si="3"/>
        <v>update m set m.FATOR_MUN = 8.46721105, m.pop_proj  = 491.0982409 from pmad2018.tmp m, pmad2018.dp_dom_1718_imput_bkp d where m.A01nficha = d.A01nficha and d.A01setor = 'Cidade Ocidental: Jardim ABC' and m.D03 = 1 and m.D05 between 5 and 9 and m.D04 in (2,4);</v>
      </c>
    </row>
    <row r="82" spans="1:14" x14ac:dyDescent="0.25">
      <c r="A82">
        <v>3</v>
      </c>
      <c r="B82" t="s">
        <v>19</v>
      </c>
      <c r="C82" t="str">
        <f>VLOOKUP(B82,Planilha1!$A$2:$B$18,2,FALSE)</f>
        <v>Cidade Ocidental: Sede</v>
      </c>
      <c r="D82" t="s">
        <v>11</v>
      </c>
      <c r="E82">
        <v>2</v>
      </c>
      <c r="F82" t="s">
        <v>33</v>
      </c>
      <c r="G82" t="s">
        <v>34</v>
      </c>
      <c r="H82" t="str">
        <f>VLOOKUP(G82,Planilha1!$D$2:$E$16,2,FALSE)</f>
        <v xml:space="preserve"> 5 and 9</v>
      </c>
      <c r="I82" t="s">
        <v>14</v>
      </c>
      <c r="J82" t="str">
        <f t="shared" si="2"/>
        <v>(1,3,5)</v>
      </c>
      <c r="K82" s="3" t="s">
        <v>281</v>
      </c>
      <c r="L82" s="3" t="s">
        <v>90</v>
      </c>
      <c r="M82" s="3" t="s">
        <v>282</v>
      </c>
      <c r="N82" t="str">
        <f t="shared" si="3"/>
        <v>update m set m.FATOR_MUN = 60.75219974, m.pop_proj  = 1093.539595 from pmad2018.tmp m, pmad2018.dp_dom_1718_imput_bkp d where m.A01nficha = d.A01nficha and d.A01setor = 'Cidade Ocidental: Sede' and m.D03 = 2 and m.D05 between 5 and 9 and m.D04 in (1,3,5);</v>
      </c>
    </row>
    <row r="83" spans="1:14" x14ac:dyDescent="0.25">
      <c r="A83">
        <v>3</v>
      </c>
      <c r="B83" t="s">
        <v>19</v>
      </c>
      <c r="C83" t="str">
        <f>VLOOKUP(B83,Planilha1!$A$2:$B$18,2,FALSE)</f>
        <v>Cidade Ocidental: Sede</v>
      </c>
      <c r="D83" t="s">
        <v>11</v>
      </c>
      <c r="E83">
        <v>2</v>
      </c>
      <c r="F83" t="s">
        <v>33</v>
      </c>
      <c r="G83" t="s">
        <v>34</v>
      </c>
      <c r="H83" t="str">
        <f>VLOOKUP(G83,Planilha1!$D$2:$E$16,2,FALSE)</f>
        <v xml:space="preserve"> 5 and 9</v>
      </c>
      <c r="I83" t="s">
        <v>15</v>
      </c>
      <c r="J83" t="str">
        <f t="shared" si="2"/>
        <v>(2,4)</v>
      </c>
      <c r="K83" s="3" t="s">
        <v>283</v>
      </c>
      <c r="L83" s="3" t="s">
        <v>284</v>
      </c>
      <c r="M83" s="3" t="s">
        <v>285</v>
      </c>
      <c r="N83" t="str">
        <f t="shared" si="3"/>
        <v>update m set m.FATOR_MUN = 20.55424766, m.pop_proj  = 1212.700612 from pmad2018.tmp m, pmad2018.dp_dom_1718_imput_bkp d where m.A01nficha = d.A01nficha and d.A01setor = 'Cidade Ocidental: Sede' and m.D03 = 2 and m.D05 between 5 and 9 and m.D04 in (2,4);</v>
      </c>
    </row>
    <row r="84" spans="1:14" x14ac:dyDescent="0.25">
      <c r="A84">
        <v>3</v>
      </c>
      <c r="B84" t="s">
        <v>19</v>
      </c>
      <c r="C84" t="str">
        <f>VLOOKUP(B84,Planilha1!$A$2:$B$18,2,FALSE)</f>
        <v>Cidade Ocidental: Sede</v>
      </c>
      <c r="D84" t="s">
        <v>16</v>
      </c>
      <c r="E84">
        <v>1</v>
      </c>
      <c r="F84" t="s">
        <v>33</v>
      </c>
      <c r="G84" t="s">
        <v>34</v>
      </c>
      <c r="H84" t="str">
        <f>VLOOKUP(G84,Planilha1!$D$2:$E$16,2,FALSE)</f>
        <v xml:space="preserve"> 5 and 9</v>
      </c>
      <c r="I84" t="s">
        <v>14</v>
      </c>
      <c r="J84" t="str">
        <f t="shared" si="2"/>
        <v>(1,3,5)</v>
      </c>
      <c r="K84" s="3" t="s">
        <v>286</v>
      </c>
      <c r="L84" s="3" t="s">
        <v>257</v>
      </c>
      <c r="M84" s="3" t="s">
        <v>287</v>
      </c>
      <c r="N84" t="str">
        <f t="shared" si="3"/>
        <v>update m set m.FATOR_MUN = 24.39251183, m.pop_proj  = 853.7379142 from pmad2018.tmp m, pmad2018.dp_dom_1718_imput_bkp d where m.A01nficha = d.A01nficha and d.A01setor = 'Cidade Ocidental: Sede' and m.D03 = 1 and m.D05 between 5 and 9 and m.D04 in (1,3,5);</v>
      </c>
    </row>
    <row r="85" spans="1:14" x14ac:dyDescent="0.25">
      <c r="A85">
        <v>3</v>
      </c>
      <c r="B85" t="s">
        <v>19</v>
      </c>
      <c r="C85" t="str">
        <f>VLOOKUP(B85,Planilha1!$A$2:$B$18,2,FALSE)</f>
        <v>Cidade Ocidental: Sede</v>
      </c>
      <c r="D85" t="s">
        <v>16</v>
      </c>
      <c r="E85">
        <v>1</v>
      </c>
      <c r="F85" t="s">
        <v>33</v>
      </c>
      <c r="G85" t="s">
        <v>34</v>
      </c>
      <c r="H85" t="str">
        <f>VLOOKUP(G85,Planilha1!$D$2:$E$16,2,FALSE)</f>
        <v xml:space="preserve"> 5 and 9</v>
      </c>
      <c r="I85" t="s">
        <v>15</v>
      </c>
      <c r="J85" t="str">
        <f t="shared" si="2"/>
        <v>(2,4)</v>
      </c>
      <c r="K85" s="3" t="s">
        <v>288</v>
      </c>
      <c r="L85" s="3" t="s">
        <v>148</v>
      </c>
      <c r="M85" s="3" t="s">
        <v>289</v>
      </c>
      <c r="N85" t="str">
        <f t="shared" si="3"/>
        <v>update m set m.FATOR_MUN = 31.06484054, m.pop_proj  = 1522.177187 from pmad2018.tmp m, pmad2018.dp_dom_1718_imput_bkp d where m.A01nficha = d.A01nficha and d.A01setor = 'Cidade Ocidental: Sede' and m.D03 = 1 and m.D05 between 5 and 9 and m.D04 in (2,4);</v>
      </c>
    </row>
    <row r="86" spans="1:14" x14ac:dyDescent="0.25">
      <c r="A86">
        <v>8</v>
      </c>
      <c r="B86" t="s">
        <v>20</v>
      </c>
      <c r="C86" t="str">
        <f>VLOOKUP(B86,Planilha1!$A$2:$B$18,2,FALSE)</f>
        <v>Cocalzinho de Goiás: Girassol/Edilândia</v>
      </c>
      <c r="D86" t="s">
        <v>11</v>
      </c>
      <c r="E86">
        <v>2</v>
      </c>
      <c r="F86" t="s">
        <v>33</v>
      </c>
      <c r="G86" t="s">
        <v>34</v>
      </c>
      <c r="H86" t="str">
        <f>VLOOKUP(G86,Planilha1!$D$2:$E$16,2,FALSE)</f>
        <v xml:space="preserve"> 5 and 9</v>
      </c>
      <c r="I86" t="s">
        <v>14</v>
      </c>
      <c r="J86" t="str">
        <f t="shared" si="2"/>
        <v>(1,3,5)</v>
      </c>
      <c r="K86" s="3" t="s">
        <v>290</v>
      </c>
      <c r="L86" s="3" t="s">
        <v>175</v>
      </c>
      <c r="M86" s="3" t="s">
        <v>291</v>
      </c>
      <c r="N86" t="str">
        <f t="shared" si="3"/>
        <v>update m set m.FATOR_MUN = 7.011562268, m.pop_proj  = 119.1965585 from pmad2018.tmp m, pmad2018.dp_dom_1718_imput_bkp d where m.A01nficha = d.A01nficha and d.A01setor = 'Cocalzinho de Goiás: Girassol/Edilândia' and m.D03 = 2 and m.D05 between 5 and 9 and m.D04 in (1,3,5);</v>
      </c>
    </row>
    <row r="87" spans="1:14" x14ac:dyDescent="0.25">
      <c r="A87">
        <v>8</v>
      </c>
      <c r="B87" t="s">
        <v>20</v>
      </c>
      <c r="C87" t="str">
        <f>VLOOKUP(B87,Planilha1!$A$2:$B$18,2,FALSE)</f>
        <v>Cocalzinho de Goiás: Girassol/Edilândia</v>
      </c>
      <c r="D87" t="s">
        <v>11</v>
      </c>
      <c r="E87">
        <v>2</v>
      </c>
      <c r="F87" t="s">
        <v>33</v>
      </c>
      <c r="G87" t="s">
        <v>34</v>
      </c>
      <c r="H87" t="str">
        <f>VLOOKUP(G87,Planilha1!$D$2:$E$16,2,FALSE)</f>
        <v xml:space="preserve"> 5 and 9</v>
      </c>
      <c r="I87" t="s">
        <v>15</v>
      </c>
      <c r="J87" t="str">
        <f t="shared" si="2"/>
        <v>(2,4)</v>
      </c>
      <c r="K87" s="3" t="s">
        <v>292</v>
      </c>
      <c r="L87" s="3" t="s">
        <v>84</v>
      </c>
      <c r="M87" s="3" t="s">
        <v>293</v>
      </c>
      <c r="N87" t="str">
        <f t="shared" si="3"/>
        <v>update m set m.FATOR_MUN = 3.814289874, m.pop_proj  = 190.7144937 from pmad2018.tmp m, pmad2018.dp_dom_1718_imput_bkp d where m.A01nficha = d.A01nficha and d.A01setor = 'Cocalzinho de Goiás: Girassol/Edilândia' and m.D03 = 2 and m.D05 between 5 and 9 and m.D04 in (2,4);</v>
      </c>
    </row>
    <row r="88" spans="1:14" x14ac:dyDescent="0.25">
      <c r="A88">
        <v>8</v>
      </c>
      <c r="B88" t="s">
        <v>20</v>
      </c>
      <c r="C88" t="str">
        <f>VLOOKUP(B88,Planilha1!$A$2:$B$18,2,FALSE)</f>
        <v>Cocalzinho de Goiás: Girassol/Edilândia</v>
      </c>
      <c r="D88" t="s">
        <v>16</v>
      </c>
      <c r="E88">
        <v>1</v>
      </c>
      <c r="F88" t="s">
        <v>33</v>
      </c>
      <c r="G88" t="s">
        <v>34</v>
      </c>
      <c r="H88" t="str">
        <f>VLOOKUP(G88,Planilha1!$D$2:$E$16,2,FALSE)</f>
        <v xml:space="preserve"> 5 and 9</v>
      </c>
      <c r="I88" t="s">
        <v>14</v>
      </c>
      <c r="J88" t="str">
        <f t="shared" si="2"/>
        <v>(1,3,5)</v>
      </c>
      <c r="K88" s="3" t="s">
        <v>294</v>
      </c>
      <c r="L88" s="3" t="s">
        <v>93</v>
      </c>
      <c r="M88" s="3" t="s">
        <v>295</v>
      </c>
      <c r="N88" t="str">
        <f t="shared" si="3"/>
        <v>update m set m.FATOR_MUN = 6.083880303, m.pop_proj  = 133.8453667 from pmad2018.tmp m, pmad2018.dp_dom_1718_imput_bkp d where m.A01nficha = d.A01nficha and d.A01setor = 'Cocalzinho de Goiás: Girassol/Edilândia' and m.D03 = 1 and m.D05 between 5 and 9 and m.D04 in (1,3,5);</v>
      </c>
    </row>
    <row r="89" spans="1:14" x14ac:dyDescent="0.25">
      <c r="A89">
        <v>8</v>
      </c>
      <c r="B89" t="s">
        <v>20</v>
      </c>
      <c r="C89" t="str">
        <f>VLOOKUP(B89,Planilha1!$A$2:$B$18,2,FALSE)</f>
        <v>Cocalzinho de Goiás: Girassol/Edilândia</v>
      </c>
      <c r="D89" t="s">
        <v>16</v>
      </c>
      <c r="E89">
        <v>1</v>
      </c>
      <c r="F89" t="s">
        <v>33</v>
      </c>
      <c r="G89" t="s">
        <v>34</v>
      </c>
      <c r="H89" t="str">
        <f>VLOOKUP(G89,Planilha1!$D$2:$E$16,2,FALSE)</f>
        <v xml:space="preserve"> 5 and 9</v>
      </c>
      <c r="I89" t="s">
        <v>15</v>
      </c>
      <c r="J89" t="str">
        <f t="shared" si="2"/>
        <v>(2,4)</v>
      </c>
      <c r="K89" s="3" t="s">
        <v>296</v>
      </c>
      <c r="L89" s="3" t="s">
        <v>297</v>
      </c>
      <c r="M89" s="3" t="s">
        <v>298</v>
      </c>
      <c r="N89" t="str">
        <f t="shared" si="3"/>
        <v>update m set m.FATOR_MUN = 4.367646143, m.pop_proj  = 222.7499533 from pmad2018.tmp m, pmad2018.dp_dom_1718_imput_bkp d where m.A01nficha = d.A01nficha and d.A01setor = 'Cocalzinho de Goiás: Girassol/Edilândia' and m.D03 = 1 and m.D05 between 5 and 9 and m.D04 in (2,4);</v>
      </c>
    </row>
    <row r="90" spans="1:14" x14ac:dyDescent="0.25">
      <c r="A90">
        <v>7</v>
      </c>
      <c r="B90" t="s">
        <v>21</v>
      </c>
      <c r="C90" t="str">
        <f>VLOOKUP(B90,Planilha1!$A$2:$B$18,2,FALSE)</f>
        <v>Cocalzinho de Goiás: Sede</v>
      </c>
      <c r="D90" t="s">
        <v>11</v>
      </c>
      <c r="E90">
        <v>2</v>
      </c>
      <c r="F90" t="s">
        <v>33</v>
      </c>
      <c r="G90" t="s">
        <v>34</v>
      </c>
      <c r="H90" t="str">
        <f>VLOOKUP(G90,Planilha1!$D$2:$E$16,2,FALSE)</f>
        <v xml:space="preserve"> 5 and 9</v>
      </c>
      <c r="I90" t="s">
        <v>14</v>
      </c>
      <c r="J90" t="str">
        <f t="shared" si="2"/>
        <v>(1,3,5)</v>
      </c>
      <c r="K90" s="3" t="s">
        <v>299</v>
      </c>
      <c r="L90" s="3" t="s">
        <v>57</v>
      </c>
      <c r="M90" s="3" t="s">
        <v>300</v>
      </c>
      <c r="N90" t="str">
        <f t="shared" si="3"/>
        <v>update m set m.FATOR_MUN = 10.53218269, m.pop_proj  = 147.4505576 from pmad2018.tmp m, pmad2018.dp_dom_1718_imput_bkp d where m.A01nficha = d.A01nficha and d.A01setor = 'Cocalzinho de Goiás: Sede' and m.D03 = 2 and m.D05 between 5 and 9 and m.D04 in (1,3,5);</v>
      </c>
    </row>
    <row r="91" spans="1:14" x14ac:dyDescent="0.25">
      <c r="A91">
        <v>7</v>
      </c>
      <c r="B91" t="s">
        <v>21</v>
      </c>
      <c r="C91" t="str">
        <f>VLOOKUP(B91,Planilha1!$A$2:$B$18,2,FALSE)</f>
        <v>Cocalzinho de Goiás: Sede</v>
      </c>
      <c r="D91" t="s">
        <v>11</v>
      </c>
      <c r="E91">
        <v>2</v>
      </c>
      <c r="F91" t="s">
        <v>33</v>
      </c>
      <c r="G91" t="s">
        <v>34</v>
      </c>
      <c r="H91" t="str">
        <f>VLOOKUP(G91,Planilha1!$D$2:$E$16,2,FALSE)</f>
        <v xml:space="preserve"> 5 and 9</v>
      </c>
      <c r="I91" t="s">
        <v>15</v>
      </c>
      <c r="J91" t="str">
        <f t="shared" si="2"/>
        <v>(2,4)</v>
      </c>
      <c r="K91" s="3" t="s">
        <v>301</v>
      </c>
      <c r="L91" s="3" t="s">
        <v>128</v>
      </c>
      <c r="M91" s="3" t="s">
        <v>302</v>
      </c>
      <c r="N91" t="str">
        <f t="shared" si="3"/>
        <v>update m set m.FATOR_MUN = 3.999187367, m.pop_proj  = 135.9723705 from pmad2018.tmp m, pmad2018.dp_dom_1718_imput_bkp d where m.A01nficha = d.A01nficha and d.A01setor = 'Cocalzinho de Goiás: Sede' and m.D03 = 2 and m.D05 between 5 and 9 and m.D04 in (2,4);</v>
      </c>
    </row>
    <row r="92" spans="1:14" x14ac:dyDescent="0.25">
      <c r="A92">
        <v>7</v>
      </c>
      <c r="B92" t="s">
        <v>21</v>
      </c>
      <c r="C92" t="str">
        <f>VLOOKUP(B92,Planilha1!$A$2:$B$18,2,FALSE)</f>
        <v>Cocalzinho de Goiás: Sede</v>
      </c>
      <c r="D92" t="s">
        <v>16</v>
      </c>
      <c r="E92">
        <v>1</v>
      </c>
      <c r="F92" t="s">
        <v>33</v>
      </c>
      <c r="G92" t="s">
        <v>34</v>
      </c>
      <c r="H92" t="str">
        <f>VLOOKUP(G92,Planilha1!$D$2:$E$16,2,FALSE)</f>
        <v xml:space="preserve"> 5 and 9</v>
      </c>
      <c r="I92" t="s">
        <v>14</v>
      </c>
      <c r="J92" t="str">
        <f t="shared" si="2"/>
        <v>(1,3,5)</v>
      </c>
      <c r="K92" s="3" t="s">
        <v>303</v>
      </c>
      <c r="L92" s="3" t="s">
        <v>175</v>
      </c>
      <c r="M92" s="3" t="s">
        <v>304</v>
      </c>
      <c r="N92" t="str">
        <f t="shared" si="3"/>
        <v>update m set m.FATOR_MUN = 6.206655045, m.pop_proj  = 105.5131358 from pmad2018.tmp m, pmad2018.dp_dom_1718_imput_bkp d where m.A01nficha = d.A01nficha and d.A01setor = 'Cocalzinho de Goiás: Sede' and m.D03 = 1 and m.D05 between 5 and 9 and m.D04 in (1,3,5);</v>
      </c>
    </row>
    <row r="93" spans="1:14" x14ac:dyDescent="0.25">
      <c r="A93">
        <v>7</v>
      </c>
      <c r="B93" t="s">
        <v>21</v>
      </c>
      <c r="C93" t="str">
        <f>VLOOKUP(B93,Planilha1!$A$2:$B$18,2,FALSE)</f>
        <v>Cocalzinho de Goiás: Sede</v>
      </c>
      <c r="D93" t="s">
        <v>16</v>
      </c>
      <c r="E93">
        <v>1</v>
      </c>
      <c r="F93" t="s">
        <v>33</v>
      </c>
      <c r="G93" t="s">
        <v>34</v>
      </c>
      <c r="H93" t="str">
        <f>VLOOKUP(G93,Planilha1!$D$2:$E$16,2,FALSE)</f>
        <v xml:space="preserve"> 5 and 9</v>
      </c>
      <c r="I93" t="s">
        <v>15</v>
      </c>
      <c r="J93" t="str">
        <f t="shared" si="2"/>
        <v>(2,4)</v>
      </c>
      <c r="K93" s="3" t="s">
        <v>305</v>
      </c>
      <c r="L93" s="3" t="s">
        <v>306</v>
      </c>
      <c r="M93" s="3" t="s">
        <v>307</v>
      </c>
      <c r="N93" t="str">
        <f t="shared" si="3"/>
        <v>update m set m.FATOR_MUN = 3.65303127, m.pop_proj  = 168.0394384 from pmad2018.tmp m, pmad2018.dp_dom_1718_imput_bkp d where m.A01nficha = d.A01nficha and d.A01setor = 'Cocalzinho de Goiás: Sede' and m.D03 = 1 and m.D05 between 5 and 9 and m.D04 in (2,4);</v>
      </c>
    </row>
    <row r="94" spans="1:14" x14ac:dyDescent="0.25">
      <c r="A94">
        <v>6</v>
      </c>
      <c r="B94" t="s">
        <v>22</v>
      </c>
      <c r="C94" t="str">
        <f>VLOOKUP(B94,Planilha1!$A$2:$B$18,2,FALSE)</f>
        <v>Cristalina: Campos Lindos/Marajó</v>
      </c>
      <c r="D94" t="s">
        <v>11</v>
      </c>
      <c r="E94">
        <v>2</v>
      </c>
      <c r="F94" t="s">
        <v>33</v>
      </c>
      <c r="G94" t="s">
        <v>34</v>
      </c>
      <c r="H94" t="str">
        <f>VLOOKUP(G94,Planilha1!$D$2:$E$16,2,FALSE)</f>
        <v xml:space="preserve"> 5 and 9</v>
      </c>
      <c r="I94" t="s">
        <v>14</v>
      </c>
      <c r="J94" t="str">
        <f t="shared" si="2"/>
        <v>(1,3,5)</v>
      </c>
      <c r="K94" s="3" t="s">
        <v>308</v>
      </c>
      <c r="L94" s="3" t="s">
        <v>53</v>
      </c>
      <c r="M94" s="3" t="s">
        <v>309</v>
      </c>
      <c r="N94" t="str">
        <f t="shared" si="3"/>
        <v>update m set m.FATOR_MUN = 15.22780927, m.pop_proj  = 182.7337112 from pmad2018.tmp m, pmad2018.dp_dom_1718_imput_bkp d where m.A01nficha = d.A01nficha and d.A01setor = 'Cristalina: Campos Lindos/Marajó' and m.D03 = 2 and m.D05 between 5 and 9 and m.D04 in (1,3,5);</v>
      </c>
    </row>
    <row r="95" spans="1:14" x14ac:dyDescent="0.25">
      <c r="A95">
        <v>6</v>
      </c>
      <c r="B95" t="s">
        <v>22</v>
      </c>
      <c r="C95" t="str">
        <f>VLOOKUP(B95,Planilha1!$A$2:$B$18,2,FALSE)</f>
        <v>Cristalina: Campos Lindos/Marajó</v>
      </c>
      <c r="D95" t="s">
        <v>11</v>
      </c>
      <c r="E95">
        <v>2</v>
      </c>
      <c r="F95" t="s">
        <v>33</v>
      </c>
      <c r="G95" t="s">
        <v>34</v>
      </c>
      <c r="H95" t="str">
        <f>VLOOKUP(G95,Planilha1!$D$2:$E$16,2,FALSE)</f>
        <v xml:space="preserve"> 5 and 9</v>
      </c>
      <c r="I95" t="s">
        <v>15</v>
      </c>
      <c r="J95" t="str">
        <f t="shared" si="2"/>
        <v>(2,4)</v>
      </c>
      <c r="K95" s="3" t="s">
        <v>310</v>
      </c>
      <c r="L95" s="3" t="s">
        <v>243</v>
      </c>
      <c r="M95" s="3" t="s">
        <v>311</v>
      </c>
      <c r="N95" t="str">
        <f t="shared" si="3"/>
        <v>update m set m.FATOR_MUN = 4.348476015, m.pop_proj  = 260.9085609 from pmad2018.tmp m, pmad2018.dp_dom_1718_imput_bkp d where m.A01nficha = d.A01nficha and d.A01setor = 'Cristalina: Campos Lindos/Marajó' and m.D03 = 2 and m.D05 between 5 and 9 and m.D04 in (2,4);</v>
      </c>
    </row>
    <row r="96" spans="1:14" x14ac:dyDescent="0.25">
      <c r="A96">
        <v>6</v>
      </c>
      <c r="B96" t="s">
        <v>22</v>
      </c>
      <c r="C96" t="str">
        <f>VLOOKUP(B96,Planilha1!$A$2:$B$18,2,FALSE)</f>
        <v>Cristalina: Campos Lindos/Marajó</v>
      </c>
      <c r="D96" t="s">
        <v>16</v>
      </c>
      <c r="E96">
        <v>1</v>
      </c>
      <c r="F96" t="s">
        <v>33</v>
      </c>
      <c r="G96" t="s">
        <v>34</v>
      </c>
      <c r="H96" t="str">
        <f>VLOOKUP(G96,Planilha1!$D$2:$E$16,2,FALSE)</f>
        <v xml:space="preserve"> 5 and 9</v>
      </c>
      <c r="I96" t="s">
        <v>14</v>
      </c>
      <c r="J96" t="str">
        <f t="shared" si="2"/>
        <v>(1,3,5)</v>
      </c>
      <c r="K96" s="3" t="s">
        <v>312</v>
      </c>
      <c r="L96" s="3" t="s">
        <v>175</v>
      </c>
      <c r="M96" s="3" t="s">
        <v>313</v>
      </c>
      <c r="N96" t="str">
        <f t="shared" si="3"/>
        <v>update m set m.FATOR_MUN = 8.26634184, m.pop_proj  = 140.5278113 from pmad2018.tmp m, pmad2018.dp_dom_1718_imput_bkp d where m.A01nficha = d.A01nficha and d.A01setor = 'Cristalina: Campos Lindos/Marajó' and m.D03 = 1 and m.D05 between 5 and 9 and m.D04 in (1,3,5);</v>
      </c>
    </row>
    <row r="97" spans="1:14" x14ac:dyDescent="0.25">
      <c r="A97">
        <v>6</v>
      </c>
      <c r="B97" t="s">
        <v>22</v>
      </c>
      <c r="C97" t="str">
        <f>VLOOKUP(B97,Planilha1!$A$2:$B$18,2,FALSE)</f>
        <v>Cristalina: Campos Lindos/Marajó</v>
      </c>
      <c r="D97" t="s">
        <v>16</v>
      </c>
      <c r="E97">
        <v>1</v>
      </c>
      <c r="F97" t="s">
        <v>33</v>
      </c>
      <c r="G97" t="s">
        <v>34</v>
      </c>
      <c r="H97" t="str">
        <f>VLOOKUP(G97,Planilha1!$D$2:$E$16,2,FALSE)</f>
        <v xml:space="preserve"> 5 and 9</v>
      </c>
      <c r="I97" t="s">
        <v>15</v>
      </c>
      <c r="J97" t="str">
        <f t="shared" si="2"/>
        <v>(2,4)</v>
      </c>
      <c r="K97" s="3" t="s">
        <v>314</v>
      </c>
      <c r="L97" s="3" t="s">
        <v>223</v>
      </c>
      <c r="M97" s="3" t="s">
        <v>315</v>
      </c>
      <c r="N97" t="str">
        <f t="shared" si="3"/>
        <v>update m set m.FATOR_MUN = 6.634890797, m.pop_proj  = 364.9189938 from pmad2018.tmp m, pmad2018.dp_dom_1718_imput_bkp d where m.A01nficha = d.A01nficha and d.A01setor = 'Cristalina: Campos Lindos/Marajó' and m.D03 = 1 and m.D05 between 5 and 9 and m.D04 in (2,4);</v>
      </c>
    </row>
    <row r="98" spans="1:14" x14ac:dyDescent="0.25">
      <c r="A98">
        <v>5</v>
      </c>
      <c r="B98" t="s">
        <v>23</v>
      </c>
      <c r="C98" t="str">
        <f>VLOOKUP(B98,Planilha1!$A$2:$B$18,2,FALSE)</f>
        <v>Cristalina: Sede</v>
      </c>
      <c r="D98" t="s">
        <v>11</v>
      </c>
      <c r="E98">
        <v>2</v>
      </c>
      <c r="F98" t="s">
        <v>33</v>
      </c>
      <c r="G98" t="s">
        <v>34</v>
      </c>
      <c r="H98" t="str">
        <f>VLOOKUP(G98,Planilha1!$D$2:$E$16,2,FALSE)</f>
        <v xml:space="preserve"> 5 and 9</v>
      </c>
      <c r="I98" t="s">
        <v>14</v>
      </c>
      <c r="J98" t="str">
        <f t="shared" si="2"/>
        <v>(1,3,5)</v>
      </c>
      <c r="K98" s="3" t="s">
        <v>316</v>
      </c>
      <c r="L98" s="3" t="s">
        <v>59</v>
      </c>
      <c r="M98" s="3" t="s">
        <v>317</v>
      </c>
      <c r="N98" t="str">
        <f t="shared" si="3"/>
        <v>update m set m.FATOR_MUN = 59.02201154, m.pop_proj  = 885.330173 from pmad2018.tmp m, pmad2018.dp_dom_1718_imput_bkp d where m.A01nficha = d.A01nficha and d.A01setor = 'Cristalina: Sede' and m.D03 = 2 and m.D05 between 5 and 9 and m.D04 in (1,3,5);</v>
      </c>
    </row>
    <row r="99" spans="1:14" x14ac:dyDescent="0.25">
      <c r="A99">
        <v>5</v>
      </c>
      <c r="B99" t="s">
        <v>23</v>
      </c>
      <c r="C99" t="str">
        <f>VLOOKUP(B99,Planilha1!$A$2:$B$18,2,FALSE)</f>
        <v>Cristalina: Sede</v>
      </c>
      <c r="D99" t="s">
        <v>11</v>
      </c>
      <c r="E99">
        <v>2</v>
      </c>
      <c r="F99" t="s">
        <v>33</v>
      </c>
      <c r="G99" t="s">
        <v>34</v>
      </c>
      <c r="H99" t="str">
        <f>VLOOKUP(G99,Planilha1!$D$2:$E$16,2,FALSE)</f>
        <v xml:space="preserve"> 5 and 9</v>
      </c>
      <c r="I99" t="s">
        <v>15</v>
      </c>
      <c r="J99" t="str">
        <f t="shared" si="2"/>
        <v>(2,4)</v>
      </c>
      <c r="K99" s="3" t="s">
        <v>318</v>
      </c>
      <c r="L99" s="3" t="s">
        <v>319</v>
      </c>
      <c r="M99" s="3" t="s">
        <v>320</v>
      </c>
      <c r="N99" t="str">
        <f t="shared" si="3"/>
        <v>update m set m.FATOR_MUN = 24.47405806, m.pop_proj  = 1076.858555 from pmad2018.tmp m, pmad2018.dp_dom_1718_imput_bkp d where m.A01nficha = d.A01nficha and d.A01setor = 'Cristalina: Sede' and m.D03 = 2 and m.D05 between 5 and 9 and m.D04 in (2,4);</v>
      </c>
    </row>
    <row r="100" spans="1:14" x14ac:dyDescent="0.25">
      <c r="A100">
        <v>5</v>
      </c>
      <c r="B100" t="s">
        <v>23</v>
      </c>
      <c r="C100" t="str">
        <f>VLOOKUP(B100,Planilha1!$A$2:$B$18,2,FALSE)</f>
        <v>Cristalina: Sede</v>
      </c>
      <c r="D100" t="s">
        <v>16</v>
      </c>
      <c r="E100">
        <v>1</v>
      </c>
      <c r="F100" t="s">
        <v>33</v>
      </c>
      <c r="G100" t="s">
        <v>34</v>
      </c>
      <c r="H100" t="str">
        <f>VLOOKUP(G100,Planilha1!$D$2:$E$16,2,FALSE)</f>
        <v xml:space="preserve"> 5 and 9</v>
      </c>
      <c r="I100" t="s">
        <v>14</v>
      </c>
      <c r="J100" t="str">
        <f t="shared" si="2"/>
        <v>(1,3,5)</v>
      </c>
      <c r="K100" s="3" t="s">
        <v>321</v>
      </c>
      <c r="L100" s="3" t="s">
        <v>43</v>
      </c>
      <c r="M100" s="3" t="s">
        <v>322</v>
      </c>
      <c r="N100" t="str">
        <f t="shared" si="3"/>
        <v>update m set m.FATOR_MUN = 110.5766073, m.pop_proj  = 774.0362509 from pmad2018.tmp m, pmad2018.dp_dom_1718_imput_bkp d where m.A01nficha = d.A01nficha and d.A01setor = 'Cristalina: Sede' and m.D03 = 1 and m.D05 between 5 and 9 and m.D04 in (1,3,5);</v>
      </c>
    </row>
    <row r="101" spans="1:14" x14ac:dyDescent="0.25">
      <c r="A101">
        <v>5</v>
      </c>
      <c r="B101" t="s">
        <v>23</v>
      </c>
      <c r="C101" t="str">
        <f>VLOOKUP(B101,Planilha1!$A$2:$B$18,2,FALSE)</f>
        <v>Cristalina: Sede</v>
      </c>
      <c r="D101" t="s">
        <v>16</v>
      </c>
      <c r="E101">
        <v>1</v>
      </c>
      <c r="F101" t="s">
        <v>33</v>
      </c>
      <c r="G101" t="s">
        <v>34</v>
      </c>
      <c r="H101" t="str">
        <f>VLOOKUP(G101,Planilha1!$D$2:$E$16,2,FALSE)</f>
        <v xml:space="preserve"> 5 and 9</v>
      </c>
      <c r="I101" t="s">
        <v>15</v>
      </c>
      <c r="J101" t="str">
        <f t="shared" si="2"/>
        <v>(2,4)</v>
      </c>
      <c r="K101" s="3" t="s">
        <v>323</v>
      </c>
      <c r="L101" s="3" t="s">
        <v>122</v>
      </c>
      <c r="M101" s="3" t="s">
        <v>324</v>
      </c>
      <c r="N101" t="str">
        <f t="shared" si="3"/>
        <v>update m set m.FATOR_MUN = 30.01897544, m.pop_proj  = 1290.815944 from pmad2018.tmp m, pmad2018.dp_dom_1718_imput_bkp d where m.A01nficha = d.A01nficha and d.A01setor = 'Cristalina: Sede' and m.D03 = 1 and m.D05 between 5 and 9 and m.D04 in (2,4);</v>
      </c>
    </row>
    <row r="102" spans="1:14" x14ac:dyDescent="0.25">
      <c r="A102">
        <v>9</v>
      </c>
      <c r="B102" t="s">
        <v>24</v>
      </c>
      <c r="C102" t="str">
        <f>VLOOKUP(B102,Planilha1!$A$2:$B$18,2,FALSE)</f>
        <v>Formosa</v>
      </c>
      <c r="D102" t="s">
        <v>11</v>
      </c>
      <c r="E102">
        <v>2</v>
      </c>
      <c r="F102" t="s">
        <v>33</v>
      </c>
      <c r="G102" t="s">
        <v>34</v>
      </c>
      <c r="H102" t="str">
        <f>VLOOKUP(G102,Planilha1!$D$2:$E$16,2,FALSE)</f>
        <v xml:space="preserve"> 5 and 9</v>
      </c>
      <c r="I102" t="s">
        <v>14</v>
      </c>
      <c r="J102" t="str">
        <f t="shared" si="2"/>
        <v>(1,3,5)</v>
      </c>
      <c r="K102" s="3" t="s">
        <v>325</v>
      </c>
      <c r="L102" s="3" t="s">
        <v>96</v>
      </c>
      <c r="M102" s="3" t="s">
        <v>326</v>
      </c>
      <c r="N102" t="str">
        <f t="shared" si="3"/>
        <v>update m set m.FATOR_MUN = 96.00372456, m.pop_proj  = 1824.070767 from pmad2018.tmp m, pmad2018.dp_dom_1718_imput_bkp d where m.A01nficha = d.A01nficha and d.A01setor = 'Formosa' and m.D03 = 2 and m.D05 between 5 and 9 and m.D04 in (1,3,5);</v>
      </c>
    </row>
    <row r="103" spans="1:14" x14ac:dyDescent="0.25">
      <c r="A103">
        <v>9</v>
      </c>
      <c r="B103" t="s">
        <v>24</v>
      </c>
      <c r="C103" t="str">
        <f>VLOOKUP(B103,Planilha1!$A$2:$B$18,2,FALSE)</f>
        <v>Formosa</v>
      </c>
      <c r="D103" t="s">
        <v>11</v>
      </c>
      <c r="E103">
        <v>2</v>
      </c>
      <c r="F103" t="s">
        <v>33</v>
      </c>
      <c r="G103" t="s">
        <v>34</v>
      </c>
      <c r="H103" t="str">
        <f>VLOOKUP(G103,Planilha1!$D$2:$E$16,2,FALSE)</f>
        <v xml:space="preserve"> 5 and 9</v>
      </c>
      <c r="I103" t="s">
        <v>15</v>
      </c>
      <c r="J103" t="str">
        <f t="shared" si="2"/>
        <v>(2,4)</v>
      </c>
      <c r="K103" s="3" t="s">
        <v>327</v>
      </c>
      <c r="L103" s="3" t="s">
        <v>328</v>
      </c>
      <c r="M103" s="3" t="s">
        <v>329</v>
      </c>
      <c r="N103" t="str">
        <f t="shared" si="3"/>
        <v>update m set m.FATOR_MUN = 32.48022784, m.pop_proj  = 2436.017088 from pmad2018.tmp m, pmad2018.dp_dom_1718_imput_bkp d where m.A01nficha = d.A01nficha and d.A01setor = 'Formosa' and m.D03 = 2 and m.D05 between 5 and 9 and m.D04 in (2,4);</v>
      </c>
    </row>
    <row r="104" spans="1:14" x14ac:dyDescent="0.25">
      <c r="A104">
        <v>9</v>
      </c>
      <c r="B104" t="s">
        <v>24</v>
      </c>
      <c r="C104" t="str">
        <f>VLOOKUP(B104,Planilha1!$A$2:$B$18,2,FALSE)</f>
        <v>Formosa</v>
      </c>
      <c r="D104" t="s">
        <v>16</v>
      </c>
      <c r="E104">
        <v>1</v>
      </c>
      <c r="F104" t="s">
        <v>33</v>
      </c>
      <c r="G104" t="s">
        <v>34</v>
      </c>
      <c r="H104" t="str">
        <f>VLOOKUP(G104,Planilha1!$D$2:$E$16,2,FALSE)</f>
        <v xml:space="preserve"> 5 and 9</v>
      </c>
      <c r="I104" t="s">
        <v>14</v>
      </c>
      <c r="J104" t="str">
        <f t="shared" si="2"/>
        <v>(1,3,5)</v>
      </c>
      <c r="K104" s="3" t="s">
        <v>330</v>
      </c>
      <c r="L104" s="3" t="s">
        <v>119</v>
      </c>
      <c r="M104" s="3" t="s">
        <v>331</v>
      </c>
      <c r="N104" t="str">
        <f t="shared" si="3"/>
        <v>update m set m.FATOR_MUN = 61.8199974, m.pop_proj  = 1545.499935 from pmad2018.tmp m, pmad2018.dp_dom_1718_imput_bkp d where m.A01nficha = d.A01nficha and d.A01setor = 'Formosa' and m.D03 = 1 and m.D05 between 5 and 9 and m.D04 in (1,3,5);</v>
      </c>
    </row>
    <row r="105" spans="1:14" x14ac:dyDescent="0.25">
      <c r="A105">
        <v>9</v>
      </c>
      <c r="B105" t="s">
        <v>24</v>
      </c>
      <c r="C105" t="str">
        <f>VLOOKUP(B105,Planilha1!$A$2:$B$18,2,FALSE)</f>
        <v>Formosa</v>
      </c>
      <c r="D105" t="s">
        <v>16</v>
      </c>
      <c r="E105">
        <v>1</v>
      </c>
      <c r="F105" t="s">
        <v>33</v>
      </c>
      <c r="G105" t="s">
        <v>34</v>
      </c>
      <c r="H105" t="str">
        <f>VLOOKUP(G105,Planilha1!$D$2:$E$16,2,FALSE)</f>
        <v xml:space="preserve"> 5 and 9</v>
      </c>
      <c r="I105" t="s">
        <v>15</v>
      </c>
      <c r="J105" t="str">
        <f t="shared" si="2"/>
        <v>(2,4)</v>
      </c>
      <c r="K105" s="3" t="s">
        <v>332</v>
      </c>
      <c r="L105" s="3" t="s">
        <v>333</v>
      </c>
      <c r="M105" s="3" t="s">
        <v>334</v>
      </c>
      <c r="N105" t="str">
        <f t="shared" si="3"/>
        <v>update m set m.FATOR_MUN = 31.07040461, m.pop_proj  = 2796.336415 from pmad2018.tmp m, pmad2018.dp_dom_1718_imput_bkp d where m.A01nficha = d.A01nficha and d.A01setor = 'Formosa' and m.D03 = 1 and m.D05 between 5 and 9 and m.D04 in (2,4);</v>
      </c>
    </row>
    <row r="106" spans="1:14" x14ac:dyDescent="0.25">
      <c r="A106">
        <v>11</v>
      </c>
      <c r="B106" t="s">
        <v>25</v>
      </c>
      <c r="C106" t="str">
        <f>VLOOKUP(B106,Planilha1!$A$2:$B$18,2,FALSE)</f>
        <v>Luziânia: Jardim Ingá</v>
      </c>
      <c r="D106" t="s">
        <v>11</v>
      </c>
      <c r="E106">
        <v>2</v>
      </c>
      <c r="F106" t="s">
        <v>33</v>
      </c>
      <c r="G106" t="s">
        <v>34</v>
      </c>
      <c r="H106" t="str">
        <f>VLOOKUP(G106,Planilha1!$D$2:$E$16,2,FALSE)</f>
        <v xml:space="preserve"> 5 and 9</v>
      </c>
      <c r="I106" t="s">
        <v>14</v>
      </c>
      <c r="J106" t="str">
        <f t="shared" si="2"/>
        <v>(1,3,5)</v>
      </c>
      <c r="K106" s="3" t="s">
        <v>335</v>
      </c>
      <c r="L106" s="3" t="s">
        <v>49</v>
      </c>
      <c r="M106" s="3" t="s">
        <v>336</v>
      </c>
      <c r="N106" t="str">
        <f t="shared" si="3"/>
        <v>update m set m.FATOR_MUN = 135.6904066, m.pop_proj  = 1356.904066 from pmad2018.tmp m, pmad2018.dp_dom_1718_imput_bkp d where m.A01nficha = d.A01nficha and d.A01setor = 'Luziânia: Jardim Ingá' and m.D03 = 2 and m.D05 between 5 and 9 and m.D04 in (1,3,5);</v>
      </c>
    </row>
    <row r="107" spans="1:14" x14ac:dyDescent="0.25">
      <c r="A107">
        <v>11</v>
      </c>
      <c r="B107" t="s">
        <v>25</v>
      </c>
      <c r="C107" t="str">
        <f>VLOOKUP(B107,Planilha1!$A$2:$B$18,2,FALSE)</f>
        <v>Luziânia: Jardim Ingá</v>
      </c>
      <c r="D107" t="s">
        <v>11</v>
      </c>
      <c r="E107">
        <v>2</v>
      </c>
      <c r="F107" t="s">
        <v>33</v>
      </c>
      <c r="G107" t="s">
        <v>34</v>
      </c>
      <c r="H107" t="str">
        <f>VLOOKUP(G107,Planilha1!$D$2:$E$16,2,FALSE)</f>
        <v xml:space="preserve"> 5 and 9</v>
      </c>
      <c r="I107" t="s">
        <v>15</v>
      </c>
      <c r="J107" t="str">
        <f t="shared" si="2"/>
        <v>(2,4)</v>
      </c>
      <c r="K107" s="3" t="s">
        <v>337</v>
      </c>
      <c r="L107" s="3" t="s">
        <v>319</v>
      </c>
      <c r="M107" s="3" t="s">
        <v>338</v>
      </c>
      <c r="N107" t="str">
        <f t="shared" si="3"/>
        <v>update m set m.FATOR_MUN = 43.42795667, m.pop_proj  = 1910.830094 from pmad2018.tmp m, pmad2018.dp_dom_1718_imput_bkp d where m.A01nficha = d.A01nficha and d.A01setor = 'Luziânia: Jardim Ingá' and m.D03 = 2 and m.D05 between 5 and 9 and m.D04 in (2,4);</v>
      </c>
    </row>
    <row r="108" spans="1:14" x14ac:dyDescent="0.25">
      <c r="A108">
        <v>11</v>
      </c>
      <c r="B108" t="s">
        <v>25</v>
      </c>
      <c r="C108" t="str">
        <f>VLOOKUP(B108,Planilha1!$A$2:$B$18,2,FALSE)</f>
        <v>Luziânia: Jardim Ingá</v>
      </c>
      <c r="D108" t="s">
        <v>16</v>
      </c>
      <c r="E108">
        <v>1</v>
      </c>
      <c r="F108" t="s">
        <v>33</v>
      </c>
      <c r="G108" t="s">
        <v>34</v>
      </c>
      <c r="H108" t="str">
        <f>VLOOKUP(G108,Planilha1!$D$2:$E$16,2,FALSE)</f>
        <v xml:space="preserve"> 5 and 9</v>
      </c>
      <c r="I108" t="s">
        <v>14</v>
      </c>
      <c r="J108" t="str">
        <f t="shared" si="2"/>
        <v>(1,3,5)</v>
      </c>
      <c r="K108" s="3" t="s">
        <v>339</v>
      </c>
      <c r="L108" s="3" t="s">
        <v>265</v>
      </c>
      <c r="M108" s="3" t="s">
        <v>340</v>
      </c>
      <c r="N108" t="str">
        <f t="shared" si="3"/>
        <v>update m set m.FATOR_MUN = 45.53023855, m.pop_proj  = 1092.725725 from pmad2018.tmp m, pmad2018.dp_dom_1718_imput_bkp d where m.A01nficha = d.A01nficha and d.A01setor = 'Luziânia: Jardim Ingá' and m.D03 = 1 and m.D05 between 5 and 9 and m.D04 in (1,3,5);</v>
      </c>
    </row>
    <row r="109" spans="1:14" x14ac:dyDescent="0.25">
      <c r="A109">
        <v>11</v>
      </c>
      <c r="B109" t="s">
        <v>25</v>
      </c>
      <c r="C109" t="str">
        <f>VLOOKUP(B109,Planilha1!$A$2:$B$18,2,FALSE)</f>
        <v>Luziânia: Jardim Ingá</v>
      </c>
      <c r="D109" t="s">
        <v>16</v>
      </c>
      <c r="E109">
        <v>1</v>
      </c>
      <c r="F109" t="s">
        <v>33</v>
      </c>
      <c r="G109" t="s">
        <v>34</v>
      </c>
      <c r="H109" t="str">
        <f>VLOOKUP(G109,Planilha1!$D$2:$E$16,2,FALSE)</f>
        <v xml:space="preserve"> 5 and 9</v>
      </c>
      <c r="I109" t="s">
        <v>15</v>
      </c>
      <c r="J109" t="str">
        <f t="shared" si="2"/>
        <v>(2,4)</v>
      </c>
      <c r="K109" s="3" t="s">
        <v>341</v>
      </c>
      <c r="L109" s="3" t="s">
        <v>228</v>
      </c>
      <c r="M109" s="3" t="s">
        <v>342</v>
      </c>
      <c r="N109" t="str">
        <f t="shared" si="3"/>
        <v>update m set m.FATOR_MUN = 37.53140346, m.pop_proj  = 2402.009821 from pmad2018.tmp m, pmad2018.dp_dom_1718_imput_bkp d where m.A01nficha = d.A01nficha and d.A01setor = 'Luziânia: Jardim Ingá' and m.D03 = 1 and m.D05 between 5 and 9 and m.D04 in (2,4);</v>
      </c>
    </row>
    <row r="110" spans="1:14" x14ac:dyDescent="0.25">
      <c r="A110">
        <v>10</v>
      </c>
      <c r="B110" t="s">
        <v>26</v>
      </c>
      <c r="C110" t="str">
        <f>VLOOKUP(B110,Planilha1!$A$2:$B$18,2,FALSE)</f>
        <v>Luziânia: Sede</v>
      </c>
      <c r="D110" t="s">
        <v>11</v>
      </c>
      <c r="E110">
        <v>2</v>
      </c>
      <c r="F110" t="s">
        <v>33</v>
      </c>
      <c r="G110" t="s">
        <v>34</v>
      </c>
      <c r="H110" t="str">
        <f>VLOOKUP(G110,Planilha1!$D$2:$E$16,2,FALSE)</f>
        <v xml:space="preserve"> 5 and 9</v>
      </c>
      <c r="I110" t="s">
        <v>14</v>
      </c>
      <c r="J110" t="str">
        <f t="shared" si="2"/>
        <v>(1,3,5)</v>
      </c>
      <c r="K110" s="3" t="s">
        <v>343</v>
      </c>
      <c r="L110" s="3" t="s">
        <v>210</v>
      </c>
      <c r="M110" s="3" t="s">
        <v>344</v>
      </c>
      <c r="N110" t="str">
        <f t="shared" si="3"/>
        <v>update m set m.FATOR_MUN = 60.37624538, m.pop_proj  = 1992.416098 from pmad2018.tmp m, pmad2018.dp_dom_1718_imput_bkp d where m.A01nficha = d.A01nficha and d.A01setor = 'Luziânia: Sede' and m.D03 = 2 and m.D05 between 5 and 9 and m.D04 in (1,3,5);</v>
      </c>
    </row>
    <row r="111" spans="1:14" x14ac:dyDescent="0.25">
      <c r="A111">
        <v>10</v>
      </c>
      <c r="B111" t="s">
        <v>26</v>
      </c>
      <c r="C111" t="str">
        <f>VLOOKUP(B111,Planilha1!$A$2:$B$18,2,FALSE)</f>
        <v>Luziânia: Sede</v>
      </c>
      <c r="D111" t="s">
        <v>11</v>
      </c>
      <c r="E111">
        <v>2</v>
      </c>
      <c r="F111" t="s">
        <v>33</v>
      </c>
      <c r="G111" t="s">
        <v>34</v>
      </c>
      <c r="H111" t="str">
        <f>VLOOKUP(G111,Planilha1!$D$2:$E$16,2,FALSE)</f>
        <v xml:space="preserve"> 5 and 9</v>
      </c>
      <c r="I111" t="s">
        <v>15</v>
      </c>
      <c r="J111" t="str">
        <f t="shared" si="2"/>
        <v>(2,4)</v>
      </c>
      <c r="K111" s="3" t="s">
        <v>345</v>
      </c>
      <c r="L111" s="3" t="s">
        <v>346</v>
      </c>
      <c r="M111" s="3" t="s">
        <v>347</v>
      </c>
      <c r="N111" t="str">
        <f t="shared" si="3"/>
        <v>update m set m.FATOR_MUN = 36.91477006, m.pop_proj  = 2325.630514 from pmad2018.tmp m, pmad2018.dp_dom_1718_imput_bkp d where m.A01nficha = d.A01nficha and d.A01setor = 'Luziânia: Sede' and m.D03 = 2 and m.D05 between 5 and 9 and m.D04 in (2,4);</v>
      </c>
    </row>
    <row r="112" spans="1:14" x14ac:dyDescent="0.25">
      <c r="A112">
        <v>10</v>
      </c>
      <c r="B112" t="s">
        <v>26</v>
      </c>
      <c r="C112" t="str">
        <f>VLOOKUP(B112,Planilha1!$A$2:$B$18,2,FALSE)</f>
        <v>Luziânia: Sede</v>
      </c>
      <c r="D112" t="s">
        <v>16</v>
      </c>
      <c r="E112">
        <v>1</v>
      </c>
      <c r="F112" t="s">
        <v>33</v>
      </c>
      <c r="G112" t="s">
        <v>34</v>
      </c>
      <c r="H112" t="str">
        <f>VLOOKUP(G112,Planilha1!$D$2:$E$16,2,FALSE)</f>
        <v xml:space="preserve"> 5 and 9</v>
      </c>
      <c r="I112" t="s">
        <v>14</v>
      </c>
      <c r="J112" t="str">
        <f t="shared" si="2"/>
        <v>(1,3,5)</v>
      </c>
      <c r="K112" s="3" t="s">
        <v>348</v>
      </c>
      <c r="L112" s="3" t="s">
        <v>141</v>
      </c>
      <c r="M112" s="3" t="s">
        <v>349</v>
      </c>
      <c r="N112" t="str">
        <f t="shared" si="3"/>
        <v>update m set m.FATOR_MUN = 85.48095331, m.pop_proj  = 1709.619066 from pmad2018.tmp m, pmad2018.dp_dom_1718_imput_bkp d where m.A01nficha = d.A01nficha and d.A01setor = 'Luziânia: Sede' and m.D03 = 1 and m.D05 between 5 and 9 and m.D04 in (1,3,5);</v>
      </c>
    </row>
    <row r="113" spans="1:14" x14ac:dyDescent="0.25">
      <c r="A113">
        <v>10</v>
      </c>
      <c r="B113" t="s">
        <v>26</v>
      </c>
      <c r="C113" t="str">
        <f>VLOOKUP(B113,Planilha1!$A$2:$B$18,2,FALSE)</f>
        <v>Luziânia: Sede</v>
      </c>
      <c r="D113" t="s">
        <v>16</v>
      </c>
      <c r="E113">
        <v>1</v>
      </c>
      <c r="F113" t="s">
        <v>33</v>
      </c>
      <c r="G113" t="s">
        <v>34</v>
      </c>
      <c r="H113" t="str">
        <f>VLOOKUP(G113,Planilha1!$D$2:$E$16,2,FALSE)</f>
        <v xml:space="preserve"> 5 and 9</v>
      </c>
      <c r="I113" t="s">
        <v>15</v>
      </c>
      <c r="J113" t="str">
        <f t="shared" si="2"/>
        <v>(2,4)</v>
      </c>
      <c r="K113" s="3" t="s">
        <v>350</v>
      </c>
      <c r="L113" s="3" t="s">
        <v>274</v>
      </c>
      <c r="M113" s="3" t="s">
        <v>351</v>
      </c>
      <c r="N113" t="str">
        <f t="shared" si="3"/>
        <v>update m set m.FATOR_MUN = 43.84449087, m.pop_proj  = 2893.736397 from pmad2018.tmp m, pmad2018.dp_dom_1718_imput_bkp d where m.A01nficha = d.A01nficha and d.A01setor = 'Luziânia: Sede' and m.D03 = 1 and m.D05 between 5 and 9 and m.D04 in (2,4);</v>
      </c>
    </row>
    <row r="114" spans="1:14" x14ac:dyDescent="0.25">
      <c r="A114">
        <v>12</v>
      </c>
      <c r="B114" t="s">
        <v>27</v>
      </c>
      <c r="C114" t="str">
        <f>VLOOKUP(B114,Planilha1!$A$2:$B$18,2,FALSE)</f>
        <v>Novo Gama</v>
      </c>
      <c r="D114" t="s">
        <v>11</v>
      </c>
      <c r="E114">
        <v>2</v>
      </c>
      <c r="F114" t="s">
        <v>33</v>
      </c>
      <c r="G114" t="s">
        <v>34</v>
      </c>
      <c r="H114" t="str">
        <f>VLOOKUP(G114,Planilha1!$D$2:$E$16,2,FALSE)</f>
        <v xml:space="preserve"> 5 and 9</v>
      </c>
      <c r="I114" t="s">
        <v>14</v>
      </c>
      <c r="J114" t="str">
        <f t="shared" si="2"/>
        <v>(1,3,5)</v>
      </c>
      <c r="K114" s="3" t="s">
        <v>352</v>
      </c>
      <c r="L114" s="3" t="s">
        <v>107</v>
      </c>
      <c r="M114" s="3" t="s">
        <v>353</v>
      </c>
      <c r="N114" t="str">
        <f t="shared" si="3"/>
        <v>update m set m.FATOR_MUN = 79.80271169, m.pop_proj  = 1835.462369 from pmad2018.tmp m, pmad2018.dp_dom_1718_imput_bkp d where m.A01nficha = d.A01nficha and d.A01setor = 'Novo Gama' and m.D03 = 2 and m.D05 between 5 and 9 and m.D04 in (1,3,5);</v>
      </c>
    </row>
    <row r="115" spans="1:14" x14ac:dyDescent="0.25">
      <c r="A115">
        <v>12</v>
      </c>
      <c r="B115" t="s">
        <v>27</v>
      </c>
      <c r="C115" t="str">
        <f>VLOOKUP(B115,Planilha1!$A$2:$B$18,2,FALSE)</f>
        <v>Novo Gama</v>
      </c>
      <c r="D115" t="s">
        <v>11</v>
      </c>
      <c r="E115">
        <v>2</v>
      </c>
      <c r="F115" t="s">
        <v>33</v>
      </c>
      <c r="G115" t="s">
        <v>34</v>
      </c>
      <c r="H115" t="str">
        <f>VLOOKUP(G115,Planilha1!$D$2:$E$16,2,FALSE)</f>
        <v xml:space="preserve"> 5 and 9</v>
      </c>
      <c r="I115" t="s">
        <v>15</v>
      </c>
      <c r="J115" t="str">
        <f t="shared" si="2"/>
        <v>(2,4)</v>
      </c>
      <c r="K115" s="3" t="s">
        <v>354</v>
      </c>
      <c r="L115" s="3" t="s">
        <v>355</v>
      </c>
      <c r="M115" s="3" t="s">
        <v>356</v>
      </c>
      <c r="N115" t="str">
        <f t="shared" si="3"/>
        <v>update m set m.FATOR_MUN = 49.39141163, m.pop_proj  = 3012.87611 from pmad2018.tmp m, pmad2018.dp_dom_1718_imput_bkp d where m.A01nficha = d.A01nficha and d.A01setor = 'Novo Gama' and m.D03 = 2 and m.D05 between 5 and 9 and m.D04 in (2,4);</v>
      </c>
    </row>
    <row r="116" spans="1:14" x14ac:dyDescent="0.25">
      <c r="A116">
        <v>12</v>
      </c>
      <c r="B116" t="s">
        <v>27</v>
      </c>
      <c r="C116" t="str">
        <f>VLOOKUP(B116,Planilha1!$A$2:$B$18,2,FALSE)</f>
        <v>Novo Gama</v>
      </c>
      <c r="D116" t="s">
        <v>16</v>
      </c>
      <c r="E116">
        <v>1</v>
      </c>
      <c r="F116" t="s">
        <v>33</v>
      </c>
      <c r="G116" t="s">
        <v>34</v>
      </c>
      <c r="H116" t="str">
        <f>VLOOKUP(G116,Planilha1!$D$2:$E$16,2,FALSE)</f>
        <v xml:space="preserve"> 5 and 9</v>
      </c>
      <c r="I116" t="s">
        <v>14</v>
      </c>
      <c r="J116" t="str">
        <f t="shared" si="2"/>
        <v>(1,3,5)</v>
      </c>
      <c r="K116" s="3" t="s">
        <v>357</v>
      </c>
      <c r="L116" s="3" t="s">
        <v>125</v>
      </c>
      <c r="M116" s="3" t="s">
        <v>358</v>
      </c>
      <c r="N116" t="str">
        <f t="shared" si="3"/>
        <v>update m set m.FATOR_MUN = 45.184, m.pop_proj  = 1445.888 from pmad2018.tmp m, pmad2018.dp_dom_1718_imput_bkp d where m.A01nficha = d.A01nficha and d.A01setor = 'Novo Gama' and m.D03 = 1 and m.D05 between 5 and 9 and m.D04 in (1,3,5);</v>
      </c>
    </row>
    <row r="117" spans="1:14" x14ac:dyDescent="0.25">
      <c r="A117">
        <v>12</v>
      </c>
      <c r="B117" t="s">
        <v>27</v>
      </c>
      <c r="C117" t="str">
        <f>VLOOKUP(B117,Planilha1!$A$2:$B$18,2,FALSE)</f>
        <v>Novo Gama</v>
      </c>
      <c r="D117" t="s">
        <v>16</v>
      </c>
      <c r="E117">
        <v>1</v>
      </c>
      <c r="F117" t="s">
        <v>33</v>
      </c>
      <c r="G117" t="s">
        <v>34</v>
      </c>
      <c r="H117" t="str">
        <f>VLOOKUP(G117,Planilha1!$D$2:$E$16,2,FALSE)</f>
        <v xml:space="preserve"> 5 and 9</v>
      </c>
      <c r="I117" t="s">
        <v>15</v>
      </c>
      <c r="J117" t="str">
        <f t="shared" si="2"/>
        <v>(2,4)</v>
      </c>
      <c r="K117" s="3" t="s">
        <v>359</v>
      </c>
      <c r="L117" s="3" t="s">
        <v>153</v>
      </c>
      <c r="M117" s="3" t="s">
        <v>360</v>
      </c>
      <c r="N117" t="str">
        <f t="shared" si="3"/>
        <v>update m set m.FATOR_MUN = 59.33903448, m.pop_proj  = 3441.664 from pmad2018.tmp m, pmad2018.dp_dom_1718_imput_bkp d where m.A01nficha = d.A01nficha and d.A01setor = 'Novo Gama' and m.D03 = 1 and m.D05 between 5 and 9 and m.D04 in (2,4);</v>
      </c>
    </row>
    <row r="118" spans="1:14" x14ac:dyDescent="0.25">
      <c r="A118">
        <v>14</v>
      </c>
      <c r="B118" t="s">
        <v>28</v>
      </c>
      <c r="C118" t="str">
        <f>VLOOKUP(B118,Planilha1!$A$2:$B$18,2,FALSE)</f>
        <v>Padre Bernardo: Monte Alto</v>
      </c>
      <c r="D118" t="s">
        <v>11</v>
      </c>
      <c r="E118">
        <v>2</v>
      </c>
      <c r="F118" t="s">
        <v>33</v>
      </c>
      <c r="G118" t="s">
        <v>34</v>
      </c>
      <c r="H118" t="str">
        <f>VLOOKUP(G118,Planilha1!$D$2:$E$16,2,FALSE)</f>
        <v xml:space="preserve"> 5 and 9</v>
      </c>
      <c r="I118" t="s">
        <v>14</v>
      </c>
      <c r="J118" t="str">
        <f t="shared" si="2"/>
        <v>(1,3,5)</v>
      </c>
      <c r="K118" s="3" t="s">
        <v>361</v>
      </c>
      <c r="L118" s="3" t="s">
        <v>43</v>
      </c>
      <c r="M118" s="3" t="s">
        <v>362</v>
      </c>
      <c r="N118" t="str">
        <f t="shared" si="3"/>
        <v>update m set m.FATOR_MUN = 30.23385436, m.pop_proj  = 211.6369805 from pmad2018.tmp m, pmad2018.dp_dom_1718_imput_bkp d where m.A01nficha = d.A01nficha and d.A01setor = 'Padre Bernardo: Monte Alto' and m.D03 = 2 and m.D05 between 5 and 9 and m.D04 in (1,3,5);</v>
      </c>
    </row>
    <row r="119" spans="1:14" x14ac:dyDescent="0.25">
      <c r="A119">
        <v>14</v>
      </c>
      <c r="B119" t="s">
        <v>28</v>
      </c>
      <c r="C119" t="str">
        <f>VLOOKUP(B119,Planilha1!$A$2:$B$18,2,FALSE)</f>
        <v>Padre Bernardo: Monte Alto</v>
      </c>
      <c r="D119" t="s">
        <v>11</v>
      </c>
      <c r="E119">
        <v>2</v>
      </c>
      <c r="F119" t="s">
        <v>33</v>
      </c>
      <c r="G119" t="s">
        <v>34</v>
      </c>
      <c r="H119" t="str">
        <f>VLOOKUP(G119,Planilha1!$D$2:$E$16,2,FALSE)</f>
        <v xml:space="preserve"> 5 and 9</v>
      </c>
      <c r="I119" t="s">
        <v>15</v>
      </c>
      <c r="J119" t="str">
        <f t="shared" si="2"/>
        <v>(2,4)</v>
      </c>
      <c r="K119" s="3" t="s">
        <v>363</v>
      </c>
      <c r="L119" s="3" t="s">
        <v>84</v>
      </c>
      <c r="M119" s="3" t="s">
        <v>364</v>
      </c>
      <c r="N119" t="str">
        <f t="shared" si="3"/>
        <v>update m set m.FATOR_MUN = 5.432301444, m.pop_proj  = 271.6150722 from pmad2018.tmp m, pmad2018.dp_dom_1718_imput_bkp d where m.A01nficha = d.A01nficha and d.A01setor = 'Padre Bernardo: Monte Alto' and m.D03 = 2 and m.D05 between 5 and 9 and m.D04 in (2,4);</v>
      </c>
    </row>
    <row r="120" spans="1:14" x14ac:dyDescent="0.25">
      <c r="A120">
        <v>14</v>
      </c>
      <c r="B120" t="s">
        <v>28</v>
      </c>
      <c r="C120" t="str">
        <f>VLOOKUP(B120,Planilha1!$A$2:$B$18,2,FALSE)</f>
        <v>Padre Bernardo: Monte Alto</v>
      </c>
      <c r="D120" t="s">
        <v>16</v>
      </c>
      <c r="E120">
        <v>1</v>
      </c>
      <c r="F120" t="s">
        <v>33</v>
      </c>
      <c r="G120" t="s">
        <v>34</v>
      </c>
      <c r="H120" t="str">
        <f>VLOOKUP(G120,Planilha1!$D$2:$E$16,2,FALSE)</f>
        <v xml:space="preserve"> 5 and 9</v>
      </c>
      <c r="I120" t="s">
        <v>14</v>
      </c>
      <c r="J120" t="str">
        <f t="shared" si="2"/>
        <v>(1,3,5)</v>
      </c>
      <c r="K120" s="3" t="s">
        <v>365</v>
      </c>
      <c r="L120" s="3" t="s">
        <v>59</v>
      </c>
      <c r="M120" s="3" t="s">
        <v>366</v>
      </c>
      <c r="N120" t="str">
        <f t="shared" si="3"/>
        <v>update m set m.FATOR_MUN = 12.05885226, m.pop_proj  = 180.8827839 from pmad2018.tmp m, pmad2018.dp_dom_1718_imput_bkp d where m.A01nficha = d.A01nficha and d.A01setor = 'Padre Bernardo: Monte Alto' and m.D03 = 1 and m.D05 between 5 and 9 and m.D04 in (1,3,5);</v>
      </c>
    </row>
    <row r="121" spans="1:14" x14ac:dyDescent="0.25">
      <c r="A121">
        <v>14</v>
      </c>
      <c r="B121" t="s">
        <v>28</v>
      </c>
      <c r="C121" t="str">
        <f>VLOOKUP(B121,Planilha1!$A$2:$B$18,2,FALSE)</f>
        <v>Padre Bernardo: Monte Alto</v>
      </c>
      <c r="D121" t="s">
        <v>16</v>
      </c>
      <c r="E121">
        <v>1</v>
      </c>
      <c r="F121" t="s">
        <v>33</v>
      </c>
      <c r="G121" t="s">
        <v>34</v>
      </c>
      <c r="H121" t="str">
        <f>VLOOKUP(G121,Planilha1!$D$2:$E$16,2,FALSE)</f>
        <v xml:space="preserve"> 5 and 9</v>
      </c>
      <c r="I121" t="s">
        <v>15</v>
      </c>
      <c r="J121" t="str">
        <f t="shared" si="2"/>
        <v>(2,4)</v>
      </c>
      <c r="K121" s="3" t="s">
        <v>367</v>
      </c>
      <c r="L121" s="3" t="s">
        <v>306</v>
      </c>
      <c r="M121" s="3" t="s">
        <v>368</v>
      </c>
      <c r="N121" t="str">
        <f t="shared" si="3"/>
        <v>update m set m.FATOR_MUN = 6.923242539, m.pop_proj  = 318.4691568 from pmad2018.tmp m, pmad2018.dp_dom_1718_imput_bkp d where m.A01nficha = d.A01nficha and d.A01setor = 'Padre Bernardo: Monte Alto' and m.D03 = 1 and m.D05 between 5 and 9 and m.D04 in (2,4);</v>
      </c>
    </row>
    <row r="122" spans="1:14" x14ac:dyDescent="0.25">
      <c r="A122">
        <v>13</v>
      </c>
      <c r="B122" t="s">
        <v>29</v>
      </c>
      <c r="C122" t="str">
        <f>VLOOKUP(B122,Planilha1!$A$2:$B$18,2,FALSE)</f>
        <v>Padre Bernardo: Sede</v>
      </c>
      <c r="D122" t="s">
        <v>11</v>
      </c>
      <c r="E122">
        <v>2</v>
      </c>
      <c r="F122" t="s">
        <v>33</v>
      </c>
      <c r="G122" t="s">
        <v>34</v>
      </c>
      <c r="H122" t="str">
        <f>VLOOKUP(G122,Planilha1!$D$2:$E$16,2,FALSE)</f>
        <v xml:space="preserve"> 5 and 9</v>
      </c>
      <c r="I122" t="s">
        <v>14</v>
      </c>
      <c r="J122" t="str">
        <f t="shared" si="2"/>
        <v>(1,3,5)</v>
      </c>
      <c r="K122" s="3" t="s">
        <v>369</v>
      </c>
      <c r="L122" s="3" t="s">
        <v>55</v>
      </c>
      <c r="M122" s="3" t="s">
        <v>370</v>
      </c>
      <c r="N122" t="str">
        <f t="shared" si="3"/>
        <v>update m set m.FATOR_MUN = 18.91616737, m.pop_proj  = 245.9101758 from pmad2018.tmp m, pmad2018.dp_dom_1718_imput_bkp d where m.A01nficha = d.A01nficha and d.A01setor = 'Padre Bernardo: Sede' and m.D03 = 2 and m.D05 between 5 and 9 and m.D04 in (1,3,5);</v>
      </c>
    </row>
    <row r="123" spans="1:14" x14ac:dyDescent="0.25">
      <c r="A123">
        <v>13</v>
      </c>
      <c r="B123" t="s">
        <v>29</v>
      </c>
      <c r="C123" t="str">
        <f>VLOOKUP(B123,Planilha1!$A$2:$B$18,2,FALSE)</f>
        <v>Padre Bernardo: Sede</v>
      </c>
      <c r="D123" t="s">
        <v>11</v>
      </c>
      <c r="E123">
        <v>2</v>
      </c>
      <c r="F123" t="s">
        <v>33</v>
      </c>
      <c r="G123" t="s">
        <v>34</v>
      </c>
      <c r="H123" t="str">
        <f>VLOOKUP(G123,Planilha1!$D$2:$E$16,2,FALSE)</f>
        <v xml:space="preserve"> 5 and 9</v>
      </c>
      <c r="I123" t="s">
        <v>15</v>
      </c>
      <c r="J123" t="str">
        <f t="shared" si="2"/>
        <v>(2,4)</v>
      </c>
      <c r="K123" s="3" t="s">
        <v>371</v>
      </c>
      <c r="L123" s="3" t="s">
        <v>372</v>
      </c>
      <c r="M123" s="3" t="s">
        <v>373</v>
      </c>
      <c r="N123" t="str">
        <f t="shared" si="3"/>
        <v>update m set m.FATOR_MUN = 10.3282737, m.pop_proj  = 382.1461268 from pmad2018.tmp m, pmad2018.dp_dom_1718_imput_bkp d where m.A01nficha = d.A01nficha and d.A01setor = 'Padre Bernardo: Sede' and m.D03 = 2 and m.D05 between 5 and 9 and m.D04 in (2,4);</v>
      </c>
    </row>
    <row r="124" spans="1:14" x14ac:dyDescent="0.25">
      <c r="A124">
        <v>13</v>
      </c>
      <c r="B124" t="s">
        <v>29</v>
      </c>
      <c r="C124" t="str">
        <f>VLOOKUP(B124,Planilha1!$A$2:$B$18,2,FALSE)</f>
        <v>Padre Bernardo: Sede</v>
      </c>
      <c r="D124" t="s">
        <v>16</v>
      </c>
      <c r="E124">
        <v>1</v>
      </c>
      <c r="F124" t="s">
        <v>33</v>
      </c>
      <c r="G124" t="s">
        <v>34</v>
      </c>
      <c r="H124" t="str">
        <f>VLOOKUP(G124,Planilha1!$D$2:$E$16,2,FALSE)</f>
        <v xml:space="preserve"> 5 and 9</v>
      </c>
      <c r="I124" t="s">
        <v>14</v>
      </c>
      <c r="J124" t="str">
        <f t="shared" si="2"/>
        <v>(1,3,5)</v>
      </c>
      <c r="K124" s="3" t="s">
        <v>374</v>
      </c>
      <c r="L124" s="3" t="s">
        <v>59</v>
      </c>
      <c r="M124" s="3" t="s">
        <v>375</v>
      </c>
      <c r="N124" t="str">
        <f t="shared" si="3"/>
        <v>update m set m.FATOR_MUN = 13.40585172, m.pop_proj  = 201.0877757 from pmad2018.tmp m, pmad2018.dp_dom_1718_imput_bkp d where m.A01nficha = d.A01nficha and d.A01setor = 'Padre Bernardo: Sede' and m.D03 = 1 and m.D05 between 5 and 9 and m.D04 in (1,3,5);</v>
      </c>
    </row>
    <row r="125" spans="1:14" x14ac:dyDescent="0.25">
      <c r="A125">
        <v>13</v>
      </c>
      <c r="B125" t="s">
        <v>29</v>
      </c>
      <c r="C125" t="str">
        <f>VLOOKUP(B125,Planilha1!$A$2:$B$18,2,FALSE)</f>
        <v>Padre Bernardo: Sede</v>
      </c>
      <c r="D125" t="s">
        <v>16</v>
      </c>
      <c r="E125">
        <v>1</v>
      </c>
      <c r="F125" t="s">
        <v>33</v>
      </c>
      <c r="G125" t="s">
        <v>34</v>
      </c>
      <c r="H125" t="str">
        <f>VLOOKUP(G125,Planilha1!$D$2:$E$16,2,FALSE)</f>
        <v xml:space="preserve"> 5 and 9</v>
      </c>
      <c r="I125" t="s">
        <v>15</v>
      </c>
      <c r="J125" t="str">
        <f t="shared" si="2"/>
        <v>(2,4)</v>
      </c>
      <c r="K125" s="3" t="s">
        <v>376</v>
      </c>
      <c r="L125" s="3" t="s">
        <v>205</v>
      </c>
      <c r="M125" s="3" t="s">
        <v>377</v>
      </c>
      <c r="N125" t="str">
        <f t="shared" si="3"/>
        <v>update m set m.FATOR_MUN = 9.396242397, m.pop_proj  = 441.6233926 from pmad2018.tmp m, pmad2018.dp_dom_1718_imput_bkp d where m.A01nficha = d.A01nficha and d.A01setor = 'Padre Bernardo: Sede' and m.D03 = 1 and m.D05 between 5 and 9 and m.D04 in (2,4);</v>
      </c>
    </row>
    <row r="126" spans="1:14" x14ac:dyDescent="0.25">
      <c r="A126">
        <v>15</v>
      </c>
      <c r="B126" t="s">
        <v>30</v>
      </c>
      <c r="C126" t="str">
        <f>VLOOKUP(B126,Planilha1!$A$2:$B$18,2,FALSE)</f>
        <v>Planaltina</v>
      </c>
      <c r="D126" t="s">
        <v>11</v>
      </c>
      <c r="E126">
        <v>2</v>
      </c>
      <c r="F126" t="s">
        <v>33</v>
      </c>
      <c r="G126" t="s">
        <v>34</v>
      </c>
      <c r="H126" t="str">
        <f>VLOOKUP(G126,Planilha1!$D$2:$E$16,2,FALSE)</f>
        <v xml:space="preserve"> 5 and 9</v>
      </c>
      <c r="I126" t="s">
        <v>14</v>
      </c>
      <c r="J126" t="str">
        <f t="shared" si="2"/>
        <v>(1,3,5)</v>
      </c>
      <c r="K126" s="3" t="s">
        <v>378</v>
      </c>
      <c r="L126" s="3" t="s">
        <v>131</v>
      </c>
      <c r="M126" s="3" t="s">
        <v>379</v>
      </c>
      <c r="N126" t="str">
        <f t="shared" si="3"/>
        <v>update m set m.FATOR_MUN = 60.89511799, m.pop_proj  = 1278.797478 from pmad2018.tmp m, pmad2018.dp_dom_1718_imput_bkp d where m.A01nficha = d.A01nficha and d.A01setor = 'Planaltina' and m.D03 = 2 and m.D05 between 5 and 9 and m.D04 in (1,3,5);</v>
      </c>
    </row>
    <row r="127" spans="1:14" x14ac:dyDescent="0.25">
      <c r="A127">
        <v>15</v>
      </c>
      <c r="B127" t="s">
        <v>30</v>
      </c>
      <c r="C127" t="str">
        <f>VLOOKUP(B127,Planilha1!$A$2:$B$18,2,FALSE)</f>
        <v>Planaltina</v>
      </c>
      <c r="D127" t="s">
        <v>11</v>
      </c>
      <c r="E127">
        <v>2</v>
      </c>
      <c r="F127" t="s">
        <v>33</v>
      </c>
      <c r="G127" t="s">
        <v>34</v>
      </c>
      <c r="H127" t="str">
        <f>VLOOKUP(G127,Planilha1!$D$2:$E$16,2,FALSE)</f>
        <v xml:space="preserve"> 5 and 9</v>
      </c>
      <c r="I127" t="s">
        <v>15</v>
      </c>
      <c r="J127" t="str">
        <f t="shared" si="2"/>
        <v>(2,4)</v>
      </c>
      <c r="K127" s="3" t="s">
        <v>380</v>
      </c>
      <c r="L127" s="3" t="s">
        <v>346</v>
      </c>
      <c r="M127" s="3" t="s">
        <v>381</v>
      </c>
      <c r="N127" t="str">
        <f t="shared" si="3"/>
        <v>update m set m.FATOR_MUN = 33.35394699, m.pop_proj  = 2101.298661 from pmad2018.tmp m, pmad2018.dp_dom_1718_imput_bkp d where m.A01nficha = d.A01nficha and d.A01setor = 'Planaltina' and m.D03 = 2 and m.D05 between 5 and 9 and m.D04 in (2,4);</v>
      </c>
    </row>
    <row r="128" spans="1:14" x14ac:dyDescent="0.25">
      <c r="A128">
        <v>15</v>
      </c>
      <c r="B128" t="s">
        <v>30</v>
      </c>
      <c r="C128" t="str">
        <f>VLOOKUP(B128,Planilha1!$A$2:$B$18,2,FALSE)</f>
        <v>Planaltina</v>
      </c>
      <c r="D128" t="s">
        <v>16</v>
      </c>
      <c r="E128">
        <v>1</v>
      </c>
      <c r="F128" t="s">
        <v>33</v>
      </c>
      <c r="G128" t="s">
        <v>34</v>
      </c>
      <c r="H128" t="str">
        <f>VLOOKUP(G128,Planilha1!$D$2:$E$16,2,FALSE)</f>
        <v xml:space="preserve"> 5 and 9</v>
      </c>
      <c r="I128" t="s">
        <v>14</v>
      </c>
      <c r="J128" t="str">
        <f t="shared" si="2"/>
        <v>(1,3,5)</v>
      </c>
      <c r="K128" s="3" t="s">
        <v>382</v>
      </c>
      <c r="L128" s="3" t="s">
        <v>119</v>
      </c>
      <c r="M128" s="3" t="s">
        <v>383</v>
      </c>
      <c r="N128" t="str">
        <f t="shared" si="3"/>
        <v>update m set m.FATOR_MUN = 42.84278095, m.pop_proj  = 1071.069524 from pmad2018.tmp m, pmad2018.dp_dom_1718_imput_bkp d where m.A01nficha = d.A01nficha and d.A01setor = 'Planaltina' and m.D03 = 1 and m.D05 between 5 and 9 and m.D04 in (1,3,5);</v>
      </c>
    </row>
    <row r="129" spans="1:14" x14ac:dyDescent="0.25">
      <c r="A129">
        <v>15</v>
      </c>
      <c r="B129" t="s">
        <v>30</v>
      </c>
      <c r="C129" t="str">
        <f>VLOOKUP(B129,Planilha1!$A$2:$B$18,2,FALSE)</f>
        <v>Planaltina</v>
      </c>
      <c r="D129" t="s">
        <v>16</v>
      </c>
      <c r="E129">
        <v>1</v>
      </c>
      <c r="F129" t="s">
        <v>33</v>
      </c>
      <c r="G129" t="s">
        <v>34</v>
      </c>
      <c r="H129" t="str">
        <f>VLOOKUP(G129,Planilha1!$D$2:$E$16,2,FALSE)</f>
        <v xml:space="preserve"> 5 and 9</v>
      </c>
      <c r="I129" t="s">
        <v>15</v>
      </c>
      <c r="J129" t="str">
        <f t="shared" si="2"/>
        <v>(2,4)</v>
      </c>
      <c r="K129" s="3" t="s">
        <v>384</v>
      </c>
      <c r="L129" s="3" t="s">
        <v>346</v>
      </c>
      <c r="M129" s="3" t="s">
        <v>385</v>
      </c>
      <c r="N129" t="str">
        <f t="shared" si="3"/>
        <v>update m set m.FATOR_MUN = 38.580501, m.pop_proj  = 2430.571563 from pmad2018.tmp m, pmad2018.dp_dom_1718_imput_bkp d where m.A01nficha = d.A01nficha and d.A01setor = 'Planaltina' and m.D03 = 1 and m.D05 between 5 and 9 and m.D04 in (2,4);</v>
      </c>
    </row>
    <row r="130" spans="1:14" x14ac:dyDescent="0.25">
      <c r="A130">
        <v>16</v>
      </c>
      <c r="B130" t="s">
        <v>31</v>
      </c>
      <c r="C130" t="str">
        <f>VLOOKUP(B130,Planilha1!$A$2:$B$18,2,FALSE)</f>
        <v>Santo Antônio do Descoberto</v>
      </c>
      <c r="D130" t="s">
        <v>11</v>
      </c>
      <c r="E130">
        <v>2</v>
      </c>
      <c r="F130" t="s">
        <v>33</v>
      </c>
      <c r="G130" t="s">
        <v>34</v>
      </c>
      <c r="H130" t="str">
        <f>VLOOKUP(G130,Planilha1!$D$2:$E$16,2,FALSE)</f>
        <v xml:space="preserve"> 5 and 9</v>
      </c>
      <c r="I130" t="s">
        <v>14</v>
      </c>
      <c r="J130" t="str">
        <f t="shared" si="2"/>
        <v>(1,3,5)</v>
      </c>
      <c r="K130" s="3" t="s">
        <v>386</v>
      </c>
      <c r="L130" s="3" t="s">
        <v>59</v>
      </c>
      <c r="M130" s="3" t="s">
        <v>387</v>
      </c>
      <c r="N130" t="str">
        <f t="shared" si="3"/>
        <v>update m set m.FATOR_MUN = 78.86838835, m.pop_proj  = 1183.025825 from pmad2018.tmp m, pmad2018.dp_dom_1718_imput_bkp d where m.A01nficha = d.A01nficha and d.A01setor = 'Santo Antônio do Descoberto' and m.D03 = 2 and m.D05 between 5 and 9 and m.D04 in (1,3,5);</v>
      </c>
    </row>
    <row r="131" spans="1:14" x14ac:dyDescent="0.25">
      <c r="A131">
        <v>16</v>
      </c>
      <c r="B131" t="s">
        <v>31</v>
      </c>
      <c r="C131" t="str">
        <f>VLOOKUP(B131,Planilha1!$A$2:$B$18,2,FALSE)</f>
        <v>Santo Antônio do Descoberto</v>
      </c>
      <c r="D131" t="s">
        <v>11</v>
      </c>
      <c r="E131">
        <v>2</v>
      </c>
      <c r="F131" t="s">
        <v>33</v>
      </c>
      <c r="G131" t="s">
        <v>34</v>
      </c>
      <c r="H131" t="str">
        <f>VLOOKUP(G131,Planilha1!$D$2:$E$16,2,FALSE)</f>
        <v xml:space="preserve"> 5 and 9</v>
      </c>
      <c r="I131" t="s">
        <v>15</v>
      </c>
      <c r="J131" t="str">
        <f t="shared" ref="J131:J194" si="4">IF(I131="nao_negro","(1,3,5)","(2,4)")</f>
        <v>(2,4)</v>
      </c>
      <c r="K131" s="3" t="s">
        <v>388</v>
      </c>
      <c r="L131" s="3" t="s">
        <v>389</v>
      </c>
      <c r="M131" s="3" t="s">
        <v>390</v>
      </c>
      <c r="N131" t="str">
        <f t="shared" ref="N131:N194" si="5">CONCATENATE("update m set m.FATOR_MUN = ",M131,", m.pop_proj  = ",K131," from pmad2018.tmp m, pmad2018.dp_dom_1718_imput_bkp d where m.A01nficha = d.A01nficha and d.A01setor = '",C131,"' and m.D03 = ",E131," and m.D05 between",H131," and m.D04 in ",J131,";")</f>
        <v>update m set m.FATOR_MUN = 31.0151263, m.pop_proj  = 1674.81682 from pmad2018.tmp m, pmad2018.dp_dom_1718_imput_bkp d where m.A01nficha = d.A01nficha and d.A01setor = 'Santo Antônio do Descoberto' and m.D03 = 2 and m.D05 between 5 and 9 and m.D04 in (2,4);</v>
      </c>
    </row>
    <row r="132" spans="1:14" x14ac:dyDescent="0.25">
      <c r="A132">
        <v>16</v>
      </c>
      <c r="B132" t="s">
        <v>31</v>
      </c>
      <c r="C132" t="str">
        <f>VLOOKUP(B132,Planilha1!$A$2:$B$18,2,FALSE)</f>
        <v>Santo Antônio do Descoberto</v>
      </c>
      <c r="D132" t="s">
        <v>16</v>
      </c>
      <c r="E132">
        <v>1</v>
      </c>
      <c r="F132" t="s">
        <v>33</v>
      </c>
      <c r="G132" t="s">
        <v>34</v>
      </c>
      <c r="H132" t="str">
        <f>VLOOKUP(G132,Planilha1!$D$2:$E$16,2,FALSE)</f>
        <v xml:space="preserve"> 5 and 9</v>
      </c>
      <c r="I132" t="s">
        <v>14</v>
      </c>
      <c r="J132" t="str">
        <f t="shared" si="4"/>
        <v>(1,3,5)</v>
      </c>
      <c r="K132" s="3" t="s">
        <v>391</v>
      </c>
      <c r="L132" s="3" t="s">
        <v>107</v>
      </c>
      <c r="M132" s="3" t="s">
        <v>392</v>
      </c>
      <c r="N132" t="str">
        <f t="shared" si="5"/>
        <v>update m set m.FATOR_MUN = 42.55719666, m.pop_proj  = 978.8155232 from pmad2018.tmp m, pmad2018.dp_dom_1718_imput_bkp d where m.A01nficha = d.A01nficha and d.A01setor = 'Santo Antônio do Descoberto' and m.D03 = 1 and m.D05 between 5 and 9 and m.D04 in (1,3,5);</v>
      </c>
    </row>
    <row r="133" spans="1:14" x14ac:dyDescent="0.25">
      <c r="A133">
        <v>16</v>
      </c>
      <c r="B133" t="s">
        <v>31</v>
      </c>
      <c r="C133" t="str">
        <f>VLOOKUP(B133,Planilha1!$A$2:$B$18,2,FALSE)</f>
        <v>Santo Antônio do Descoberto</v>
      </c>
      <c r="D133" t="s">
        <v>16</v>
      </c>
      <c r="E133">
        <v>1</v>
      </c>
      <c r="F133" t="s">
        <v>33</v>
      </c>
      <c r="G133" t="s">
        <v>34</v>
      </c>
      <c r="H133" t="str">
        <f>VLOOKUP(G133,Planilha1!$D$2:$E$16,2,FALSE)</f>
        <v xml:space="preserve"> 5 and 9</v>
      </c>
      <c r="I133" t="s">
        <v>15</v>
      </c>
      <c r="J133" t="str">
        <f t="shared" si="4"/>
        <v>(2,4)</v>
      </c>
      <c r="K133" s="3" t="s">
        <v>393</v>
      </c>
      <c r="L133" s="3" t="s">
        <v>200</v>
      </c>
      <c r="M133" s="3" t="s">
        <v>394</v>
      </c>
      <c r="N133" t="str">
        <f t="shared" si="5"/>
        <v>update m set m.FATOR_MUN = 33.62976954, m.pop_proj  = 1883.267094 from pmad2018.tmp m, pmad2018.dp_dom_1718_imput_bkp d where m.A01nficha = d.A01nficha and d.A01setor = 'Santo Antônio do Descoberto' and m.D03 = 1 and m.D05 between 5 and 9 and m.D04 in (2,4);</v>
      </c>
    </row>
    <row r="134" spans="1:14" x14ac:dyDescent="0.25">
      <c r="A134">
        <v>17</v>
      </c>
      <c r="B134" t="s">
        <v>32</v>
      </c>
      <c r="C134" t="str">
        <f>VLOOKUP(B134,Planilha1!$A$2:$B$18,2,FALSE)</f>
        <v>Valparaíso de Goiás</v>
      </c>
      <c r="D134" t="s">
        <v>11</v>
      </c>
      <c r="E134">
        <v>2</v>
      </c>
      <c r="F134" t="s">
        <v>33</v>
      </c>
      <c r="G134" t="s">
        <v>34</v>
      </c>
      <c r="H134" t="str">
        <f>VLOOKUP(G134,Planilha1!$D$2:$E$16,2,FALSE)</f>
        <v xml:space="preserve"> 5 and 9</v>
      </c>
      <c r="I134" t="s">
        <v>14</v>
      </c>
      <c r="J134" t="str">
        <f t="shared" si="4"/>
        <v>(1,3,5)</v>
      </c>
      <c r="K134" s="3" t="s">
        <v>395</v>
      </c>
      <c r="L134" s="3" t="s">
        <v>396</v>
      </c>
      <c r="M134" s="3" t="s">
        <v>397</v>
      </c>
      <c r="N134" t="str">
        <f t="shared" si="5"/>
        <v>update m set m.FATOR_MUN = 76.97873334, m.pop_proj  = 3156.128067 from pmad2018.tmp m, pmad2018.dp_dom_1718_imput_bkp d where m.A01nficha = d.A01nficha and d.A01setor = 'Valparaíso de Goiás' and m.D03 = 2 and m.D05 between 5 and 9 and m.D04 in (1,3,5);</v>
      </c>
    </row>
    <row r="135" spans="1:14" x14ac:dyDescent="0.25">
      <c r="A135">
        <v>17</v>
      </c>
      <c r="B135" t="s">
        <v>32</v>
      </c>
      <c r="C135" t="str">
        <f>VLOOKUP(B135,Planilha1!$A$2:$B$18,2,FALSE)</f>
        <v>Valparaíso de Goiás</v>
      </c>
      <c r="D135" t="s">
        <v>11</v>
      </c>
      <c r="E135">
        <v>2</v>
      </c>
      <c r="F135" t="s">
        <v>33</v>
      </c>
      <c r="G135" t="s">
        <v>34</v>
      </c>
      <c r="H135" t="str">
        <f>VLOOKUP(G135,Planilha1!$D$2:$E$16,2,FALSE)</f>
        <v xml:space="preserve"> 5 and 9</v>
      </c>
      <c r="I135" t="s">
        <v>15</v>
      </c>
      <c r="J135" t="str">
        <f t="shared" si="4"/>
        <v>(2,4)</v>
      </c>
      <c r="K135" s="3" t="s">
        <v>398</v>
      </c>
      <c r="L135" s="3" t="s">
        <v>284</v>
      </c>
      <c r="M135" s="3" t="s">
        <v>399</v>
      </c>
      <c r="N135" t="str">
        <f t="shared" si="5"/>
        <v>update m set m.FATOR_MUN = 67.92488022, m.pop_proj  = 4007.567933 from pmad2018.tmp m, pmad2018.dp_dom_1718_imput_bkp d where m.A01nficha = d.A01nficha and d.A01setor = 'Valparaíso de Goiás' and m.D03 = 2 and m.D05 between 5 and 9 and m.D04 in (2,4);</v>
      </c>
    </row>
    <row r="136" spans="1:14" x14ac:dyDescent="0.25">
      <c r="A136">
        <v>17</v>
      </c>
      <c r="B136" t="s">
        <v>32</v>
      </c>
      <c r="C136" t="str">
        <f>VLOOKUP(B136,Planilha1!$A$2:$B$18,2,FALSE)</f>
        <v>Valparaíso de Goiás</v>
      </c>
      <c r="D136" t="s">
        <v>16</v>
      </c>
      <c r="E136">
        <v>1</v>
      </c>
      <c r="F136" t="s">
        <v>33</v>
      </c>
      <c r="G136" t="s">
        <v>34</v>
      </c>
      <c r="H136" t="str">
        <f>VLOOKUP(G136,Planilha1!$D$2:$E$16,2,FALSE)</f>
        <v xml:space="preserve"> 5 and 9</v>
      </c>
      <c r="I136" t="s">
        <v>14</v>
      </c>
      <c r="J136" t="str">
        <f t="shared" si="4"/>
        <v>(1,3,5)</v>
      </c>
      <c r="K136" s="3" t="s">
        <v>400</v>
      </c>
      <c r="L136" s="3" t="s">
        <v>319</v>
      </c>
      <c r="M136" s="3" t="s">
        <v>401</v>
      </c>
      <c r="N136" t="str">
        <f t="shared" si="5"/>
        <v>update m set m.FATOR_MUN = 57.65778188, m.pop_proj  = 2536.942403 from pmad2018.tmp m, pmad2018.dp_dom_1718_imput_bkp d where m.A01nficha = d.A01nficha and d.A01setor = 'Valparaíso de Goiás' and m.D03 = 1 and m.D05 between 5 and 9 and m.D04 in (1,3,5);</v>
      </c>
    </row>
    <row r="137" spans="1:14" x14ac:dyDescent="0.25">
      <c r="A137">
        <v>17</v>
      </c>
      <c r="B137" t="s">
        <v>32</v>
      </c>
      <c r="C137" t="str">
        <f>VLOOKUP(B137,Planilha1!$A$2:$B$18,2,FALSE)</f>
        <v>Valparaíso de Goiás</v>
      </c>
      <c r="D137" t="s">
        <v>16</v>
      </c>
      <c r="E137">
        <v>1</v>
      </c>
      <c r="F137" t="s">
        <v>33</v>
      </c>
      <c r="G137" t="s">
        <v>34</v>
      </c>
      <c r="H137" t="str">
        <f>VLOOKUP(G137,Planilha1!$D$2:$E$16,2,FALSE)</f>
        <v xml:space="preserve"> 5 and 9</v>
      </c>
      <c r="I137" t="s">
        <v>15</v>
      </c>
      <c r="J137" t="str">
        <f t="shared" si="4"/>
        <v>(2,4)</v>
      </c>
      <c r="K137" s="3" t="s">
        <v>402</v>
      </c>
      <c r="L137" s="3" t="s">
        <v>87</v>
      </c>
      <c r="M137" s="3" t="s">
        <v>403</v>
      </c>
      <c r="N137" t="str">
        <f t="shared" si="5"/>
        <v>update m set m.FATOR_MUN = 53.15547206, m.pop_proj  = 4571.370597 from pmad2018.tmp m, pmad2018.dp_dom_1718_imput_bkp d where m.A01nficha = d.A01nficha and d.A01setor = 'Valparaíso de Goiás' and m.D03 = 1 and m.D05 between 5 and 9 and m.D04 in (2,4);</v>
      </c>
    </row>
    <row r="138" spans="1:14" x14ac:dyDescent="0.25">
      <c r="A138">
        <v>1</v>
      </c>
      <c r="B138" t="s">
        <v>10</v>
      </c>
      <c r="C138" t="str">
        <f>VLOOKUP(B138,Planilha1!$A$2:$B$18,2,FALSE)</f>
        <v>Águas Lindas de Goiás</v>
      </c>
      <c r="D138" t="s">
        <v>11</v>
      </c>
      <c r="E138">
        <v>2</v>
      </c>
      <c r="F138" t="s">
        <v>35</v>
      </c>
      <c r="G138" t="s">
        <v>36</v>
      </c>
      <c r="H138" t="str">
        <f>VLOOKUP(G138,Planilha1!$D$2:$E$16,2,FALSE)</f>
        <v xml:space="preserve"> 10 and 14</v>
      </c>
      <c r="I138" t="s">
        <v>14</v>
      </c>
      <c r="J138" t="str">
        <f t="shared" si="4"/>
        <v>(1,3,5)</v>
      </c>
      <c r="K138" s="3" t="s">
        <v>404</v>
      </c>
      <c r="L138" s="3" t="s">
        <v>233</v>
      </c>
      <c r="M138" s="3" t="s">
        <v>405</v>
      </c>
      <c r="N138" t="str">
        <f t="shared" si="5"/>
        <v>update m set m.FATOR_MUN = 73.09851035, m.pop_proj  = 2777.743393 from pmad2018.tmp m, pmad2018.dp_dom_1718_imput_bkp d where m.A01nficha = d.A01nficha and d.A01setor = 'Águas Lindas de Goiás' and m.D03 = 2 and m.D05 between 10 and 14 and m.D04 in (1,3,5);</v>
      </c>
    </row>
    <row r="139" spans="1:14" x14ac:dyDescent="0.25">
      <c r="A139">
        <v>1</v>
      </c>
      <c r="B139" t="s">
        <v>10</v>
      </c>
      <c r="C139" t="str">
        <f>VLOOKUP(B139,Planilha1!$A$2:$B$18,2,FALSE)</f>
        <v>Águas Lindas de Goiás</v>
      </c>
      <c r="D139" t="s">
        <v>11</v>
      </c>
      <c r="E139">
        <v>2</v>
      </c>
      <c r="F139" t="s">
        <v>35</v>
      </c>
      <c r="G139" t="s">
        <v>36</v>
      </c>
      <c r="H139" t="str">
        <f>VLOOKUP(G139,Planilha1!$D$2:$E$16,2,FALSE)</f>
        <v xml:space="preserve"> 10 and 14</v>
      </c>
      <c r="I139" t="s">
        <v>15</v>
      </c>
      <c r="J139" t="str">
        <f t="shared" si="4"/>
        <v>(2,4)</v>
      </c>
      <c r="K139" s="3" t="s">
        <v>406</v>
      </c>
      <c r="L139" s="3" t="s">
        <v>254</v>
      </c>
      <c r="M139" s="3" t="s">
        <v>407</v>
      </c>
      <c r="N139" t="str">
        <f t="shared" si="5"/>
        <v>update m set m.FATOR_MUN = 72.35145085, m.pop_proj  = 6005.17042 from pmad2018.tmp m, pmad2018.dp_dom_1718_imput_bkp d where m.A01nficha = d.A01nficha and d.A01setor = 'Águas Lindas de Goiás' and m.D03 = 2 and m.D05 between 10 and 14 and m.D04 in (2,4);</v>
      </c>
    </row>
    <row r="140" spans="1:14" x14ac:dyDescent="0.25">
      <c r="A140">
        <v>1</v>
      </c>
      <c r="B140" t="s">
        <v>10</v>
      </c>
      <c r="C140" t="str">
        <f>VLOOKUP(B140,Planilha1!$A$2:$B$18,2,FALSE)</f>
        <v>Águas Lindas de Goiás</v>
      </c>
      <c r="D140" t="s">
        <v>16</v>
      </c>
      <c r="E140">
        <v>1</v>
      </c>
      <c r="F140" t="s">
        <v>35</v>
      </c>
      <c r="G140" t="s">
        <v>36</v>
      </c>
      <c r="H140" t="str">
        <f>VLOOKUP(G140,Planilha1!$D$2:$E$16,2,FALSE)</f>
        <v xml:space="preserve"> 10 and 14</v>
      </c>
      <c r="I140" t="s">
        <v>14</v>
      </c>
      <c r="J140" t="str">
        <f t="shared" si="4"/>
        <v>(1,3,5)</v>
      </c>
      <c r="K140" s="3" t="s">
        <v>408</v>
      </c>
      <c r="L140" s="3" t="s">
        <v>99</v>
      </c>
      <c r="M140" s="3" t="s">
        <v>409</v>
      </c>
      <c r="N140" t="str">
        <f t="shared" si="5"/>
        <v>update m set m.FATOR_MUN = 87.15467675, m.pop_proj  = 2701.794979 from pmad2018.tmp m, pmad2018.dp_dom_1718_imput_bkp d where m.A01nficha = d.A01nficha and d.A01setor = 'Águas Lindas de Goiás' and m.D03 = 1 and m.D05 between 10 and 14 and m.D04 in (1,3,5);</v>
      </c>
    </row>
    <row r="141" spans="1:14" x14ac:dyDescent="0.25">
      <c r="A141">
        <v>1</v>
      </c>
      <c r="B141" t="s">
        <v>10</v>
      </c>
      <c r="C141" t="str">
        <f>VLOOKUP(B141,Planilha1!$A$2:$B$18,2,FALSE)</f>
        <v>Águas Lindas de Goiás</v>
      </c>
      <c r="D141" t="s">
        <v>16</v>
      </c>
      <c r="E141">
        <v>1</v>
      </c>
      <c r="F141" t="s">
        <v>35</v>
      </c>
      <c r="G141" t="s">
        <v>36</v>
      </c>
      <c r="H141" t="str">
        <f>VLOOKUP(G141,Planilha1!$D$2:$E$16,2,FALSE)</f>
        <v xml:space="preserve"> 10 and 14</v>
      </c>
      <c r="I141" t="s">
        <v>15</v>
      </c>
      <c r="J141" t="str">
        <f t="shared" si="4"/>
        <v>(2,4)</v>
      </c>
      <c r="K141" s="3" t="s">
        <v>410</v>
      </c>
      <c r="L141" s="3" t="s">
        <v>411</v>
      </c>
      <c r="M141" s="3" t="s">
        <v>412</v>
      </c>
      <c r="N141" t="str">
        <f t="shared" si="5"/>
        <v>update m set m.FATOR_MUN = 56.58661512, m.pop_proj  = 6224.527663 from pmad2018.tmp m, pmad2018.dp_dom_1718_imput_bkp d where m.A01nficha = d.A01nficha and d.A01setor = 'Águas Lindas de Goiás' and m.D03 = 1 and m.D05 between 10 and 14 and m.D04 in (2,4);</v>
      </c>
    </row>
    <row r="142" spans="1:14" x14ac:dyDescent="0.25">
      <c r="A142">
        <v>2</v>
      </c>
      <c r="B142" t="s">
        <v>17</v>
      </c>
      <c r="C142" t="str">
        <f>VLOOKUP(B142,Planilha1!$A$2:$B$18,2,FALSE)</f>
        <v>Alexânia</v>
      </c>
      <c r="D142" t="s">
        <v>11</v>
      </c>
      <c r="E142">
        <v>2</v>
      </c>
      <c r="F142" t="s">
        <v>35</v>
      </c>
      <c r="G142" t="s">
        <v>36</v>
      </c>
      <c r="H142" t="str">
        <f>VLOOKUP(G142,Planilha1!$D$2:$E$16,2,FALSE)</f>
        <v xml:space="preserve"> 10 and 14</v>
      </c>
      <c r="I142" t="s">
        <v>14</v>
      </c>
      <c r="J142" t="str">
        <f t="shared" si="4"/>
        <v>(1,3,5)</v>
      </c>
      <c r="K142" s="3" t="s">
        <v>413</v>
      </c>
      <c r="L142" s="3" t="s">
        <v>113</v>
      </c>
      <c r="M142" s="3" t="s">
        <v>414</v>
      </c>
      <c r="N142" t="str">
        <f t="shared" si="5"/>
        <v>update m set m.FATOR_MUN = 18.88661231, m.pop_proj  = 302.1857969 from pmad2018.tmp m, pmad2018.dp_dom_1718_imput_bkp d where m.A01nficha = d.A01nficha and d.A01setor = 'Alexânia' and m.D03 = 2 and m.D05 between 10 and 14 and m.D04 in (1,3,5);</v>
      </c>
    </row>
    <row r="143" spans="1:14" x14ac:dyDescent="0.25">
      <c r="A143">
        <v>2</v>
      </c>
      <c r="B143" t="s">
        <v>17</v>
      </c>
      <c r="C143" t="str">
        <f>VLOOKUP(B143,Planilha1!$A$2:$B$18,2,FALSE)</f>
        <v>Alexânia</v>
      </c>
      <c r="D143" t="s">
        <v>11</v>
      </c>
      <c r="E143">
        <v>2</v>
      </c>
      <c r="F143" t="s">
        <v>35</v>
      </c>
      <c r="G143" t="s">
        <v>36</v>
      </c>
      <c r="H143" t="str">
        <f>VLOOKUP(G143,Planilha1!$D$2:$E$16,2,FALSE)</f>
        <v xml:space="preserve"> 10 and 14</v>
      </c>
      <c r="I143" t="s">
        <v>15</v>
      </c>
      <c r="J143" t="str">
        <f t="shared" si="4"/>
        <v>(2,4)</v>
      </c>
      <c r="K143" s="3" t="s">
        <v>415</v>
      </c>
      <c r="L143" s="3" t="s">
        <v>277</v>
      </c>
      <c r="M143" s="3" t="s">
        <v>416</v>
      </c>
      <c r="N143" t="str">
        <f t="shared" si="5"/>
        <v>update m set m.FATOR_MUN = 17.35718796, m.pop_proj  = 520.7156388 from pmad2018.tmp m, pmad2018.dp_dom_1718_imput_bkp d where m.A01nficha = d.A01nficha and d.A01setor = 'Alexânia' and m.D03 = 2 and m.D05 between 10 and 14 and m.D04 in (2,4);</v>
      </c>
    </row>
    <row r="144" spans="1:14" x14ac:dyDescent="0.25">
      <c r="A144">
        <v>2</v>
      </c>
      <c r="B144" t="s">
        <v>17</v>
      </c>
      <c r="C144" t="str">
        <f>VLOOKUP(B144,Planilha1!$A$2:$B$18,2,FALSE)</f>
        <v>Alexânia</v>
      </c>
      <c r="D144" t="s">
        <v>16</v>
      </c>
      <c r="E144">
        <v>1</v>
      </c>
      <c r="F144" t="s">
        <v>35</v>
      </c>
      <c r="G144" t="s">
        <v>36</v>
      </c>
      <c r="H144" t="str">
        <f>VLOOKUP(G144,Planilha1!$D$2:$E$16,2,FALSE)</f>
        <v xml:space="preserve"> 10 and 14</v>
      </c>
      <c r="I144" t="s">
        <v>14</v>
      </c>
      <c r="J144" t="str">
        <f t="shared" si="4"/>
        <v>(1,3,5)</v>
      </c>
      <c r="K144" s="3" t="s">
        <v>417</v>
      </c>
      <c r="L144" s="3" t="s">
        <v>113</v>
      </c>
      <c r="M144" s="3" t="s">
        <v>418</v>
      </c>
      <c r="N144" t="str">
        <f t="shared" si="5"/>
        <v>update m set m.FATOR_MUN = 22.05325649, m.pop_proj  = 352.8521039 from pmad2018.tmp m, pmad2018.dp_dom_1718_imput_bkp d where m.A01nficha = d.A01nficha and d.A01setor = 'Alexânia' and m.D03 = 1 and m.D05 between 10 and 14 and m.D04 in (1,3,5);</v>
      </c>
    </row>
    <row r="145" spans="1:14" x14ac:dyDescent="0.25">
      <c r="A145">
        <v>2</v>
      </c>
      <c r="B145" t="s">
        <v>17</v>
      </c>
      <c r="C145" t="str">
        <f>VLOOKUP(B145,Planilha1!$A$2:$B$18,2,FALSE)</f>
        <v>Alexânia</v>
      </c>
      <c r="D145" t="s">
        <v>16</v>
      </c>
      <c r="E145">
        <v>1</v>
      </c>
      <c r="F145" t="s">
        <v>35</v>
      </c>
      <c r="G145" t="s">
        <v>36</v>
      </c>
      <c r="H145" t="str">
        <f>VLOOKUP(G145,Planilha1!$D$2:$E$16,2,FALSE)</f>
        <v xml:space="preserve"> 10 and 14</v>
      </c>
      <c r="I145" t="s">
        <v>15</v>
      </c>
      <c r="J145" t="str">
        <f t="shared" si="4"/>
        <v>(2,4)</v>
      </c>
      <c r="K145" s="3" t="s">
        <v>419</v>
      </c>
      <c r="L145" s="3" t="s">
        <v>257</v>
      </c>
      <c r="M145" s="3" t="s">
        <v>420</v>
      </c>
      <c r="N145" t="str">
        <f t="shared" si="5"/>
        <v>update m set m.FATOR_MUN = 15.03638093, m.pop_proj  = 526.2733325 from pmad2018.tmp m, pmad2018.dp_dom_1718_imput_bkp d where m.A01nficha = d.A01nficha and d.A01setor = 'Alexânia' and m.D03 = 1 and m.D05 between 10 and 14 and m.D04 in (2,4);</v>
      </c>
    </row>
    <row r="146" spans="1:14" x14ac:dyDescent="0.25">
      <c r="A146">
        <v>4</v>
      </c>
      <c r="B146" t="s">
        <v>18</v>
      </c>
      <c r="C146" t="str">
        <f>VLOOKUP(B146,Planilha1!$A$2:$B$18,2,FALSE)</f>
        <v>Cidade Ocidental: Jardim ABC</v>
      </c>
      <c r="D146" t="s">
        <v>11</v>
      </c>
      <c r="E146">
        <v>2</v>
      </c>
      <c r="F146" t="s">
        <v>35</v>
      </c>
      <c r="G146" t="s">
        <v>36</v>
      </c>
      <c r="H146" t="str">
        <f>VLOOKUP(G146,Planilha1!$D$2:$E$16,2,FALSE)</f>
        <v xml:space="preserve"> 10 and 14</v>
      </c>
      <c r="I146" t="s">
        <v>14</v>
      </c>
      <c r="J146" t="str">
        <f t="shared" si="4"/>
        <v>(1,3,5)</v>
      </c>
      <c r="K146" s="3" t="s">
        <v>421</v>
      </c>
      <c r="L146" s="3" t="s">
        <v>93</v>
      </c>
      <c r="M146" s="3" t="s">
        <v>422</v>
      </c>
      <c r="N146" t="str">
        <f t="shared" si="5"/>
        <v>update m set m.FATOR_MUN = 6.041227176, m.pop_proj  = 132.9069979 from pmad2018.tmp m, pmad2018.dp_dom_1718_imput_bkp d where m.A01nficha = d.A01nficha and d.A01setor = 'Cidade Ocidental: Jardim ABC' and m.D03 = 2 and m.D05 between 10 and 14 and m.D04 in (1,3,5);</v>
      </c>
    </row>
    <row r="147" spans="1:14" x14ac:dyDescent="0.25">
      <c r="A147">
        <v>4</v>
      </c>
      <c r="B147" t="s">
        <v>18</v>
      </c>
      <c r="C147" t="str">
        <f>VLOOKUP(B147,Planilha1!$A$2:$B$18,2,FALSE)</f>
        <v>Cidade Ocidental: Jardim ABC</v>
      </c>
      <c r="D147" t="s">
        <v>11</v>
      </c>
      <c r="E147">
        <v>2</v>
      </c>
      <c r="F147" t="s">
        <v>35</v>
      </c>
      <c r="G147" t="s">
        <v>36</v>
      </c>
      <c r="H147" t="str">
        <f>VLOOKUP(G147,Planilha1!$D$2:$E$16,2,FALSE)</f>
        <v xml:space="preserve"> 10 and 14</v>
      </c>
      <c r="I147" t="s">
        <v>15</v>
      </c>
      <c r="J147" t="str">
        <f t="shared" si="4"/>
        <v>(2,4)</v>
      </c>
      <c r="K147" s="3" t="s">
        <v>423</v>
      </c>
      <c r="L147" s="3" t="s">
        <v>248</v>
      </c>
      <c r="M147" s="3" t="s">
        <v>424</v>
      </c>
      <c r="N147" t="str">
        <f t="shared" si="5"/>
        <v>update m set m.FATOR_MUN = 6.489599506, m.pop_proj  = 441.2927664 from pmad2018.tmp m, pmad2018.dp_dom_1718_imput_bkp d where m.A01nficha = d.A01nficha and d.A01setor = 'Cidade Ocidental: Jardim ABC' and m.D03 = 2 and m.D05 between 10 and 14 and m.D04 in (2,4);</v>
      </c>
    </row>
    <row r="148" spans="1:14" x14ac:dyDescent="0.25">
      <c r="A148">
        <v>4</v>
      </c>
      <c r="B148" t="s">
        <v>18</v>
      </c>
      <c r="C148" t="str">
        <f>VLOOKUP(B148,Planilha1!$A$2:$B$18,2,FALSE)</f>
        <v>Cidade Ocidental: Jardim ABC</v>
      </c>
      <c r="D148" t="s">
        <v>16</v>
      </c>
      <c r="E148">
        <v>1</v>
      </c>
      <c r="F148" t="s">
        <v>35</v>
      </c>
      <c r="G148" t="s">
        <v>36</v>
      </c>
      <c r="H148" t="str">
        <f>VLOOKUP(G148,Planilha1!$D$2:$E$16,2,FALSE)</f>
        <v xml:space="preserve"> 10 and 14</v>
      </c>
      <c r="I148" t="s">
        <v>14</v>
      </c>
      <c r="J148" t="str">
        <f t="shared" si="4"/>
        <v>(1,3,5)</v>
      </c>
      <c r="K148" s="3" t="s">
        <v>425</v>
      </c>
      <c r="L148" s="3" t="s">
        <v>55</v>
      </c>
      <c r="M148" s="3" t="s">
        <v>426</v>
      </c>
      <c r="N148" t="str">
        <f t="shared" si="5"/>
        <v>update m set m.FATOR_MUN = 12.0433274, m.pop_proj  = 156.5632562 from pmad2018.tmp m, pmad2018.dp_dom_1718_imput_bkp d where m.A01nficha = d.A01nficha and d.A01setor = 'Cidade Ocidental: Jardim ABC' and m.D03 = 1 and m.D05 between 10 and 14 and m.D04 in (1,3,5);</v>
      </c>
    </row>
    <row r="149" spans="1:14" x14ac:dyDescent="0.25">
      <c r="A149">
        <v>4</v>
      </c>
      <c r="B149" t="s">
        <v>18</v>
      </c>
      <c r="C149" t="str">
        <f>VLOOKUP(B149,Planilha1!$A$2:$B$18,2,FALSE)</f>
        <v>Cidade Ocidental: Jardim ABC</v>
      </c>
      <c r="D149" t="s">
        <v>16</v>
      </c>
      <c r="E149">
        <v>1</v>
      </c>
      <c r="F149" t="s">
        <v>35</v>
      </c>
      <c r="G149" t="s">
        <v>36</v>
      </c>
      <c r="H149" t="str">
        <f>VLOOKUP(G149,Planilha1!$D$2:$E$16,2,FALSE)</f>
        <v xml:space="preserve"> 10 and 14</v>
      </c>
      <c r="I149" t="s">
        <v>15</v>
      </c>
      <c r="J149" t="str">
        <f t="shared" si="4"/>
        <v>(2,4)</v>
      </c>
      <c r="K149" s="3" t="s">
        <v>427</v>
      </c>
      <c r="L149" s="3" t="s">
        <v>248</v>
      </c>
      <c r="M149" s="3" t="s">
        <v>428</v>
      </c>
      <c r="N149" t="str">
        <f t="shared" si="5"/>
        <v>update m set m.FATOR_MUN = 6.797564343, m.pop_proj  = 462.2343753 from pmad2018.tmp m, pmad2018.dp_dom_1718_imput_bkp d where m.A01nficha = d.A01nficha and d.A01setor = 'Cidade Ocidental: Jardim ABC' and m.D03 = 1 and m.D05 between 10 and 14 and m.D04 in (2,4);</v>
      </c>
    </row>
    <row r="150" spans="1:14" x14ac:dyDescent="0.25">
      <c r="A150">
        <v>3</v>
      </c>
      <c r="B150" t="s">
        <v>19</v>
      </c>
      <c r="C150" t="str">
        <f>VLOOKUP(B150,Planilha1!$A$2:$B$18,2,FALSE)</f>
        <v>Cidade Ocidental: Sede</v>
      </c>
      <c r="D150" t="s">
        <v>11</v>
      </c>
      <c r="E150">
        <v>2</v>
      </c>
      <c r="F150" t="s">
        <v>35</v>
      </c>
      <c r="G150" t="s">
        <v>36</v>
      </c>
      <c r="H150" t="str">
        <f>VLOOKUP(G150,Planilha1!$D$2:$E$16,2,FALSE)</f>
        <v xml:space="preserve"> 10 and 14</v>
      </c>
      <c r="I150" t="s">
        <v>14</v>
      </c>
      <c r="J150" t="str">
        <f t="shared" si="4"/>
        <v>(1,3,5)</v>
      </c>
      <c r="K150" s="3" t="s">
        <v>429</v>
      </c>
      <c r="L150" s="3" t="s">
        <v>131</v>
      </c>
      <c r="M150" s="3" t="s">
        <v>430</v>
      </c>
      <c r="N150" t="str">
        <f t="shared" si="5"/>
        <v>update m set m.FATOR_MUN = 35.89675612, m.pop_proj  = 753.8318786 from pmad2018.tmp m, pmad2018.dp_dom_1718_imput_bkp d where m.A01nficha = d.A01nficha and d.A01setor = 'Cidade Ocidental: Sede' and m.D03 = 2 and m.D05 between 10 and 14 and m.D04 in (1,3,5);</v>
      </c>
    </row>
    <row r="151" spans="1:14" x14ac:dyDescent="0.25">
      <c r="A151">
        <v>3</v>
      </c>
      <c r="B151" t="s">
        <v>19</v>
      </c>
      <c r="C151" t="str">
        <f>VLOOKUP(B151,Planilha1!$A$2:$B$18,2,FALSE)</f>
        <v>Cidade Ocidental: Sede</v>
      </c>
      <c r="D151" t="s">
        <v>11</v>
      </c>
      <c r="E151">
        <v>2</v>
      </c>
      <c r="F151" t="s">
        <v>35</v>
      </c>
      <c r="G151" t="s">
        <v>36</v>
      </c>
      <c r="H151" t="str">
        <f>VLOOKUP(G151,Planilha1!$D$2:$E$16,2,FALSE)</f>
        <v xml:space="preserve"> 10 and 14</v>
      </c>
      <c r="I151" t="s">
        <v>15</v>
      </c>
      <c r="J151" t="str">
        <f t="shared" si="4"/>
        <v>(2,4)</v>
      </c>
      <c r="K151" s="3" t="s">
        <v>431</v>
      </c>
      <c r="L151" s="3" t="s">
        <v>346</v>
      </c>
      <c r="M151" s="3" t="s">
        <v>432</v>
      </c>
      <c r="N151" t="str">
        <f t="shared" si="5"/>
        <v>update m set m.FATOR_MUN = 23.02468701, m.pop_proj  = 1450.555282 from pmad2018.tmp m, pmad2018.dp_dom_1718_imput_bkp d where m.A01nficha = d.A01nficha and d.A01setor = 'Cidade Ocidental: Sede' and m.D03 = 2 and m.D05 between 10 and 14 and m.D04 in (2,4);</v>
      </c>
    </row>
    <row r="152" spans="1:14" x14ac:dyDescent="0.25">
      <c r="A152">
        <v>3</v>
      </c>
      <c r="B152" t="s">
        <v>19</v>
      </c>
      <c r="C152" t="str">
        <f>VLOOKUP(B152,Planilha1!$A$2:$B$18,2,FALSE)</f>
        <v>Cidade Ocidental: Sede</v>
      </c>
      <c r="D152" t="s">
        <v>16</v>
      </c>
      <c r="E152">
        <v>1</v>
      </c>
      <c r="F152" t="s">
        <v>35</v>
      </c>
      <c r="G152" t="s">
        <v>36</v>
      </c>
      <c r="H152" t="str">
        <f>VLOOKUP(G152,Planilha1!$D$2:$E$16,2,FALSE)</f>
        <v xml:space="preserve"> 10 and 14</v>
      </c>
      <c r="I152" t="s">
        <v>14</v>
      </c>
      <c r="J152" t="str">
        <f t="shared" si="4"/>
        <v>(1,3,5)</v>
      </c>
      <c r="K152" s="3" t="s">
        <v>433</v>
      </c>
      <c r="L152" s="3" t="s">
        <v>90</v>
      </c>
      <c r="M152" s="3" t="s">
        <v>434</v>
      </c>
      <c r="N152" t="str">
        <f t="shared" si="5"/>
        <v>update m set m.FATOR_MUN = 44.90986826, m.pop_proj  = 808.3776288 from pmad2018.tmp m, pmad2018.dp_dom_1718_imput_bkp d where m.A01nficha = d.A01nficha and d.A01setor = 'Cidade Ocidental: Sede' and m.D03 = 1 and m.D05 between 10 and 14 and m.D04 in (1,3,5);</v>
      </c>
    </row>
    <row r="153" spans="1:14" x14ac:dyDescent="0.25">
      <c r="A153">
        <v>3</v>
      </c>
      <c r="B153" t="s">
        <v>19</v>
      </c>
      <c r="C153" t="str">
        <f>VLOOKUP(B153,Planilha1!$A$2:$B$18,2,FALSE)</f>
        <v>Cidade Ocidental: Sede</v>
      </c>
      <c r="D153" t="s">
        <v>16</v>
      </c>
      <c r="E153">
        <v>1</v>
      </c>
      <c r="F153" t="s">
        <v>35</v>
      </c>
      <c r="G153" t="s">
        <v>36</v>
      </c>
      <c r="H153" t="str">
        <f>VLOOKUP(G153,Planilha1!$D$2:$E$16,2,FALSE)</f>
        <v xml:space="preserve"> 10 and 14</v>
      </c>
      <c r="I153" t="s">
        <v>15</v>
      </c>
      <c r="J153" t="str">
        <f t="shared" si="4"/>
        <v>(2,4)</v>
      </c>
      <c r="K153" s="3" t="s">
        <v>435</v>
      </c>
      <c r="L153" s="3" t="s">
        <v>355</v>
      </c>
      <c r="M153" s="3" t="s">
        <v>436</v>
      </c>
      <c r="N153" t="str">
        <f t="shared" si="5"/>
        <v>update m set m.FATOR_MUN = 24.95025015, m.pop_proj  = 1521.965259 from pmad2018.tmp m, pmad2018.dp_dom_1718_imput_bkp d where m.A01nficha = d.A01nficha and d.A01setor = 'Cidade Ocidental: Sede' and m.D03 = 1 and m.D05 between 10 and 14 and m.D04 in (2,4);</v>
      </c>
    </row>
    <row r="154" spans="1:14" x14ac:dyDescent="0.25">
      <c r="A154">
        <v>8</v>
      </c>
      <c r="B154" t="s">
        <v>20</v>
      </c>
      <c r="C154" t="str">
        <f>VLOOKUP(B154,Planilha1!$A$2:$B$18,2,FALSE)</f>
        <v>Cocalzinho de Goiás: Girassol/Edilândia</v>
      </c>
      <c r="D154" t="s">
        <v>11</v>
      </c>
      <c r="E154">
        <v>2</v>
      </c>
      <c r="F154" t="s">
        <v>35</v>
      </c>
      <c r="G154" t="s">
        <v>36</v>
      </c>
      <c r="H154" t="str">
        <f>VLOOKUP(G154,Planilha1!$D$2:$E$16,2,FALSE)</f>
        <v xml:space="preserve"> 10 and 14</v>
      </c>
      <c r="I154" t="s">
        <v>14</v>
      </c>
      <c r="J154" t="str">
        <f t="shared" si="4"/>
        <v>(1,3,5)</v>
      </c>
      <c r="K154" s="3" t="s">
        <v>437</v>
      </c>
      <c r="L154" s="3" t="s">
        <v>169</v>
      </c>
      <c r="M154" s="3" t="s">
        <v>438</v>
      </c>
      <c r="N154" t="str">
        <f t="shared" si="5"/>
        <v>update m set m.FATOR_MUN = 3.352871414, m.pop_proj  = 87.17465677 from pmad2018.tmp m, pmad2018.dp_dom_1718_imput_bkp d where m.A01nficha = d.A01nficha and d.A01setor = 'Cocalzinho de Goiás: Girassol/Edilândia' and m.D03 = 2 and m.D05 between 10 and 14 and m.D04 in (1,3,5);</v>
      </c>
    </row>
    <row r="155" spans="1:14" x14ac:dyDescent="0.25">
      <c r="A155">
        <v>8</v>
      </c>
      <c r="B155" t="s">
        <v>20</v>
      </c>
      <c r="C155" t="str">
        <f>VLOOKUP(B155,Planilha1!$A$2:$B$18,2,FALSE)</f>
        <v>Cocalzinho de Goiás: Girassol/Edilândia</v>
      </c>
      <c r="D155" t="s">
        <v>11</v>
      </c>
      <c r="E155">
        <v>2</v>
      </c>
      <c r="F155" t="s">
        <v>35</v>
      </c>
      <c r="G155" t="s">
        <v>36</v>
      </c>
      <c r="H155" t="str">
        <f>VLOOKUP(G155,Planilha1!$D$2:$E$16,2,FALSE)</f>
        <v xml:space="preserve"> 10 and 14</v>
      </c>
      <c r="I155" t="s">
        <v>15</v>
      </c>
      <c r="J155" t="str">
        <f t="shared" si="4"/>
        <v>(2,4)</v>
      </c>
      <c r="K155" s="3" t="s">
        <v>439</v>
      </c>
      <c r="L155" s="3" t="s">
        <v>78</v>
      </c>
      <c r="M155" s="3" t="s">
        <v>440</v>
      </c>
      <c r="N155" t="str">
        <f t="shared" si="5"/>
        <v>update m set m.FATOR_MUN = 4.231945798, m.pop_proj  = 224.2931273 from pmad2018.tmp m, pmad2018.dp_dom_1718_imput_bkp d where m.A01nficha = d.A01nficha and d.A01setor = 'Cocalzinho de Goiás: Girassol/Edilândia' and m.D03 = 2 and m.D05 between 10 and 14 and m.D04 in (2,4);</v>
      </c>
    </row>
    <row r="156" spans="1:14" x14ac:dyDescent="0.25">
      <c r="A156">
        <v>8</v>
      </c>
      <c r="B156" t="s">
        <v>20</v>
      </c>
      <c r="C156" t="str">
        <f>VLOOKUP(B156,Planilha1!$A$2:$B$18,2,FALSE)</f>
        <v>Cocalzinho de Goiás: Girassol/Edilândia</v>
      </c>
      <c r="D156" t="s">
        <v>16</v>
      </c>
      <c r="E156">
        <v>1</v>
      </c>
      <c r="F156" t="s">
        <v>35</v>
      </c>
      <c r="G156" t="s">
        <v>36</v>
      </c>
      <c r="H156" t="str">
        <f>VLOOKUP(G156,Planilha1!$D$2:$E$16,2,FALSE)</f>
        <v xml:space="preserve"> 10 and 14</v>
      </c>
      <c r="I156" t="s">
        <v>14</v>
      </c>
      <c r="J156" t="str">
        <f t="shared" si="4"/>
        <v>(1,3,5)</v>
      </c>
      <c r="K156" s="3" t="s">
        <v>441</v>
      </c>
      <c r="L156" s="3" t="s">
        <v>57</v>
      </c>
      <c r="M156" s="3" t="s">
        <v>442</v>
      </c>
      <c r="N156" t="str">
        <f t="shared" si="5"/>
        <v>update m set m.FATOR_MUN = 6.942110748, m.pop_proj  = 97.18955047 from pmad2018.tmp m, pmad2018.dp_dom_1718_imput_bkp d where m.A01nficha = d.A01nficha and d.A01setor = 'Cocalzinho de Goiás: Girassol/Edilândia' and m.D03 = 1 and m.D05 between 10 and 14 and m.D04 in (1,3,5);</v>
      </c>
    </row>
    <row r="157" spans="1:14" x14ac:dyDescent="0.25">
      <c r="A157">
        <v>8</v>
      </c>
      <c r="B157" t="s">
        <v>20</v>
      </c>
      <c r="C157" t="str">
        <f>VLOOKUP(B157,Planilha1!$A$2:$B$18,2,FALSE)</f>
        <v>Cocalzinho de Goiás: Girassol/Edilândia</v>
      </c>
      <c r="D157" t="s">
        <v>16</v>
      </c>
      <c r="E157">
        <v>1</v>
      </c>
      <c r="F157" t="s">
        <v>35</v>
      </c>
      <c r="G157" t="s">
        <v>36</v>
      </c>
      <c r="H157" t="str">
        <f>VLOOKUP(G157,Planilha1!$D$2:$E$16,2,FALSE)</f>
        <v xml:space="preserve"> 10 and 14</v>
      </c>
      <c r="I157" t="s">
        <v>15</v>
      </c>
      <c r="J157" t="str">
        <f t="shared" si="4"/>
        <v>(2,4)</v>
      </c>
      <c r="K157" s="3" t="s">
        <v>443</v>
      </c>
      <c r="L157" s="3" t="s">
        <v>81</v>
      </c>
      <c r="M157" s="3" t="s">
        <v>444</v>
      </c>
      <c r="N157" t="str">
        <f t="shared" si="5"/>
        <v>update m set m.FATOR_MUN = 3.344579672, m.pop_proj  = 217.3976787 from pmad2018.tmp m, pmad2018.dp_dom_1718_imput_bkp d where m.A01nficha = d.A01nficha and d.A01setor = 'Cocalzinho de Goiás: Girassol/Edilândia' and m.D03 = 1 and m.D05 between 10 and 14 and m.D04 in (2,4);</v>
      </c>
    </row>
    <row r="158" spans="1:14" x14ac:dyDescent="0.25">
      <c r="A158">
        <v>7</v>
      </c>
      <c r="B158" t="s">
        <v>21</v>
      </c>
      <c r="C158" t="str">
        <f>VLOOKUP(B158,Planilha1!$A$2:$B$18,2,FALSE)</f>
        <v>Cocalzinho de Goiás: Sede</v>
      </c>
      <c r="D158" t="s">
        <v>11</v>
      </c>
      <c r="E158">
        <v>2</v>
      </c>
      <c r="F158" t="s">
        <v>35</v>
      </c>
      <c r="G158" t="s">
        <v>36</v>
      </c>
      <c r="H158" t="str">
        <f>VLOOKUP(G158,Planilha1!$D$2:$E$16,2,FALSE)</f>
        <v xml:space="preserve"> 10 and 14</v>
      </c>
      <c r="I158" t="s">
        <v>14</v>
      </c>
      <c r="J158" t="str">
        <f t="shared" si="4"/>
        <v>(1,3,5)</v>
      </c>
      <c r="K158" s="3" t="s">
        <v>445</v>
      </c>
      <c r="L158" s="3" t="s">
        <v>59</v>
      </c>
      <c r="M158" s="3" t="s">
        <v>446</v>
      </c>
      <c r="N158" t="str">
        <f t="shared" si="5"/>
        <v>update m set m.FATOR_MUN = 6.901326994, m.pop_proj  = 103.5199049 from pmad2018.tmp m, pmad2018.dp_dom_1718_imput_bkp d where m.A01nficha = d.A01nficha and d.A01setor = 'Cocalzinho de Goiás: Sede' and m.D03 = 2 and m.D05 between 10 and 14 and m.D04 in (1,3,5);</v>
      </c>
    </row>
    <row r="159" spans="1:14" x14ac:dyDescent="0.25">
      <c r="A159">
        <v>7</v>
      </c>
      <c r="B159" t="s">
        <v>21</v>
      </c>
      <c r="C159" t="str">
        <f>VLOOKUP(B159,Planilha1!$A$2:$B$18,2,FALSE)</f>
        <v>Cocalzinho de Goiás: Sede</v>
      </c>
      <c r="D159" t="s">
        <v>11</v>
      </c>
      <c r="E159">
        <v>2</v>
      </c>
      <c r="F159" t="s">
        <v>35</v>
      </c>
      <c r="G159" t="s">
        <v>36</v>
      </c>
      <c r="H159" t="str">
        <f>VLOOKUP(G159,Planilha1!$D$2:$E$16,2,FALSE)</f>
        <v xml:space="preserve"> 10 and 14</v>
      </c>
      <c r="I159" t="s">
        <v>15</v>
      </c>
      <c r="J159" t="str">
        <f t="shared" si="4"/>
        <v>(2,4)</v>
      </c>
      <c r="K159" s="3" t="s">
        <v>447</v>
      </c>
      <c r="L159" s="3" t="s">
        <v>306</v>
      </c>
      <c r="M159" s="3" t="s">
        <v>448</v>
      </c>
      <c r="N159" t="str">
        <f t="shared" si="5"/>
        <v>update m set m.FATOR_MUN = 3.750721192, m.pop_proj  = 172.5331749 from pmad2018.tmp m, pmad2018.dp_dom_1718_imput_bkp d where m.A01nficha = d.A01nficha and d.A01setor = 'Cocalzinho de Goiás: Sede' and m.D03 = 2 and m.D05 between 10 and 14 and m.D04 in (2,4);</v>
      </c>
    </row>
    <row r="160" spans="1:14" x14ac:dyDescent="0.25">
      <c r="A160">
        <v>7</v>
      </c>
      <c r="B160" t="s">
        <v>21</v>
      </c>
      <c r="C160" t="str">
        <f>VLOOKUP(B160,Planilha1!$A$2:$B$18,2,FALSE)</f>
        <v>Cocalzinho de Goiás: Sede</v>
      </c>
      <c r="D160" t="s">
        <v>16</v>
      </c>
      <c r="E160">
        <v>1</v>
      </c>
      <c r="F160" t="s">
        <v>35</v>
      </c>
      <c r="G160" t="s">
        <v>36</v>
      </c>
      <c r="H160" t="str">
        <f>VLOOKUP(G160,Planilha1!$D$2:$E$16,2,FALSE)</f>
        <v xml:space="preserve"> 10 and 14</v>
      </c>
      <c r="I160" t="s">
        <v>14</v>
      </c>
      <c r="J160" t="str">
        <f t="shared" si="4"/>
        <v>(1,3,5)</v>
      </c>
      <c r="K160" s="3" t="s">
        <v>449</v>
      </c>
      <c r="L160" s="3" t="s">
        <v>450</v>
      </c>
      <c r="M160" s="3" t="s">
        <v>451</v>
      </c>
      <c r="N160" t="str">
        <f t="shared" si="5"/>
        <v>update m set m.FATOR_MUN = 4.167972925, m.pop_proj  = 112.535269 from pmad2018.tmp m, pmad2018.dp_dom_1718_imput_bkp d where m.A01nficha = d.A01nficha and d.A01setor = 'Cocalzinho de Goiás: Sede' and m.D03 = 1 and m.D05 between 10 and 14 and m.D04 in (1,3,5);</v>
      </c>
    </row>
    <row r="161" spans="1:14" x14ac:dyDescent="0.25">
      <c r="A161">
        <v>7</v>
      </c>
      <c r="B161" t="s">
        <v>21</v>
      </c>
      <c r="C161" t="str">
        <f>VLOOKUP(B161,Planilha1!$A$2:$B$18,2,FALSE)</f>
        <v>Cocalzinho de Goiás: Sede</v>
      </c>
      <c r="D161" t="s">
        <v>16</v>
      </c>
      <c r="E161">
        <v>1</v>
      </c>
      <c r="F161" t="s">
        <v>35</v>
      </c>
      <c r="G161" t="s">
        <v>36</v>
      </c>
      <c r="H161" t="str">
        <f>VLOOKUP(G161,Planilha1!$D$2:$E$16,2,FALSE)</f>
        <v xml:space="preserve"> 10 and 14</v>
      </c>
      <c r="I161" t="s">
        <v>15</v>
      </c>
      <c r="J161" t="str">
        <f t="shared" si="4"/>
        <v>(2,4)</v>
      </c>
      <c r="K161" s="3" t="s">
        <v>452</v>
      </c>
      <c r="L161" s="3" t="s">
        <v>110</v>
      </c>
      <c r="M161" s="3" t="s">
        <v>453</v>
      </c>
      <c r="N161" t="str">
        <f t="shared" si="5"/>
        <v>update m set m.FATOR_MUN = 3.751175632, m.pop_proj  = 168.8029034 from pmad2018.tmp m, pmad2018.dp_dom_1718_imput_bkp d where m.A01nficha = d.A01nficha and d.A01setor = 'Cocalzinho de Goiás: Sede' and m.D03 = 1 and m.D05 between 10 and 14 and m.D04 in (2,4);</v>
      </c>
    </row>
    <row r="162" spans="1:14" x14ac:dyDescent="0.25">
      <c r="A162">
        <v>6</v>
      </c>
      <c r="B162" t="s">
        <v>22</v>
      </c>
      <c r="C162" t="str">
        <f>VLOOKUP(B162,Planilha1!$A$2:$B$18,2,FALSE)</f>
        <v>Cristalina: Campos Lindos/Marajó</v>
      </c>
      <c r="D162" t="s">
        <v>11</v>
      </c>
      <c r="E162">
        <v>2</v>
      </c>
      <c r="F162" t="s">
        <v>35</v>
      </c>
      <c r="G162" t="s">
        <v>36</v>
      </c>
      <c r="H162" t="str">
        <f>VLOOKUP(G162,Planilha1!$D$2:$E$16,2,FALSE)</f>
        <v xml:space="preserve"> 10 and 14</v>
      </c>
      <c r="I162" t="s">
        <v>14</v>
      </c>
      <c r="J162" t="str">
        <f t="shared" si="4"/>
        <v>(1,3,5)</v>
      </c>
      <c r="K162" s="3" t="s">
        <v>454</v>
      </c>
      <c r="L162" s="3" t="s">
        <v>57</v>
      </c>
      <c r="M162" s="3" t="s">
        <v>455</v>
      </c>
      <c r="N162" t="str">
        <f t="shared" si="5"/>
        <v>update m set m.FATOR_MUN = 9.277506449, m.pop_proj  = 129.8850903 from pmad2018.tmp m, pmad2018.dp_dom_1718_imput_bkp d where m.A01nficha = d.A01nficha and d.A01setor = 'Cristalina: Campos Lindos/Marajó' and m.D03 = 2 and m.D05 between 10 and 14 and m.D04 in (1,3,5);</v>
      </c>
    </row>
    <row r="163" spans="1:14" x14ac:dyDescent="0.25">
      <c r="A163">
        <v>6</v>
      </c>
      <c r="B163" t="s">
        <v>22</v>
      </c>
      <c r="C163" t="str">
        <f>VLOOKUP(B163,Planilha1!$A$2:$B$18,2,FALSE)</f>
        <v>Cristalina: Campos Lindos/Marajó</v>
      </c>
      <c r="D163" t="s">
        <v>11</v>
      </c>
      <c r="E163">
        <v>2</v>
      </c>
      <c r="F163" t="s">
        <v>35</v>
      </c>
      <c r="G163" t="s">
        <v>36</v>
      </c>
      <c r="H163" t="str">
        <f>VLOOKUP(G163,Planilha1!$D$2:$E$16,2,FALSE)</f>
        <v xml:space="preserve"> 10 and 14</v>
      </c>
      <c r="I163" t="s">
        <v>15</v>
      </c>
      <c r="J163" t="str">
        <f t="shared" si="4"/>
        <v>(2,4)</v>
      </c>
      <c r="K163" s="3" t="s">
        <v>456</v>
      </c>
      <c r="L163" s="3" t="s">
        <v>355</v>
      </c>
      <c r="M163" s="3" t="s">
        <v>457</v>
      </c>
      <c r="N163" t="str">
        <f t="shared" si="5"/>
        <v>update m set m.FATOR_MUN = 4.831790874, m.pop_proj  = 294.7392433 from pmad2018.tmp m, pmad2018.dp_dom_1718_imput_bkp d where m.A01nficha = d.A01nficha and d.A01setor = 'Cristalina: Campos Lindos/Marajó' and m.D03 = 2 and m.D05 between 10 and 14 and m.D04 in (2,4);</v>
      </c>
    </row>
    <row r="164" spans="1:14" x14ac:dyDescent="0.25">
      <c r="A164">
        <v>6</v>
      </c>
      <c r="B164" t="s">
        <v>22</v>
      </c>
      <c r="C164" t="str">
        <f>VLOOKUP(B164,Planilha1!$A$2:$B$18,2,FALSE)</f>
        <v>Cristalina: Campos Lindos/Marajó</v>
      </c>
      <c r="D164" t="s">
        <v>16</v>
      </c>
      <c r="E164">
        <v>1</v>
      </c>
      <c r="F164" t="s">
        <v>35</v>
      </c>
      <c r="G164" t="s">
        <v>36</v>
      </c>
      <c r="H164" t="str">
        <f>VLOOKUP(G164,Planilha1!$D$2:$E$16,2,FALSE)</f>
        <v xml:space="preserve"> 10 and 14</v>
      </c>
      <c r="I164" t="s">
        <v>14</v>
      </c>
      <c r="J164" t="str">
        <f t="shared" si="4"/>
        <v>(1,3,5)</v>
      </c>
      <c r="K164" s="3" t="s">
        <v>458</v>
      </c>
      <c r="L164" s="3" t="s">
        <v>113</v>
      </c>
      <c r="M164" s="3" t="s">
        <v>459</v>
      </c>
      <c r="N164" t="str">
        <f t="shared" si="5"/>
        <v>update m set m.FATOR_MUN = 8.298668682, m.pop_proj  = 132.7786989 from pmad2018.tmp m, pmad2018.dp_dom_1718_imput_bkp d where m.A01nficha = d.A01nficha and d.A01setor = 'Cristalina: Campos Lindos/Marajó' and m.D03 = 1 and m.D05 between 10 and 14 and m.D04 in (1,3,5);</v>
      </c>
    </row>
    <row r="165" spans="1:14" x14ac:dyDescent="0.25">
      <c r="A165">
        <v>6</v>
      </c>
      <c r="B165" t="s">
        <v>22</v>
      </c>
      <c r="C165" t="str">
        <f>VLOOKUP(B165,Planilha1!$A$2:$B$18,2,FALSE)</f>
        <v>Cristalina: Campos Lindos/Marajó</v>
      </c>
      <c r="D165" t="s">
        <v>16</v>
      </c>
      <c r="E165">
        <v>1</v>
      </c>
      <c r="F165" t="s">
        <v>35</v>
      </c>
      <c r="G165" t="s">
        <v>36</v>
      </c>
      <c r="H165" t="str">
        <f>VLOOKUP(G165,Planilha1!$D$2:$E$16,2,FALSE)</f>
        <v xml:space="preserve"> 10 and 14</v>
      </c>
      <c r="I165" t="s">
        <v>15</v>
      </c>
      <c r="J165" t="str">
        <f t="shared" si="4"/>
        <v>(2,4)</v>
      </c>
      <c r="K165" s="3" t="s">
        <v>460</v>
      </c>
      <c r="L165" s="3" t="s">
        <v>346</v>
      </c>
      <c r="M165" s="3" t="s">
        <v>461</v>
      </c>
      <c r="N165" t="str">
        <f t="shared" si="5"/>
        <v>update m set m.FATOR_MUN = 4.819581625, m.pop_proj  = 303.6336424 from pmad2018.tmp m, pmad2018.dp_dom_1718_imput_bkp d where m.A01nficha = d.A01nficha and d.A01setor = 'Cristalina: Campos Lindos/Marajó' and m.D03 = 1 and m.D05 between 10 and 14 and m.D04 in (2,4);</v>
      </c>
    </row>
    <row r="166" spans="1:14" x14ac:dyDescent="0.25">
      <c r="A166">
        <v>5</v>
      </c>
      <c r="B166" t="s">
        <v>23</v>
      </c>
      <c r="C166" t="str">
        <f>VLOOKUP(B166,Planilha1!$A$2:$B$18,2,FALSE)</f>
        <v>Cristalina: Sede</v>
      </c>
      <c r="D166" t="s">
        <v>11</v>
      </c>
      <c r="E166">
        <v>2</v>
      </c>
      <c r="F166" t="s">
        <v>35</v>
      </c>
      <c r="G166" t="s">
        <v>36</v>
      </c>
      <c r="H166" t="str">
        <f>VLOOKUP(G166,Planilha1!$D$2:$E$16,2,FALSE)</f>
        <v xml:space="preserve"> 10 and 14</v>
      </c>
      <c r="I166" t="s">
        <v>14</v>
      </c>
      <c r="J166" t="str">
        <f t="shared" si="4"/>
        <v>(1,3,5)</v>
      </c>
      <c r="K166" s="3" t="s">
        <v>462</v>
      </c>
      <c r="L166" s="3" t="s">
        <v>90</v>
      </c>
      <c r="M166" s="3" t="s">
        <v>463</v>
      </c>
      <c r="N166" t="str">
        <f t="shared" si="5"/>
        <v>update m set m.FATOR_MUN = 33.02633706, m.pop_proj  = 594.4740671 from pmad2018.tmp m, pmad2018.dp_dom_1718_imput_bkp d where m.A01nficha = d.A01nficha and d.A01setor = 'Cristalina: Sede' and m.D03 = 2 and m.D05 between 10 and 14 and m.D04 in (1,3,5);</v>
      </c>
    </row>
    <row r="167" spans="1:14" x14ac:dyDescent="0.25">
      <c r="A167">
        <v>5</v>
      </c>
      <c r="B167" t="s">
        <v>23</v>
      </c>
      <c r="C167" t="str">
        <f>VLOOKUP(B167,Planilha1!$A$2:$B$18,2,FALSE)</f>
        <v>Cristalina: Sede</v>
      </c>
      <c r="D167" t="s">
        <v>11</v>
      </c>
      <c r="E167">
        <v>2</v>
      </c>
      <c r="F167" t="s">
        <v>35</v>
      </c>
      <c r="G167" t="s">
        <v>36</v>
      </c>
      <c r="H167" t="str">
        <f>VLOOKUP(G167,Planilha1!$D$2:$E$16,2,FALSE)</f>
        <v xml:space="preserve"> 10 and 14</v>
      </c>
      <c r="I167" t="s">
        <v>15</v>
      </c>
      <c r="J167" t="str">
        <f t="shared" si="4"/>
        <v>(2,4)</v>
      </c>
      <c r="K167" s="3" t="s">
        <v>464</v>
      </c>
      <c r="L167" s="3" t="s">
        <v>465</v>
      </c>
      <c r="M167" s="3" t="s">
        <v>466</v>
      </c>
      <c r="N167" t="str">
        <f t="shared" si="5"/>
        <v>update m set m.FATOR_MUN = 21.04589676, m.pop_proj  = 1304.845599 from pmad2018.tmp m, pmad2018.dp_dom_1718_imput_bkp d where m.A01nficha = d.A01nficha and d.A01setor = 'Cristalina: Sede' and m.D03 = 2 and m.D05 between 10 and 14 and m.D04 in (2,4);</v>
      </c>
    </row>
    <row r="168" spans="1:14" x14ac:dyDescent="0.25">
      <c r="A168">
        <v>5</v>
      </c>
      <c r="B168" t="s">
        <v>23</v>
      </c>
      <c r="C168" t="str">
        <f>VLOOKUP(B168,Planilha1!$A$2:$B$18,2,FALSE)</f>
        <v>Cristalina: Sede</v>
      </c>
      <c r="D168" t="s">
        <v>16</v>
      </c>
      <c r="E168">
        <v>1</v>
      </c>
      <c r="F168" t="s">
        <v>35</v>
      </c>
      <c r="G168" t="s">
        <v>36</v>
      </c>
      <c r="H168" t="str">
        <f>VLOOKUP(G168,Planilha1!$D$2:$E$16,2,FALSE)</f>
        <v xml:space="preserve"> 10 and 14</v>
      </c>
      <c r="I168" t="s">
        <v>14</v>
      </c>
      <c r="J168" t="str">
        <f t="shared" si="4"/>
        <v>(1,3,5)</v>
      </c>
      <c r="K168" s="3" t="s">
        <v>467</v>
      </c>
      <c r="L168" s="3" t="s">
        <v>197</v>
      </c>
      <c r="M168" s="3" t="s">
        <v>468</v>
      </c>
      <c r="N168" t="str">
        <f t="shared" si="5"/>
        <v>update m set m.FATOR_MUN = 24.6170592, m.pop_proj  = 689.2776576 from pmad2018.tmp m, pmad2018.dp_dom_1718_imput_bkp d where m.A01nficha = d.A01nficha and d.A01setor = 'Cristalina: Sede' and m.D03 = 1 and m.D05 between 10 and 14 and m.D04 in (1,3,5);</v>
      </c>
    </row>
    <row r="169" spans="1:14" x14ac:dyDescent="0.25">
      <c r="A169">
        <v>5</v>
      </c>
      <c r="B169" t="s">
        <v>23</v>
      </c>
      <c r="C169" t="str">
        <f>VLOOKUP(B169,Planilha1!$A$2:$B$18,2,FALSE)</f>
        <v>Cristalina: Sede</v>
      </c>
      <c r="D169" t="s">
        <v>16</v>
      </c>
      <c r="E169">
        <v>1</v>
      </c>
      <c r="F169" t="s">
        <v>35</v>
      </c>
      <c r="G169" t="s">
        <v>36</v>
      </c>
      <c r="H169" t="str">
        <f>VLOOKUP(G169,Planilha1!$D$2:$E$16,2,FALSE)</f>
        <v xml:space="preserve"> 10 and 14</v>
      </c>
      <c r="I169" t="s">
        <v>15</v>
      </c>
      <c r="J169" t="str">
        <f t="shared" si="4"/>
        <v>(2,4)</v>
      </c>
      <c r="K169" s="3" t="s">
        <v>469</v>
      </c>
      <c r="L169" s="3" t="s">
        <v>182</v>
      </c>
      <c r="M169" s="3" t="s">
        <v>470</v>
      </c>
      <c r="N169" t="str">
        <f t="shared" si="5"/>
        <v>update m set m.FATOR_MUN = 26.49190387, m.pop_proj  = 1377.579001 from pmad2018.tmp m, pmad2018.dp_dom_1718_imput_bkp d where m.A01nficha = d.A01nficha and d.A01setor = 'Cristalina: Sede' and m.D03 = 1 and m.D05 between 10 and 14 and m.D04 in (2,4);</v>
      </c>
    </row>
    <row r="170" spans="1:14" x14ac:dyDescent="0.25">
      <c r="A170">
        <v>9</v>
      </c>
      <c r="B170" t="s">
        <v>24</v>
      </c>
      <c r="C170" t="str">
        <f>VLOOKUP(B170,Planilha1!$A$2:$B$18,2,FALSE)</f>
        <v>Formosa</v>
      </c>
      <c r="D170" t="s">
        <v>11</v>
      </c>
      <c r="E170">
        <v>2</v>
      </c>
      <c r="F170" t="s">
        <v>35</v>
      </c>
      <c r="G170" t="s">
        <v>36</v>
      </c>
      <c r="H170" t="str">
        <f>VLOOKUP(G170,Planilha1!$D$2:$E$16,2,FALSE)</f>
        <v xml:space="preserve"> 10 and 14</v>
      </c>
      <c r="I170" t="s">
        <v>14</v>
      </c>
      <c r="J170" t="str">
        <f t="shared" si="4"/>
        <v>(1,3,5)</v>
      </c>
      <c r="K170" s="3" t="s">
        <v>471</v>
      </c>
      <c r="L170" s="3" t="s">
        <v>210</v>
      </c>
      <c r="M170" s="3" t="s">
        <v>472</v>
      </c>
      <c r="N170" t="str">
        <f t="shared" si="5"/>
        <v>update m set m.FATOR_MUN = 42.78372807, m.pop_proj  = 1411.863026 from pmad2018.tmp m, pmad2018.dp_dom_1718_imput_bkp d where m.A01nficha = d.A01nficha and d.A01setor = 'Formosa' and m.D03 = 2 and m.D05 between 10 and 14 and m.D04 in (1,3,5);</v>
      </c>
    </row>
    <row r="171" spans="1:14" x14ac:dyDescent="0.25">
      <c r="A171">
        <v>9</v>
      </c>
      <c r="B171" t="s">
        <v>24</v>
      </c>
      <c r="C171" t="str">
        <f>VLOOKUP(B171,Planilha1!$A$2:$B$18,2,FALSE)</f>
        <v>Formosa</v>
      </c>
      <c r="D171" t="s">
        <v>11</v>
      </c>
      <c r="E171">
        <v>2</v>
      </c>
      <c r="F171" t="s">
        <v>35</v>
      </c>
      <c r="G171" t="s">
        <v>36</v>
      </c>
      <c r="H171" t="str">
        <f>VLOOKUP(G171,Planilha1!$D$2:$E$16,2,FALSE)</f>
        <v xml:space="preserve"> 10 and 14</v>
      </c>
      <c r="I171" t="s">
        <v>15</v>
      </c>
      <c r="J171" t="str">
        <f t="shared" si="4"/>
        <v>(2,4)</v>
      </c>
      <c r="K171" s="3" t="s">
        <v>473</v>
      </c>
      <c r="L171" s="3" t="s">
        <v>474</v>
      </c>
      <c r="M171" s="3" t="s">
        <v>475</v>
      </c>
      <c r="N171" t="str">
        <f t="shared" si="5"/>
        <v>update m set m.FATOR_MUN = 38.83736122, m.pop_proj  = 2835.127369 from pmad2018.tmp m, pmad2018.dp_dom_1718_imput_bkp d where m.A01nficha = d.A01nficha and d.A01setor = 'Formosa' and m.D03 = 2 and m.D05 between 10 and 14 and m.D04 in (2,4);</v>
      </c>
    </row>
    <row r="172" spans="1:14" x14ac:dyDescent="0.25">
      <c r="A172">
        <v>9</v>
      </c>
      <c r="B172" t="s">
        <v>24</v>
      </c>
      <c r="C172" t="str">
        <f>VLOOKUP(B172,Planilha1!$A$2:$B$18,2,FALSE)</f>
        <v>Formosa</v>
      </c>
      <c r="D172" t="s">
        <v>16</v>
      </c>
      <c r="E172">
        <v>1</v>
      </c>
      <c r="F172" t="s">
        <v>35</v>
      </c>
      <c r="G172" t="s">
        <v>36</v>
      </c>
      <c r="H172" t="str">
        <f>VLOOKUP(G172,Planilha1!$D$2:$E$16,2,FALSE)</f>
        <v xml:space="preserve"> 10 and 14</v>
      </c>
      <c r="I172" t="s">
        <v>14</v>
      </c>
      <c r="J172" t="str">
        <f t="shared" si="4"/>
        <v>(1,3,5)</v>
      </c>
      <c r="K172" s="3" t="s">
        <v>476</v>
      </c>
      <c r="L172" s="3" t="s">
        <v>131</v>
      </c>
      <c r="M172" s="3" t="s">
        <v>477</v>
      </c>
      <c r="N172" t="str">
        <f t="shared" si="5"/>
        <v>update m set m.FATOR_MUN = 66.27710782, m.pop_proj  = 1391.819264 from pmad2018.tmp m, pmad2018.dp_dom_1718_imput_bkp d where m.A01nficha = d.A01nficha and d.A01setor = 'Formosa' and m.D03 = 1 and m.D05 between 10 and 14 and m.D04 in (1,3,5);</v>
      </c>
    </row>
    <row r="173" spans="1:14" x14ac:dyDescent="0.25">
      <c r="A173">
        <v>9</v>
      </c>
      <c r="B173" t="s">
        <v>24</v>
      </c>
      <c r="C173" t="str">
        <f>VLOOKUP(B173,Planilha1!$A$2:$B$18,2,FALSE)</f>
        <v>Formosa</v>
      </c>
      <c r="D173" t="s">
        <v>16</v>
      </c>
      <c r="E173">
        <v>1</v>
      </c>
      <c r="F173" t="s">
        <v>35</v>
      </c>
      <c r="G173" t="s">
        <v>36</v>
      </c>
      <c r="H173" t="str">
        <f>VLOOKUP(G173,Planilha1!$D$2:$E$16,2,FALSE)</f>
        <v xml:space="preserve"> 10 and 14</v>
      </c>
      <c r="I173" t="s">
        <v>15</v>
      </c>
      <c r="J173" t="str">
        <f t="shared" si="4"/>
        <v>(2,4)</v>
      </c>
      <c r="K173" s="3" t="s">
        <v>478</v>
      </c>
      <c r="L173" s="3" t="s">
        <v>479</v>
      </c>
      <c r="M173" s="3" t="s">
        <v>480</v>
      </c>
      <c r="N173" t="str">
        <f t="shared" si="5"/>
        <v>update m set m.FATOR_MUN = 28.32098255, m.pop_proj  = 2917.061203 from pmad2018.tmp m, pmad2018.dp_dom_1718_imput_bkp d where m.A01nficha = d.A01nficha and d.A01setor = 'Formosa' and m.D03 = 1 and m.D05 between 10 and 14 and m.D04 in (2,4);</v>
      </c>
    </row>
    <row r="174" spans="1:14" x14ac:dyDescent="0.25">
      <c r="A174">
        <v>11</v>
      </c>
      <c r="B174" t="s">
        <v>25</v>
      </c>
      <c r="C174" t="str">
        <f>VLOOKUP(B174,Planilha1!$A$2:$B$18,2,FALSE)</f>
        <v>Luziânia: Jardim Ingá</v>
      </c>
      <c r="D174" t="s">
        <v>11</v>
      </c>
      <c r="E174">
        <v>2</v>
      </c>
      <c r="F174" t="s">
        <v>35</v>
      </c>
      <c r="G174" t="s">
        <v>36</v>
      </c>
      <c r="H174" t="str">
        <f>VLOOKUP(G174,Planilha1!$D$2:$E$16,2,FALSE)</f>
        <v xml:space="preserve"> 10 and 14</v>
      </c>
      <c r="I174" t="s">
        <v>14</v>
      </c>
      <c r="J174" t="str">
        <f t="shared" si="4"/>
        <v>(1,3,5)</v>
      </c>
      <c r="K174" s="3" t="s">
        <v>481</v>
      </c>
      <c r="L174" s="3" t="s">
        <v>113</v>
      </c>
      <c r="M174" s="3" t="s">
        <v>482</v>
      </c>
      <c r="N174" t="str">
        <f t="shared" si="5"/>
        <v>update m set m.FATOR_MUN = 59.91180749, m.pop_proj  = 958.5889199 from pmad2018.tmp m, pmad2018.dp_dom_1718_imput_bkp d where m.A01nficha = d.A01nficha and d.A01setor = 'Luziânia: Jardim Ingá' and m.D03 = 2 and m.D05 between 10 and 14 and m.D04 in (1,3,5);</v>
      </c>
    </row>
    <row r="175" spans="1:14" x14ac:dyDescent="0.25">
      <c r="A175">
        <v>11</v>
      </c>
      <c r="B175" t="s">
        <v>25</v>
      </c>
      <c r="C175" t="str">
        <f>VLOOKUP(B175,Planilha1!$A$2:$B$18,2,FALSE)</f>
        <v>Luziânia: Jardim Ingá</v>
      </c>
      <c r="D175" t="s">
        <v>11</v>
      </c>
      <c r="E175">
        <v>2</v>
      </c>
      <c r="F175" t="s">
        <v>35</v>
      </c>
      <c r="G175" t="s">
        <v>36</v>
      </c>
      <c r="H175" t="str">
        <f>VLOOKUP(G175,Planilha1!$D$2:$E$16,2,FALSE)</f>
        <v xml:space="preserve"> 10 and 14</v>
      </c>
      <c r="I175" t="s">
        <v>15</v>
      </c>
      <c r="J175" t="str">
        <f t="shared" si="4"/>
        <v>(2,4)</v>
      </c>
      <c r="K175" s="3" t="s">
        <v>483</v>
      </c>
      <c r="L175" s="3" t="s">
        <v>84</v>
      </c>
      <c r="M175" s="3" t="s">
        <v>484</v>
      </c>
      <c r="N175" t="str">
        <f t="shared" si="5"/>
        <v>update m set m.FATOR_MUN = 44.15372504, m.pop_proj  = 2207.686252 from pmad2018.tmp m, pmad2018.dp_dom_1718_imput_bkp d where m.A01nficha = d.A01nficha and d.A01setor = 'Luziânia: Jardim Ingá' and m.D03 = 2 and m.D05 between 10 and 14 and m.D04 in (2,4);</v>
      </c>
    </row>
    <row r="176" spans="1:14" x14ac:dyDescent="0.25">
      <c r="A176">
        <v>11</v>
      </c>
      <c r="B176" t="s">
        <v>25</v>
      </c>
      <c r="C176" t="str">
        <f>VLOOKUP(B176,Planilha1!$A$2:$B$18,2,FALSE)</f>
        <v>Luziânia: Jardim Ingá</v>
      </c>
      <c r="D176" t="s">
        <v>16</v>
      </c>
      <c r="E176">
        <v>1</v>
      </c>
      <c r="F176" t="s">
        <v>35</v>
      </c>
      <c r="G176" t="s">
        <v>36</v>
      </c>
      <c r="H176" t="str">
        <f>VLOOKUP(G176,Planilha1!$D$2:$E$16,2,FALSE)</f>
        <v xml:space="preserve"> 10 and 14</v>
      </c>
      <c r="I176" t="s">
        <v>14</v>
      </c>
      <c r="J176" t="str">
        <f t="shared" si="4"/>
        <v>(1,3,5)</v>
      </c>
      <c r="K176" s="3" t="s">
        <v>485</v>
      </c>
      <c r="L176" s="3" t="s">
        <v>131</v>
      </c>
      <c r="M176" s="3" t="s">
        <v>486</v>
      </c>
      <c r="N176" t="str">
        <f t="shared" si="5"/>
        <v>update m set m.FATOR_MUN = 46.45945091, m.pop_proj  = 975.6484691 from pmad2018.tmp m, pmad2018.dp_dom_1718_imput_bkp d where m.A01nficha = d.A01nficha and d.A01setor = 'Luziânia: Jardim Ingá' and m.D03 = 1 and m.D05 between 10 and 14 and m.D04 in (1,3,5);</v>
      </c>
    </row>
    <row r="177" spans="1:14" x14ac:dyDescent="0.25">
      <c r="A177">
        <v>11</v>
      </c>
      <c r="B177" t="s">
        <v>25</v>
      </c>
      <c r="C177" t="str">
        <f>VLOOKUP(B177,Planilha1!$A$2:$B$18,2,FALSE)</f>
        <v>Luziânia: Jardim Ingá</v>
      </c>
      <c r="D177" t="s">
        <v>16</v>
      </c>
      <c r="E177">
        <v>1</v>
      </c>
      <c r="F177" t="s">
        <v>35</v>
      </c>
      <c r="G177" t="s">
        <v>36</v>
      </c>
      <c r="H177" t="str">
        <f>VLOOKUP(G177,Planilha1!$D$2:$E$16,2,FALSE)</f>
        <v xml:space="preserve"> 10 and 14</v>
      </c>
      <c r="I177" t="s">
        <v>15</v>
      </c>
      <c r="J177" t="str">
        <f t="shared" si="4"/>
        <v>(2,4)</v>
      </c>
      <c r="K177" s="3" t="s">
        <v>487</v>
      </c>
      <c r="L177" s="3" t="s">
        <v>78</v>
      </c>
      <c r="M177" s="3" t="s">
        <v>488</v>
      </c>
      <c r="N177" t="str">
        <f t="shared" si="5"/>
        <v>update m set m.FATOR_MUN = 44.81614348, m.pop_proj  = 2375.255604 from pmad2018.tmp m, pmad2018.dp_dom_1718_imput_bkp d where m.A01nficha = d.A01nficha and d.A01setor = 'Luziânia: Jardim Ingá' and m.D03 = 1 and m.D05 between 10 and 14 and m.D04 in (2,4);</v>
      </c>
    </row>
    <row r="178" spans="1:14" x14ac:dyDescent="0.25">
      <c r="A178">
        <v>10</v>
      </c>
      <c r="B178" t="s">
        <v>26</v>
      </c>
      <c r="C178" t="str">
        <f>VLOOKUP(B178,Planilha1!$A$2:$B$18,2,FALSE)</f>
        <v>Luziânia: Sede</v>
      </c>
      <c r="D178" t="s">
        <v>11</v>
      </c>
      <c r="E178">
        <v>2</v>
      </c>
      <c r="F178" t="s">
        <v>35</v>
      </c>
      <c r="G178" t="s">
        <v>36</v>
      </c>
      <c r="H178" t="str">
        <f>VLOOKUP(G178,Planilha1!$D$2:$E$16,2,FALSE)</f>
        <v xml:space="preserve"> 10 and 14</v>
      </c>
      <c r="I178" t="s">
        <v>14</v>
      </c>
      <c r="J178" t="str">
        <f t="shared" si="4"/>
        <v>(1,3,5)</v>
      </c>
      <c r="K178" s="3" t="s">
        <v>489</v>
      </c>
      <c r="L178" s="3" t="s">
        <v>169</v>
      </c>
      <c r="M178" s="3" t="s">
        <v>490</v>
      </c>
      <c r="N178" t="str">
        <f t="shared" si="5"/>
        <v>update m set m.FATOR_MUN = 58.25886178, m.pop_proj  = 1514.730406 from pmad2018.tmp m, pmad2018.dp_dom_1718_imput_bkp d where m.A01nficha = d.A01nficha and d.A01setor = 'Luziânia: Sede' and m.D03 = 2 and m.D05 between 10 and 14 and m.D04 in (1,3,5);</v>
      </c>
    </row>
    <row r="179" spans="1:14" x14ac:dyDescent="0.25">
      <c r="A179">
        <v>10</v>
      </c>
      <c r="B179" t="s">
        <v>26</v>
      </c>
      <c r="C179" t="str">
        <f>VLOOKUP(B179,Planilha1!$A$2:$B$18,2,FALSE)</f>
        <v>Luziânia: Sede</v>
      </c>
      <c r="D179" t="s">
        <v>11</v>
      </c>
      <c r="E179">
        <v>2</v>
      </c>
      <c r="F179" t="s">
        <v>35</v>
      </c>
      <c r="G179" t="s">
        <v>36</v>
      </c>
      <c r="H179" t="str">
        <f>VLOOKUP(G179,Planilha1!$D$2:$E$16,2,FALSE)</f>
        <v xml:space="preserve"> 10 and 14</v>
      </c>
      <c r="I179" t="s">
        <v>15</v>
      </c>
      <c r="J179" t="str">
        <f t="shared" si="4"/>
        <v>(2,4)</v>
      </c>
      <c r="K179" s="3" t="s">
        <v>491</v>
      </c>
      <c r="L179" s="3" t="s">
        <v>355</v>
      </c>
      <c r="M179" s="3" t="s">
        <v>492</v>
      </c>
      <c r="N179" t="str">
        <f t="shared" si="5"/>
        <v>update m set m.FATOR_MUN = 46.5029007, m.pop_proj  = 2836.676943 from pmad2018.tmp m, pmad2018.dp_dom_1718_imput_bkp d where m.A01nficha = d.A01nficha and d.A01setor = 'Luziânia: Sede' and m.D03 = 2 and m.D05 between 10 and 14 and m.D04 in (2,4);</v>
      </c>
    </row>
    <row r="180" spans="1:14" x14ac:dyDescent="0.25">
      <c r="A180">
        <v>10</v>
      </c>
      <c r="B180" t="s">
        <v>26</v>
      </c>
      <c r="C180" t="str">
        <f>VLOOKUP(B180,Planilha1!$A$2:$B$18,2,FALSE)</f>
        <v>Luziânia: Sede</v>
      </c>
      <c r="D180" t="s">
        <v>16</v>
      </c>
      <c r="E180">
        <v>1</v>
      </c>
      <c r="F180" t="s">
        <v>35</v>
      </c>
      <c r="G180" t="s">
        <v>36</v>
      </c>
      <c r="H180" t="str">
        <f>VLOOKUP(G180,Planilha1!$D$2:$E$16,2,FALSE)</f>
        <v xml:space="preserve"> 10 and 14</v>
      </c>
      <c r="I180" t="s">
        <v>14</v>
      </c>
      <c r="J180" t="str">
        <f t="shared" si="4"/>
        <v>(1,3,5)</v>
      </c>
      <c r="K180" s="3" t="s">
        <v>493</v>
      </c>
      <c r="L180" s="3" t="s">
        <v>169</v>
      </c>
      <c r="M180" s="3" t="s">
        <v>494</v>
      </c>
      <c r="N180" t="str">
        <f t="shared" si="5"/>
        <v>update m set m.FATOR_MUN = 61.87956864, m.pop_proj  = 1608.868785 from pmad2018.tmp m, pmad2018.dp_dom_1718_imput_bkp d where m.A01nficha = d.A01nficha and d.A01setor = 'Luziânia: Sede' and m.D03 = 1 and m.D05 between 10 and 14 and m.D04 in (1,3,5);</v>
      </c>
    </row>
    <row r="181" spans="1:14" x14ac:dyDescent="0.25">
      <c r="A181">
        <v>10</v>
      </c>
      <c r="B181" t="s">
        <v>26</v>
      </c>
      <c r="C181" t="str">
        <f>VLOOKUP(B181,Planilha1!$A$2:$B$18,2,FALSE)</f>
        <v>Luziânia: Sede</v>
      </c>
      <c r="D181" t="s">
        <v>16</v>
      </c>
      <c r="E181">
        <v>1</v>
      </c>
      <c r="F181" t="s">
        <v>35</v>
      </c>
      <c r="G181" t="s">
        <v>36</v>
      </c>
      <c r="H181" t="str">
        <f>VLOOKUP(G181,Planilha1!$D$2:$E$16,2,FALSE)</f>
        <v xml:space="preserve"> 10 and 14</v>
      </c>
      <c r="I181" t="s">
        <v>15</v>
      </c>
      <c r="J181" t="str">
        <f t="shared" si="4"/>
        <v>(2,4)</v>
      </c>
      <c r="K181" s="3" t="s">
        <v>495</v>
      </c>
      <c r="L181" s="3" t="s">
        <v>172</v>
      </c>
      <c r="M181" s="3" t="s">
        <v>496</v>
      </c>
      <c r="N181" t="str">
        <f t="shared" si="5"/>
        <v>update m set m.FATOR_MUN = 38.9181726, m.pop_proj  = 2996.69929 from pmad2018.tmp m, pmad2018.dp_dom_1718_imput_bkp d where m.A01nficha = d.A01nficha and d.A01setor = 'Luziânia: Sede' and m.D03 = 1 and m.D05 between 10 and 14 and m.D04 in (2,4);</v>
      </c>
    </row>
    <row r="182" spans="1:14" x14ac:dyDescent="0.25">
      <c r="A182">
        <v>12</v>
      </c>
      <c r="B182" t="s">
        <v>27</v>
      </c>
      <c r="C182" t="str">
        <f>VLOOKUP(B182,Planilha1!$A$2:$B$18,2,FALSE)</f>
        <v>Novo Gama</v>
      </c>
      <c r="D182" t="s">
        <v>11</v>
      </c>
      <c r="E182">
        <v>2</v>
      </c>
      <c r="F182" t="s">
        <v>35</v>
      </c>
      <c r="G182" t="s">
        <v>36</v>
      </c>
      <c r="H182" t="str">
        <f>VLOOKUP(G182,Planilha1!$D$2:$E$16,2,FALSE)</f>
        <v xml:space="preserve"> 10 and 14</v>
      </c>
      <c r="I182" t="s">
        <v>14</v>
      </c>
      <c r="J182" t="str">
        <f t="shared" si="4"/>
        <v>(1,3,5)</v>
      </c>
      <c r="K182" s="3" t="s">
        <v>497</v>
      </c>
      <c r="L182" s="3" t="s">
        <v>96</v>
      </c>
      <c r="M182" s="3" t="s">
        <v>498</v>
      </c>
      <c r="N182" t="str">
        <f t="shared" si="5"/>
        <v>update m set m.FATOR_MUN = 68.0700261, m.pop_proj  = 1293.330496 from pmad2018.tmp m, pmad2018.dp_dom_1718_imput_bkp d where m.A01nficha = d.A01nficha and d.A01setor = 'Novo Gama' and m.D03 = 2 and m.D05 between 10 and 14 and m.D04 in (1,3,5);</v>
      </c>
    </row>
    <row r="183" spans="1:14" x14ac:dyDescent="0.25">
      <c r="A183">
        <v>12</v>
      </c>
      <c r="B183" t="s">
        <v>27</v>
      </c>
      <c r="C183" t="str">
        <f>VLOOKUP(B183,Planilha1!$A$2:$B$18,2,FALSE)</f>
        <v>Novo Gama</v>
      </c>
      <c r="D183" t="s">
        <v>11</v>
      </c>
      <c r="E183">
        <v>2</v>
      </c>
      <c r="F183" t="s">
        <v>35</v>
      </c>
      <c r="G183" t="s">
        <v>36</v>
      </c>
      <c r="H183" t="str">
        <f>VLOOKUP(G183,Planilha1!$D$2:$E$16,2,FALSE)</f>
        <v xml:space="preserve"> 10 and 14</v>
      </c>
      <c r="I183" t="s">
        <v>15</v>
      </c>
      <c r="J183" t="str">
        <f t="shared" si="4"/>
        <v>(2,4)</v>
      </c>
      <c r="K183" s="3" t="s">
        <v>499</v>
      </c>
      <c r="L183" s="3" t="s">
        <v>153</v>
      </c>
      <c r="M183" s="3" t="s">
        <v>500</v>
      </c>
      <c r="N183" t="str">
        <f t="shared" si="5"/>
        <v>update m set m.FATOR_MUN = 57.91429117, m.pop_proj  = 3359.028888 from pmad2018.tmp m, pmad2018.dp_dom_1718_imput_bkp d where m.A01nficha = d.A01nficha and d.A01setor = 'Novo Gama' and m.D03 = 2 and m.D05 between 10 and 14 and m.D04 in (2,4);</v>
      </c>
    </row>
    <row r="184" spans="1:14" x14ac:dyDescent="0.25">
      <c r="A184">
        <v>12</v>
      </c>
      <c r="B184" t="s">
        <v>27</v>
      </c>
      <c r="C184" t="str">
        <f>VLOOKUP(B184,Planilha1!$A$2:$B$18,2,FALSE)</f>
        <v>Novo Gama</v>
      </c>
      <c r="D184" t="s">
        <v>16</v>
      </c>
      <c r="E184">
        <v>1</v>
      </c>
      <c r="F184" t="s">
        <v>35</v>
      </c>
      <c r="G184" t="s">
        <v>36</v>
      </c>
      <c r="H184" t="str">
        <f>VLOOKUP(G184,Planilha1!$D$2:$E$16,2,FALSE)</f>
        <v xml:space="preserve"> 10 and 14</v>
      </c>
      <c r="I184" t="s">
        <v>14</v>
      </c>
      <c r="J184" t="str">
        <f t="shared" si="4"/>
        <v>(1,3,5)</v>
      </c>
      <c r="K184" s="3" t="s">
        <v>501</v>
      </c>
      <c r="L184" s="3" t="s">
        <v>107</v>
      </c>
      <c r="M184" s="3" t="s">
        <v>502</v>
      </c>
      <c r="N184" t="str">
        <f t="shared" si="5"/>
        <v>update m set m.FATOR_MUN = 56.98592922, m.pop_proj  = 1310.676372 from pmad2018.tmp m, pmad2018.dp_dom_1718_imput_bkp d where m.A01nficha = d.A01nficha and d.A01setor = 'Novo Gama' and m.D03 = 1 and m.D05 between 10 and 14 and m.D04 in (1,3,5);</v>
      </c>
    </row>
    <row r="185" spans="1:14" x14ac:dyDescent="0.25">
      <c r="A185">
        <v>12</v>
      </c>
      <c r="B185" t="s">
        <v>27</v>
      </c>
      <c r="C185" t="str">
        <f>VLOOKUP(B185,Planilha1!$A$2:$B$18,2,FALSE)</f>
        <v>Novo Gama</v>
      </c>
      <c r="D185" t="s">
        <v>16</v>
      </c>
      <c r="E185">
        <v>1</v>
      </c>
      <c r="F185" t="s">
        <v>35</v>
      </c>
      <c r="G185" t="s">
        <v>36</v>
      </c>
      <c r="H185" t="str">
        <f>VLOOKUP(G185,Planilha1!$D$2:$E$16,2,FALSE)</f>
        <v xml:space="preserve"> 10 and 14</v>
      </c>
      <c r="I185" t="s">
        <v>15</v>
      </c>
      <c r="J185" t="str">
        <f t="shared" si="4"/>
        <v>(2,4)</v>
      </c>
      <c r="K185" s="3" t="s">
        <v>503</v>
      </c>
      <c r="L185" s="3" t="s">
        <v>504</v>
      </c>
      <c r="M185" s="3" t="s">
        <v>505</v>
      </c>
      <c r="N185" t="str">
        <f t="shared" si="5"/>
        <v>update m set m.FATOR_MUN = 44.15992356, m.pop_proj  = 3356.154191 from pmad2018.tmp m, pmad2018.dp_dom_1718_imput_bkp d where m.A01nficha = d.A01nficha and d.A01setor = 'Novo Gama' and m.D03 = 1 and m.D05 between 10 and 14 and m.D04 in (2,4);</v>
      </c>
    </row>
    <row r="186" spans="1:14" x14ac:dyDescent="0.25">
      <c r="A186">
        <v>14</v>
      </c>
      <c r="B186" t="s">
        <v>28</v>
      </c>
      <c r="C186" t="str">
        <f>VLOOKUP(B186,Planilha1!$A$2:$B$18,2,FALSE)</f>
        <v>Padre Bernardo: Monte Alto</v>
      </c>
      <c r="D186" t="s">
        <v>11</v>
      </c>
      <c r="E186">
        <v>2</v>
      </c>
      <c r="F186" t="s">
        <v>35</v>
      </c>
      <c r="G186" t="s">
        <v>36</v>
      </c>
      <c r="H186" t="str">
        <f>VLOOKUP(G186,Planilha1!$D$2:$E$16,2,FALSE)</f>
        <v xml:space="preserve"> 10 and 14</v>
      </c>
      <c r="I186" t="s">
        <v>14</v>
      </c>
      <c r="J186" t="str">
        <f t="shared" si="4"/>
        <v>(1,3,5)</v>
      </c>
      <c r="K186" s="3" t="s">
        <v>506</v>
      </c>
      <c r="L186" s="3" t="s">
        <v>57</v>
      </c>
      <c r="M186" s="3" t="s">
        <v>507</v>
      </c>
      <c r="N186" t="str">
        <f t="shared" si="5"/>
        <v>update m set m.FATOR_MUN = 10.84689196, m.pop_proj  = 151.8564875 from pmad2018.tmp m, pmad2018.dp_dom_1718_imput_bkp d where m.A01nficha = d.A01nficha and d.A01setor = 'Padre Bernardo: Monte Alto' and m.D03 = 2 and m.D05 between 10 and 14 and m.D04 in (1,3,5);</v>
      </c>
    </row>
    <row r="187" spans="1:14" x14ac:dyDescent="0.25">
      <c r="A187">
        <v>14</v>
      </c>
      <c r="B187" t="s">
        <v>28</v>
      </c>
      <c r="C187" t="str">
        <f>VLOOKUP(B187,Planilha1!$A$2:$B$18,2,FALSE)</f>
        <v>Padre Bernardo: Monte Alto</v>
      </c>
      <c r="D187" t="s">
        <v>11</v>
      </c>
      <c r="E187">
        <v>2</v>
      </c>
      <c r="F187" t="s">
        <v>35</v>
      </c>
      <c r="G187" t="s">
        <v>36</v>
      </c>
      <c r="H187" t="str">
        <f>VLOOKUP(G187,Planilha1!$D$2:$E$16,2,FALSE)</f>
        <v xml:space="preserve"> 10 and 14</v>
      </c>
      <c r="I187" t="s">
        <v>15</v>
      </c>
      <c r="J187" t="str">
        <f t="shared" si="4"/>
        <v>(2,4)</v>
      </c>
      <c r="K187" s="3" t="s">
        <v>508</v>
      </c>
      <c r="L187" s="3" t="s">
        <v>223</v>
      </c>
      <c r="M187" s="3" t="s">
        <v>509</v>
      </c>
      <c r="N187" t="str">
        <f t="shared" si="5"/>
        <v>update m set m.FATOR_MUN = 5.97354279, m.pop_proj  = 328.5448535 from pmad2018.tmp m, pmad2018.dp_dom_1718_imput_bkp d where m.A01nficha = d.A01nficha and d.A01setor = 'Padre Bernardo: Monte Alto' and m.D03 = 2 and m.D05 between 10 and 14 and m.D04 in (2,4);</v>
      </c>
    </row>
    <row r="188" spans="1:14" x14ac:dyDescent="0.25">
      <c r="A188">
        <v>14</v>
      </c>
      <c r="B188" t="s">
        <v>28</v>
      </c>
      <c r="C188" t="str">
        <f>VLOOKUP(B188,Planilha1!$A$2:$B$18,2,FALSE)</f>
        <v>Padre Bernardo: Monte Alto</v>
      </c>
      <c r="D188" t="s">
        <v>16</v>
      </c>
      <c r="E188">
        <v>1</v>
      </c>
      <c r="F188" t="s">
        <v>35</v>
      </c>
      <c r="G188" t="s">
        <v>36</v>
      </c>
      <c r="H188" t="str">
        <f>VLOOKUP(G188,Planilha1!$D$2:$E$16,2,FALSE)</f>
        <v xml:space="preserve"> 10 and 14</v>
      </c>
      <c r="I188" t="s">
        <v>14</v>
      </c>
      <c r="J188" t="str">
        <f t="shared" si="4"/>
        <v>(1,3,5)</v>
      </c>
      <c r="K188" s="3" t="s">
        <v>510</v>
      </c>
      <c r="L188" s="3" t="s">
        <v>53</v>
      </c>
      <c r="M188" s="3" t="s">
        <v>511</v>
      </c>
      <c r="N188" t="str">
        <f t="shared" si="5"/>
        <v>update m set m.FATOR_MUN = 12.04659253, m.pop_proj  = 144.5591104 from pmad2018.tmp m, pmad2018.dp_dom_1718_imput_bkp d where m.A01nficha = d.A01nficha and d.A01setor = 'Padre Bernardo: Monte Alto' and m.D03 = 1 and m.D05 between 10 and 14 and m.D04 in (1,3,5);</v>
      </c>
    </row>
    <row r="189" spans="1:14" x14ac:dyDescent="0.25">
      <c r="A189">
        <v>14</v>
      </c>
      <c r="B189" t="s">
        <v>28</v>
      </c>
      <c r="C189" t="str">
        <f>VLOOKUP(B189,Planilha1!$A$2:$B$18,2,FALSE)</f>
        <v>Padre Bernardo: Monte Alto</v>
      </c>
      <c r="D189" t="s">
        <v>16</v>
      </c>
      <c r="E189">
        <v>1</v>
      </c>
      <c r="F189" t="s">
        <v>35</v>
      </c>
      <c r="G189" t="s">
        <v>36</v>
      </c>
      <c r="H189" t="str">
        <f>VLOOKUP(G189,Planilha1!$D$2:$E$16,2,FALSE)</f>
        <v xml:space="preserve"> 10 and 14</v>
      </c>
      <c r="I189" t="s">
        <v>15</v>
      </c>
      <c r="J189" t="str">
        <f t="shared" si="4"/>
        <v>(2,4)</v>
      </c>
      <c r="K189" s="3" t="s">
        <v>512</v>
      </c>
      <c r="L189" s="3" t="s">
        <v>328</v>
      </c>
      <c r="M189" s="3" t="s">
        <v>513</v>
      </c>
      <c r="N189" t="str">
        <f t="shared" si="5"/>
        <v>update m set m.FATOR_MUN = 4.333704116, m.pop_proj  = 325.0278087 from pmad2018.tmp m, pmad2018.dp_dom_1718_imput_bkp d where m.A01nficha = d.A01nficha and d.A01setor = 'Padre Bernardo: Monte Alto' and m.D03 = 1 and m.D05 between 10 and 14 and m.D04 in (2,4);</v>
      </c>
    </row>
    <row r="190" spans="1:14" x14ac:dyDescent="0.25">
      <c r="A190">
        <v>13</v>
      </c>
      <c r="B190" t="s">
        <v>29</v>
      </c>
      <c r="C190" t="str">
        <f>VLOOKUP(B190,Planilha1!$A$2:$B$18,2,FALSE)</f>
        <v>Padre Bernardo: Sede</v>
      </c>
      <c r="D190" t="s">
        <v>11</v>
      </c>
      <c r="E190">
        <v>2</v>
      </c>
      <c r="F190" t="s">
        <v>35</v>
      </c>
      <c r="G190" t="s">
        <v>36</v>
      </c>
      <c r="H190" t="str">
        <f>VLOOKUP(G190,Planilha1!$D$2:$E$16,2,FALSE)</f>
        <v xml:space="preserve"> 10 and 14</v>
      </c>
      <c r="I190" t="s">
        <v>14</v>
      </c>
      <c r="J190" t="str">
        <f t="shared" si="4"/>
        <v>(1,3,5)</v>
      </c>
      <c r="K190" s="3" t="s">
        <v>514</v>
      </c>
      <c r="L190" s="3" t="s">
        <v>51</v>
      </c>
      <c r="M190" s="3" t="s">
        <v>515</v>
      </c>
      <c r="N190" t="str">
        <f t="shared" si="5"/>
        <v>update m set m.FATOR_MUN = 17.79907372, m.pop_proj  = 195.7898109 from pmad2018.tmp m, pmad2018.dp_dom_1718_imput_bkp d where m.A01nficha = d.A01nficha and d.A01setor = 'Padre Bernardo: Sede' and m.D03 = 2 and m.D05 between 10 and 14 and m.D04 in (1,3,5);</v>
      </c>
    </row>
    <row r="191" spans="1:14" x14ac:dyDescent="0.25">
      <c r="A191">
        <v>13</v>
      </c>
      <c r="B191" t="s">
        <v>29</v>
      </c>
      <c r="C191" t="str">
        <f>VLOOKUP(B191,Planilha1!$A$2:$B$18,2,FALSE)</f>
        <v>Padre Bernardo: Sede</v>
      </c>
      <c r="D191" t="s">
        <v>11</v>
      </c>
      <c r="E191">
        <v>2</v>
      </c>
      <c r="F191" t="s">
        <v>35</v>
      </c>
      <c r="G191" t="s">
        <v>36</v>
      </c>
      <c r="H191" t="str">
        <f>VLOOKUP(G191,Planilha1!$D$2:$E$16,2,FALSE)</f>
        <v xml:space="preserve"> 10 and 14</v>
      </c>
      <c r="I191" t="s">
        <v>15</v>
      </c>
      <c r="J191" t="str">
        <f t="shared" si="4"/>
        <v>(2,4)</v>
      </c>
      <c r="K191" s="3" t="s">
        <v>516</v>
      </c>
      <c r="L191" s="3" t="s">
        <v>205</v>
      </c>
      <c r="M191" s="3" t="s">
        <v>517</v>
      </c>
      <c r="N191" t="str">
        <f t="shared" si="5"/>
        <v>update m set m.FATOR_MUN = 10.01809827, m.pop_proj  = 470.8506185 from pmad2018.tmp m, pmad2018.dp_dom_1718_imput_bkp d where m.A01nficha = d.A01nficha and d.A01setor = 'Padre Bernardo: Sede' and m.D03 = 2 and m.D05 between 10 and 14 and m.D04 in (2,4);</v>
      </c>
    </row>
    <row r="192" spans="1:14" x14ac:dyDescent="0.25">
      <c r="A192">
        <v>13</v>
      </c>
      <c r="B192" t="s">
        <v>29</v>
      </c>
      <c r="C192" t="str">
        <f>VLOOKUP(B192,Planilha1!$A$2:$B$18,2,FALSE)</f>
        <v>Padre Bernardo: Sede</v>
      </c>
      <c r="D192" t="s">
        <v>16</v>
      </c>
      <c r="E192">
        <v>1</v>
      </c>
      <c r="F192" t="s">
        <v>35</v>
      </c>
      <c r="G192" t="s">
        <v>36</v>
      </c>
      <c r="H192" t="str">
        <f>VLOOKUP(G192,Planilha1!$D$2:$E$16,2,FALSE)</f>
        <v xml:space="preserve"> 10 and 14</v>
      </c>
      <c r="I192" t="s">
        <v>14</v>
      </c>
      <c r="J192" t="str">
        <f t="shared" si="4"/>
        <v>(1,3,5)</v>
      </c>
      <c r="K192" s="3" t="s">
        <v>518</v>
      </c>
      <c r="L192" s="3" t="s">
        <v>93</v>
      </c>
      <c r="M192" s="3" t="s">
        <v>519</v>
      </c>
      <c r="N192" t="str">
        <f t="shared" si="5"/>
        <v>update m set m.FATOR_MUN = 8.998323317, m.pop_proj  = 197.963113 from pmad2018.tmp m, pmad2018.dp_dom_1718_imput_bkp d where m.A01nficha = d.A01nficha and d.A01setor = 'Padre Bernardo: Sede' and m.D03 = 1 and m.D05 between 10 and 14 and m.D04 in (1,3,5);</v>
      </c>
    </row>
    <row r="193" spans="1:14" x14ac:dyDescent="0.25">
      <c r="A193">
        <v>13</v>
      </c>
      <c r="B193" t="s">
        <v>29</v>
      </c>
      <c r="C193" t="str">
        <f>VLOOKUP(B193,Planilha1!$A$2:$B$18,2,FALSE)</f>
        <v>Padre Bernardo: Sede</v>
      </c>
      <c r="D193" t="s">
        <v>16</v>
      </c>
      <c r="E193">
        <v>1</v>
      </c>
      <c r="F193" t="s">
        <v>35</v>
      </c>
      <c r="G193" t="s">
        <v>36</v>
      </c>
      <c r="H193" t="str">
        <f>VLOOKUP(G193,Planilha1!$D$2:$E$16,2,FALSE)</f>
        <v xml:space="preserve"> 10 and 14</v>
      </c>
      <c r="I193" t="s">
        <v>15</v>
      </c>
      <c r="J193" t="str">
        <f t="shared" si="4"/>
        <v>(2,4)</v>
      </c>
      <c r="K193" s="3" t="s">
        <v>520</v>
      </c>
      <c r="L193" s="3" t="s">
        <v>389</v>
      </c>
      <c r="M193" s="3" t="s">
        <v>521</v>
      </c>
      <c r="N193" t="str">
        <f t="shared" si="5"/>
        <v>update m set m.FATOR_MUN = 8.764258403, m.pop_proj  = 473.2699538 from pmad2018.tmp m, pmad2018.dp_dom_1718_imput_bkp d where m.A01nficha = d.A01nficha and d.A01setor = 'Padre Bernardo: Sede' and m.D03 = 1 and m.D05 between 10 and 14 and m.D04 in (2,4);</v>
      </c>
    </row>
    <row r="194" spans="1:14" x14ac:dyDescent="0.25">
      <c r="A194">
        <v>15</v>
      </c>
      <c r="B194" t="s">
        <v>30</v>
      </c>
      <c r="C194" t="str">
        <f>VLOOKUP(B194,Planilha1!$A$2:$B$18,2,FALSE)</f>
        <v>Planaltina</v>
      </c>
      <c r="D194" t="s">
        <v>11</v>
      </c>
      <c r="E194">
        <v>2</v>
      </c>
      <c r="F194" t="s">
        <v>35</v>
      </c>
      <c r="G194" t="s">
        <v>36</v>
      </c>
      <c r="H194" t="str">
        <f>VLOOKUP(G194,Planilha1!$D$2:$E$16,2,FALSE)</f>
        <v xml:space="preserve"> 10 and 14</v>
      </c>
      <c r="I194" t="s">
        <v>14</v>
      </c>
      <c r="J194" t="str">
        <f t="shared" si="4"/>
        <v>(1,3,5)</v>
      </c>
      <c r="K194" s="3" t="s">
        <v>522</v>
      </c>
      <c r="L194" s="3" t="s">
        <v>169</v>
      </c>
      <c r="M194" s="3" t="s">
        <v>523</v>
      </c>
      <c r="N194" t="str">
        <f t="shared" si="5"/>
        <v>update m set m.FATOR_MUN = 37.81692427, m.pop_proj  = 983.240031 from pmad2018.tmp m, pmad2018.dp_dom_1718_imput_bkp d where m.A01nficha = d.A01nficha and d.A01setor = 'Planaltina' and m.D03 = 2 and m.D05 between 10 and 14 and m.D04 in (1,3,5);</v>
      </c>
    </row>
    <row r="195" spans="1:14" x14ac:dyDescent="0.25">
      <c r="A195">
        <v>15</v>
      </c>
      <c r="B195" t="s">
        <v>30</v>
      </c>
      <c r="C195" t="str">
        <f>VLOOKUP(B195,Planilha1!$A$2:$B$18,2,FALSE)</f>
        <v>Planaltina</v>
      </c>
      <c r="D195" t="s">
        <v>11</v>
      </c>
      <c r="E195">
        <v>2</v>
      </c>
      <c r="F195" t="s">
        <v>35</v>
      </c>
      <c r="G195" t="s">
        <v>36</v>
      </c>
      <c r="H195" t="str">
        <f>VLOOKUP(G195,Planilha1!$D$2:$E$16,2,FALSE)</f>
        <v xml:space="preserve"> 10 and 14</v>
      </c>
      <c r="I195" t="s">
        <v>15</v>
      </c>
      <c r="J195" t="str">
        <f t="shared" ref="J195:J258" si="6">IF(I195="nao_negro","(1,3,5)","(2,4)")</f>
        <v>(2,4)</v>
      </c>
      <c r="K195" s="3" t="s">
        <v>524</v>
      </c>
      <c r="L195" s="3" t="s">
        <v>525</v>
      </c>
      <c r="M195" s="3" t="s">
        <v>526</v>
      </c>
      <c r="N195" t="str">
        <f t="shared" ref="N195:N258" si="7">CONCATENATE("update m set m.FATOR_MUN = ",M195,", m.pop_proj  = ",K195," from pmad2018.tmp m, pmad2018.dp_dom_1718_imput_bkp d where m.A01nficha = d.A01nficha and d.A01setor = '",C195,"' and m.D03 = ",E195," and m.D05 between",H195," and m.D04 in ",J195,";")</f>
        <v>update m set m.FATOR_MUN = 34.07191112, m.pop_proj  = 2350.961867 from pmad2018.tmp m, pmad2018.dp_dom_1718_imput_bkp d where m.A01nficha = d.A01nficha and d.A01setor = 'Planaltina' and m.D03 = 2 and m.D05 between 10 and 14 and m.D04 in (2,4);</v>
      </c>
    </row>
    <row r="196" spans="1:14" x14ac:dyDescent="0.25">
      <c r="A196">
        <v>15</v>
      </c>
      <c r="B196" t="s">
        <v>30</v>
      </c>
      <c r="C196" t="str">
        <f>VLOOKUP(B196,Planilha1!$A$2:$B$18,2,FALSE)</f>
        <v>Planaltina</v>
      </c>
      <c r="D196" t="s">
        <v>16</v>
      </c>
      <c r="E196">
        <v>1</v>
      </c>
      <c r="F196" t="s">
        <v>35</v>
      </c>
      <c r="G196" t="s">
        <v>36</v>
      </c>
      <c r="H196" t="str">
        <f>VLOOKUP(G196,Planilha1!$D$2:$E$16,2,FALSE)</f>
        <v xml:space="preserve"> 10 and 14</v>
      </c>
      <c r="I196" t="s">
        <v>14</v>
      </c>
      <c r="J196" t="str">
        <f t="shared" si="6"/>
        <v>(1,3,5)</v>
      </c>
      <c r="K196" s="3" t="s">
        <v>527</v>
      </c>
      <c r="L196" s="3" t="s">
        <v>141</v>
      </c>
      <c r="M196" s="3" t="s">
        <v>528</v>
      </c>
      <c r="N196" t="str">
        <f t="shared" si="7"/>
        <v>update m set m.FATOR_MUN = 46.34756787, m.pop_proj  = 926.9513574 from pmad2018.tmp m, pmad2018.dp_dom_1718_imput_bkp d where m.A01nficha = d.A01nficha and d.A01setor = 'Planaltina' and m.D03 = 1 and m.D05 between 10 and 14 and m.D04 in (1,3,5);</v>
      </c>
    </row>
    <row r="197" spans="1:14" x14ac:dyDescent="0.25">
      <c r="A197">
        <v>15</v>
      </c>
      <c r="B197" t="s">
        <v>30</v>
      </c>
      <c r="C197" t="str">
        <f>VLOOKUP(B197,Planilha1!$A$2:$B$18,2,FALSE)</f>
        <v>Planaltina</v>
      </c>
      <c r="D197" t="s">
        <v>16</v>
      </c>
      <c r="E197">
        <v>1</v>
      </c>
      <c r="F197" t="s">
        <v>35</v>
      </c>
      <c r="G197" t="s">
        <v>36</v>
      </c>
      <c r="H197" t="str">
        <f>VLOOKUP(G197,Planilha1!$D$2:$E$16,2,FALSE)</f>
        <v xml:space="preserve"> 10 and 14</v>
      </c>
      <c r="I197" t="s">
        <v>15</v>
      </c>
      <c r="J197" t="str">
        <f t="shared" si="6"/>
        <v>(2,4)</v>
      </c>
      <c r="K197" s="3" t="s">
        <v>529</v>
      </c>
      <c r="L197" s="3" t="s">
        <v>389</v>
      </c>
      <c r="M197" s="3" t="s">
        <v>530</v>
      </c>
      <c r="N197" t="str">
        <f t="shared" si="7"/>
        <v>update m set m.FATOR_MUN = 47.06973364, m.pop_proj  = 2541.765617 from pmad2018.tmp m, pmad2018.dp_dom_1718_imput_bkp d where m.A01nficha = d.A01nficha and d.A01setor = 'Planaltina' and m.D03 = 1 and m.D05 between 10 and 14 and m.D04 in (2,4);</v>
      </c>
    </row>
    <row r="198" spans="1:14" x14ac:dyDescent="0.25">
      <c r="A198">
        <v>16</v>
      </c>
      <c r="B198" t="s">
        <v>31</v>
      </c>
      <c r="C198" t="str">
        <f>VLOOKUP(B198,Planilha1!$A$2:$B$18,2,FALSE)</f>
        <v>Santo Antônio do Descoberto</v>
      </c>
      <c r="D198" t="s">
        <v>11</v>
      </c>
      <c r="E198">
        <v>2</v>
      </c>
      <c r="F198" t="s">
        <v>35</v>
      </c>
      <c r="G198" t="s">
        <v>36</v>
      </c>
      <c r="H198" t="str">
        <f>VLOOKUP(G198,Planilha1!$D$2:$E$16,2,FALSE)</f>
        <v xml:space="preserve"> 10 and 14</v>
      </c>
      <c r="I198" t="s">
        <v>14</v>
      </c>
      <c r="J198" t="str">
        <f t="shared" si="6"/>
        <v>(1,3,5)</v>
      </c>
      <c r="K198" s="3" t="s">
        <v>531</v>
      </c>
      <c r="L198" s="3" t="s">
        <v>265</v>
      </c>
      <c r="M198" s="3" t="s">
        <v>532</v>
      </c>
      <c r="N198" t="str">
        <f t="shared" si="7"/>
        <v>update m set m.FATOR_MUN = 36.06371221, m.pop_proj  = 865.5290931 from pmad2018.tmp m, pmad2018.dp_dom_1718_imput_bkp d where m.A01nficha = d.A01nficha and d.A01setor = 'Santo Antônio do Descoberto' and m.D03 = 2 and m.D05 between 10 and 14 and m.D04 in (1,3,5);</v>
      </c>
    </row>
    <row r="199" spans="1:14" x14ac:dyDescent="0.25">
      <c r="A199">
        <v>16</v>
      </c>
      <c r="B199" t="s">
        <v>31</v>
      </c>
      <c r="C199" t="str">
        <f>VLOOKUP(B199,Planilha1!$A$2:$B$18,2,FALSE)</f>
        <v>Santo Antônio do Descoberto</v>
      </c>
      <c r="D199" t="s">
        <v>11</v>
      </c>
      <c r="E199">
        <v>2</v>
      </c>
      <c r="F199" t="s">
        <v>35</v>
      </c>
      <c r="G199" t="s">
        <v>36</v>
      </c>
      <c r="H199" t="str">
        <f>VLOOKUP(G199,Planilha1!$D$2:$E$16,2,FALSE)</f>
        <v xml:space="preserve"> 10 and 14</v>
      </c>
      <c r="I199" t="s">
        <v>15</v>
      </c>
      <c r="J199" t="str">
        <f t="shared" si="6"/>
        <v>(2,4)</v>
      </c>
      <c r="K199" s="3" t="s">
        <v>533</v>
      </c>
      <c r="L199" s="3" t="s">
        <v>534</v>
      </c>
      <c r="M199" s="3" t="s">
        <v>535</v>
      </c>
      <c r="N199" t="str">
        <f t="shared" si="7"/>
        <v>update m set m.FATOR_MUN = 25.56973872, m.pop_proj  = 1994.43962 from pmad2018.tmp m, pmad2018.dp_dom_1718_imput_bkp d where m.A01nficha = d.A01nficha and d.A01setor = 'Santo Antônio do Descoberto' and m.D03 = 2 and m.D05 between 10 and 14 and m.D04 in (2,4);</v>
      </c>
    </row>
    <row r="200" spans="1:14" x14ac:dyDescent="0.25">
      <c r="A200">
        <v>16</v>
      </c>
      <c r="B200" t="s">
        <v>31</v>
      </c>
      <c r="C200" t="str">
        <f>VLOOKUP(B200,Planilha1!$A$2:$B$18,2,FALSE)</f>
        <v>Santo Antônio do Descoberto</v>
      </c>
      <c r="D200" t="s">
        <v>16</v>
      </c>
      <c r="E200">
        <v>1</v>
      </c>
      <c r="F200" t="s">
        <v>35</v>
      </c>
      <c r="G200" t="s">
        <v>36</v>
      </c>
      <c r="H200" t="str">
        <f>VLOOKUP(G200,Planilha1!$D$2:$E$16,2,FALSE)</f>
        <v xml:space="preserve"> 10 and 14</v>
      </c>
      <c r="I200" t="s">
        <v>14</v>
      </c>
      <c r="J200" t="str">
        <f t="shared" si="6"/>
        <v>(1,3,5)</v>
      </c>
      <c r="K200" s="3" t="s">
        <v>536</v>
      </c>
      <c r="L200" s="3" t="s">
        <v>119</v>
      </c>
      <c r="M200" s="3" t="s">
        <v>537</v>
      </c>
      <c r="N200" t="str">
        <f t="shared" si="7"/>
        <v>update m set m.FATOR_MUN = 33.10986546, m.pop_proj  = 827.7466364 from pmad2018.tmp m, pmad2018.dp_dom_1718_imput_bkp d where m.A01nficha = d.A01nficha and d.A01setor = 'Santo Antônio do Descoberto' and m.D03 = 1 and m.D05 between 10 and 14 and m.D04 in (1,3,5);</v>
      </c>
    </row>
    <row r="201" spans="1:14" x14ac:dyDescent="0.25">
      <c r="A201">
        <v>16</v>
      </c>
      <c r="B201" t="s">
        <v>31</v>
      </c>
      <c r="C201" t="str">
        <f>VLOOKUP(B201,Planilha1!$A$2:$B$18,2,FALSE)</f>
        <v>Santo Antônio do Descoberto</v>
      </c>
      <c r="D201" t="s">
        <v>16</v>
      </c>
      <c r="E201">
        <v>1</v>
      </c>
      <c r="F201" t="s">
        <v>35</v>
      </c>
      <c r="G201" t="s">
        <v>36</v>
      </c>
      <c r="H201" t="str">
        <f>VLOOKUP(G201,Planilha1!$D$2:$E$16,2,FALSE)</f>
        <v xml:space="preserve"> 10 and 14</v>
      </c>
      <c r="I201" t="s">
        <v>15</v>
      </c>
      <c r="J201" t="str">
        <f t="shared" si="6"/>
        <v>(2,4)</v>
      </c>
      <c r="K201" s="3" t="s">
        <v>538</v>
      </c>
      <c r="L201" s="3" t="s">
        <v>172</v>
      </c>
      <c r="M201" s="3" t="s">
        <v>539</v>
      </c>
      <c r="N201" t="str">
        <f t="shared" si="7"/>
        <v>update m set m.FATOR_MUN = 25.1725353, m.pop_proj  = 1938.285218 from pmad2018.tmp m, pmad2018.dp_dom_1718_imput_bkp d where m.A01nficha = d.A01nficha and d.A01setor = 'Santo Antônio do Descoberto' and m.D03 = 1 and m.D05 between 10 and 14 and m.D04 in (2,4);</v>
      </c>
    </row>
    <row r="202" spans="1:14" x14ac:dyDescent="0.25">
      <c r="A202">
        <v>17</v>
      </c>
      <c r="B202" t="s">
        <v>32</v>
      </c>
      <c r="C202" t="str">
        <f>VLOOKUP(B202,Planilha1!$A$2:$B$18,2,FALSE)</f>
        <v>Valparaíso de Goiás</v>
      </c>
      <c r="D202" t="s">
        <v>11</v>
      </c>
      <c r="E202">
        <v>2</v>
      </c>
      <c r="F202" t="s">
        <v>35</v>
      </c>
      <c r="G202" t="s">
        <v>36</v>
      </c>
      <c r="H202" t="str">
        <f>VLOOKUP(G202,Planilha1!$D$2:$E$16,2,FALSE)</f>
        <v xml:space="preserve"> 10 and 14</v>
      </c>
      <c r="I202" t="s">
        <v>14</v>
      </c>
      <c r="J202" t="str">
        <f t="shared" si="6"/>
        <v>(1,3,5)</v>
      </c>
      <c r="K202" s="3" t="s">
        <v>540</v>
      </c>
      <c r="L202" s="3" t="s">
        <v>169</v>
      </c>
      <c r="M202" s="3" t="s">
        <v>541</v>
      </c>
      <c r="N202" t="str">
        <f t="shared" si="7"/>
        <v>update m set m.FATOR_MUN = 89.2443604, m.pop_proj  = 2320.35337 from pmad2018.tmp m, pmad2018.dp_dom_1718_imput_bkp d where m.A01nficha = d.A01nficha and d.A01setor = 'Valparaíso de Goiás' and m.D03 = 2 and m.D05 between 10 and 14 and m.D04 in (1,3,5);</v>
      </c>
    </row>
    <row r="203" spans="1:14" x14ac:dyDescent="0.25">
      <c r="A203">
        <v>17</v>
      </c>
      <c r="B203" t="s">
        <v>32</v>
      </c>
      <c r="C203" t="str">
        <f>VLOOKUP(B203,Planilha1!$A$2:$B$18,2,FALSE)</f>
        <v>Valparaíso de Goiás</v>
      </c>
      <c r="D203" t="s">
        <v>11</v>
      </c>
      <c r="E203">
        <v>2</v>
      </c>
      <c r="F203" t="s">
        <v>35</v>
      </c>
      <c r="G203" t="s">
        <v>36</v>
      </c>
      <c r="H203" t="str">
        <f>VLOOKUP(G203,Planilha1!$D$2:$E$16,2,FALSE)</f>
        <v xml:space="preserve"> 10 and 14</v>
      </c>
      <c r="I203" t="s">
        <v>15</v>
      </c>
      <c r="J203" t="str">
        <f t="shared" si="6"/>
        <v>(2,4)</v>
      </c>
      <c r="K203" s="3" t="s">
        <v>542</v>
      </c>
      <c r="L203" s="3" t="s">
        <v>81</v>
      </c>
      <c r="M203" s="3" t="s">
        <v>543</v>
      </c>
      <c r="N203" t="str">
        <f t="shared" si="7"/>
        <v>update m set m.FATOR_MUN = 67.95757892, m.pop_proj  = 4417.24263 from pmad2018.tmp m, pmad2018.dp_dom_1718_imput_bkp d where m.A01nficha = d.A01nficha and d.A01setor = 'Valparaíso de Goiás' and m.D03 = 2 and m.D05 between 10 and 14 and m.D04 in (2,4);</v>
      </c>
    </row>
    <row r="204" spans="1:14" x14ac:dyDescent="0.25">
      <c r="A204">
        <v>17</v>
      </c>
      <c r="B204" t="s">
        <v>32</v>
      </c>
      <c r="C204" t="str">
        <f>VLOOKUP(B204,Planilha1!$A$2:$B$18,2,FALSE)</f>
        <v>Valparaíso de Goiás</v>
      </c>
      <c r="D204" t="s">
        <v>16</v>
      </c>
      <c r="E204">
        <v>1</v>
      </c>
      <c r="F204" t="s">
        <v>35</v>
      </c>
      <c r="G204" t="s">
        <v>36</v>
      </c>
      <c r="H204" t="str">
        <f>VLOOKUP(G204,Planilha1!$D$2:$E$16,2,FALSE)</f>
        <v xml:space="preserve"> 10 and 14</v>
      </c>
      <c r="I204" t="s">
        <v>14</v>
      </c>
      <c r="J204" t="str">
        <f t="shared" si="6"/>
        <v>(1,3,5)</v>
      </c>
      <c r="K204" s="3" t="s">
        <v>544</v>
      </c>
      <c r="L204" s="3" t="s">
        <v>116</v>
      </c>
      <c r="M204" s="3" t="s">
        <v>545</v>
      </c>
      <c r="N204" t="str">
        <f t="shared" si="7"/>
        <v>update m set m.FATOR_MUN = 53.40680621, m.pop_proj  = 2136.272249 from pmad2018.tmp m, pmad2018.dp_dom_1718_imput_bkp d where m.A01nficha = d.A01nficha and d.A01setor = 'Valparaíso de Goiás' and m.D03 = 1 and m.D05 between 10 and 14 and m.D04 in (1,3,5);</v>
      </c>
    </row>
    <row r="205" spans="1:14" x14ac:dyDescent="0.25">
      <c r="A205">
        <v>17</v>
      </c>
      <c r="B205" t="s">
        <v>32</v>
      </c>
      <c r="C205" t="str">
        <f>VLOOKUP(B205,Planilha1!$A$2:$B$18,2,FALSE)</f>
        <v>Valparaíso de Goiás</v>
      </c>
      <c r="D205" t="s">
        <v>16</v>
      </c>
      <c r="E205">
        <v>1</v>
      </c>
      <c r="F205" t="s">
        <v>35</v>
      </c>
      <c r="G205" t="s">
        <v>36</v>
      </c>
      <c r="H205" t="str">
        <f>VLOOKUP(G205,Planilha1!$D$2:$E$16,2,FALSE)</f>
        <v xml:space="preserve"> 10 and 14</v>
      </c>
      <c r="I205" t="s">
        <v>15</v>
      </c>
      <c r="J205" t="str">
        <f t="shared" si="6"/>
        <v>(2,4)</v>
      </c>
      <c r="K205" s="3" t="s">
        <v>546</v>
      </c>
      <c r="L205" s="3" t="s">
        <v>525</v>
      </c>
      <c r="M205" s="3" t="s">
        <v>547</v>
      </c>
      <c r="N205" t="str">
        <f t="shared" si="7"/>
        <v>update m set m.FATOR_MUN = 64.36903988, m.pop_proj  = 4441.463751 from pmad2018.tmp m, pmad2018.dp_dom_1718_imput_bkp d where m.A01nficha = d.A01nficha and d.A01setor = 'Valparaíso de Goiás' and m.D03 = 1 and m.D05 between 10 and 14 and m.D04 in (2,4);</v>
      </c>
    </row>
    <row r="206" spans="1:14" x14ac:dyDescent="0.25">
      <c r="A206">
        <v>1</v>
      </c>
      <c r="B206" t="s">
        <v>10</v>
      </c>
      <c r="C206" t="str">
        <f>VLOOKUP(B206,Planilha1!$A$2:$B$18,2,FALSE)</f>
        <v>Águas Lindas de Goiás</v>
      </c>
      <c r="D206" t="s">
        <v>11</v>
      </c>
      <c r="E206">
        <v>2</v>
      </c>
      <c r="F206" t="s">
        <v>37</v>
      </c>
      <c r="G206" t="s">
        <v>38</v>
      </c>
      <c r="H206" t="str">
        <f>VLOOKUP(G206,Planilha1!$D$2:$E$16,2,FALSE)</f>
        <v xml:space="preserve"> 15 and 19</v>
      </c>
      <c r="I206" t="s">
        <v>14</v>
      </c>
      <c r="J206" t="str">
        <f t="shared" si="6"/>
        <v>(1,3,5)</v>
      </c>
      <c r="K206" s="3" t="s">
        <v>548</v>
      </c>
      <c r="L206" s="3" t="s">
        <v>84</v>
      </c>
      <c r="M206" s="3" t="s">
        <v>549</v>
      </c>
      <c r="N206" t="str">
        <f t="shared" si="7"/>
        <v>update m set m.FATOR_MUN = 63.24221512, m.pop_proj  = 3162.110756 from pmad2018.tmp m, pmad2018.dp_dom_1718_imput_bkp d where m.A01nficha = d.A01nficha and d.A01setor = 'Águas Lindas de Goiás' and m.D03 = 2 and m.D05 between 15 and 19 and m.D04 in (1,3,5);</v>
      </c>
    </row>
    <row r="207" spans="1:14" x14ac:dyDescent="0.25">
      <c r="A207">
        <v>1</v>
      </c>
      <c r="B207" t="s">
        <v>10</v>
      </c>
      <c r="C207" t="str">
        <f>VLOOKUP(B207,Planilha1!$A$2:$B$18,2,FALSE)</f>
        <v>Águas Lindas de Goiás</v>
      </c>
      <c r="D207" t="s">
        <v>11</v>
      </c>
      <c r="E207">
        <v>2</v>
      </c>
      <c r="F207" t="s">
        <v>37</v>
      </c>
      <c r="G207" t="s">
        <v>38</v>
      </c>
      <c r="H207" t="str">
        <f>VLOOKUP(G207,Planilha1!$D$2:$E$16,2,FALSE)</f>
        <v xml:space="preserve"> 15 and 19</v>
      </c>
      <c r="I207" t="s">
        <v>15</v>
      </c>
      <c r="J207" t="str">
        <f t="shared" si="6"/>
        <v>(2,4)</v>
      </c>
      <c r="K207" s="3" t="s">
        <v>550</v>
      </c>
      <c r="L207" s="3" t="s">
        <v>551</v>
      </c>
      <c r="M207" s="3" t="s">
        <v>552</v>
      </c>
      <c r="N207" t="str">
        <f t="shared" si="7"/>
        <v>update m set m.FATOR_MUN = 64.77703524, m.pop_proj  = 6931.14277 from pmad2018.tmp m, pmad2018.dp_dom_1718_imput_bkp d where m.A01nficha = d.A01nficha and d.A01setor = 'Águas Lindas de Goiás' and m.D03 = 2 and m.D05 between 15 and 19 and m.D04 in (2,4);</v>
      </c>
    </row>
    <row r="208" spans="1:14" x14ac:dyDescent="0.25">
      <c r="A208">
        <v>1</v>
      </c>
      <c r="B208" t="s">
        <v>10</v>
      </c>
      <c r="C208" t="str">
        <f>VLOOKUP(B208,Planilha1!$A$2:$B$18,2,FALSE)</f>
        <v>Águas Lindas de Goiás</v>
      </c>
      <c r="D208" t="s">
        <v>16</v>
      </c>
      <c r="E208">
        <v>1</v>
      </c>
      <c r="F208" t="s">
        <v>37</v>
      </c>
      <c r="G208" t="s">
        <v>38</v>
      </c>
      <c r="H208" t="str">
        <f>VLOOKUP(G208,Planilha1!$D$2:$E$16,2,FALSE)</f>
        <v xml:space="preserve"> 15 and 19</v>
      </c>
      <c r="I208" t="s">
        <v>14</v>
      </c>
      <c r="J208" t="str">
        <f t="shared" si="6"/>
        <v>(1,3,5)</v>
      </c>
      <c r="K208" s="3" t="s">
        <v>553</v>
      </c>
      <c r="L208" s="3" t="s">
        <v>306</v>
      </c>
      <c r="M208" s="3" t="s">
        <v>554</v>
      </c>
      <c r="N208" t="str">
        <f t="shared" si="7"/>
        <v>update m set m.FATOR_MUN = 61.82657424, m.pop_proj  = 2844.022415 from pmad2018.tmp m, pmad2018.dp_dom_1718_imput_bkp d where m.A01nficha = d.A01nficha and d.A01setor = 'Águas Lindas de Goiás' and m.D03 = 1 and m.D05 between 15 and 19 and m.D04 in (1,3,5);</v>
      </c>
    </row>
    <row r="209" spans="1:14" x14ac:dyDescent="0.25">
      <c r="A209">
        <v>1</v>
      </c>
      <c r="B209" t="s">
        <v>10</v>
      </c>
      <c r="C209" t="str">
        <f>VLOOKUP(B209,Planilha1!$A$2:$B$18,2,FALSE)</f>
        <v>Águas Lindas de Goiás</v>
      </c>
      <c r="D209" t="s">
        <v>16</v>
      </c>
      <c r="E209">
        <v>1</v>
      </c>
      <c r="F209" t="s">
        <v>37</v>
      </c>
      <c r="G209" t="s">
        <v>38</v>
      </c>
      <c r="H209" t="str">
        <f>VLOOKUP(G209,Planilha1!$D$2:$E$16,2,FALSE)</f>
        <v xml:space="preserve"> 15 and 19</v>
      </c>
      <c r="I209" t="s">
        <v>15</v>
      </c>
      <c r="J209" t="str">
        <f t="shared" si="6"/>
        <v>(2,4)</v>
      </c>
      <c r="K209" s="3" t="s">
        <v>555</v>
      </c>
      <c r="L209" s="3" t="s">
        <v>556</v>
      </c>
      <c r="M209" s="3" t="s">
        <v>557</v>
      </c>
      <c r="N209" t="str">
        <f t="shared" si="7"/>
        <v>update m set m.FATOR_MUN = 59.19718419, m.pop_proj  = 7103.662103 from pmad2018.tmp m, pmad2018.dp_dom_1718_imput_bkp d where m.A01nficha = d.A01nficha and d.A01setor = 'Águas Lindas de Goiás' and m.D03 = 1 and m.D05 between 15 and 19 and m.D04 in (2,4);</v>
      </c>
    </row>
    <row r="210" spans="1:14" x14ac:dyDescent="0.25">
      <c r="A210">
        <v>2</v>
      </c>
      <c r="B210" t="s">
        <v>17</v>
      </c>
      <c r="C210" t="str">
        <f>VLOOKUP(B210,Planilha1!$A$2:$B$18,2,FALSE)</f>
        <v>Alexânia</v>
      </c>
      <c r="D210" t="s">
        <v>11</v>
      </c>
      <c r="E210">
        <v>2</v>
      </c>
      <c r="F210" t="s">
        <v>37</v>
      </c>
      <c r="G210" t="s">
        <v>38</v>
      </c>
      <c r="H210" t="str">
        <f>VLOOKUP(G210,Planilha1!$D$2:$E$16,2,FALSE)</f>
        <v xml:space="preserve"> 15 and 19</v>
      </c>
      <c r="I210" t="s">
        <v>14</v>
      </c>
      <c r="J210" t="str">
        <f t="shared" si="6"/>
        <v>(1,3,5)</v>
      </c>
      <c r="K210" s="3" t="s">
        <v>558</v>
      </c>
      <c r="L210" s="3" t="s">
        <v>93</v>
      </c>
      <c r="M210" s="3" t="s">
        <v>559</v>
      </c>
      <c r="N210" t="str">
        <f t="shared" si="7"/>
        <v>update m set m.FATOR_MUN = 15.72586237, m.pop_proj  = 345.968972 from pmad2018.tmp m, pmad2018.dp_dom_1718_imput_bkp d where m.A01nficha = d.A01nficha and d.A01setor = 'Alexânia' and m.D03 = 2 and m.D05 between 15 and 19 and m.D04 in (1,3,5);</v>
      </c>
    </row>
    <row r="211" spans="1:14" x14ac:dyDescent="0.25">
      <c r="A211">
        <v>2</v>
      </c>
      <c r="B211" t="s">
        <v>17</v>
      </c>
      <c r="C211" t="str">
        <f>VLOOKUP(B211,Planilha1!$A$2:$B$18,2,FALSE)</f>
        <v>Alexânia</v>
      </c>
      <c r="D211" t="s">
        <v>11</v>
      </c>
      <c r="E211">
        <v>2</v>
      </c>
      <c r="F211" t="s">
        <v>37</v>
      </c>
      <c r="G211" t="s">
        <v>38</v>
      </c>
      <c r="H211" t="str">
        <f>VLOOKUP(G211,Planilha1!$D$2:$E$16,2,FALSE)</f>
        <v xml:space="preserve"> 15 and 19</v>
      </c>
      <c r="I211" t="s">
        <v>15</v>
      </c>
      <c r="J211" t="str">
        <f t="shared" si="6"/>
        <v>(2,4)</v>
      </c>
      <c r="K211" s="3" t="s">
        <v>560</v>
      </c>
      <c r="L211" s="3" t="s">
        <v>238</v>
      </c>
      <c r="M211" s="3" t="s">
        <v>561</v>
      </c>
      <c r="N211" t="str">
        <f t="shared" si="7"/>
        <v>update m set m.FATOR_MUN = 13.42292125, m.pop_proj  = 563.7626924 from pmad2018.tmp m, pmad2018.dp_dom_1718_imput_bkp d where m.A01nficha = d.A01nficha and d.A01setor = 'Alexânia' and m.D03 = 2 and m.D05 between 15 and 19 and m.D04 in (2,4);</v>
      </c>
    </row>
    <row r="212" spans="1:14" x14ac:dyDescent="0.25">
      <c r="A212">
        <v>2</v>
      </c>
      <c r="B212" t="s">
        <v>17</v>
      </c>
      <c r="C212" t="str">
        <f>VLOOKUP(B212,Planilha1!$A$2:$B$18,2,FALSE)</f>
        <v>Alexânia</v>
      </c>
      <c r="D212" t="s">
        <v>16</v>
      </c>
      <c r="E212">
        <v>1</v>
      </c>
      <c r="F212" t="s">
        <v>37</v>
      </c>
      <c r="G212" t="s">
        <v>38</v>
      </c>
      <c r="H212" t="str">
        <f>VLOOKUP(G212,Planilha1!$D$2:$E$16,2,FALSE)</f>
        <v xml:space="preserve"> 15 and 19</v>
      </c>
      <c r="I212" t="s">
        <v>14</v>
      </c>
      <c r="J212" t="str">
        <f t="shared" si="6"/>
        <v>(1,3,5)</v>
      </c>
      <c r="K212" s="3" t="s">
        <v>562</v>
      </c>
      <c r="L212" s="3" t="s">
        <v>450</v>
      </c>
      <c r="M212" s="3" t="s">
        <v>563</v>
      </c>
      <c r="N212" t="str">
        <f t="shared" si="7"/>
        <v>update m set m.FATOR_MUN = 12.70452019, m.pop_proj  = 343.0220452 from pmad2018.tmp m, pmad2018.dp_dom_1718_imput_bkp d where m.A01nficha = d.A01nficha and d.A01setor = 'Alexânia' and m.D03 = 1 and m.D05 between 15 and 19 and m.D04 in (1,3,5);</v>
      </c>
    </row>
    <row r="213" spans="1:14" x14ac:dyDescent="0.25">
      <c r="A213">
        <v>2</v>
      </c>
      <c r="B213" t="s">
        <v>17</v>
      </c>
      <c r="C213" t="str">
        <f>VLOOKUP(B213,Planilha1!$A$2:$B$18,2,FALSE)</f>
        <v>Alexânia</v>
      </c>
      <c r="D213" t="s">
        <v>16</v>
      </c>
      <c r="E213">
        <v>1</v>
      </c>
      <c r="F213" t="s">
        <v>37</v>
      </c>
      <c r="G213" t="s">
        <v>38</v>
      </c>
      <c r="H213" t="str">
        <f>VLOOKUP(G213,Planilha1!$D$2:$E$16,2,FALSE)</f>
        <v xml:space="preserve"> 15 and 19</v>
      </c>
      <c r="I213" t="s">
        <v>15</v>
      </c>
      <c r="J213" t="str">
        <f t="shared" si="6"/>
        <v>(2,4)</v>
      </c>
      <c r="K213" s="3" t="s">
        <v>564</v>
      </c>
      <c r="L213" s="3" t="s">
        <v>284</v>
      </c>
      <c r="M213" s="3" t="s">
        <v>565</v>
      </c>
      <c r="N213" t="str">
        <f t="shared" si="7"/>
        <v>update m set m.FATOR_MUN = 10.57241349, m.pop_proj  = 623.7723961 from pmad2018.tmp m, pmad2018.dp_dom_1718_imput_bkp d where m.A01nficha = d.A01nficha and d.A01setor = 'Alexânia' and m.D03 = 1 and m.D05 between 15 and 19 and m.D04 in (2,4);</v>
      </c>
    </row>
    <row r="214" spans="1:14" x14ac:dyDescent="0.25">
      <c r="A214">
        <v>4</v>
      </c>
      <c r="B214" t="s">
        <v>18</v>
      </c>
      <c r="C214" t="str">
        <f>VLOOKUP(B214,Planilha1!$A$2:$B$18,2,FALSE)</f>
        <v>Cidade Ocidental: Jardim ABC</v>
      </c>
      <c r="D214" t="s">
        <v>11</v>
      </c>
      <c r="E214">
        <v>2</v>
      </c>
      <c r="F214" t="s">
        <v>37</v>
      </c>
      <c r="G214" t="s">
        <v>38</v>
      </c>
      <c r="H214" t="str">
        <f>VLOOKUP(G214,Planilha1!$D$2:$E$16,2,FALSE)</f>
        <v xml:space="preserve"> 15 and 19</v>
      </c>
      <c r="I214" t="s">
        <v>14</v>
      </c>
      <c r="J214" t="str">
        <f t="shared" si="6"/>
        <v>(1,3,5)</v>
      </c>
      <c r="K214" s="3" t="s">
        <v>566</v>
      </c>
      <c r="L214" s="3" t="s">
        <v>93</v>
      </c>
      <c r="M214" s="3" t="s">
        <v>567</v>
      </c>
      <c r="N214" t="str">
        <f t="shared" si="7"/>
        <v>update m set m.FATOR_MUN = 5.772942584, m.pop_proj  = 127.0047368 from pmad2018.tmp m, pmad2018.dp_dom_1718_imput_bkp d where m.A01nficha = d.A01nficha and d.A01setor = 'Cidade Ocidental: Jardim ABC' and m.D03 = 2 and m.D05 between 15 and 19 and m.D04 in (1,3,5);</v>
      </c>
    </row>
    <row r="215" spans="1:14" x14ac:dyDescent="0.25">
      <c r="A215">
        <v>4</v>
      </c>
      <c r="B215" t="s">
        <v>18</v>
      </c>
      <c r="C215" t="str">
        <f>VLOOKUP(B215,Planilha1!$A$2:$B$18,2,FALSE)</f>
        <v>Cidade Ocidental: Jardim ABC</v>
      </c>
      <c r="D215" t="s">
        <v>11</v>
      </c>
      <c r="E215">
        <v>2</v>
      </c>
      <c r="F215" t="s">
        <v>37</v>
      </c>
      <c r="G215" t="s">
        <v>38</v>
      </c>
      <c r="H215" t="str">
        <f>VLOOKUP(G215,Planilha1!$D$2:$E$16,2,FALSE)</f>
        <v xml:space="preserve"> 15 and 19</v>
      </c>
      <c r="I215" t="s">
        <v>15</v>
      </c>
      <c r="J215" t="str">
        <f t="shared" si="6"/>
        <v>(2,4)</v>
      </c>
      <c r="K215" s="3" t="s">
        <v>568</v>
      </c>
      <c r="L215" s="3" t="s">
        <v>569</v>
      </c>
      <c r="M215" s="3" t="s">
        <v>570</v>
      </c>
      <c r="N215" t="str">
        <f t="shared" si="7"/>
        <v>update m set m.FATOR_MUN = 4.837007797, m.pop_proj  = 391.7976316 from pmad2018.tmp m, pmad2018.dp_dom_1718_imput_bkp d where m.A01nficha = d.A01nficha and d.A01setor = 'Cidade Ocidental: Jardim ABC' and m.D03 = 2 and m.D05 between 15 and 19 and m.D04 in (2,4);</v>
      </c>
    </row>
    <row r="216" spans="1:14" x14ac:dyDescent="0.25">
      <c r="A216">
        <v>4</v>
      </c>
      <c r="B216" t="s">
        <v>18</v>
      </c>
      <c r="C216" t="str">
        <f>VLOOKUP(B216,Planilha1!$A$2:$B$18,2,FALSE)</f>
        <v>Cidade Ocidental: Jardim ABC</v>
      </c>
      <c r="D216" t="s">
        <v>16</v>
      </c>
      <c r="E216">
        <v>1</v>
      </c>
      <c r="F216" t="s">
        <v>37</v>
      </c>
      <c r="G216" t="s">
        <v>38</v>
      </c>
      <c r="H216" t="str">
        <f>VLOOKUP(G216,Planilha1!$D$2:$E$16,2,FALSE)</f>
        <v xml:space="preserve"> 15 and 19</v>
      </c>
      <c r="I216" t="s">
        <v>14</v>
      </c>
      <c r="J216" t="str">
        <f t="shared" si="6"/>
        <v>(1,3,5)</v>
      </c>
      <c r="K216" s="3" t="s">
        <v>571</v>
      </c>
      <c r="L216" s="3" t="s">
        <v>210</v>
      </c>
      <c r="M216" s="3" t="s">
        <v>572</v>
      </c>
      <c r="N216" t="str">
        <f t="shared" si="7"/>
        <v>update m set m.FATOR_MUN = 4.30047998, m.pop_proj  = 141.9158393 from pmad2018.tmp m, pmad2018.dp_dom_1718_imput_bkp d where m.A01nficha = d.A01nficha and d.A01setor = 'Cidade Ocidental: Jardim ABC' and m.D03 = 1 and m.D05 between 15 and 19 and m.D04 in (1,3,5);</v>
      </c>
    </row>
    <row r="217" spans="1:14" x14ac:dyDescent="0.25">
      <c r="A217">
        <v>4</v>
      </c>
      <c r="B217" t="s">
        <v>18</v>
      </c>
      <c r="C217" t="str">
        <f>VLOOKUP(B217,Planilha1!$A$2:$B$18,2,FALSE)</f>
        <v>Cidade Ocidental: Jardim ABC</v>
      </c>
      <c r="D217" t="s">
        <v>16</v>
      </c>
      <c r="E217">
        <v>1</v>
      </c>
      <c r="F217" t="s">
        <v>37</v>
      </c>
      <c r="G217" t="s">
        <v>38</v>
      </c>
      <c r="H217" t="str">
        <f>VLOOKUP(G217,Planilha1!$D$2:$E$16,2,FALSE)</f>
        <v xml:space="preserve"> 15 and 19</v>
      </c>
      <c r="I217" t="s">
        <v>15</v>
      </c>
      <c r="J217" t="str">
        <f t="shared" si="6"/>
        <v>(2,4)</v>
      </c>
      <c r="K217" s="3" t="s">
        <v>573</v>
      </c>
      <c r="L217" s="3" t="s">
        <v>574</v>
      </c>
      <c r="M217" s="3" t="s">
        <v>575</v>
      </c>
      <c r="N217" t="str">
        <f t="shared" si="7"/>
        <v>update m set m.FATOR_MUN = 6.045286717, m.pop_proj  = 477.5776506 from pmad2018.tmp m, pmad2018.dp_dom_1718_imput_bkp d where m.A01nficha = d.A01nficha and d.A01setor = 'Cidade Ocidental: Jardim ABC' and m.D03 = 1 and m.D05 between 15 and 19 and m.D04 in (2,4);</v>
      </c>
    </row>
    <row r="218" spans="1:14" x14ac:dyDescent="0.25">
      <c r="A218">
        <v>3</v>
      </c>
      <c r="B218" t="s">
        <v>19</v>
      </c>
      <c r="C218" t="str">
        <f>VLOOKUP(B218,Planilha1!$A$2:$B$18,2,FALSE)</f>
        <v>Cidade Ocidental: Sede</v>
      </c>
      <c r="D218" t="s">
        <v>11</v>
      </c>
      <c r="E218">
        <v>2</v>
      </c>
      <c r="F218" t="s">
        <v>37</v>
      </c>
      <c r="G218" t="s">
        <v>38</v>
      </c>
      <c r="H218" t="str">
        <f>VLOOKUP(G218,Planilha1!$D$2:$E$16,2,FALSE)</f>
        <v xml:space="preserve"> 15 and 19</v>
      </c>
      <c r="I218" t="s">
        <v>14</v>
      </c>
      <c r="J218" t="str">
        <f t="shared" si="6"/>
        <v>(1,3,5)</v>
      </c>
      <c r="K218" s="3" t="s">
        <v>576</v>
      </c>
      <c r="L218" s="3" t="s">
        <v>128</v>
      </c>
      <c r="M218" s="3" t="s">
        <v>577</v>
      </c>
      <c r="N218" t="str">
        <f t="shared" si="7"/>
        <v>update m set m.FATOR_MUN = 26.39471362, m.pop_proj  = 897.4202632 from pmad2018.tmp m, pmad2018.dp_dom_1718_imput_bkp d where m.A01nficha = d.A01nficha and d.A01setor = 'Cidade Ocidental: Sede' and m.D03 = 2 and m.D05 between 15 and 19 and m.D04 in (1,3,5);</v>
      </c>
    </row>
    <row r="219" spans="1:14" x14ac:dyDescent="0.25">
      <c r="A219">
        <v>3</v>
      </c>
      <c r="B219" t="s">
        <v>19</v>
      </c>
      <c r="C219" t="str">
        <f>VLOOKUP(B219,Planilha1!$A$2:$B$18,2,FALSE)</f>
        <v>Cidade Ocidental: Sede</v>
      </c>
      <c r="D219" t="s">
        <v>11</v>
      </c>
      <c r="E219">
        <v>2</v>
      </c>
      <c r="F219" t="s">
        <v>37</v>
      </c>
      <c r="G219" t="s">
        <v>38</v>
      </c>
      <c r="H219" t="str">
        <f>VLOOKUP(G219,Planilha1!$D$2:$E$16,2,FALSE)</f>
        <v xml:space="preserve"> 15 and 19</v>
      </c>
      <c r="I219" t="s">
        <v>15</v>
      </c>
      <c r="J219" t="str">
        <f t="shared" si="6"/>
        <v>(2,4)</v>
      </c>
      <c r="K219" s="3" t="s">
        <v>578</v>
      </c>
      <c r="L219" s="3" t="s">
        <v>248</v>
      </c>
      <c r="M219" s="3" t="s">
        <v>579</v>
      </c>
      <c r="N219" t="str">
        <f t="shared" si="7"/>
        <v>update m set m.FATOR_MUN = 23.09977941, m.pop_proj  = 1570.785 from pmad2018.tmp m, pmad2018.dp_dom_1718_imput_bkp d where m.A01nficha = d.A01nficha and d.A01setor = 'Cidade Ocidental: Sede' and m.D03 = 2 and m.D05 between 15 and 19 and m.D04 in (2,4);</v>
      </c>
    </row>
    <row r="220" spans="1:14" x14ac:dyDescent="0.25">
      <c r="A220">
        <v>3</v>
      </c>
      <c r="B220" t="s">
        <v>19</v>
      </c>
      <c r="C220" t="str">
        <f>VLOOKUP(B220,Planilha1!$A$2:$B$18,2,FALSE)</f>
        <v>Cidade Ocidental: Sede</v>
      </c>
      <c r="D220" t="s">
        <v>16</v>
      </c>
      <c r="E220">
        <v>1</v>
      </c>
      <c r="F220" t="s">
        <v>37</v>
      </c>
      <c r="G220" t="s">
        <v>38</v>
      </c>
      <c r="H220" t="str">
        <f>VLOOKUP(G220,Planilha1!$D$2:$E$16,2,FALSE)</f>
        <v xml:space="preserve"> 15 and 19</v>
      </c>
      <c r="I220" t="s">
        <v>14</v>
      </c>
      <c r="J220" t="str">
        <f t="shared" si="6"/>
        <v>(1,3,5)</v>
      </c>
      <c r="K220" s="3" t="s">
        <v>580</v>
      </c>
      <c r="L220" s="3" t="s">
        <v>450</v>
      </c>
      <c r="M220" s="3" t="s">
        <v>581</v>
      </c>
      <c r="N220" t="str">
        <f t="shared" si="7"/>
        <v>update m set m.FATOR_MUN = 30.71415267, m.pop_proj  = 829.282122 from pmad2018.tmp m, pmad2018.dp_dom_1718_imput_bkp d where m.A01nficha = d.A01nficha and d.A01setor = 'Cidade Ocidental: Sede' and m.D03 = 1 and m.D05 between 15 and 19 and m.D04 in (1,3,5);</v>
      </c>
    </row>
    <row r="221" spans="1:14" x14ac:dyDescent="0.25">
      <c r="A221">
        <v>3</v>
      </c>
      <c r="B221" t="s">
        <v>19</v>
      </c>
      <c r="C221" t="str">
        <f>VLOOKUP(B221,Planilha1!$A$2:$B$18,2,FALSE)</f>
        <v>Cidade Ocidental: Sede</v>
      </c>
      <c r="D221" t="s">
        <v>16</v>
      </c>
      <c r="E221">
        <v>1</v>
      </c>
      <c r="F221" t="s">
        <v>37</v>
      </c>
      <c r="G221" t="s">
        <v>38</v>
      </c>
      <c r="H221" t="str">
        <f>VLOOKUP(G221,Planilha1!$D$2:$E$16,2,FALSE)</f>
        <v xml:space="preserve"> 15 and 19</v>
      </c>
      <c r="I221" t="s">
        <v>15</v>
      </c>
      <c r="J221" t="str">
        <f t="shared" si="6"/>
        <v>(2,4)</v>
      </c>
      <c r="K221" s="3" t="s">
        <v>582</v>
      </c>
      <c r="L221" s="3" t="s">
        <v>81</v>
      </c>
      <c r="M221" s="3" t="s">
        <v>583</v>
      </c>
      <c r="N221" t="str">
        <f t="shared" si="7"/>
        <v>update m set m.FATOR_MUN = 25.34550442, m.pop_proj  = 1647.457787 from pmad2018.tmp m, pmad2018.dp_dom_1718_imput_bkp d where m.A01nficha = d.A01nficha and d.A01setor = 'Cidade Ocidental: Sede' and m.D03 = 1 and m.D05 between 15 and 19 and m.D04 in (2,4);</v>
      </c>
    </row>
    <row r="222" spans="1:14" x14ac:dyDescent="0.25">
      <c r="A222">
        <v>8</v>
      </c>
      <c r="B222" t="s">
        <v>20</v>
      </c>
      <c r="C222" t="str">
        <f>VLOOKUP(B222,Planilha1!$A$2:$B$18,2,FALSE)</f>
        <v>Cocalzinho de Goiás: Girassol/Edilândia</v>
      </c>
      <c r="D222" t="s">
        <v>11</v>
      </c>
      <c r="E222">
        <v>2</v>
      </c>
      <c r="F222" t="s">
        <v>37</v>
      </c>
      <c r="G222" t="s">
        <v>38</v>
      </c>
      <c r="H222" t="str">
        <f>VLOOKUP(G222,Planilha1!$D$2:$E$16,2,FALSE)</f>
        <v xml:space="preserve"> 15 and 19</v>
      </c>
      <c r="I222" t="s">
        <v>14</v>
      </c>
      <c r="J222" t="str">
        <f t="shared" si="6"/>
        <v>(1,3,5)</v>
      </c>
      <c r="K222" s="3" t="s">
        <v>584</v>
      </c>
      <c r="L222" s="3" t="s">
        <v>265</v>
      </c>
      <c r="M222" s="3" t="s">
        <v>585</v>
      </c>
      <c r="N222" t="str">
        <f t="shared" si="7"/>
        <v>update m set m.FATOR_MUN = 4.071251009, m.pop_proj  = 97.71002421 from pmad2018.tmp m, pmad2018.dp_dom_1718_imput_bkp d where m.A01nficha = d.A01nficha and d.A01setor = 'Cocalzinho de Goiás: Girassol/Edilândia' and m.D03 = 2 and m.D05 between 15 and 19 and m.D04 in (1,3,5);</v>
      </c>
    </row>
    <row r="223" spans="1:14" x14ac:dyDescent="0.25">
      <c r="A223">
        <v>8</v>
      </c>
      <c r="B223" t="s">
        <v>20</v>
      </c>
      <c r="C223" t="str">
        <f>VLOOKUP(B223,Planilha1!$A$2:$B$18,2,FALSE)</f>
        <v>Cocalzinho de Goiás: Girassol/Edilândia</v>
      </c>
      <c r="D223" t="s">
        <v>11</v>
      </c>
      <c r="E223">
        <v>2</v>
      </c>
      <c r="F223" t="s">
        <v>37</v>
      </c>
      <c r="G223" t="s">
        <v>38</v>
      </c>
      <c r="H223" t="str">
        <f>VLOOKUP(G223,Planilha1!$D$2:$E$16,2,FALSE)</f>
        <v xml:space="preserve"> 15 and 19</v>
      </c>
      <c r="I223" t="s">
        <v>15</v>
      </c>
      <c r="J223" t="str">
        <f t="shared" si="6"/>
        <v>(2,4)</v>
      </c>
      <c r="K223" s="3" t="s">
        <v>586</v>
      </c>
      <c r="L223" s="3" t="s">
        <v>389</v>
      </c>
      <c r="M223" s="3" t="s">
        <v>587</v>
      </c>
      <c r="N223" t="str">
        <f t="shared" si="7"/>
        <v>update m set m.FATOR_MUN = 4.247433801, m.pop_proj  = 229.3614253 from pmad2018.tmp m, pmad2018.dp_dom_1718_imput_bkp d where m.A01nficha = d.A01nficha and d.A01setor = 'Cocalzinho de Goiás: Girassol/Edilândia' and m.D03 = 2 and m.D05 between 15 and 19 and m.D04 in (2,4);</v>
      </c>
    </row>
    <row r="224" spans="1:14" x14ac:dyDescent="0.25">
      <c r="A224">
        <v>8</v>
      </c>
      <c r="B224" t="s">
        <v>20</v>
      </c>
      <c r="C224" t="str">
        <f>VLOOKUP(B224,Planilha1!$A$2:$B$18,2,FALSE)</f>
        <v>Cocalzinho de Goiás: Girassol/Edilândia</v>
      </c>
      <c r="D224" t="s">
        <v>16</v>
      </c>
      <c r="E224">
        <v>1</v>
      </c>
      <c r="F224" t="s">
        <v>37</v>
      </c>
      <c r="G224" t="s">
        <v>38</v>
      </c>
      <c r="H224" t="str">
        <f>VLOOKUP(G224,Planilha1!$D$2:$E$16,2,FALSE)</f>
        <v xml:space="preserve"> 15 and 19</v>
      </c>
      <c r="I224" t="s">
        <v>14</v>
      </c>
      <c r="J224" t="str">
        <f t="shared" si="6"/>
        <v>(1,3,5)</v>
      </c>
      <c r="K224" s="3" t="s">
        <v>61</v>
      </c>
      <c r="L224" s="3" t="s">
        <v>119</v>
      </c>
      <c r="M224" s="3" t="s">
        <v>588</v>
      </c>
      <c r="N224" t="str">
        <f t="shared" si="7"/>
        <v>update m set m.FATOR_MUN = 4.6144, m.pop_proj  = 115.36 from pmad2018.tmp m, pmad2018.dp_dom_1718_imput_bkp d where m.A01nficha = d.A01nficha and d.A01setor = 'Cocalzinho de Goiás: Girassol/Edilândia' and m.D03 = 1 and m.D05 between 15 and 19 and m.D04 in (1,3,5);</v>
      </c>
    </row>
    <row r="225" spans="1:14" x14ac:dyDescent="0.25">
      <c r="A225">
        <v>8</v>
      </c>
      <c r="B225" t="s">
        <v>20</v>
      </c>
      <c r="C225" t="str">
        <f>VLOOKUP(B225,Planilha1!$A$2:$B$18,2,FALSE)</f>
        <v>Cocalzinho de Goiás: Girassol/Edilândia</v>
      </c>
      <c r="D225" t="s">
        <v>16</v>
      </c>
      <c r="E225">
        <v>1</v>
      </c>
      <c r="F225" t="s">
        <v>37</v>
      </c>
      <c r="G225" t="s">
        <v>38</v>
      </c>
      <c r="H225" t="str">
        <f>VLOOKUP(G225,Planilha1!$D$2:$E$16,2,FALSE)</f>
        <v xml:space="preserve"> 15 and 19</v>
      </c>
      <c r="I225" t="s">
        <v>15</v>
      </c>
      <c r="J225" t="str">
        <f t="shared" si="6"/>
        <v>(2,4)</v>
      </c>
      <c r="K225" s="3" t="s">
        <v>589</v>
      </c>
      <c r="L225" s="3" t="s">
        <v>284</v>
      </c>
      <c r="M225" s="3" t="s">
        <v>590</v>
      </c>
      <c r="N225" t="str">
        <f t="shared" si="7"/>
        <v>update m set m.FATOR_MUN = 4.33880226, m.pop_proj  = 255.9893333 from pmad2018.tmp m, pmad2018.dp_dom_1718_imput_bkp d where m.A01nficha = d.A01nficha and d.A01setor = 'Cocalzinho de Goiás: Girassol/Edilândia' and m.D03 = 1 and m.D05 between 15 and 19 and m.D04 in (2,4);</v>
      </c>
    </row>
    <row r="226" spans="1:14" x14ac:dyDescent="0.25">
      <c r="A226">
        <v>7</v>
      </c>
      <c r="B226" t="s">
        <v>21</v>
      </c>
      <c r="C226" t="str">
        <f>VLOOKUP(B226,Planilha1!$A$2:$B$18,2,FALSE)</f>
        <v>Cocalzinho de Goiás: Sede</v>
      </c>
      <c r="D226" t="s">
        <v>11</v>
      </c>
      <c r="E226">
        <v>2</v>
      </c>
      <c r="F226" t="s">
        <v>37</v>
      </c>
      <c r="G226" t="s">
        <v>38</v>
      </c>
      <c r="H226" t="str">
        <f>VLOOKUP(G226,Planilha1!$D$2:$E$16,2,FALSE)</f>
        <v xml:space="preserve"> 15 and 19</v>
      </c>
      <c r="I226" t="s">
        <v>14</v>
      </c>
      <c r="J226" t="str">
        <f t="shared" si="6"/>
        <v>(1,3,5)</v>
      </c>
      <c r="K226" s="3" t="s">
        <v>591</v>
      </c>
      <c r="L226" s="3" t="s">
        <v>138</v>
      </c>
      <c r="M226" s="3" t="s">
        <v>592</v>
      </c>
      <c r="N226" t="str">
        <f t="shared" si="7"/>
        <v>update m set m.FATOR_MUN = 3.830374815, m.pop_proj  = 111.0808696 from pmad2018.tmp m, pmad2018.dp_dom_1718_imput_bkp d where m.A01nficha = d.A01nficha and d.A01setor = 'Cocalzinho de Goiás: Sede' and m.D03 = 2 and m.D05 between 15 and 19 and m.D04 in (1,3,5);</v>
      </c>
    </row>
    <row r="227" spans="1:14" x14ac:dyDescent="0.25">
      <c r="A227">
        <v>7</v>
      </c>
      <c r="B227" t="s">
        <v>21</v>
      </c>
      <c r="C227" t="str">
        <f>VLOOKUP(B227,Planilha1!$A$2:$B$18,2,FALSE)</f>
        <v>Cocalzinho de Goiás: Sede</v>
      </c>
      <c r="D227" t="s">
        <v>11</v>
      </c>
      <c r="E227">
        <v>2</v>
      </c>
      <c r="F227" t="s">
        <v>37</v>
      </c>
      <c r="G227" t="s">
        <v>38</v>
      </c>
      <c r="H227" t="str">
        <f>VLOOKUP(G227,Planilha1!$D$2:$E$16,2,FALSE)</f>
        <v xml:space="preserve"> 15 and 19</v>
      </c>
      <c r="I227" t="s">
        <v>15</v>
      </c>
      <c r="J227" t="str">
        <f t="shared" si="6"/>
        <v>(2,4)</v>
      </c>
      <c r="K227" s="3" t="s">
        <v>593</v>
      </c>
      <c r="L227" s="3" t="s">
        <v>182</v>
      </c>
      <c r="M227" s="3" t="s">
        <v>594</v>
      </c>
      <c r="N227" t="str">
        <f t="shared" si="7"/>
        <v>update m set m.FATOR_MUN = 3.065800355, m.pop_proj  = 159.4216185 from pmad2018.tmp m, pmad2018.dp_dom_1718_imput_bkp d where m.A01nficha = d.A01nficha and d.A01setor = 'Cocalzinho de Goiás: Sede' and m.D03 = 2 and m.D05 between 15 and 19 and m.D04 in (2,4);</v>
      </c>
    </row>
    <row r="228" spans="1:14" x14ac:dyDescent="0.25">
      <c r="A228">
        <v>7</v>
      </c>
      <c r="B228" t="s">
        <v>21</v>
      </c>
      <c r="C228" t="str">
        <f>VLOOKUP(B228,Planilha1!$A$2:$B$18,2,FALSE)</f>
        <v>Cocalzinho de Goiás: Sede</v>
      </c>
      <c r="D228" t="s">
        <v>16</v>
      </c>
      <c r="E228">
        <v>1</v>
      </c>
      <c r="F228" t="s">
        <v>37</v>
      </c>
      <c r="G228" t="s">
        <v>38</v>
      </c>
      <c r="H228" t="str">
        <f>VLOOKUP(G228,Planilha1!$D$2:$E$16,2,FALSE)</f>
        <v xml:space="preserve"> 15 and 19</v>
      </c>
      <c r="I228" t="s">
        <v>14</v>
      </c>
      <c r="J228" t="str">
        <f t="shared" si="6"/>
        <v>(1,3,5)</v>
      </c>
      <c r="K228" s="3" t="s">
        <v>595</v>
      </c>
      <c r="L228" s="3" t="s">
        <v>93</v>
      </c>
      <c r="M228" s="3" t="s">
        <v>596</v>
      </c>
      <c r="N228" t="str">
        <f t="shared" si="7"/>
        <v>update m set m.FATOR_MUN = 4.993939394, m.pop_proj  = 109.8666667 from pmad2018.tmp m, pmad2018.dp_dom_1718_imput_bkp d where m.A01nficha = d.A01nficha and d.A01setor = 'Cocalzinho de Goiás: Sede' and m.D03 = 1 and m.D05 between 15 and 19 and m.D04 in (1,3,5);</v>
      </c>
    </row>
    <row r="229" spans="1:14" x14ac:dyDescent="0.25">
      <c r="A229">
        <v>7</v>
      </c>
      <c r="B229" t="s">
        <v>21</v>
      </c>
      <c r="C229" t="str">
        <f>VLOOKUP(B229,Planilha1!$A$2:$B$18,2,FALSE)</f>
        <v>Cocalzinho de Goiás: Sede</v>
      </c>
      <c r="D229" t="s">
        <v>16</v>
      </c>
      <c r="E229">
        <v>1</v>
      </c>
      <c r="F229" t="s">
        <v>37</v>
      </c>
      <c r="G229" t="s">
        <v>38</v>
      </c>
      <c r="H229" t="str">
        <f>VLOOKUP(G229,Planilha1!$D$2:$E$16,2,FALSE)</f>
        <v xml:space="preserve"> 15 and 19</v>
      </c>
      <c r="I229" t="s">
        <v>15</v>
      </c>
      <c r="J229" t="str">
        <f t="shared" si="6"/>
        <v>(2,4)</v>
      </c>
      <c r="K229" s="3" t="s">
        <v>597</v>
      </c>
      <c r="L229" s="3" t="s">
        <v>104</v>
      </c>
      <c r="M229" s="3" t="s">
        <v>598</v>
      </c>
      <c r="N229" t="str">
        <f t="shared" si="7"/>
        <v>update m set m.FATOR_MUN = 3.730888889, m.pop_proj  = 179.0826667 from pmad2018.tmp m, pmad2018.dp_dom_1718_imput_bkp d where m.A01nficha = d.A01nficha and d.A01setor = 'Cocalzinho de Goiás: Sede' and m.D03 = 1 and m.D05 between 15 and 19 and m.D04 in (2,4);</v>
      </c>
    </row>
    <row r="230" spans="1:14" x14ac:dyDescent="0.25">
      <c r="A230">
        <v>6</v>
      </c>
      <c r="B230" t="s">
        <v>22</v>
      </c>
      <c r="C230" t="str">
        <f>VLOOKUP(B230,Planilha1!$A$2:$B$18,2,FALSE)</f>
        <v>Cristalina: Campos Lindos/Marajó</v>
      </c>
      <c r="D230" t="s">
        <v>11</v>
      </c>
      <c r="E230">
        <v>2</v>
      </c>
      <c r="F230" t="s">
        <v>37</v>
      </c>
      <c r="G230" t="s">
        <v>38</v>
      </c>
      <c r="H230" t="str">
        <f>VLOOKUP(G230,Planilha1!$D$2:$E$16,2,FALSE)</f>
        <v xml:space="preserve"> 15 and 19</v>
      </c>
      <c r="I230" t="s">
        <v>14</v>
      </c>
      <c r="J230" t="str">
        <f t="shared" si="6"/>
        <v>(1,3,5)</v>
      </c>
      <c r="K230" s="3" t="s">
        <v>599</v>
      </c>
      <c r="L230" s="3" t="s">
        <v>59</v>
      </c>
      <c r="M230" s="3" t="s">
        <v>600</v>
      </c>
      <c r="N230" t="str">
        <f t="shared" si="7"/>
        <v>update m set m.FATOR_MUN = 10.63141801, m.pop_proj  = 159.4712702 from pmad2018.tmp m, pmad2018.dp_dom_1718_imput_bkp d where m.A01nficha = d.A01nficha and d.A01setor = 'Cristalina: Campos Lindos/Marajó' and m.D03 = 2 and m.D05 between 15 and 19 and m.D04 in (1,3,5);</v>
      </c>
    </row>
    <row r="231" spans="1:14" x14ac:dyDescent="0.25">
      <c r="A231">
        <v>6</v>
      </c>
      <c r="B231" t="s">
        <v>22</v>
      </c>
      <c r="C231" t="str">
        <f>VLOOKUP(B231,Planilha1!$A$2:$B$18,2,FALSE)</f>
        <v>Cristalina: Campos Lindos/Marajó</v>
      </c>
      <c r="D231" t="s">
        <v>11</v>
      </c>
      <c r="E231">
        <v>2</v>
      </c>
      <c r="F231" t="s">
        <v>37</v>
      </c>
      <c r="G231" t="s">
        <v>38</v>
      </c>
      <c r="H231" t="str">
        <f>VLOOKUP(G231,Planilha1!$D$2:$E$16,2,FALSE)</f>
        <v xml:space="preserve"> 15 and 19</v>
      </c>
      <c r="I231" t="s">
        <v>15</v>
      </c>
      <c r="J231" t="str">
        <f t="shared" si="6"/>
        <v>(2,4)</v>
      </c>
      <c r="K231" s="3" t="s">
        <v>601</v>
      </c>
      <c r="L231" s="3" t="s">
        <v>274</v>
      </c>
      <c r="M231" s="3" t="s">
        <v>602</v>
      </c>
      <c r="N231" t="str">
        <f t="shared" si="7"/>
        <v>update m set m.FATOR_MUN = 4.69239135, m.pop_proj  = 309.6978291 from pmad2018.tmp m, pmad2018.dp_dom_1718_imput_bkp d where m.A01nficha = d.A01nficha and d.A01setor = 'Cristalina: Campos Lindos/Marajó' and m.D03 = 2 and m.D05 between 15 and 19 and m.D04 in (2,4);</v>
      </c>
    </row>
    <row r="232" spans="1:14" x14ac:dyDescent="0.25">
      <c r="A232">
        <v>6</v>
      </c>
      <c r="B232" t="s">
        <v>22</v>
      </c>
      <c r="C232" t="str">
        <f>VLOOKUP(B232,Planilha1!$A$2:$B$18,2,FALSE)</f>
        <v>Cristalina: Campos Lindos/Marajó</v>
      </c>
      <c r="D232" t="s">
        <v>16</v>
      </c>
      <c r="E232">
        <v>1</v>
      </c>
      <c r="F232" t="s">
        <v>37</v>
      </c>
      <c r="G232" t="s">
        <v>38</v>
      </c>
      <c r="H232" t="str">
        <f>VLOOKUP(G232,Planilha1!$D$2:$E$16,2,FALSE)</f>
        <v xml:space="preserve"> 15 and 19</v>
      </c>
      <c r="I232" t="s">
        <v>14</v>
      </c>
      <c r="J232" t="str">
        <f t="shared" si="6"/>
        <v>(1,3,5)</v>
      </c>
      <c r="K232" s="3" t="s">
        <v>603</v>
      </c>
      <c r="L232" s="3" t="s">
        <v>107</v>
      </c>
      <c r="M232" s="3" t="s">
        <v>604</v>
      </c>
      <c r="N232" t="str">
        <f t="shared" si="7"/>
        <v>update m set m.FATOR_MUN = 6.793440746, m.pop_proj  = 156.2491371 from pmad2018.tmp m, pmad2018.dp_dom_1718_imput_bkp d where m.A01nficha = d.A01nficha and d.A01setor = 'Cristalina: Campos Lindos/Marajó' and m.D03 = 1 and m.D05 between 15 and 19 and m.D04 in (1,3,5);</v>
      </c>
    </row>
    <row r="233" spans="1:14" x14ac:dyDescent="0.25">
      <c r="A233">
        <v>6</v>
      </c>
      <c r="B233" t="s">
        <v>22</v>
      </c>
      <c r="C233" t="str">
        <f>VLOOKUP(B233,Planilha1!$A$2:$B$18,2,FALSE)</f>
        <v>Cristalina: Campos Lindos/Marajó</v>
      </c>
      <c r="D233" t="s">
        <v>16</v>
      </c>
      <c r="E233">
        <v>1</v>
      </c>
      <c r="F233" t="s">
        <v>37</v>
      </c>
      <c r="G233" t="s">
        <v>38</v>
      </c>
      <c r="H233" t="str">
        <f>VLOOKUP(G233,Planilha1!$D$2:$E$16,2,FALSE)</f>
        <v xml:space="preserve"> 15 and 19</v>
      </c>
      <c r="I233" t="s">
        <v>15</v>
      </c>
      <c r="J233" t="str">
        <f t="shared" si="6"/>
        <v>(2,4)</v>
      </c>
      <c r="K233" s="3" t="s">
        <v>605</v>
      </c>
      <c r="L233" s="3" t="s">
        <v>606</v>
      </c>
      <c r="M233" s="3" t="s">
        <v>607</v>
      </c>
      <c r="N233" t="str">
        <f t="shared" si="7"/>
        <v>update m set m.FATOR_MUN = 3.037100681, m.pop_proj  = 282.4503633 from pmad2018.tmp m, pmad2018.dp_dom_1718_imput_bkp d where m.A01nficha = d.A01nficha and d.A01setor = 'Cristalina: Campos Lindos/Marajó' and m.D03 = 1 and m.D05 between 15 and 19 and m.D04 in (2,4);</v>
      </c>
    </row>
    <row r="234" spans="1:14" x14ac:dyDescent="0.25">
      <c r="A234">
        <v>5</v>
      </c>
      <c r="B234" t="s">
        <v>23</v>
      </c>
      <c r="C234" t="str">
        <f>VLOOKUP(B234,Planilha1!$A$2:$B$18,2,FALSE)</f>
        <v>Cristalina: Sede</v>
      </c>
      <c r="D234" t="s">
        <v>11</v>
      </c>
      <c r="E234">
        <v>2</v>
      </c>
      <c r="F234" t="s">
        <v>37</v>
      </c>
      <c r="G234" t="s">
        <v>38</v>
      </c>
      <c r="H234" t="str">
        <f>VLOOKUP(G234,Planilha1!$D$2:$E$16,2,FALSE)</f>
        <v xml:space="preserve"> 15 and 19</v>
      </c>
      <c r="I234" t="s">
        <v>14</v>
      </c>
      <c r="J234" t="str">
        <f t="shared" si="6"/>
        <v>(1,3,5)</v>
      </c>
      <c r="K234" s="3" t="s">
        <v>608</v>
      </c>
      <c r="L234" s="3" t="s">
        <v>141</v>
      </c>
      <c r="M234" s="3" t="s">
        <v>609</v>
      </c>
      <c r="N234" t="str">
        <f t="shared" si="7"/>
        <v>update m set m.FATOR_MUN = 35.76547691, m.pop_proj  = 715.3095381 from pmad2018.tmp m, pmad2018.dp_dom_1718_imput_bkp d where m.A01nficha = d.A01nficha and d.A01setor = 'Cristalina: Sede' and m.D03 = 2 and m.D05 between 15 and 19 and m.D04 in (1,3,5);</v>
      </c>
    </row>
    <row r="235" spans="1:14" x14ac:dyDescent="0.25">
      <c r="A235">
        <v>5</v>
      </c>
      <c r="B235" t="s">
        <v>23</v>
      </c>
      <c r="C235" t="str">
        <f>VLOOKUP(B235,Planilha1!$A$2:$B$18,2,FALSE)</f>
        <v>Cristalina: Sede</v>
      </c>
      <c r="D235" t="s">
        <v>11</v>
      </c>
      <c r="E235">
        <v>2</v>
      </c>
      <c r="F235" t="s">
        <v>37</v>
      </c>
      <c r="G235" t="s">
        <v>38</v>
      </c>
      <c r="H235" t="str">
        <f>VLOOKUP(G235,Planilha1!$D$2:$E$16,2,FALSE)</f>
        <v xml:space="preserve"> 15 and 19</v>
      </c>
      <c r="I235" t="s">
        <v>15</v>
      </c>
      <c r="J235" t="str">
        <f t="shared" si="6"/>
        <v>(2,4)</v>
      </c>
      <c r="K235" s="3" t="s">
        <v>610</v>
      </c>
      <c r="L235" s="3" t="s">
        <v>611</v>
      </c>
      <c r="M235" s="3" t="s">
        <v>612</v>
      </c>
      <c r="N235" t="str">
        <f t="shared" si="7"/>
        <v>update m set m.FATOR_MUN = 19.66225914, m.pop_proj  = 1317.371363 from pmad2018.tmp m, pmad2018.dp_dom_1718_imput_bkp d where m.A01nficha = d.A01nficha and d.A01setor = 'Cristalina: Sede' and m.D03 = 2 and m.D05 between 15 and 19 and m.D04 in (2,4);</v>
      </c>
    </row>
    <row r="236" spans="1:14" x14ac:dyDescent="0.25">
      <c r="A236">
        <v>5</v>
      </c>
      <c r="B236" t="s">
        <v>23</v>
      </c>
      <c r="C236" t="str">
        <f>VLOOKUP(B236,Planilha1!$A$2:$B$18,2,FALSE)</f>
        <v>Cristalina: Sede</v>
      </c>
      <c r="D236" t="s">
        <v>16</v>
      </c>
      <c r="E236">
        <v>1</v>
      </c>
      <c r="F236" t="s">
        <v>37</v>
      </c>
      <c r="G236" t="s">
        <v>38</v>
      </c>
      <c r="H236" t="str">
        <f>VLOOKUP(G236,Planilha1!$D$2:$E$16,2,FALSE)</f>
        <v xml:space="preserve"> 15 and 19</v>
      </c>
      <c r="I236" t="s">
        <v>14</v>
      </c>
      <c r="J236" t="str">
        <f t="shared" si="6"/>
        <v>(1,3,5)</v>
      </c>
      <c r="K236" s="3" t="s">
        <v>613</v>
      </c>
      <c r="L236" s="3" t="s">
        <v>128</v>
      </c>
      <c r="M236" s="3" t="s">
        <v>614</v>
      </c>
      <c r="N236" t="str">
        <f t="shared" si="7"/>
        <v>update m set m.FATOR_MUN = 21.95265026, m.pop_proj  = 746.390109 from pmad2018.tmp m, pmad2018.dp_dom_1718_imput_bkp d where m.A01nficha = d.A01nficha and d.A01setor = 'Cristalina: Sede' and m.D03 = 1 and m.D05 between 15 and 19 and m.D04 in (1,3,5);</v>
      </c>
    </row>
    <row r="237" spans="1:14" x14ac:dyDescent="0.25">
      <c r="A237">
        <v>5</v>
      </c>
      <c r="B237" t="s">
        <v>23</v>
      </c>
      <c r="C237" t="str">
        <f>VLOOKUP(B237,Planilha1!$A$2:$B$18,2,FALSE)</f>
        <v>Cristalina: Sede</v>
      </c>
      <c r="D237" t="s">
        <v>16</v>
      </c>
      <c r="E237">
        <v>1</v>
      </c>
      <c r="F237" t="s">
        <v>37</v>
      </c>
      <c r="G237" t="s">
        <v>38</v>
      </c>
      <c r="H237" t="str">
        <f>VLOOKUP(G237,Planilha1!$D$2:$E$16,2,FALSE)</f>
        <v xml:space="preserve"> 15 and 19</v>
      </c>
      <c r="I237" t="s">
        <v>15</v>
      </c>
      <c r="J237" t="str">
        <f t="shared" si="6"/>
        <v>(2,4)</v>
      </c>
      <c r="K237" s="3" t="s">
        <v>615</v>
      </c>
      <c r="L237" s="3" t="s">
        <v>616</v>
      </c>
      <c r="M237" s="3" t="s">
        <v>617</v>
      </c>
      <c r="N237" t="str">
        <f t="shared" si="7"/>
        <v>update m set m.FATOR_MUN = 15.8861999, m.pop_proj  = 1461.530391 from pmad2018.tmp m, pmad2018.dp_dom_1718_imput_bkp d where m.A01nficha = d.A01nficha and d.A01setor = 'Cristalina: Sede' and m.D03 = 1 and m.D05 between 15 and 19 and m.D04 in (2,4);</v>
      </c>
    </row>
    <row r="238" spans="1:14" x14ac:dyDescent="0.25">
      <c r="A238">
        <v>9</v>
      </c>
      <c r="B238" t="s">
        <v>24</v>
      </c>
      <c r="C238" t="str">
        <f>VLOOKUP(B238,Planilha1!$A$2:$B$18,2,FALSE)</f>
        <v>Formosa</v>
      </c>
      <c r="D238" t="s">
        <v>11</v>
      </c>
      <c r="E238">
        <v>2</v>
      </c>
      <c r="F238" t="s">
        <v>37</v>
      </c>
      <c r="G238" t="s">
        <v>38</v>
      </c>
      <c r="H238" t="str">
        <f>VLOOKUP(G238,Planilha1!$D$2:$E$16,2,FALSE)</f>
        <v xml:space="preserve"> 15 and 19</v>
      </c>
      <c r="I238" t="s">
        <v>14</v>
      </c>
      <c r="J238" t="str">
        <f t="shared" si="6"/>
        <v>(1,3,5)</v>
      </c>
      <c r="K238" s="3" t="s">
        <v>618</v>
      </c>
      <c r="L238" s="3" t="s">
        <v>197</v>
      </c>
      <c r="M238" s="3" t="s">
        <v>619</v>
      </c>
      <c r="N238" t="str">
        <f t="shared" si="7"/>
        <v>update m set m.FATOR_MUN = 57.9056, m.pop_proj  = 1621.3568 from pmad2018.tmp m, pmad2018.dp_dom_1718_imput_bkp d where m.A01nficha = d.A01nficha and d.A01setor = 'Formosa' and m.D03 = 2 and m.D05 between 15 and 19 and m.D04 in (1,3,5);</v>
      </c>
    </row>
    <row r="239" spans="1:14" x14ac:dyDescent="0.25">
      <c r="A239">
        <v>9</v>
      </c>
      <c r="B239" t="s">
        <v>24</v>
      </c>
      <c r="C239" t="str">
        <f>VLOOKUP(B239,Planilha1!$A$2:$B$18,2,FALSE)</f>
        <v>Formosa</v>
      </c>
      <c r="D239" t="s">
        <v>11</v>
      </c>
      <c r="E239">
        <v>2</v>
      </c>
      <c r="F239" t="s">
        <v>37</v>
      </c>
      <c r="G239" t="s">
        <v>38</v>
      </c>
      <c r="H239" t="str">
        <f>VLOOKUP(G239,Planilha1!$D$2:$E$16,2,FALSE)</f>
        <v xml:space="preserve"> 15 and 19</v>
      </c>
      <c r="I239" t="s">
        <v>15</v>
      </c>
      <c r="J239" t="str">
        <f t="shared" si="6"/>
        <v>(2,4)</v>
      </c>
      <c r="K239" s="3" t="s">
        <v>620</v>
      </c>
      <c r="L239" s="3" t="s">
        <v>621</v>
      </c>
      <c r="M239" s="3" t="s">
        <v>622</v>
      </c>
      <c r="N239" t="str">
        <f t="shared" si="7"/>
        <v>update m set m.FATOR_MUN = 23.69900275, m.pop_proj  = 3033.472353 from pmad2018.tmp m, pmad2018.dp_dom_1718_imput_bkp d where m.A01nficha = d.A01nficha and d.A01setor = 'Formosa' and m.D03 = 2 and m.D05 between 15 and 19 and m.D04 in (2,4);</v>
      </c>
    </row>
    <row r="240" spans="1:14" x14ac:dyDescent="0.25">
      <c r="A240">
        <v>9</v>
      </c>
      <c r="B240" t="s">
        <v>24</v>
      </c>
      <c r="C240" t="str">
        <f>VLOOKUP(B240,Planilha1!$A$2:$B$18,2,FALSE)</f>
        <v>Formosa</v>
      </c>
      <c r="D240" t="s">
        <v>16</v>
      </c>
      <c r="E240">
        <v>1</v>
      </c>
      <c r="F240" t="s">
        <v>37</v>
      </c>
      <c r="G240" t="s">
        <v>38</v>
      </c>
      <c r="H240" t="str">
        <f>VLOOKUP(G240,Planilha1!$D$2:$E$16,2,FALSE)</f>
        <v xml:space="preserve"> 15 and 19</v>
      </c>
      <c r="I240" t="s">
        <v>14</v>
      </c>
      <c r="J240" t="str">
        <f t="shared" si="6"/>
        <v>(1,3,5)</v>
      </c>
      <c r="K240" s="3" t="s">
        <v>623</v>
      </c>
      <c r="L240" s="3" t="s">
        <v>257</v>
      </c>
      <c r="M240" s="3" t="s">
        <v>624</v>
      </c>
      <c r="N240" t="str">
        <f t="shared" si="7"/>
        <v>update m set m.FATOR_MUN = 43.44125869, m.pop_proj  = 1520.444054 from pmad2018.tmp m, pmad2018.dp_dom_1718_imput_bkp d where m.A01nficha = d.A01nficha and d.A01setor = 'Formosa' and m.D03 = 1 and m.D05 between 15 and 19 and m.D04 in (1,3,5);</v>
      </c>
    </row>
    <row r="241" spans="1:14" x14ac:dyDescent="0.25">
      <c r="A241">
        <v>9</v>
      </c>
      <c r="B241" t="s">
        <v>24</v>
      </c>
      <c r="C241" t="str">
        <f>VLOOKUP(B241,Planilha1!$A$2:$B$18,2,FALSE)</f>
        <v>Formosa</v>
      </c>
      <c r="D241" t="s">
        <v>16</v>
      </c>
      <c r="E241">
        <v>1</v>
      </c>
      <c r="F241" t="s">
        <v>37</v>
      </c>
      <c r="G241" t="s">
        <v>38</v>
      </c>
      <c r="H241" t="str">
        <f>VLOOKUP(G241,Planilha1!$D$2:$E$16,2,FALSE)</f>
        <v xml:space="preserve"> 15 and 19</v>
      </c>
      <c r="I241" t="s">
        <v>15</v>
      </c>
      <c r="J241" t="str">
        <f t="shared" si="6"/>
        <v>(2,4)</v>
      </c>
      <c r="K241" s="3" t="s">
        <v>625</v>
      </c>
      <c r="L241" s="3" t="s">
        <v>626</v>
      </c>
      <c r="M241" s="3" t="s">
        <v>627</v>
      </c>
      <c r="N241" t="str">
        <f t="shared" si="7"/>
        <v>update m set m.FATOR_MUN = 32.68741769, m.pop_proj  = 3268.741769 from pmad2018.tmp m, pmad2018.dp_dom_1718_imput_bkp d where m.A01nficha = d.A01nficha and d.A01setor = 'Formosa' and m.D03 = 1 and m.D05 between 15 and 19 and m.D04 in (2,4);</v>
      </c>
    </row>
    <row r="242" spans="1:14" x14ac:dyDescent="0.25">
      <c r="A242">
        <v>11</v>
      </c>
      <c r="B242" t="s">
        <v>25</v>
      </c>
      <c r="C242" t="str">
        <f>VLOOKUP(B242,Planilha1!$A$2:$B$18,2,FALSE)</f>
        <v>Luziânia: Jardim Ingá</v>
      </c>
      <c r="D242" t="s">
        <v>11</v>
      </c>
      <c r="E242">
        <v>2</v>
      </c>
      <c r="F242" t="s">
        <v>37</v>
      </c>
      <c r="G242" t="s">
        <v>38</v>
      </c>
      <c r="H242" t="str">
        <f>VLOOKUP(G242,Planilha1!$D$2:$E$16,2,FALSE)</f>
        <v xml:space="preserve"> 15 and 19</v>
      </c>
      <c r="I242" t="s">
        <v>14</v>
      </c>
      <c r="J242" t="str">
        <f t="shared" si="6"/>
        <v>(1,3,5)</v>
      </c>
      <c r="K242" s="3" t="s">
        <v>628</v>
      </c>
      <c r="L242" s="3" t="s">
        <v>131</v>
      </c>
      <c r="M242" s="3" t="s">
        <v>629</v>
      </c>
      <c r="N242" t="str">
        <f t="shared" si="7"/>
        <v>update m set m.FATOR_MUN = 48.05949281, m.pop_proj  = 1009.249349 from pmad2018.tmp m, pmad2018.dp_dom_1718_imput_bkp d where m.A01nficha = d.A01nficha and d.A01setor = 'Luziânia: Jardim Ingá' and m.D03 = 2 and m.D05 between 15 and 19 and m.D04 in (1,3,5);</v>
      </c>
    </row>
    <row r="243" spans="1:14" x14ac:dyDescent="0.25">
      <c r="A243">
        <v>11</v>
      </c>
      <c r="B243" t="s">
        <v>25</v>
      </c>
      <c r="C243" t="str">
        <f>VLOOKUP(B243,Planilha1!$A$2:$B$18,2,FALSE)</f>
        <v>Luziânia: Jardim Ingá</v>
      </c>
      <c r="D243" t="s">
        <v>11</v>
      </c>
      <c r="E243">
        <v>2</v>
      </c>
      <c r="F243" t="s">
        <v>37</v>
      </c>
      <c r="G243" t="s">
        <v>38</v>
      </c>
      <c r="H243" t="str">
        <f>VLOOKUP(G243,Planilha1!$D$2:$E$16,2,FALSE)</f>
        <v xml:space="preserve"> 15 and 19</v>
      </c>
      <c r="I243" t="s">
        <v>15</v>
      </c>
      <c r="J243" t="str">
        <f t="shared" si="6"/>
        <v>(2,4)</v>
      </c>
      <c r="K243" s="3" t="s">
        <v>630</v>
      </c>
      <c r="L243" s="3" t="s">
        <v>355</v>
      </c>
      <c r="M243" s="3" t="s">
        <v>631</v>
      </c>
      <c r="N243" t="str">
        <f t="shared" si="7"/>
        <v>update m set m.FATOR_MUN = 37.96640456, m.pop_proj  = 2315.950678 from pmad2018.tmp m, pmad2018.dp_dom_1718_imput_bkp d where m.A01nficha = d.A01nficha and d.A01setor = 'Luziânia: Jardim Ingá' and m.D03 = 2 and m.D05 between 15 and 19 and m.D04 in (2,4);</v>
      </c>
    </row>
    <row r="244" spans="1:14" x14ac:dyDescent="0.25">
      <c r="A244">
        <v>11</v>
      </c>
      <c r="B244" t="s">
        <v>25</v>
      </c>
      <c r="C244" t="str">
        <f>VLOOKUP(B244,Planilha1!$A$2:$B$18,2,FALSE)</f>
        <v>Luziânia: Jardim Ingá</v>
      </c>
      <c r="D244" t="s">
        <v>16</v>
      </c>
      <c r="E244">
        <v>1</v>
      </c>
      <c r="F244" t="s">
        <v>37</v>
      </c>
      <c r="G244" t="s">
        <v>38</v>
      </c>
      <c r="H244" t="str">
        <f>VLOOKUP(G244,Planilha1!$D$2:$E$16,2,FALSE)</f>
        <v xml:space="preserve"> 15 and 19</v>
      </c>
      <c r="I244" t="s">
        <v>14</v>
      </c>
      <c r="J244" t="str">
        <f t="shared" si="6"/>
        <v>(1,3,5)</v>
      </c>
      <c r="K244" s="3" t="s">
        <v>632</v>
      </c>
      <c r="L244" s="3" t="s">
        <v>90</v>
      </c>
      <c r="M244" s="3" t="s">
        <v>633</v>
      </c>
      <c r="N244" t="str">
        <f t="shared" si="7"/>
        <v>update m set m.FATOR_MUN = 56.79412514, m.pop_proj  = 1022.294253 from pmad2018.tmp m, pmad2018.dp_dom_1718_imput_bkp d where m.A01nficha = d.A01nficha and d.A01setor = 'Luziânia: Jardim Ingá' and m.D03 = 1 and m.D05 between 15 and 19 and m.D04 in (1,3,5);</v>
      </c>
    </row>
    <row r="245" spans="1:14" x14ac:dyDescent="0.25">
      <c r="A245">
        <v>11</v>
      </c>
      <c r="B245" t="s">
        <v>25</v>
      </c>
      <c r="C245" t="str">
        <f>VLOOKUP(B245,Planilha1!$A$2:$B$18,2,FALSE)</f>
        <v>Luziânia: Jardim Ingá</v>
      </c>
      <c r="D245" t="s">
        <v>16</v>
      </c>
      <c r="E245">
        <v>1</v>
      </c>
      <c r="F245" t="s">
        <v>37</v>
      </c>
      <c r="G245" t="s">
        <v>38</v>
      </c>
      <c r="H245" t="str">
        <f>VLOOKUP(G245,Planilha1!$D$2:$E$16,2,FALSE)</f>
        <v xml:space="preserve"> 15 and 19</v>
      </c>
      <c r="I245" t="s">
        <v>15</v>
      </c>
      <c r="J245" t="str">
        <f t="shared" si="6"/>
        <v>(2,4)</v>
      </c>
      <c r="K245" s="3" t="s">
        <v>634</v>
      </c>
      <c r="L245" s="3" t="s">
        <v>346</v>
      </c>
      <c r="M245" s="3" t="s">
        <v>635</v>
      </c>
      <c r="N245" t="str">
        <f t="shared" si="7"/>
        <v>update m set m.FATOR_MUN = 38.60705085, m.pop_proj  = 2432.244204 from pmad2018.tmp m, pmad2018.dp_dom_1718_imput_bkp d where m.A01nficha = d.A01nficha and d.A01setor = 'Luziânia: Jardim Ingá' and m.D03 = 1 and m.D05 between 15 and 19 and m.D04 in (2,4);</v>
      </c>
    </row>
    <row r="246" spans="1:14" x14ac:dyDescent="0.25">
      <c r="A246">
        <v>10</v>
      </c>
      <c r="B246" t="s">
        <v>26</v>
      </c>
      <c r="C246" t="str">
        <f>VLOOKUP(B246,Planilha1!$A$2:$B$18,2,FALSE)</f>
        <v>Luziânia: Sede</v>
      </c>
      <c r="D246" t="s">
        <v>11</v>
      </c>
      <c r="E246">
        <v>2</v>
      </c>
      <c r="F246" t="s">
        <v>37</v>
      </c>
      <c r="G246" t="s">
        <v>38</v>
      </c>
      <c r="H246" t="str">
        <f>VLOOKUP(G246,Planilha1!$D$2:$E$16,2,FALSE)</f>
        <v xml:space="preserve"> 15 and 19</v>
      </c>
      <c r="I246" t="s">
        <v>14</v>
      </c>
      <c r="J246" t="str">
        <f t="shared" si="6"/>
        <v>(1,3,5)</v>
      </c>
      <c r="K246" s="3" t="s">
        <v>636</v>
      </c>
      <c r="L246" s="3" t="s">
        <v>138</v>
      </c>
      <c r="M246" s="3" t="s">
        <v>637</v>
      </c>
      <c r="N246" t="str">
        <f t="shared" si="7"/>
        <v>update m set m.FATOR_MUN = 64.3129689, m.pop_proj  = 1865.076098 from pmad2018.tmp m, pmad2018.dp_dom_1718_imput_bkp d where m.A01nficha = d.A01nficha and d.A01setor = 'Luziânia: Sede' and m.D03 = 2 and m.D05 between 15 and 19 and m.D04 in (1,3,5);</v>
      </c>
    </row>
    <row r="247" spans="1:14" x14ac:dyDescent="0.25">
      <c r="A247">
        <v>10</v>
      </c>
      <c r="B247" t="s">
        <v>26</v>
      </c>
      <c r="C247" t="str">
        <f>VLOOKUP(B247,Planilha1!$A$2:$B$18,2,FALSE)</f>
        <v>Luziânia: Sede</v>
      </c>
      <c r="D247" t="s">
        <v>11</v>
      </c>
      <c r="E247">
        <v>2</v>
      </c>
      <c r="F247" t="s">
        <v>37</v>
      </c>
      <c r="G247" t="s">
        <v>38</v>
      </c>
      <c r="H247" t="str">
        <f>VLOOKUP(G247,Planilha1!$D$2:$E$16,2,FALSE)</f>
        <v xml:space="preserve"> 15 and 19</v>
      </c>
      <c r="I247" t="s">
        <v>15</v>
      </c>
      <c r="J247" t="str">
        <f t="shared" si="6"/>
        <v>(2,4)</v>
      </c>
      <c r="K247" s="3" t="s">
        <v>638</v>
      </c>
      <c r="L247" s="3" t="s">
        <v>504</v>
      </c>
      <c r="M247" s="3" t="s">
        <v>639</v>
      </c>
      <c r="N247" t="str">
        <f t="shared" si="7"/>
        <v>update m set m.FATOR_MUN = 41.43179239, m.pop_proj  = 3148.816221 from pmad2018.tmp m, pmad2018.dp_dom_1718_imput_bkp d where m.A01nficha = d.A01nficha and d.A01setor = 'Luziânia: Sede' and m.D03 = 2 and m.D05 between 15 and 19 and m.D04 in (2,4);</v>
      </c>
    </row>
    <row r="248" spans="1:14" x14ac:dyDescent="0.25">
      <c r="A248">
        <v>10</v>
      </c>
      <c r="B248" t="s">
        <v>26</v>
      </c>
      <c r="C248" t="str">
        <f>VLOOKUP(B248,Planilha1!$A$2:$B$18,2,FALSE)</f>
        <v>Luziânia: Sede</v>
      </c>
      <c r="D248" t="s">
        <v>16</v>
      </c>
      <c r="E248">
        <v>1</v>
      </c>
      <c r="F248" t="s">
        <v>37</v>
      </c>
      <c r="G248" t="s">
        <v>38</v>
      </c>
      <c r="H248" t="str">
        <f>VLOOKUP(G248,Planilha1!$D$2:$E$16,2,FALSE)</f>
        <v xml:space="preserve"> 15 and 19</v>
      </c>
      <c r="I248" t="s">
        <v>14</v>
      </c>
      <c r="J248" t="str">
        <f t="shared" si="6"/>
        <v>(1,3,5)</v>
      </c>
      <c r="K248" s="3" t="s">
        <v>640</v>
      </c>
      <c r="L248" s="3" t="s">
        <v>125</v>
      </c>
      <c r="M248" s="3" t="s">
        <v>641</v>
      </c>
      <c r="N248" t="str">
        <f t="shared" si="7"/>
        <v>update m set m.FATOR_MUN = 54.22884428, m.pop_proj  = 1735.323017 from pmad2018.tmp m, pmad2018.dp_dom_1718_imput_bkp d where m.A01nficha = d.A01nficha and d.A01setor = 'Luziânia: Sede' and m.D03 = 1 and m.D05 between 15 and 19 and m.D04 in (1,3,5);</v>
      </c>
    </row>
    <row r="249" spans="1:14" x14ac:dyDescent="0.25">
      <c r="A249">
        <v>10</v>
      </c>
      <c r="B249" t="s">
        <v>26</v>
      </c>
      <c r="C249" t="str">
        <f>VLOOKUP(B249,Planilha1!$A$2:$B$18,2,FALSE)</f>
        <v>Luziânia: Sede</v>
      </c>
      <c r="D249" t="s">
        <v>16</v>
      </c>
      <c r="E249">
        <v>1</v>
      </c>
      <c r="F249" t="s">
        <v>37</v>
      </c>
      <c r="G249" t="s">
        <v>38</v>
      </c>
      <c r="H249" t="str">
        <f>VLOOKUP(G249,Planilha1!$D$2:$E$16,2,FALSE)</f>
        <v xml:space="preserve"> 15 and 19</v>
      </c>
      <c r="I249" t="s">
        <v>15</v>
      </c>
      <c r="J249" t="str">
        <f t="shared" si="6"/>
        <v>(2,4)</v>
      </c>
      <c r="K249" s="3" t="s">
        <v>642</v>
      </c>
      <c r="L249" s="3" t="s">
        <v>643</v>
      </c>
      <c r="M249" s="3" t="s">
        <v>644</v>
      </c>
      <c r="N249" t="str">
        <f t="shared" si="7"/>
        <v>update m set m.FATOR_MUN = 38.6337806, m.pop_proj  = 3399.772693 from pmad2018.tmp m, pmad2018.dp_dom_1718_imput_bkp d where m.A01nficha = d.A01nficha and d.A01setor = 'Luziânia: Sede' and m.D03 = 1 and m.D05 between 15 and 19 and m.D04 in (2,4);</v>
      </c>
    </row>
    <row r="250" spans="1:14" x14ac:dyDescent="0.25">
      <c r="A250">
        <v>12</v>
      </c>
      <c r="B250" t="s">
        <v>27</v>
      </c>
      <c r="C250" t="str">
        <f>VLOOKUP(B250,Planilha1!$A$2:$B$18,2,FALSE)</f>
        <v>Novo Gama</v>
      </c>
      <c r="D250" t="s">
        <v>11</v>
      </c>
      <c r="E250">
        <v>2</v>
      </c>
      <c r="F250" t="s">
        <v>37</v>
      </c>
      <c r="G250" t="s">
        <v>38</v>
      </c>
      <c r="H250" t="str">
        <f>VLOOKUP(G250,Planilha1!$D$2:$E$16,2,FALSE)</f>
        <v xml:space="preserve"> 15 and 19</v>
      </c>
      <c r="I250" t="s">
        <v>14</v>
      </c>
      <c r="J250" t="str">
        <f t="shared" si="6"/>
        <v>(1,3,5)</v>
      </c>
      <c r="K250" s="3" t="s">
        <v>645</v>
      </c>
      <c r="L250" s="3" t="s">
        <v>169</v>
      </c>
      <c r="M250" s="3" t="s">
        <v>646</v>
      </c>
      <c r="N250" t="str">
        <f t="shared" si="7"/>
        <v>update m set m.FATOR_MUN = 56.1446175, m.pop_proj  = 1459.760055 from pmad2018.tmp m, pmad2018.dp_dom_1718_imput_bkp d where m.A01nficha = d.A01nficha and d.A01setor = 'Novo Gama' and m.D03 = 2 and m.D05 between 15 and 19 and m.D04 in (1,3,5);</v>
      </c>
    </row>
    <row r="251" spans="1:14" x14ac:dyDescent="0.25">
      <c r="A251">
        <v>12</v>
      </c>
      <c r="B251" t="s">
        <v>27</v>
      </c>
      <c r="C251" t="str">
        <f>VLOOKUP(B251,Planilha1!$A$2:$B$18,2,FALSE)</f>
        <v>Novo Gama</v>
      </c>
      <c r="D251" t="s">
        <v>11</v>
      </c>
      <c r="E251">
        <v>2</v>
      </c>
      <c r="F251" t="s">
        <v>37</v>
      </c>
      <c r="G251" t="s">
        <v>38</v>
      </c>
      <c r="H251" t="str">
        <f>VLOOKUP(G251,Planilha1!$D$2:$E$16,2,FALSE)</f>
        <v xml:space="preserve"> 15 and 19</v>
      </c>
      <c r="I251" t="s">
        <v>15</v>
      </c>
      <c r="J251" t="str">
        <f t="shared" si="6"/>
        <v>(2,4)</v>
      </c>
      <c r="K251" s="3" t="s">
        <v>647</v>
      </c>
      <c r="L251" s="3" t="s">
        <v>648</v>
      </c>
      <c r="M251" s="3" t="s">
        <v>649</v>
      </c>
      <c r="N251" t="str">
        <f t="shared" si="7"/>
        <v>update m set m.FATOR_MUN = 37.20542875, m.pop_proj  = 3646.132018 from pmad2018.tmp m, pmad2018.dp_dom_1718_imput_bkp d where m.A01nficha = d.A01nficha and d.A01setor = 'Novo Gama' and m.D03 = 2 and m.D05 between 15 and 19 and m.D04 in (2,4);</v>
      </c>
    </row>
    <row r="252" spans="1:14" x14ac:dyDescent="0.25">
      <c r="A252">
        <v>12</v>
      </c>
      <c r="B252" t="s">
        <v>27</v>
      </c>
      <c r="C252" t="str">
        <f>VLOOKUP(B252,Planilha1!$A$2:$B$18,2,FALSE)</f>
        <v>Novo Gama</v>
      </c>
      <c r="D252" t="s">
        <v>16</v>
      </c>
      <c r="E252">
        <v>1</v>
      </c>
      <c r="F252" t="s">
        <v>37</v>
      </c>
      <c r="G252" t="s">
        <v>38</v>
      </c>
      <c r="H252" t="str">
        <f>VLOOKUP(G252,Planilha1!$D$2:$E$16,2,FALSE)</f>
        <v xml:space="preserve"> 15 and 19</v>
      </c>
      <c r="I252" t="s">
        <v>14</v>
      </c>
      <c r="J252" t="str">
        <f t="shared" si="6"/>
        <v>(1,3,5)</v>
      </c>
      <c r="K252" s="3" t="s">
        <v>650</v>
      </c>
      <c r="L252" s="3" t="s">
        <v>119</v>
      </c>
      <c r="M252" s="3" t="s">
        <v>651</v>
      </c>
      <c r="N252" t="str">
        <f t="shared" si="7"/>
        <v>update m set m.FATOR_MUN = 53.19292675, m.pop_proj  = 1329.823169 from pmad2018.tmp m, pmad2018.dp_dom_1718_imput_bkp d where m.A01nficha = d.A01nficha and d.A01setor = 'Novo Gama' and m.D03 = 1 and m.D05 between 15 and 19 and m.D04 in (1,3,5);</v>
      </c>
    </row>
    <row r="253" spans="1:14" x14ac:dyDescent="0.25">
      <c r="A253">
        <v>12</v>
      </c>
      <c r="B253" t="s">
        <v>27</v>
      </c>
      <c r="C253" t="str">
        <f>VLOOKUP(B253,Planilha1!$A$2:$B$18,2,FALSE)</f>
        <v>Novo Gama</v>
      </c>
      <c r="D253" t="s">
        <v>16</v>
      </c>
      <c r="E253">
        <v>1</v>
      </c>
      <c r="F253" t="s">
        <v>37</v>
      </c>
      <c r="G253" t="s">
        <v>38</v>
      </c>
      <c r="H253" t="str">
        <f>VLOOKUP(G253,Planilha1!$D$2:$E$16,2,FALSE)</f>
        <v xml:space="preserve"> 15 and 19</v>
      </c>
      <c r="I253" t="s">
        <v>15</v>
      </c>
      <c r="J253" t="str">
        <f t="shared" si="6"/>
        <v>(2,4)</v>
      </c>
      <c r="K253" s="3" t="s">
        <v>652</v>
      </c>
      <c r="L253" s="3" t="s">
        <v>653</v>
      </c>
      <c r="M253" s="3" t="s">
        <v>654</v>
      </c>
      <c r="N253" t="str">
        <f t="shared" si="7"/>
        <v>update m set m.FATOR_MUN = 35.87750355, m.pop_proj  = 3623.627858 from pmad2018.tmp m, pmad2018.dp_dom_1718_imput_bkp d where m.A01nficha = d.A01nficha and d.A01setor = 'Novo Gama' and m.D03 = 1 and m.D05 between 15 and 19 and m.D04 in (2,4);</v>
      </c>
    </row>
    <row r="254" spans="1:14" x14ac:dyDescent="0.25">
      <c r="A254">
        <v>14</v>
      </c>
      <c r="B254" t="s">
        <v>28</v>
      </c>
      <c r="C254" t="str">
        <f>VLOOKUP(B254,Planilha1!$A$2:$B$18,2,FALSE)</f>
        <v>Padre Bernardo: Monte Alto</v>
      </c>
      <c r="D254" t="s">
        <v>11</v>
      </c>
      <c r="E254">
        <v>2</v>
      </c>
      <c r="F254" t="s">
        <v>37</v>
      </c>
      <c r="G254" t="s">
        <v>38</v>
      </c>
      <c r="H254" t="str">
        <f>VLOOKUP(G254,Planilha1!$D$2:$E$16,2,FALSE)</f>
        <v xml:space="preserve"> 15 and 19</v>
      </c>
      <c r="I254" t="s">
        <v>14</v>
      </c>
      <c r="J254" t="str">
        <f t="shared" si="6"/>
        <v>(1,3,5)</v>
      </c>
      <c r="K254" s="3" t="s">
        <v>655</v>
      </c>
      <c r="L254" s="3" t="s">
        <v>131</v>
      </c>
      <c r="M254" s="3" t="s">
        <v>656</v>
      </c>
      <c r="N254" t="str">
        <f t="shared" si="7"/>
        <v>update m set m.FATOR_MUN = 6.44991991, m.pop_proj  = 135.4483181 from pmad2018.tmp m, pmad2018.dp_dom_1718_imput_bkp d where m.A01nficha = d.A01nficha and d.A01setor = 'Padre Bernardo: Monte Alto' and m.D03 = 2 and m.D05 between 15 and 19 and m.D04 in (1,3,5);</v>
      </c>
    </row>
    <row r="255" spans="1:14" x14ac:dyDescent="0.25">
      <c r="A255">
        <v>14</v>
      </c>
      <c r="B255" t="s">
        <v>28</v>
      </c>
      <c r="C255" t="str">
        <f>VLOOKUP(B255,Planilha1!$A$2:$B$18,2,FALSE)</f>
        <v>Padre Bernardo: Monte Alto</v>
      </c>
      <c r="D255" t="s">
        <v>11</v>
      </c>
      <c r="E255">
        <v>2</v>
      </c>
      <c r="F255" t="s">
        <v>37</v>
      </c>
      <c r="G255" t="s">
        <v>38</v>
      </c>
      <c r="H255" t="str">
        <f>VLOOKUP(G255,Planilha1!$D$2:$E$16,2,FALSE)</f>
        <v xml:space="preserve"> 15 and 19</v>
      </c>
      <c r="I255" t="s">
        <v>15</v>
      </c>
      <c r="J255" t="str">
        <f t="shared" si="6"/>
        <v>(2,4)</v>
      </c>
      <c r="K255" s="3" t="s">
        <v>657</v>
      </c>
      <c r="L255" s="3" t="s">
        <v>658</v>
      </c>
      <c r="M255" s="3" t="s">
        <v>659</v>
      </c>
      <c r="N255" t="str">
        <f t="shared" si="7"/>
        <v>update m set m.FATOR_MUN = 4.816218192, m.pop_proj  = 341.9514916 from pmad2018.tmp m, pmad2018.dp_dom_1718_imput_bkp d where m.A01nficha = d.A01nficha and d.A01setor = 'Padre Bernardo: Monte Alto' and m.D03 = 2 and m.D05 between 15 and 19 and m.D04 in (2,4);</v>
      </c>
    </row>
    <row r="256" spans="1:14" x14ac:dyDescent="0.25">
      <c r="A256">
        <v>14</v>
      </c>
      <c r="B256" t="s">
        <v>28</v>
      </c>
      <c r="C256" t="str">
        <f>VLOOKUP(B256,Planilha1!$A$2:$B$18,2,FALSE)</f>
        <v>Padre Bernardo: Monte Alto</v>
      </c>
      <c r="D256" t="s">
        <v>16</v>
      </c>
      <c r="E256">
        <v>1</v>
      </c>
      <c r="F256" t="s">
        <v>37</v>
      </c>
      <c r="G256" t="s">
        <v>38</v>
      </c>
      <c r="H256" t="str">
        <f>VLOOKUP(G256,Planilha1!$D$2:$E$16,2,FALSE)</f>
        <v xml:space="preserve"> 15 and 19</v>
      </c>
      <c r="I256" t="s">
        <v>14</v>
      </c>
      <c r="J256" t="str">
        <f t="shared" si="6"/>
        <v>(1,3,5)</v>
      </c>
      <c r="K256" s="3" t="s">
        <v>660</v>
      </c>
      <c r="L256" s="3" t="s">
        <v>51</v>
      </c>
      <c r="M256" s="3" t="s">
        <v>661</v>
      </c>
      <c r="N256" t="str">
        <f t="shared" si="7"/>
        <v>update m set m.FATOR_MUN = 14.05415475, m.pop_proj  = 154.5957023 from pmad2018.tmp m, pmad2018.dp_dom_1718_imput_bkp d where m.A01nficha = d.A01nficha and d.A01setor = 'Padre Bernardo: Monte Alto' and m.D03 = 1 and m.D05 between 15 and 19 and m.D04 in (1,3,5);</v>
      </c>
    </row>
    <row r="257" spans="1:14" x14ac:dyDescent="0.25">
      <c r="A257">
        <v>14</v>
      </c>
      <c r="B257" t="s">
        <v>28</v>
      </c>
      <c r="C257" t="str">
        <f>VLOOKUP(B257,Planilha1!$A$2:$B$18,2,FALSE)</f>
        <v>Padre Bernardo: Monte Alto</v>
      </c>
      <c r="D257" t="s">
        <v>16</v>
      </c>
      <c r="E257">
        <v>1</v>
      </c>
      <c r="F257" t="s">
        <v>37</v>
      </c>
      <c r="G257" t="s">
        <v>38</v>
      </c>
      <c r="H257" t="str">
        <f>VLOOKUP(G257,Planilha1!$D$2:$E$16,2,FALSE)</f>
        <v xml:space="preserve"> 15 and 19</v>
      </c>
      <c r="I257" t="s">
        <v>15</v>
      </c>
      <c r="J257" t="str">
        <f t="shared" si="6"/>
        <v>(2,4)</v>
      </c>
      <c r="K257" s="3" t="s">
        <v>662</v>
      </c>
      <c r="L257" s="3" t="s">
        <v>663</v>
      </c>
      <c r="M257" s="3" t="s">
        <v>664</v>
      </c>
      <c r="N257" t="str">
        <f t="shared" si="7"/>
        <v>update m set m.FATOR_MUN = 4.466724975, m.pop_proj  = 321.6041982 from pmad2018.tmp m, pmad2018.dp_dom_1718_imput_bkp d where m.A01nficha = d.A01nficha and d.A01setor = 'Padre Bernardo: Monte Alto' and m.D03 = 1 and m.D05 between 15 and 19 and m.D04 in (2,4);</v>
      </c>
    </row>
    <row r="258" spans="1:14" x14ac:dyDescent="0.25">
      <c r="A258">
        <v>13</v>
      </c>
      <c r="B258" t="s">
        <v>29</v>
      </c>
      <c r="C258" t="str">
        <f>VLOOKUP(B258,Planilha1!$A$2:$B$18,2,FALSE)</f>
        <v>Padre Bernardo: Sede</v>
      </c>
      <c r="D258" t="s">
        <v>11</v>
      </c>
      <c r="E258">
        <v>2</v>
      </c>
      <c r="F258" t="s">
        <v>37</v>
      </c>
      <c r="G258" t="s">
        <v>38</v>
      </c>
      <c r="H258" t="str">
        <f>VLOOKUP(G258,Planilha1!$D$2:$E$16,2,FALSE)</f>
        <v xml:space="preserve"> 15 and 19</v>
      </c>
      <c r="I258" t="s">
        <v>14</v>
      </c>
      <c r="J258" t="str">
        <f t="shared" si="6"/>
        <v>(1,3,5)</v>
      </c>
      <c r="K258" s="3" t="s">
        <v>665</v>
      </c>
      <c r="L258" s="3" t="s">
        <v>96</v>
      </c>
      <c r="M258" s="3" t="s">
        <v>666</v>
      </c>
      <c r="N258" t="str">
        <f t="shared" si="7"/>
        <v>update m set m.FATOR_MUN = 11.74508712, m.pop_proj  = 223.1566553 from pmad2018.tmp m, pmad2018.dp_dom_1718_imput_bkp d where m.A01nficha = d.A01nficha and d.A01setor = 'Padre Bernardo: Sede' and m.D03 = 2 and m.D05 between 15 and 19 and m.D04 in (1,3,5);</v>
      </c>
    </row>
    <row r="259" spans="1:14" x14ac:dyDescent="0.25">
      <c r="A259">
        <v>13</v>
      </c>
      <c r="B259" t="s">
        <v>29</v>
      </c>
      <c r="C259" t="str">
        <f>VLOOKUP(B259,Planilha1!$A$2:$B$18,2,FALSE)</f>
        <v>Padre Bernardo: Sede</v>
      </c>
      <c r="D259" t="s">
        <v>11</v>
      </c>
      <c r="E259">
        <v>2</v>
      </c>
      <c r="F259" t="s">
        <v>37</v>
      </c>
      <c r="G259" t="s">
        <v>38</v>
      </c>
      <c r="H259" t="str">
        <f>VLOOKUP(G259,Planilha1!$D$2:$E$16,2,FALSE)</f>
        <v xml:space="preserve"> 15 and 19</v>
      </c>
      <c r="I259" t="s">
        <v>15</v>
      </c>
      <c r="J259" t="str">
        <f t="shared" ref="J259:J322" si="8">IF(I259="nao_negro","(1,3,5)","(2,4)")</f>
        <v>(2,4)</v>
      </c>
      <c r="K259" s="3" t="s">
        <v>667</v>
      </c>
      <c r="L259" s="3" t="s">
        <v>104</v>
      </c>
      <c r="M259" s="3" t="s">
        <v>668</v>
      </c>
      <c r="N259" t="str">
        <f t="shared" ref="N259:N322" si="9">CONCATENATE("update m set m.FATOR_MUN = ",M259,", m.pop_proj  = ",K259," from pmad2018.tmp m, pmad2018.dp_dom_1718_imput_bkp d where m.A01nficha = d.A01nficha and d.A01setor = '",C259,"' and m.D03 = ",E259," and m.D05 between",H259," and m.D04 in ",J259,";")</f>
        <v>update m set m.FATOR_MUN = 10.29277691, m.pop_proj  = 494.0532915 from pmad2018.tmp m, pmad2018.dp_dom_1718_imput_bkp d where m.A01nficha = d.A01nficha and d.A01setor = 'Padre Bernardo: Sede' and m.D03 = 2 and m.D05 between 15 and 19 and m.D04 in (2,4);</v>
      </c>
    </row>
    <row r="260" spans="1:14" x14ac:dyDescent="0.25">
      <c r="A260">
        <v>13</v>
      </c>
      <c r="B260" t="s">
        <v>29</v>
      </c>
      <c r="C260" t="str">
        <f>VLOOKUP(B260,Planilha1!$A$2:$B$18,2,FALSE)</f>
        <v>Padre Bernardo: Sede</v>
      </c>
      <c r="D260" t="s">
        <v>16</v>
      </c>
      <c r="E260">
        <v>1</v>
      </c>
      <c r="F260" t="s">
        <v>37</v>
      </c>
      <c r="G260" t="s">
        <v>38</v>
      </c>
      <c r="H260" t="str">
        <f>VLOOKUP(G260,Planilha1!$D$2:$E$16,2,FALSE)</f>
        <v xml:space="preserve"> 15 and 19</v>
      </c>
      <c r="I260" t="s">
        <v>14</v>
      </c>
      <c r="J260" t="str">
        <f t="shared" si="8"/>
        <v>(1,3,5)</v>
      </c>
      <c r="K260" s="3" t="s">
        <v>669</v>
      </c>
      <c r="L260" s="3" t="s">
        <v>96</v>
      </c>
      <c r="M260" s="3" t="s">
        <v>670</v>
      </c>
      <c r="N260" t="str">
        <f t="shared" si="9"/>
        <v>update m set m.FATOR_MUN = 11.10618376, m.pop_proj  = 211.0174915 from pmad2018.tmp m, pmad2018.dp_dom_1718_imput_bkp d where m.A01nficha = d.A01nficha and d.A01setor = 'Padre Bernardo: Sede' and m.D03 = 1 and m.D05 between 15 and 19 and m.D04 in (1,3,5);</v>
      </c>
    </row>
    <row r="261" spans="1:14" x14ac:dyDescent="0.25">
      <c r="A261">
        <v>13</v>
      </c>
      <c r="B261" t="s">
        <v>29</v>
      </c>
      <c r="C261" t="str">
        <f>VLOOKUP(B261,Planilha1!$A$2:$B$18,2,FALSE)</f>
        <v>Padre Bernardo: Sede</v>
      </c>
      <c r="D261" t="s">
        <v>16</v>
      </c>
      <c r="E261">
        <v>1</v>
      </c>
      <c r="F261" t="s">
        <v>37</v>
      </c>
      <c r="G261" t="s">
        <v>38</v>
      </c>
      <c r="H261" t="str">
        <f>VLOOKUP(G261,Planilha1!$D$2:$E$16,2,FALSE)</f>
        <v xml:space="preserve"> 15 and 19</v>
      </c>
      <c r="I261" t="s">
        <v>15</v>
      </c>
      <c r="J261" t="str">
        <f t="shared" si="8"/>
        <v>(2,4)</v>
      </c>
      <c r="K261" s="3" t="s">
        <v>671</v>
      </c>
      <c r="L261" s="3" t="s">
        <v>297</v>
      </c>
      <c r="M261" s="3" t="s">
        <v>672</v>
      </c>
      <c r="N261" t="str">
        <f t="shared" si="9"/>
        <v>update m set m.FATOR_MUN = 10.37718397, m.pop_proj  = 529.2363823 from pmad2018.tmp m, pmad2018.dp_dom_1718_imput_bkp d where m.A01nficha = d.A01nficha and d.A01setor = 'Padre Bernardo: Sede' and m.D03 = 1 and m.D05 between 15 and 19 and m.D04 in (2,4);</v>
      </c>
    </row>
    <row r="262" spans="1:14" x14ac:dyDescent="0.25">
      <c r="A262">
        <v>15</v>
      </c>
      <c r="B262" t="s">
        <v>30</v>
      </c>
      <c r="C262" t="str">
        <f>VLOOKUP(B262,Planilha1!$A$2:$B$18,2,FALSE)</f>
        <v>Planaltina</v>
      </c>
      <c r="D262" t="s">
        <v>11</v>
      </c>
      <c r="E262">
        <v>2</v>
      </c>
      <c r="F262" t="s">
        <v>37</v>
      </c>
      <c r="G262" t="s">
        <v>38</v>
      </c>
      <c r="H262" t="str">
        <f>VLOOKUP(G262,Planilha1!$D$2:$E$16,2,FALSE)</f>
        <v xml:space="preserve"> 15 and 19</v>
      </c>
      <c r="I262" t="s">
        <v>14</v>
      </c>
      <c r="J262" t="str">
        <f t="shared" si="8"/>
        <v>(1,3,5)</v>
      </c>
      <c r="K262" s="3" t="s">
        <v>673</v>
      </c>
      <c r="L262" s="3" t="s">
        <v>93</v>
      </c>
      <c r="M262" s="3" t="s">
        <v>674</v>
      </c>
      <c r="N262" t="str">
        <f t="shared" si="9"/>
        <v>update m set m.FATOR_MUN = 48.71684414, m.pop_proj  = 1071.770571 from pmad2018.tmp m, pmad2018.dp_dom_1718_imput_bkp d where m.A01nficha = d.A01nficha and d.A01setor = 'Planaltina' and m.D03 = 2 and m.D05 between 15 and 19 and m.D04 in (1,3,5);</v>
      </c>
    </row>
    <row r="263" spans="1:14" x14ac:dyDescent="0.25">
      <c r="A263">
        <v>15</v>
      </c>
      <c r="B263" t="s">
        <v>30</v>
      </c>
      <c r="C263" t="str">
        <f>VLOOKUP(B263,Planilha1!$A$2:$B$18,2,FALSE)</f>
        <v>Planaltina</v>
      </c>
      <c r="D263" t="s">
        <v>11</v>
      </c>
      <c r="E263">
        <v>2</v>
      </c>
      <c r="F263" t="s">
        <v>37</v>
      </c>
      <c r="G263" t="s">
        <v>38</v>
      </c>
      <c r="H263" t="str">
        <f>VLOOKUP(G263,Planilha1!$D$2:$E$16,2,FALSE)</f>
        <v xml:space="preserve"> 15 and 19</v>
      </c>
      <c r="I263" t="s">
        <v>15</v>
      </c>
      <c r="J263" t="str">
        <f t="shared" si="8"/>
        <v>(2,4)</v>
      </c>
      <c r="K263" s="3" t="s">
        <v>675</v>
      </c>
      <c r="L263" s="3" t="s">
        <v>274</v>
      </c>
      <c r="M263" s="3" t="s">
        <v>676</v>
      </c>
      <c r="N263" t="str">
        <f t="shared" si="9"/>
        <v>update m set m.FATOR_MUN = 39.8491592, m.pop_proj  = 2630.044507 from pmad2018.tmp m, pmad2018.dp_dom_1718_imput_bkp d where m.A01nficha = d.A01nficha and d.A01setor = 'Planaltina' and m.D03 = 2 and m.D05 between 15 and 19 and m.D04 in (2,4);</v>
      </c>
    </row>
    <row r="264" spans="1:14" x14ac:dyDescent="0.25">
      <c r="A264">
        <v>15</v>
      </c>
      <c r="B264" t="s">
        <v>30</v>
      </c>
      <c r="C264" t="str">
        <f>VLOOKUP(B264,Planilha1!$A$2:$B$18,2,FALSE)</f>
        <v>Planaltina</v>
      </c>
      <c r="D264" t="s">
        <v>16</v>
      </c>
      <c r="E264">
        <v>1</v>
      </c>
      <c r="F264" t="s">
        <v>37</v>
      </c>
      <c r="G264" t="s">
        <v>38</v>
      </c>
      <c r="H264" t="str">
        <f>VLOOKUP(G264,Planilha1!$D$2:$E$16,2,FALSE)</f>
        <v xml:space="preserve"> 15 and 19</v>
      </c>
      <c r="I264" t="s">
        <v>14</v>
      </c>
      <c r="J264" t="str">
        <f t="shared" si="8"/>
        <v>(1,3,5)</v>
      </c>
      <c r="K264" s="3" t="s">
        <v>677</v>
      </c>
      <c r="L264" s="3" t="s">
        <v>265</v>
      </c>
      <c r="M264" s="3" t="s">
        <v>678</v>
      </c>
      <c r="N264" t="str">
        <f t="shared" si="9"/>
        <v>update m set m.FATOR_MUN = 45.41989655, m.pop_proj  = 1090.077517 from pmad2018.tmp m, pmad2018.dp_dom_1718_imput_bkp d where m.A01nficha = d.A01nficha and d.A01setor = 'Planaltina' and m.D03 = 1 and m.D05 between 15 and 19 and m.D04 in (1,3,5);</v>
      </c>
    </row>
    <row r="265" spans="1:14" x14ac:dyDescent="0.25">
      <c r="A265">
        <v>15</v>
      </c>
      <c r="B265" t="s">
        <v>30</v>
      </c>
      <c r="C265" t="str">
        <f>VLOOKUP(B265,Planilha1!$A$2:$B$18,2,FALSE)</f>
        <v>Planaltina</v>
      </c>
      <c r="D265" t="s">
        <v>16</v>
      </c>
      <c r="E265">
        <v>1</v>
      </c>
      <c r="F265" t="s">
        <v>37</v>
      </c>
      <c r="G265" t="s">
        <v>38</v>
      </c>
      <c r="H265" t="str">
        <f>VLOOKUP(G265,Planilha1!$D$2:$E$16,2,FALSE)</f>
        <v xml:space="preserve"> 15 and 19</v>
      </c>
      <c r="I265" t="s">
        <v>15</v>
      </c>
      <c r="J265" t="str">
        <f t="shared" si="8"/>
        <v>(2,4)</v>
      </c>
      <c r="K265" s="3" t="s">
        <v>679</v>
      </c>
      <c r="L265" s="3" t="s">
        <v>680</v>
      </c>
      <c r="M265" s="3" t="s">
        <v>681</v>
      </c>
      <c r="N265" t="str">
        <f t="shared" si="9"/>
        <v>update m set m.FATOR_MUN = 35.05204816, m.pop_proj  = 2804.163853 from pmad2018.tmp m, pmad2018.dp_dom_1718_imput_bkp d where m.A01nficha = d.A01nficha and d.A01setor = 'Planaltina' and m.D03 = 1 and m.D05 between 15 and 19 and m.D04 in (2,4);</v>
      </c>
    </row>
    <row r="266" spans="1:14" x14ac:dyDescent="0.25">
      <c r="A266">
        <v>16</v>
      </c>
      <c r="B266" t="s">
        <v>31</v>
      </c>
      <c r="C266" t="str">
        <f>VLOOKUP(B266,Planilha1!$A$2:$B$18,2,FALSE)</f>
        <v>Santo Antônio do Descoberto</v>
      </c>
      <c r="D266" t="s">
        <v>11</v>
      </c>
      <c r="E266">
        <v>2</v>
      </c>
      <c r="F266" t="s">
        <v>37</v>
      </c>
      <c r="G266" t="s">
        <v>38</v>
      </c>
      <c r="H266" t="str">
        <f>VLOOKUP(G266,Planilha1!$D$2:$E$16,2,FALSE)</f>
        <v xml:space="preserve"> 15 and 19</v>
      </c>
      <c r="I266" t="s">
        <v>14</v>
      </c>
      <c r="J266" t="str">
        <f t="shared" si="8"/>
        <v>(1,3,5)</v>
      </c>
      <c r="K266" s="3" t="s">
        <v>682</v>
      </c>
      <c r="L266" s="3" t="s">
        <v>125</v>
      </c>
      <c r="M266" s="3" t="s">
        <v>683</v>
      </c>
      <c r="N266" t="str">
        <f t="shared" si="9"/>
        <v>update m set m.FATOR_MUN = 28.95656012, m.pop_proj  = 926.6099238 from pmad2018.tmp m, pmad2018.dp_dom_1718_imput_bkp d where m.A01nficha = d.A01nficha and d.A01setor = 'Santo Antônio do Descoberto' and m.D03 = 2 and m.D05 between 15 and 19 and m.D04 in (1,3,5);</v>
      </c>
    </row>
    <row r="267" spans="1:14" x14ac:dyDescent="0.25">
      <c r="A267">
        <v>16</v>
      </c>
      <c r="B267" t="s">
        <v>31</v>
      </c>
      <c r="C267" t="str">
        <f>VLOOKUP(B267,Planilha1!$A$2:$B$18,2,FALSE)</f>
        <v>Santo Antônio do Descoberto</v>
      </c>
      <c r="D267" t="s">
        <v>11</v>
      </c>
      <c r="E267">
        <v>2</v>
      </c>
      <c r="F267" t="s">
        <v>37</v>
      </c>
      <c r="G267" t="s">
        <v>38</v>
      </c>
      <c r="H267" t="str">
        <f>VLOOKUP(G267,Planilha1!$D$2:$E$16,2,FALSE)</f>
        <v xml:space="preserve"> 15 and 19</v>
      </c>
      <c r="I267" t="s">
        <v>15</v>
      </c>
      <c r="J267" t="str">
        <f t="shared" si="8"/>
        <v>(2,4)</v>
      </c>
      <c r="K267" s="3" t="s">
        <v>684</v>
      </c>
      <c r="L267" s="3" t="s">
        <v>574</v>
      </c>
      <c r="M267" s="3" t="s">
        <v>685</v>
      </c>
      <c r="N267" t="str">
        <f t="shared" si="9"/>
        <v>update m set m.FATOR_MUN = 26.99586879, m.pop_proj  = 2132.673634 from pmad2018.tmp m, pmad2018.dp_dom_1718_imput_bkp d where m.A01nficha = d.A01nficha and d.A01setor = 'Santo Antônio do Descoberto' and m.D03 = 2 and m.D05 between 15 and 19 and m.D04 in (2,4);</v>
      </c>
    </row>
    <row r="268" spans="1:14" x14ac:dyDescent="0.25">
      <c r="A268">
        <v>16</v>
      </c>
      <c r="B268" t="s">
        <v>31</v>
      </c>
      <c r="C268" t="str">
        <f>VLOOKUP(B268,Planilha1!$A$2:$B$18,2,FALSE)</f>
        <v>Santo Antônio do Descoberto</v>
      </c>
      <c r="D268" t="s">
        <v>16</v>
      </c>
      <c r="E268">
        <v>1</v>
      </c>
      <c r="F268" t="s">
        <v>37</v>
      </c>
      <c r="G268" t="s">
        <v>38</v>
      </c>
      <c r="H268" t="str">
        <f>VLOOKUP(G268,Planilha1!$D$2:$E$16,2,FALSE)</f>
        <v xml:space="preserve"> 15 and 19</v>
      </c>
      <c r="I268" t="s">
        <v>14</v>
      </c>
      <c r="J268" t="str">
        <f t="shared" si="8"/>
        <v>(1,3,5)</v>
      </c>
      <c r="K268" s="3" t="s">
        <v>686</v>
      </c>
      <c r="L268" s="3" t="s">
        <v>233</v>
      </c>
      <c r="M268" s="3" t="s">
        <v>687</v>
      </c>
      <c r="N268" t="str">
        <f t="shared" si="9"/>
        <v>update m set m.FATOR_MUN = 23.1580453, m.pop_proj  = 880.0057214 from pmad2018.tmp m, pmad2018.dp_dom_1718_imput_bkp d where m.A01nficha = d.A01nficha and d.A01setor = 'Santo Antônio do Descoberto' and m.D03 = 1 and m.D05 between 15 and 19 and m.D04 in (1,3,5);</v>
      </c>
    </row>
    <row r="269" spans="1:14" x14ac:dyDescent="0.25">
      <c r="A269">
        <v>16</v>
      </c>
      <c r="B269" t="s">
        <v>31</v>
      </c>
      <c r="C269" t="str">
        <f>VLOOKUP(B269,Planilha1!$A$2:$B$18,2,FALSE)</f>
        <v>Santo Antônio do Descoberto</v>
      </c>
      <c r="D269" t="s">
        <v>16</v>
      </c>
      <c r="E269">
        <v>1</v>
      </c>
      <c r="F269" t="s">
        <v>37</v>
      </c>
      <c r="G269" t="s">
        <v>38</v>
      </c>
      <c r="H269" t="str">
        <f>VLOOKUP(G269,Planilha1!$D$2:$E$16,2,FALSE)</f>
        <v xml:space="preserve"> 15 and 19</v>
      </c>
      <c r="I269" t="s">
        <v>15</v>
      </c>
      <c r="J269" t="str">
        <f t="shared" si="8"/>
        <v>(2,4)</v>
      </c>
      <c r="K269" s="3" t="s">
        <v>688</v>
      </c>
      <c r="L269" s="3" t="s">
        <v>689</v>
      </c>
      <c r="M269" s="3" t="s">
        <v>690</v>
      </c>
      <c r="N269" t="str">
        <f t="shared" si="9"/>
        <v>update m set m.FATOR_MUN = 29.60066248, m.pop_proj  = 2190.449024 from pmad2018.tmp m, pmad2018.dp_dom_1718_imput_bkp d where m.A01nficha = d.A01nficha and d.A01setor = 'Santo Antônio do Descoberto' and m.D03 = 1 and m.D05 between 15 and 19 and m.D04 in (2,4);</v>
      </c>
    </row>
    <row r="270" spans="1:14" x14ac:dyDescent="0.25">
      <c r="A270">
        <v>17</v>
      </c>
      <c r="B270" t="s">
        <v>32</v>
      </c>
      <c r="C270" t="str">
        <f>VLOOKUP(B270,Planilha1!$A$2:$B$18,2,FALSE)</f>
        <v>Valparaíso de Goiás</v>
      </c>
      <c r="D270" t="s">
        <v>11</v>
      </c>
      <c r="E270">
        <v>2</v>
      </c>
      <c r="F270" t="s">
        <v>37</v>
      </c>
      <c r="G270" t="s">
        <v>38</v>
      </c>
      <c r="H270" t="str">
        <f>VLOOKUP(G270,Planilha1!$D$2:$E$16,2,FALSE)</f>
        <v xml:space="preserve"> 15 and 19</v>
      </c>
      <c r="I270" t="s">
        <v>14</v>
      </c>
      <c r="J270" t="str">
        <f t="shared" si="8"/>
        <v>(1,3,5)</v>
      </c>
      <c r="K270" s="3" t="s">
        <v>691</v>
      </c>
      <c r="L270" s="3" t="s">
        <v>277</v>
      </c>
      <c r="M270" s="3" t="s">
        <v>692</v>
      </c>
      <c r="N270" t="str">
        <f t="shared" si="9"/>
        <v>update m set m.FATOR_MUN = 85.2743888, m.pop_proj  = 2558.231664 from pmad2018.tmp m, pmad2018.dp_dom_1718_imput_bkp d where m.A01nficha = d.A01nficha and d.A01setor = 'Valparaíso de Goiás' and m.D03 = 2 and m.D05 between 15 and 19 and m.D04 in (1,3,5);</v>
      </c>
    </row>
    <row r="271" spans="1:14" x14ac:dyDescent="0.25">
      <c r="A271">
        <v>17</v>
      </c>
      <c r="B271" t="s">
        <v>32</v>
      </c>
      <c r="C271" t="str">
        <f>VLOOKUP(B271,Planilha1!$A$2:$B$18,2,FALSE)</f>
        <v>Valparaíso de Goiás</v>
      </c>
      <c r="D271" t="s">
        <v>11</v>
      </c>
      <c r="E271">
        <v>2</v>
      </c>
      <c r="F271" t="s">
        <v>37</v>
      </c>
      <c r="G271" t="s">
        <v>38</v>
      </c>
      <c r="H271" t="str">
        <f>VLOOKUP(G271,Planilha1!$D$2:$E$16,2,FALSE)</f>
        <v xml:space="preserve"> 15 and 19</v>
      </c>
      <c r="I271" t="s">
        <v>15</v>
      </c>
      <c r="J271" t="str">
        <f t="shared" si="8"/>
        <v>(2,4)</v>
      </c>
      <c r="K271" s="3" t="s">
        <v>693</v>
      </c>
      <c r="L271" s="3" t="s">
        <v>274</v>
      </c>
      <c r="M271" s="3" t="s">
        <v>694</v>
      </c>
      <c r="N271" t="str">
        <f t="shared" si="9"/>
        <v>update m set m.FATOR_MUN = 71.7995354, m.pop_proj  = 4738.769336 from pmad2018.tmp m, pmad2018.dp_dom_1718_imput_bkp d where m.A01nficha = d.A01nficha and d.A01setor = 'Valparaíso de Goiás' and m.D03 = 2 and m.D05 between 15 and 19 and m.D04 in (2,4);</v>
      </c>
    </row>
    <row r="272" spans="1:14" x14ac:dyDescent="0.25">
      <c r="A272">
        <v>17</v>
      </c>
      <c r="B272" t="s">
        <v>32</v>
      </c>
      <c r="C272" t="str">
        <f>VLOOKUP(B272,Planilha1!$A$2:$B$18,2,FALSE)</f>
        <v>Valparaíso de Goiás</v>
      </c>
      <c r="D272" t="s">
        <v>16</v>
      </c>
      <c r="E272">
        <v>1</v>
      </c>
      <c r="F272" t="s">
        <v>37</v>
      </c>
      <c r="G272" t="s">
        <v>38</v>
      </c>
      <c r="H272" t="str">
        <f>VLOOKUP(G272,Planilha1!$D$2:$E$16,2,FALSE)</f>
        <v xml:space="preserve"> 15 and 19</v>
      </c>
      <c r="I272" t="s">
        <v>14</v>
      </c>
      <c r="J272" t="str">
        <f t="shared" si="8"/>
        <v>(1,3,5)</v>
      </c>
      <c r="K272" s="3" t="s">
        <v>695</v>
      </c>
      <c r="L272" s="3" t="s">
        <v>372</v>
      </c>
      <c r="M272" s="3" t="s">
        <v>696</v>
      </c>
      <c r="N272" t="str">
        <f t="shared" si="9"/>
        <v>update m set m.FATOR_MUN = 62.94497049, m.pop_proj  = 2328.963908 from pmad2018.tmp m, pmad2018.dp_dom_1718_imput_bkp d where m.A01nficha = d.A01nficha and d.A01setor = 'Valparaíso de Goiás' and m.D03 = 1 and m.D05 between 15 and 19 and m.D04 in (1,3,5);</v>
      </c>
    </row>
    <row r="273" spans="1:14" x14ac:dyDescent="0.25">
      <c r="A273">
        <v>17</v>
      </c>
      <c r="B273" t="s">
        <v>32</v>
      </c>
      <c r="C273" t="str">
        <f>VLOOKUP(B273,Planilha1!$A$2:$B$18,2,FALSE)</f>
        <v>Valparaíso de Goiás</v>
      </c>
      <c r="D273" t="s">
        <v>16</v>
      </c>
      <c r="E273">
        <v>1</v>
      </c>
      <c r="F273" t="s">
        <v>37</v>
      </c>
      <c r="G273" t="s">
        <v>38</v>
      </c>
      <c r="H273" t="str">
        <f>VLOOKUP(G273,Planilha1!$D$2:$E$16,2,FALSE)</f>
        <v xml:space="preserve"> 15 and 19</v>
      </c>
      <c r="I273" t="s">
        <v>15</v>
      </c>
      <c r="J273" t="str">
        <f t="shared" si="8"/>
        <v>(2,4)</v>
      </c>
      <c r="K273" s="3" t="s">
        <v>697</v>
      </c>
      <c r="L273" s="3" t="s">
        <v>698</v>
      </c>
      <c r="M273" s="3" t="s">
        <v>699</v>
      </c>
      <c r="N273" t="str">
        <f t="shared" si="9"/>
        <v>update m set m.FATOR_MUN = 49.6929797, m.pop_proj  = 4671.140092 from pmad2018.tmp m, pmad2018.dp_dom_1718_imput_bkp d where m.A01nficha = d.A01nficha and d.A01setor = 'Valparaíso de Goiás' and m.D03 = 1 and m.D05 between 15 and 19 and m.D04 in (2,4);</v>
      </c>
    </row>
    <row r="274" spans="1:14" x14ac:dyDescent="0.25">
      <c r="A274">
        <v>1</v>
      </c>
      <c r="B274" t="s">
        <v>10</v>
      </c>
      <c r="C274" t="str">
        <f>VLOOKUP(B274,Planilha1!$A$2:$B$18,2,FALSE)</f>
        <v>Águas Lindas de Goiás</v>
      </c>
      <c r="D274" t="s">
        <v>11</v>
      </c>
      <c r="E274">
        <v>2</v>
      </c>
      <c r="F274" t="s">
        <v>39</v>
      </c>
      <c r="G274" t="s">
        <v>40</v>
      </c>
      <c r="H274" t="str">
        <f>VLOOKUP(G274,Planilha1!$D$2:$E$16,2,FALSE)</f>
        <v xml:space="preserve"> 20 and 24</v>
      </c>
      <c r="I274" t="s">
        <v>14</v>
      </c>
      <c r="J274" t="str">
        <f t="shared" si="8"/>
        <v>(1,3,5)</v>
      </c>
      <c r="K274" s="3" t="s">
        <v>700</v>
      </c>
      <c r="L274" s="3" t="s">
        <v>389</v>
      </c>
      <c r="M274" s="3" t="s">
        <v>701</v>
      </c>
      <c r="N274" t="str">
        <f t="shared" si="9"/>
        <v>update m set m.FATOR_MUN = 70.91518264, m.pop_proj  = 3829.419863 from pmad2018.tmp m, pmad2018.dp_dom_1718_imput_bkp d where m.A01nficha = d.A01nficha and d.A01setor = 'Águas Lindas de Goiás' and m.D03 = 2 and m.D05 between 20 and 24 and m.D04 in (1,3,5);</v>
      </c>
    </row>
    <row r="275" spans="1:14" x14ac:dyDescent="0.25">
      <c r="A275">
        <v>1</v>
      </c>
      <c r="B275" t="s">
        <v>10</v>
      </c>
      <c r="C275" t="str">
        <f>VLOOKUP(B275,Planilha1!$A$2:$B$18,2,FALSE)</f>
        <v>Águas Lindas de Goiás</v>
      </c>
      <c r="D275" t="s">
        <v>11</v>
      </c>
      <c r="E275">
        <v>2</v>
      </c>
      <c r="F275" t="s">
        <v>39</v>
      </c>
      <c r="G275" t="s">
        <v>40</v>
      </c>
      <c r="H275" t="str">
        <f>VLOOKUP(G275,Planilha1!$D$2:$E$16,2,FALSE)</f>
        <v xml:space="preserve"> 20 and 24</v>
      </c>
      <c r="I275" t="s">
        <v>15</v>
      </c>
      <c r="J275" t="str">
        <f t="shared" si="8"/>
        <v>(2,4)</v>
      </c>
      <c r="K275" s="3" t="s">
        <v>702</v>
      </c>
      <c r="L275" s="3" t="s">
        <v>703</v>
      </c>
      <c r="M275" s="3" t="s">
        <v>704</v>
      </c>
      <c r="N275" t="str">
        <f t="shared" si="9"/>
        <v>update m set m.FATOR_MUN = 65.79062745, m.pop_proj  = 7631.712784 from pmad2018.tmp m, pmad2018.dp_dom_1718_imput_bkp d where m.A01nficha = d.A01nficha and d.A01setor = 'Águas Lindas de Goiás' and m.D03 = 2 and m.D05 between 20 and 24 and m.D04 in (2,4);</v>
      </c>
    </row>
    <row r="276" spans="1:14" x14ac:dyDescent="0.25">
      <c r="A276">
        <v>1</v>
      </c>
      <c r="B276" t="s">
        <v>10</v>
      </c>
      <c r="C276" t="str">
        <f>VLOOKUP(B276,Planilha1!$A$2:$B$18,2,FALSE)</f>
        <v>Águas Lindas de Goiás</v>
      </c>
      <c r="D276" t="s">
        <v>16</v>
      </c>
      <c r="E276">
        <v>1</v>
      </c>
      <c r="F276" t="s">
        <v>39</v>
      </c>
      <c r="G276" t="s">
        <v>40</v>
      </c>
      <c r="H276" t="str">
        <f>VLOOKUP(G276,Planilha1!$D$2:$E$16,2,FALSE)</f>
        <v xml:space="preserve"> 20 and 24</v>
      </c>
      <c r="I276" t="s">
        <v>14</v>
      </c>
      <c r="J276" t="str">
        <f t="shared" si="8"/>
        <v>(1,3,5)</v>
      </c>
      <c r="K276" s="3" t="s">
        <v>705</v>
      </c>
      <c r="L276" s="3" t="s">
        <v>396</v>
      </c>
      <c r="M276" s="3" t="s">
        <v>706</v>
      </c>
      <c r="N276" t="str">
        <f t="shared" si="9"/>
        <v>update m set m.FATOR_MUN = 84.07383332, m.pop_proj  = 3447.027166 from pmad2018.tmp m, pmad2018.dp_dom_1718_imput_bkp d where m.A01nficha = d.A01nficha and d.A01setor = 'Águas Lindas de Goiás' and m.D03 = 1 and m.D05 between 20 and 24 and m.D04 in (1,3,5);</v>
      </c>
    </row>
    <row r="277" spans="1:14" x14ac:dyDescent="0.25">
      <c r="A277">
        <v>1</v>
      </c>
      <c r="B277" t="s">
        <v>10</v>
      </c>
      <c r="C277" t="str">
        <f>VLOOKUP(B277,Planilha1!$A$2:$B$18,2,FALSE)</f>
        <v>Águas Lindas de Goiás</v>
      </c>
      <c r="D277" t="s">
        <v>16</v>
      </c>
      <c r="E277">
        <v>1</v>
      </c>
      <c r="F277" t="s">
        <v>39</v>
      </c>
      <c r="G277" t="s">
        <v>40</v>
      </c>
      <c r="H277" t="str">
        <f>VLOOKUP(G277,Planilha1!$D$2:$E$16,2,FALSE)</f>
        <v xml:space="preserve"> 20 and 24</v>
      </c>
      <c r="I277" t="s">
        <v>15</v>
      </c>
      <c r="J277" t="str">
        <f t="shared" si="8"/>
        <v>(2,4)</v>
      </c>
      <c r="K277" s="3" t="s">
        <v>707</v>
      </c>
      <c r="L277" s="3" t="s">
        <v>708</v>
      </c>
      <c r="M277" s="3" t="s">
        <v>709</v>
      </c>
      <c r="N277" t="str">
        <f t="shared" si="9"/>
        <v>update m set m.FATOR_MUN = 68.48095762, m.pop_proj  = 7738.348211 from pmad2018.tmp m, pmad2018.dp_dom_1718_imput_bkp d where m.A01nficha = d.A01nficha and d.A01setor = 'Águas Lindas de Goiás' and m.D03 = 1 and m.D05 between 20 and 24 and m.D04 in (2,4);</v>
      </c>
    </row>
    <row r="278" spans="1:14" x14ac:dyDescent="0.25">
      <c r="A278">
        <v>2</v>
      </c>
      <c r="B278" t="s">
        <v>17</v>
      </c>
      <c r="C278" t="str">
        <f>VLOOKUP(B278,Planilha1!$A$2:$B$18,2,FALSE)</f>
        <v>Alexânia</v>
      </c>
      <c r="D278" t="s">
        <v>11</v>
      </c>
      <c r="E278">
        <v>2</v>
      </c>
      <c r="F278" t="s">
        <v>39</v>
      </c>
      <c r="G278" t="s">
        <v>40</v>
      </c>
      <c r="H278" t="str">
        <f>VLOOKUP(G278,Planilha1!$D$2:$E$16,2,FALSE)</f>
        <v xml:space="preserve"> 20 and 24</v>
      </c>
      <c r="I278" t="s">
        <v>14</v>
      </c>
      <c r="J278" t="str">
        <f t="shared" si="8"/>
        <v>(1,3,5)</v>
      </c>
      <c r="K278" s="3" t="s">
        <v>710</v>
      </c>
      <c r="L278" s="3" t="s">
        <v>90</v>
      </c>
      <c r="M278" s="3" t="s">
        <v>711</v>
      </c>
      <c r="N278" t="str">
        <f t="shared" si="9"/>
        <v>update m set m.FATOR_MUN = 21.92128008, m.pop_proj  = 394.5830414 from pmad2018.tmp m, pmad2018.dp_dom_1718_imput_bkp d where m.A01nficha = d.A01nficha and d.A01setor = 'Alexânia' and m.D03 = 2 and m.D05 between 20 and 24 and m.D04 in (1,3,5);</v>
      </c>
    </row>
    <row r="279" spans="1:14" x14ac:dyDescent="0.25">
      <c r="A279">
        <v>2</v>
      </c>
      <c r="B279" t="s">
        <v>17</v>
      </c>
      <c r="C279" t="str">
        <f>VLOOKUP(B279,Planilha1!$A$2:$B$18,2,FALSE)</f>
        <v>Alexânia</v>
      </c>
      <c r="D279" t="s">
        <v>11</v>
      </c>
      <c r="E279">
        <v>2</v>
      </c>
      <c r="F279" t="s">
        <v>39</v>
      </c>
      <c r="G279" t="s">
        <v>40</v>
      </c>
      <c r="H279" t="str">
        <f>VLOOKUP(G279,Planilha1!$D$2:$E$16,2,FALSE)</f>
        <v xml:space="preserve"> 20 and 24</v>
      </c>
      <c r="I279" t="s">
        <v>15</v>
      </c>
      <c r="J279" t="str">
        <f t="shared" si="8"/>
        <v>(2,4)</v>
      </c>
      <c r="K279" s="3" t="s">
        <v>712</v>
      </c>
      <c r="L279" s="3" t="s">
        <v>158</v>
      </c>
      <c r="M279" s="3" t="s">
        <v>713</v>
      </c>
      <c r="N279" t="str">
        <f t="shared" si="9"/>
        <v>update m set m.FATOR_MUN = 14.94632732, m.pop_proj  = 538.0677837 from pmad2018.tmp m, pmad2018.dp_dom_1718_imput_bkp d where m.A01nficha = d.A01nficha and d.A01setor = 'Alexânia' and m.D03 = 2 and m.D05 between 20 and 24 and m.D04 in (2,4);</v>
      </c>
    </row>
    <row r="280" spans="1:14" x14ac:dyDescent="0.25">
      <c r="A280">
        <v>2</v>
      </c>
      <c r="B280" t="s">
        <v>17</v>
      </c>
      <c r="C280" t="str">
        <f>VLOOKUP(B280,Planilha1!$A$2:$B$18,2,FALSE)</f>
        <v>Alexânia</v>
      </c>
      <c r="D280" t="s">
        <v>16</v>
      </c>
      <c r="E280">
        <v>1</v>
      </c>
      <c r="F280" t="s">
        <v>39</v>
      </c>
      <c r="G280" t="s">
        <v>40</v>
      </c>
      <c r="H280" t="str">
        <f>VLOOKUP(G280,Planilha1!$D$2:$E$16,2,FALSE)</f>
        <v xml:space="preserve"> 20 and 24</v>
      </c>
      <c r="I280" t="s">
        <v>14</v>
      </c>
      <c r="J280" t="str">
        <f t="shared" si="8"/>
        <v>(1,3,5)</v>
      </c>
      <c r="K280" s="3" t="s">
        <v>714</v>
      </c>
      <c r="L280" s="3" t="s">
        <v>175</v>
      </c>
      <c r="M280" s="3" t="s">
        <v>715</v>
      </c>
      <c r="N280" t="str">
        <f t="shared" si="9"/>
        <v>update m set m.FATOR_MUN = 19.22252012, m.pop_proj  = 326.782842 from pmad2018.tmp m, pmad2018.dp_dom_1718_imput_bkp d where m.A01nficha = d.A01nficha and d.A01setor = 'Alexânia' and m.D03 = 1 and m.D05 between 20 and 24 and m.D04 in (1,3,5);</v>
      </c>
    </row>
    <row r="281" spans="1:14" x14ac:dyDescent="0.25">
      <c r="A281">
        <v>2</v>
      </c>
      <c r="B281" t="s">
        <v>17</v>
      </c>
      <c r="C281" t="str">
        <f>VLOOKUP(B281,Planilha1!$A$2:$B$18,2,FALSE)</f>
        <v>Alexânia</v>
      </c>
      <c r="D281" t="s">
        <v>16</v>
      </c>
      <c r="E281">
        <v>1</v>
      </c>
      <c r="F281" t="s">
        <v>39</v>
      </c>
      <c r="G281" t="s">
        <v>40</v>
      </c>
      <c r="H281" t="str">
        <f>VLOOKUP(G281,Planilha1!$D$2:$E$16,2,FALSE)</f>
        <v xml:space="preserve"> 20 and 24</v>
      </c>
      <c r="I281" t="s">
        <v>15</v>
      </c>
      <c r="J281" t="str">
        <f t="shared" si="8"/>
        <v>(2,4)</v>
      </c>
      <c r="K281" s="3" t="s">
        <v>716</v>
      </c>
      <c r="L281" s="3" t="s">
        <v>233</v>
      </c>
      <c r="M281" s="3" t="s">
        <v>717</v>
      </c>
      <c r="N281" t="str">
        <f t="shared" si="9"/>
        <v>update m set m.FATOR_MUN = 16.42296442, m.pop_proj  = 624.0726478 from pmad2018.tmp m, pmad2018.dp_dom_1718_imput_bkp d where m.A01nficha = d.A01nficha and d.A01setor = 'Alexânia' and m.D03 = 1 and m.D05 between 20 and 24 and m.D04 in (2,4);</v>
      </c>
    </row>
    <row r="282" spans="1:14" x14ac:dyDescent="0.25">
      <c r="A282">
        <v>4</v>
      </c>
      <c r="B282" t="s">
        <v>18</v>
      </c>
      <c r="C282" t="str">
        <f>VLOOKUP(B282,Planilha1!$A$2:$B$18,2,FALSE)</f>
        <v>Cidade Ocidental: Jardim ABC</v>
      </c>
      <c r="D282" t="s">
        <v>11</v>
      </c>
      <c r="E282">
        <v>2</v>
      </c>
      <c r="F282" t="s">
        <v>39</v>
      </c>
      <c r="G282" t="s">
        <v>40</v>
      </c>
      <c r="H282" t="str">
        <f>VLOOKUP(G282,Planilha1!$D$2:$E$16,2,FALSE)</f>
        <v xml:space="preserve"> 20 and 24</v>
      </c>
      <c r="I282" t="s">
        <v>14</v>
      </c>
      <c r="J282" t="str">
        <f t="shared" si="8"/>
        <v>(1,3,5)</v>
      </c>
      <c r="K282" s="3" t="s">
        <v>62</v>
      </c>
      <c r="L282" s="3" t="s">
        <v>57</v>
      </c>
      <c r="M282" s="3" t="s">
        <v>718</v>
      </c>
      <c r="N282" t="str">
        <f t="shared" si="9"/>
        <v>update m set m.FATOR_MUN = 10.20214286, m.pop_proj  = 142.83 from pmad2018.tmp m, pmad2018.dp_dom_1718_imput_bkp d where m.A01nficha = d.A01nficha and d.A01setor = 'Cidade Ocidental: Jardim ABC' and m.D03 = 2 and m.D05 between 20 and 24 and m.D04 in (1,3,5);</v>
      </c>
    </row>
    <row r="283" spans="1:14" x14ac:dyDescent="0.25">
      <c r="A283">
        <v>4</v>
      </c>
      <c r="B283" t="s">
        <v>18</v>
      </c>
      <c r="C283" t="str">
        <f>VLOOKUP(B283,Planilha1!$A$2:$B$18,2,FALSE)</f>
        <v>Cidade Ocidental: Jardim ABC</v>
      </c>
      <c r="D283" t="s">
        <v>11</v>
      </c>
      <c r="E283">
        <v>2</v>
      </c>
      <c r="F283" t="s">
        <v>39</v>
      </c>
      <c r="G283" t="s">
        <v>40</v>
      </c>
      <c r="H283" t="str">
        <f>VLOOKUP(G283,Planilha1!$D$2:$E$16,2,FALSE)</f>
        <v xml:space="preserve"> 20 and 24</v>
      </c>
      <c r="I283" t="s">
        <v>15</v>
      </c>
      <c r="J283" t="str">
        <f t="shared" si="8"/>
        <v>(2,4)</v>
      </c>
      <c r="K283" s="3" t="s">
        <v>63</v>
      </c>
      <c r="L283" s="3" t="s">
        <v>248</v>
      </c>
      <c r="M283" s="3" t="s">
        <v>719</v>
      </c>
      <c r="N283" t="str">
        <f t="shared" si="9"/>
        <v>update m set m.FATOR_MUN = 6.575294118, m.pop_proj  = 447.12 from pmad2018.tmp m, pmad2018.dp_dom_1718_imput_bkp d where m.A01nficha = d.A01nficha and d.A01setor = 'Cidade Ocidental: Jardim ABC' and m.D03 = 2 and m.D05 between 20 and 24 and m.D04 in (2,4);</v>
      </c>
    </row>
    <row r="284" spans="1:14" x14ac:dyDescent="0.25">
      <c r="A284">
        <v>4</v>
      </c>
      <c r="B284" t="s">
        <v>18</v>
      </c>
      <c r="C284" t="str">
        <f>VLOOKUP(B284,Planilha1!$A$2:$B$18,2,FALSE)</f>
        <v>Cidade Ocidental: Jardim ABC</v>
      </c>
      <c r="D284" t="s">
        <v>16</v>
      </c>
      <c r="E284">
        <v>1</v>
      </c>
      <c r="F284" t="s">
        <v>39</v>
      </c>
      <c r="G284" t="s">
        <v>40</v>
      </c>
      <c r="H284" t="str">
        <f>VLOOKUP(G284,Planilha1!$D$2:$E$16,2,FALSE)</f>
        <v xml:space="preserve"> 20 and 24</v>
      </c>
      <c r="I284" t="s">
        <v>14</v>
      </c>
      <c r="J284" t="str">
        <f t="shared" si="8"/>
        <v>(1,3,5)</v>
      </c>
      <c r="K284" s="3" t="s">
        <v>720</v>
      </c>
      <c r="L284" s="3" t="s">
        <v>113</v>
      </c>
      <c r="M284" s="3" t="s">
        <v>721</v>
      </c>
      <c r="N284" t="str">
        <f t="shared" si="9"/>
        <v>update m set m.FATOR_MUN = 9.150777799, m.pop_proj  = 146.4124448 from pmad2018.tmp m, pmad2018.dp_dom_1718_imput_bkp d where m.A01nficha = d.A01nficha and d.A01setor = 'Cidade Ocidental: Jardim ABC' and m.D03 = 1 and m.D05 between 20 and 24 and m.D04 in (1,3,5);</v>
      </c>
    </row>
    <row r="285" spans="1:14" x14ac:dyDescent="0.25">
      <c r="A285">
        <v>4</v>
      </c>
      <c r="B285" t="s">
        <v>18</v>
      </c>
      <c r="C285" t="str">
        <f>VLOOKUP(B285,Planilha1!$A$2:$B$18,2,FALSE)</f>
        <v>Cidade Ocidental: Jardim ABC</v>
      </c>
      <c r="D285" t="s">
        <v>16</v>
      </c>
      <c r="E285">
        <v>1</v>
      </c>
      <c r="F285" t="s">
        <v>39</v>
      </c>
      <c r="G285" t="s">
        <v>40</v>
      </c>
      <c r="H285" t="str">
        <f>VLOOKUP(G285,Planilha1!$D$2:$E$16,2,FALSE)</f>
        <v xml:space="preserve"> 20 and 24</v>
      </c>
      <c r="I285" t="s">
        <v>15</v>
      </c>
      <c r="J285" t="str">
        <f t="shared" si="8"/>
        <v>(2,4)</v>
      </c>
      <c r="K285" s="3" t="s">
        <v>722</v>
      </c>
      <c r="L285" s="3" t="s">
        <v>84</v>
      </c>
      <c r="M285" s="3" t="s">
        <v>723</v>
      </c>
      <c r="N285" t="str">
        <f t="shared" si="9"/>
        <v>update m set m.FATOR_MUN = 9.085079907, m.pop_proj  = 454.2539954 from pmad2018.tmp m, pmad2018.dp_dom_1718_imput_bkp d where m.A01nficha = d.A01nficha and d.A01setor = 'Cidade Ocidental: Jardim ABC' and m.D03 = 1 and m.D05 between 20 and 24 and m.D04 in (2,4);</v>
      </c>
    </row>
    <row r="286" spans="1:14" x14ac:dyDescent="0.25">
      <c r="A286">
        <v>3</v>
      </c>
      <c r="B286" t="s">
        <v>19</v>
      </c>
      <c r="C286" t="str">
        <f>VLOOKUP(B286,Planilha1!$A$2:$B$18,2,FALSE)</f>
        <v>Cidade Ocidental: Sede</v>
      </c>
      <c r="D286" t="s">
        <v>11</v>
      </c>
      <c r="E286">
        <v>2</v>
      </c>
      <c r="F286" t="s">
        <v>39</v>
      </c>
      <c r="G286" t="s">
        <v>40</v>
      </c>
      <c r="H286" t="str">
        <f>VLOOKUP(G286,Planilha1!$D$2:$E$16,2,FALSE)</f>
        <v xml:space="preserve"> 20 and 24</v>
      </c>
      <c r="I286" t="s">
        <v>14</v>
      </c>
      <c r="J286" t="str">
        <f t="shared" si="8"/>
        <v>(1,3,5)</v>
      </c>
      <c r="K286" s="3" t="s">
        <v>724</v>
      </c>
      <c r="L286" s="3" t="s">
        <v>113</v>
      </c>
      <c r="M286" s="3" t="s">
        <v>725</v>
      </c>
      <c r="N286" t="str">
        <f t="shared" si="9"/>
        <v>update m set m.FATOR_MUN = 61.1685, m.pop_proj  = 978.696 from pmad2018.tmp m, pmad2018.dp_dom_1718_imput_bkp d where m.A01nficha = d.A01nficha and d.A01setor = 'Cidade Ocidental: Sede' and m.D03 = 2 and m.D05 between 20 and 24 and m.D04 in (1,3,5);</v>
      </c>
    </row>
    <row r="287" spans="1:14" x14ac:dyDescent="0.25">
      <c r="A287">
        <v>3</v>
      </c>
      <c r="B287" t="s">
        <v>19</v>
      </c>
      <c r="C287" t="str">
        <f>VLOOKUP(B287,Planilha1!$A$2:$B$18,2,FALSE)</f>
        <v>Cidade Ocidental: Sede</v>
      </c>
      <c r="D287" t="s">
        <v>11</v>
      </c>
      <c r="E287">
        <v>2</v>
      </c>
      <c r="F287" t="s">
        <v>39</v>
      </c>
      <c r="G287" t="s">
        <v>40</v>
      </c>
      <c r="H287" t="str">
        <f>VLOOKUP(G287,Planilha1!$D$2:$E$16,2,FALSE)</f>
        <v xml:space="preserve"> 20 and 24</v>
      </c>
      <c r="I287" t="s">
        <v>15</v>
      </c>
      <c r="J287" t="str">
        <f t="shared" si="8"/>
        <v>(2,4)</v>
      </c>
      <c r="K287" s="3" t="s">
        <v>64</v>
      </c>
      <c r="L287" s="3" t="s">
        <v>78</v>
      </c>
      <c r="M287" s="3" t="s">
        <v>726</v>
      </c>
      <c r="N287" t="str">
        <f t="shared" si="9"/>
        <v>update m set m.FATOR_MUN = 29.64396226, m.pop_proj  = 1571.13 from pmad2018.tmp m, pmad2018.dp_dom_1718_imput_bkp d where m.A01nficha = d.A01nficha and d.A01setor = 'Cidade Ocidental: Sede' and m.D03 = 2 and m.D05 between 20 and 24 and m.D04 in (2,4);</v>
      </c>
    </row>
    <row r="288" spans="1:14" x14ac:dyDescent="0.25">
      <c r="A288">
        <v>3</v>
      </c>
      <c r="B288" t="s">
        <v>19</v>
      </c>
      <c r="C288" t="str">
        <f>VLOOKUP(B288,Planilha1!$A$2:$B$18,2,FALSE)</f>
        <v>Cidade Ocidental: Sede</v>
      </c>
      <c r="D288" t="s">
        <v>16</v>
      </c>
      <c r="E288">
        <v>1</v>
      </c>
      <c r="F288" t="s">
        <v>39</v>
      </c>
      <c r="G288" t="s">
        <v>40</v>
      </c>
      <c r="H288" t="str">
        <f>VLOOKUP(G288,Planilha1!$D$2:$E$16,2,FALSE)</f>
        <v xml:space="preserve"> 20 and 24</v>
      </c>
      <c r="I288" t="s">
        <v>14</v>
      </c>
      <c r="J288" t="str">
        <f t="shared" si="8"/>
        <v>(1,3,5)</v>
      </c>
      <c r="K288" s="3" t="s">
        <v>727</v>
      </c>
      <c r="L288" s="3" t="s">
        <v>197</v>
      </c>
      <c r="M288" s="3" t="s">
        <v>728</v>
      </c>
      <c r="N288" t="str">
        <f t="shared" si="9"/>
        <v>update m set m.FATOR_MUN = 30.07801445, m.pop_proj  = 842.1844046 from pmad2018.tmp m, pmad2018.dp_dom_1718_imput_bkp d where m.A01nficha = d.A01nficha and d.A01setor = 'Cidade Ocidental: Sede' and m.D03 = 1 and m.D05 between 20 and 24 and m.D04 in (1,3,5);</v>
      </c>
    </row>
    <row r="289" spans="1:14" x14ac:dyDescent="0.25">
      <c r="A289">
        <v>3</v>
      </c>
      <c r="B289" t="s">
        <v>19</v>
      </c>
      <c r="C289" t="str">
        <f>VLOOKUP(B289,Planilha1!$A$2:$B$18,2,FALSE)</f>
        <v>Cidade Ocidental: Sede</v>
      </c>
      <c r="D289" t="s">
        <v>16</v>
      </c>
      <c r="E289">
        <v>1</v>
      </c>
      <c r="F289" t="s">
        <v>39</v>
      </c>
      <c r="G289" t="s">
        <v>40</v>
      </c>
      <c r="H289" t="str">
        <f>VLOOKUP(G289,Planilha1!$D$2:$E$16,2,FALSE)</f>
        <v xml:space="preserve"> 20 and 24</v>
      </c>
      <c r="I289" t="s">
        <v>15</v>
      </c>
      <c r="J289" t="str">
        <f t="shared" si="8"/>
        <v>(2,4)</v>
      </c>
      <c r="K289" s="3" t="s">
        <v>729</v>
      </c>
      <c r="L289" s="3" t="s">
        <v>658</v>
      </c>
      <c r="M289" s="3" t="s">
        <v>730</v>
      </c>
      <c r="N289" t="str">
        <f t="shared" si="9"/>
        <v>update m set m.FATOR_MUN = 23.52962728, m.pop_proj  = 1670.603537 from pmad2018.tmp m, pmad2018.dp_dom_1718_imput_bkp d where m.A01nficha = d.A01nficha and d.A01setor = 'Cidade Ocidental: Sede' and m.D03 = 1 and m.D05 between 20 and 24 and m.D04 in (2,4);</v>
      </c>
    </row>
    <row r="290" spans="1:14" x14ac:dyDescent="0.25">
      <c r="A290">
        <v>8</v>
      </c>
      <c r="B290" t="s">
        <v>20</v>
      </c>
      <c r="C290" t="str">
        <f>VLOOKUP(B290,Planilha1!$A$2:$B$18,2,FALSE)</f>
        <v>Cocalzinho de Goiás: Girassol/Edilândia</v>
      </c>
      <c r="D290" t="s">
        <v>11</v>
      </c>
      <c r="E290">
        <v>2</v>
      </c>
      <c r="F290" t="s">
        <v>39</v>
      </c>
      <c r="G290" t="s">
        <v>40</v>
      </c>
      <c r="H290" t="str">
        <f>VLOOKUP(G290,Planilha1!$D$2:$E$16,2,FALSE)</f>
        <v xml:space="preserve"> 20 and 24</v>
      </c>
      <c r="I290" t="s">
        <v>14</v>
      </c>
      <c r="J290" t="str">
        <f t="shared" si="8"/>
        <v>(1,3,5)</v>
      </c>
      <c r="K290" s="3" t="s">
        <v>731</v>
      </c>
      <c r="L290" s="3" t="s">
        <v>141</v>
      </c>
      <c r="M290" s="3" t="s">
        <v>732</v>
      </c>
      <c r="N290" t="str">
        <f t="shared" si="9"/>
        <v>update m set m.FATOR_MUN = 5.893656774, m.pop_proj  = 117.8731355 from pmad2018.tmp m, pmad2018.dp_dom_1718_imput_bkp d where m.A01nficha = d.A01nficha and d.A01setor = 'Cocalzinho de Goiás: Girassol/Edilândia' and m.D03 = 2 and m.D05 between 20 and 24 and m.D04 in (1,3,5);</v>
      </c>
    </row>
    <row r="291" spans="1:14" x14ac:dyDescent="0.25">
      <c r="A291">
        <v>8</v>
      </c>
      <c r="B291" t="s">
        <v>20</v>
      </c>
      <c r="C291" t="str">
        <f>VLOOKUP(B291,Planilha1!$A$2:$B$18,2,FALSE)</f>
        <v>Cocalzinho de Goiás: Girassol/Edilândia</v>
      </c>
      <c r="D291" t="s">
        <v>11</v>
      </c>
      <c r="E291">
        <v>2</v>
      </c>
      <c r="F291" t="s">
        <v>39</v>
      </c>
      <c r="G291" t="s">
        <v>40</v>
      </c>
      <c r="H291" t="str">
        <f>VLOOKUP(G291,Planilha1!$D$2:$E$16,2,FALSE)</f>
        <v xml:space="preserve"> 20 and 24</v>
      </c>
      <c r="I291" t="s">
        <v>15</v>
      </c>
      <c r="J291" t="str">
        <f t="shared" si="8"/>
        <v>(2,4)</v>
      </c>
      <c r="K291" s="3" t="s">
        <v>733</v>
      </c>
      <c r="L291" s="3" t="s">
        <v>148</v>
      </c>
      <c r="M291" s="3" t="s">
        <v>734</v>
      </c>
      <c r="N291" t="str">
        <f t="shared" si="9"/>
        <v>update m set m.FATOR_MUN = 5.154801843, m.pop_proj  = 252.5852903 from pmad2018.tmp m, pmad2018.dp_dom_1718_imput_bkp d where m.A01nficha = d.A01nficha and d.A01setor = 'Cocalzinho de Goiás: Girassol/Edilândia' and m.D03 = 2 and m.D05 between 20 and 24 and m.D04 in (2,4);</v>
      </c>
    </row>
    <row r="292" spans="1:14" x14ac:dyDescent="0.25">
      <c r="A292">
        <v>8</v>
      </c>
      <c r="B292" t="s">
        <v>20</v>
      </c>
      <c r="C292" t="str">
        <f>VLOOKUP(B292,Planilha1!$A$2:$B$18,2,FALSE)</f>
        <v>Cocalzinho de Goiás: Girassol/Edilândia</v>
      </c>
      <c r="D292" t="s">
        <v>16</v>
      </c>
      <c r="E292">
        <v>1</v>
      </c>
      <c r="F292" t="s">
        <v>39</v>
      </c>
      <c r="G292" t="s">
        <v>40</v>
      </c>
      <c r="H292" t="str">
        <f>VLOOKUP(G292,Planilha1!$D$2:$E$16,2,FALSE)</f>
        <v xml:space="preserve"> 20 and 24</v>
      </c>
      <c r="I292" t="s">
        <v>14</v>
      </c>
      <c r="J292" t="str">
        <f t="shared" si="8"/>
        <v>(1,3,5)</v>
      </c>
      <c r="K292" s="3" t="s">
        <v>735</v>
      </c>
      <c r="L292" s="3" t="s">
        <v>93</v>
      </c>
      <c r="M292" s="3" t="s">
        <v>736</v>
      </c>
      <c r="N292" t="str">
        <f t="shared" si="9"/>
        <v>update m set m.FATOR_MUN = 5.409224914, m.pop_proj  = 119.0029481 from pmad2018.tmp m, pmad2018.dp_dom_1718_imput_bkp d where m.A01nficha = d.A01nficha and d.A01setor = 'Cocalzinho de Goiás: Girassol/Edilândia' and m.D03 = 1 and m.D05 between 20 and 24 and m.D04 in (1,3,5);</v>
      </c>
    </row>
    <row r="293" spans="1:14" x14ac:dyDescent="0.25">
      <c r="A293">
        <v>8</v>
      </c>
      <c r="B293" t="s">
        <v>20</v>
      </c>
      <c r="C293" t="str">
        <f>VLOOKUP(B293,Planilha1!$A$2:$B$18,2,FALSE)</f>
        <v>Cocalzinho de Goiás: Girassol/Edilândia</v>
      </c>
      <c r="D293" t="s">
        <v>16</v>
      </c>
      <c r="E293">
        <v>1</v>
      </c>
      <c r="F293" t="s">
        <v>39</v>
      </c>
      <c r="G293" t="s">
        <v>40</v>
      </c>
      <c r="H293" t="str">
        <f>VLOOKUP(G293,Planilha1!$D$2:$E$16,2,FALSE)</f>
        <v xml:space="preserve"> 20 and 24</v>
      </c>
      <c r="I293" t="s">
        <v>15</v>
      </c>
      <c r="J293" t="str">
        <f t="shared" si="8"/>
        <v>(2,4)</v>
      </c>
      <c r="K293" s="3" t="s">
        <v>737</v>
      </c>
      <c r="L293" s="3" t="s">
        <v>78</v>
      </c>
      <c r="M293" s="3" t="s">
        <v>738</v>
      </c>
      <c r="N293" t="str">
        <f t="shared" si="9"/>
        <v>update m set m.FATOR_MUN = 4.771344618, m.pop_proj  = 252.8812647 from pmad2018.tmp m, pmad2018.dp_dom_1718_imput_bkp d where m.A01nficha = d.A01nficha and d.A01setor = 'Cocalzinho de Goiás: Girassol/Edilândia' and m.D03 = 1 and m.D05 between 20 and 24 and m.D04 in (2,4);</v>
      </c>
    </row>
    <row r="294" spans="1:14" x14ac:dyDescent="0.25">
      <c r="A294">
        <v>7</v>
      </c>
      <c r="B294" t="s">
        <v>21</v>
      </c>
      <c r="C294" t="str">
        <f>VLOOKUP(B294,Planilha1!$A$2:$B$18,2,FALSE)</f>
        <v>Cocalzinho de Goiás: Sede</v>
      </c>
      <c r="D294" t="s">
        <v>11</v>
      </c>
      <c r="E294">
        <v>2</v>
      </c>
      <c r="F294" t="s">
        <v>39</v>
      </c>
      <c r="G294" t="s">
        <v>40</v>
      </c>
      <c r="H294" t="str">
        <f>VLOOKUP(G294,Planilha1!$D$2:$E$16,2,FALSE)</f>
        <v xml:space="preserve"> 20 and 24</v>
      </c>
      <c r="I294" t="s">
        <v>14</v>
      </c>
      <c r="J294" t="str">
        <f t="shared" si="8"/>
        <v>(1,3,5)</v>
      </c>
      <c r="K294" s="3" t="s">
        <v>739</v>
      </c>
      <c r="L294" s="3" t="s">
        <v>141</v>
      </c>
      <c r="M294" s="3" t="s">
        <v>740</v>
      </c>
      <c r="N294" t="str">
        <f t="shared" si="9"/>
        <v>update m set m.FATOR_MUN = 4.420242581, m.pop_proj  = 88.40485161 from pmad2018.tmp m, pmad2018.dp_dom_1718_imput_bkp d where m.A01nficha = d.A01nficha and d.A01setor = 'Cocalzinho de Goiás: Sede' and m.D03 = 2 and m.D05 between 20 and 24 and m.D04 in (1,3,5);</v>
      </c>
    </row>
    <row r="295" spans="1:14" x14ac:dyDescent="0.25">
      <c r="A295">
        <v>7</v>
      </c>
      <c r="B295" t="s">
        <v>21</v>
      </c>
      <c r="C295" t="str">
        <f>VLOOKUP(B295,Planilha1!$A$2:$B$18,2,FALSE)</f>
        <v>Cocalzinho de Goiás: Sede</v>
      </c>
      <c r="D295" t="s">
        <v>11</v>
      </c>
      <c r="E295">
        <v>2</v>
      </c>
      <c r="F295" t="s">
        <v>39</v>
      </c>
      <c r="G295" t="s">
        <v>40</v>
      </c>
      <c r="H295" t="str">
        <f>VLOOKUP(G295,Planilha1!$D$2:$E$16,2,FALSE)</f>
        <v xml:space="preserve"> 20 and 24</v>
      </c>
      <c r="I295" t="s">
        <v>15</v>
      </c>
      <c r="J295" t="str">
        <f t="shared" si="8"/>
        <v>(2,4)</v>
      </c>
      <c r="K295" s="3" t="s">
        <v>741</v>
      </c>
      <c r="L295" s="3" t="s">
        <v>277</v>
      </c>
      <c r="M295" s="3" t="s">
        <v>742</v>
      </c>
      <c r="N295" t="str">
        <f t="shared" si="9"/>
        <v>update m set m.FATOR_MUN = 5.367437419, m.pop_proj  = 161.0231226 from pmad2018.tmp m, pmad2018.dp_dom_1718_imput_bkp d where m.A01nficha = d.A01nficha and d.A01setor = 'Cocalzinho de Goiás: Sede' and m.D03 = 2 and m.D05 between 20 and 24 and m.D04 in (2,4);</v>
      </c>
    </row>
    <row r="296" spans="1:14" x14ac:dyDescent="0.25">
      <c r="A296">
        <v>7</v>
      </c>
      <c r="B296" t="s">
        <v>21</v>
      </c>
      <c r="C296" t="str">
        <f>VLOOKUP(B296,Planilha1!$A$2:$B$18,2,FALSE)</f>
        <v>Cocalzinho de Goiás: Sede</v>
      </c>
      <c r="D296" t="s">
        <v>16</v>
      </c>
      <c r="E296">
        <v>1</v>
      </c>
      <c r="F296" t="s">
        <v>39</v>
      </c>
      <c r="G296" t="s">
        <v>40</v>
      </c>
      <c r="H296" t="str">
        <f>VLOOKUP(G296,Planilha1!$D$2:$E$16,2,FALSE)</f>
        <v xml:space="preserve"> 20 and 24</v>
      </c>
      <c r="I296" t="s">
        <v>14</v>
      </c>
      <c r="J296" t="str">
        <f t="shared" si="8"/>
        <v>(1,3,5)</v>
      </c>
      <c r="K296" s="3" t="s">
        <v>743</v>
      </c>
      <c r="L296" s="3" t="s">
        <v>141</v>
      </c>
      <c r="M296" s="3" t="s">
        <v>744</v>
      </c>
      <c r="N296" t="str">
        <f t="shared" si="9"/>
        <v>update m set m.FATOR_MUN = 6.268905302, m.pop_proj  = 125.378106 from pmad2018.tmp m, pmad2018.dp_dom_1718_imput_bkp d where m.A01nficha = d.A01nficha and d.A01setor = 'Cocalzinho de Goiás: Sede' and m.D03 = 1 and m.D05 between 20 and 24 and m.D04 in (1,3,5);</v>
      </c>
    </row>
    <row r="297" spans="1:14" x14ac:dyDescent="0.25">
      <c r="A297">
        <v>7</v>
      </c>
      <c r="B297" t="s">
        <v>21</v>
      </c>
      <c r="C297" t="str">
        <f>VLOOKUP(B297,Planilha1!$A$2:$B$18,2,FALSE)</f>
        <v>Cocalzinho de Goiás: Sede</v>
      </c>
      <c r="D297" t="s">
        <v>16</v>
      </c>
      <c r="E297">
        <v>1</v>
      </c>
      <c r="F297" t="s">
        <v>39</v>
      </c>
      <c r="G297" t="s">
        <v>40</v>
      </c>
      <c r="H297" t="str">
        <f>VLOOKUP(G297,Planilha1!$D$2:$E$16,2,FALSE)</f>
        <v xml:space="preserve"> 20 and 24</v>
      </c>
      <c r="I297" t="s">
        <v>15</v>
      </c>
      <c r="J297" t="str">
        <f t="shared" si="8"/>
        <v>(2,4)</v>
      </c>
      <c r="K297" s="3" t="s">
        <v>745</v>
      </c>
      <c r="L297" s="3" t="s">
        <v>257</v>
      </c>
      <c r="M297" s="3" t="s">
        <v>746</v>
      </c>
      <c r="N297" t="str">
        <f t="shared" si="9"/>
        <v>update m set m.FATOR_MUN = 4.341178974, m.pop_proj  = 151.9412641 from pmad2018.tmp m, pmad2018.dp_dom_1718_imput_bkp d where m.A01nficha = d.A01nficha and d.A01setor = 'Cocalzinho de Goiás: Sede' and m.D03 = 1 and m.D05 between 20 and 24 and m.D04 in (2,4);</v>
      </c>
    </row>
    <row r="298" spans="1:14" x14ac:dyDescent="0.25">
      <c r="A298">
        <v>6</v>
      </c>
      <c r="B298" t="s">
        <v>22</v>
      </c>
      <c r="C298" t="str">
        <f>VLOOKUP(B298,Planilha1!$A$2:$B$18,2,FALSE)</f>
        <v>Cristalina: Campos Lindos/Marajó</v>
      </c>
      <c r="D298" t="s">
        <v>11</v>
      </c>
      <c r="E298">
        <v>2</v>
      </c>
      <c r="F298" t="s">
        <v>39</v>
      </c>
      <c r="G298" t="s">
        <v>40</v>
      </c>
      <c r="H298" t="str">
        <f>VLOOKUP(G298,Planilha1!$D$2:$E$16,2,FALSE)</f>
        <v xml:space="preserve"> 20 and 24</v>
      </c>
      <c r="I298" t="s">
        <v>14</v>
      </c>
      <c r="J298" t="str">
        <f t="shared" si="8"/>
        <v>(1,3,5)</v>
      </c>
      <c r="K298" s="3" t="s">
        <v>747</v>
      </c>
      <c r="L298" s="3" t="s">
        <v>119</v>
      </c>
      <c r="M298" s="3" t="s">
        <v>748</v>
      </c>
      <c r="N298" t="str">
        <f t="shared" si="9"/>
        <v>update m set m.FATOR_MUN = 6.272372424, m.pop_proj  = 156.8093106 from pmad2018.tmp m, pmad2018.dp_dom_1718_imput_bkp d where m.A01nficha = d.A01nficha and d.A01setor = 'Cristalina: Campos Lindos/Marajó' and m.D03 = 2 and m.D05 between 20 and 24 and m.D04 in (1,3,5);</v>
      </c>
    </row>
    <row r="299" spans="1:14" x14ac:dyDescent="0.25">
      <c r="A299">
        <v>6</v>
      </c>
      <c r="B299" t="s">
        <v>22</v>
      </c>
      <c r="C299" t="str">
        <f>VLOOKUP(B299,Planilha1!$A$2:$B$18,2,FALSE)</f>
        <v>Cristalina: Campos Lindos/Marajó</v>
      </c>
      <c r="D299" t="s">
        <v>11</v>
      </c>
      <c r="E299">
        <v>2</v>
      </c>
      <c r="F299" t="s">
        <v>39</v>
      </c>
      <c r="G299" t="s">
        <v>40</v>
      </c>
      <c r="H299" t="str">
        <f>VLOOKUP(G299,Planilha1!$D$2:$E$16,2,FALSE)</f>
        <v xml:space="preserve"> 20 and 24</v>
      </c>
      <c r="I299" t="s">
        <v>15</v>
      </c>
      <c r="J299" t="str">
        <f t="shared" si="8"/>
        <v>(2,4)</v>
      </c>
      <c r="K299" s="3" t="s">
        <v>749</v>
      </c>
      <c r="L299" s="3" t="s">
        <v>122</v>
      </c>
      <c r="M299" s="3" t="s">
        <v>750</v>
      </c>
      <c r="N299" t="str">
        <f t="shared" si="9"/>
        <v>update m set m.FATOR_MUN = 8.37288784, m.pop_proj  = 360.0341771 from pmad2018.tmp m, pmad2018.dp_dom_1718_imput_bkp d where m.A01nficha = d.A01nficha and d.A01setor = 'Cristalina: Campos Lindos/Marajó' and m.D03 = 2 and m.D05 between 20 and 24 and m.D04 in (2,4);</v>
      </c>
    </row>
    <row r="300" spans="1:14" x14ac:dyDescent="0.25">
      <c r="A300">
        <v>6</v>
      </c>
      <c r="B300" t="s">
        <v>22</v>
      </c>
      <c r="C300" t="str">
        <f>VLOOKUP(B300,Planilha1!$A$2:$B$18,2,FALSE)</f>
        <v>Cristalina: Campos Lindos/Marajó</v>
      </c>
      <c r="D300" t="s">
        <v>16</v>
      </c>
      <c r="E300">
        <v>1</v>
      </c>
      <c r="F300" t="s">
        <v>39</v>
      </c>
      <c r="G300" t="s">
        <v>40</v>
      </c>
      <c r="H300" t="str">
        <f>VLOOKUP(G300,Planilha1!$D$2:$E$16,2,FALSE)</f>
        <v xml:space="preserve"> 20 and 24</v>
      </c>
      <c r="I300" t="s">
        <v>14</v>
      </c>
      <c r="J300" t="str">
        <f t="shared" si="8"/>
        <v>(1,3,5)</v>
      </c>
      <c r="K300" s="3" t="s">
        <v>751</v>
      </c>
      <c r="L300" s="3" t="s">
        <v>113</v>
      </c>
      <c r="M300" s="3" t="s">
        <v>752</v>
      </c>
      <c r="N300" t="str">
        <f t="shared" si="9"/>
        <v>update m set m.FATOR_MUN = 10.28885962, m.pop_proj  = 164.6217539 from pmad2018.tmp m, pmad2018.dp_dom_1718_imput_bkp d where m.A01nficha = d.A01nficha and d.A01setor = 'Cristalina: Campos Lindos/Marajó' and m.D03 = 1 and m.D05 between 20 and 24 and m.D04 in (1,3,5);</v>
      </c>
    </row>
    <row r="301" spans="1:14" x14ac:dyDescent="0.25">
      <c r="A301">
        <v>6</v>
      </c>
      <c r="B301" t="s">
        <v>22</v>
      </c>
      <c r="C301" t="str">
        <f>VLOOKUP(B301,Planilha1!$A$2:$B$18,2,FALSE)</f>
        <v>Cristalina: Campos Lindos/Marajó</v>
      </c>
      <c r="D301" t="s">
        <v>16</v>
      </c>
      <c r="E301">
        <v>1</v>
      </c>
      <c r="F301" t="s">
        <v>39</v>
      </c>
      <c r="G301" t="s">
        <v>40</v>
      </c>
      <c r="H301" t="str">
        <f>VLOOKUP(G301,Planilha1!$D$2:$E$16,2,FALSE)</f>
        <v xml:space="preserve"> 20 and 24</v>
      </c>
      <c r="I301" t="s">
        <v>15</v>
      </c>
      <c r="J301" t="str">
        <f t="shared" si="8"/>
        <v>(2,4)</v>
      </c>
      <c r="K301" s="3" t="s">
        <v>753</v>
      </c>
      <c r="L301" s="3" t="s">
        <v>319</v>
      </c>
      <c r="M301" s="3" t="s">
        <v>754</v>
      </c>
      <c r="N301" t="str">
        <f t="shared" si="9"/>
        <v>update m set m.FATOR_MUN = 8.495517716, m.pop_proj  = 373.8027795 from pmad2018.tmp m, pmad2018.dp_dom_1718_imput_bkp d where m.A01nficha = d.A01nficha and d.A01setor = 'Cristalina: Campos Lindos/Marajó' and m.D03 = 1 and m.D05 between 20 and 24 and m.D04 in (2,4);</v>
      </c>
    </row>
    <row r="302" spans="1:14" x14ac:dyDescent="0.25">
      <c r="A302">
        <v>5</v>
      </c>
      <c r="B302" t="s">
        <v>23</v>
      </c>
      <c r="C302" t="str">
        <f>VLOOKUP(B302,Planilha1!$A$2:$B$18,2,FALSE)</f>
        <v>Cristalina: Sede</v>
      </c>
      <c r="D302" t="s">
        <v>11</v>
      </c>
      <c r="E302">
        <v>2</v>
      </c>
      <c r="F302" t="s">
        <v>39</v>
      </c>
      <c r="G302" t="s">
        <v>40</v>
      </c>
      <c r="H302" t="str">
        <f>VLOOKUP(G302,Planilha1!$D$2:$E$16,2,FALSE)</f>
        <v xml:space="preserve"> 20 and 24</v>
      </c>
      <c r="I302" t="s">
        <v>14</v>
      </c>
      <c r="J302" t="str">
        <f t="shared" si="8"/>
        <v>(1,3,5)</v>
      </c>
      <c r="K302" s="3" t="s">
        <v>755</v>
      </c>
      <c r="L302" s="3" t="s">
        <v>93</v>
      </c>
      <c r="M302" s="3" t="s">
        <v>756</v>
      </c>
      <c r="N302" t="str">
        <f t="shared" si="9"/>
        <v>update m set m.FATOR_MUN = 34.44102676, m.pop_proj  = 757.7025888 from pmad2018.tmp m, pmad2018.dp_dom_1718_imput_bkp d where m.A01nficha = d.A01nficha and d.A01setor = 'Cristalina: Sede' and m.D03 = 2 and m.D05 between 20 and 24 and m.D04 in (1,3,5);</v>
      </c>
    </row>
    <row r="303" spans="1:14" x14ac:dyDescent="0.25">
      <c r="A303">
        <v>5</v>
      </c>
      <c r="B303" t="s">
        <v>23</v>
      </c>
      <c r="C303" t="str">
        <f>VLOOKUP(B303,Planilha1!$A$2:$B$18,2,FALSE)</f>
        <v>Cristalina: Sede</v>
      </c>
      <c r="D303" t="s">
        <v>11</v>
      </c>
      <c r="E303">
        <v>2</v>
      </c>
      <c r="F303" t="s">
        <v>39</v>
      </c>
      <c r="G303" t="s">
        <v>40</v>
      </c>
      <c r="H303" t="str">
        <f>VLOOKUP(G303,Planilha1!$D$2:$E$16,2,FALSE)</f>
        <v xml:space="preserve"> 20 and 24</v>
      </c>
      <c r="I303" t="s">
        <v>15</v>
      </c>
      <c r="J303" t="str">
        <f t="shared" si="8"/>
        <v>(2,4)</v>
      </c>
      <c r="K303" s="3" t="s">
        <v>757</v>
      </c>
      <c r="L303" s="3" t="s">
        <v>346</v>
      </c>
      <c r="M303" s="3" t="s">
        <v>758</v>
      </c>
      <c r="N303" t="str">
        <f t="shared" si="9"/>
        <v>update m set m.FATOR_MUN = 20.35036386, m.pop_proj  = 1282.072923 from pmad2018.tmp m, pmad2018.dp_dom_1718_imput_bkp d where m.A01nficha = d.A01nficha and d.A01setor = 'Cristalina: Sede' and m.D03 = 2 and m.D05 between 20 and 24 and m.D04 in (2,4);</v>
      </c>
    </row>
    <row r="304" spans="1:14" x14ac:dyDescent="0.25">
      <c r="A304">
        <v>5</v>
      </c>
      <c r="B304" t="s">
        <v>23</v>
      </c>
      <c r="C304" t="str">
        <f>VLOOKUP(B304,Planilha1!$A$2:$B$18,2,FALSE)</f>
        <v>Cristalina: Sede</v>
      </c>
      <c r="D304" t="s">
        <v>16</v>
      </c>
      <c r="E304">
        <v>1</v>
      </c>
      <c r="F304" t="s">
        <v>39</v>
      </c>
      <c r="G304" t="s">
        <v>40</v>
      </c>
      <c r="H304" t="str">
        <f>VLOOKUP(G304,Planilha1!$D$2:$E$16,2,FALSE)</f>
        <v xml:space="preserve"> 20 and 24</v>
      </c>
      <c r="I304" t="s">
        <v>14</v>
      </c>
      <c r="J304" t="str">
        <f t="shared" si="8"/>
        <v>(1,3,5)</v>
      </c>
      <c r="K304" s="3" t="s">
        <v>759</v>
      </c>
      <c r="L304" s="3" t="s">
        <v>265</v>
      </c>
      <c r="M304" s="3" t="s">
        <v>760</v>
      </c>
      <c r="N304" t="str">
        <f t="shared" si="9"/>
        <v>update m set m.FATOR_MUN = 31.56281747, m.pop_proj  = 757.5076194 from pmad2018.tmp m, pmad2018.dp_dom_1718_imput_bkp d where m.A01nficha = d.A01nficha and d.A01setor = 'Cristalina: Sede' and m.D03 = 1 and m.D05 between 20 and 24 and m.D04 in (1,3,5);</v>
      </c>
    </row>
    <row r="305" spans="1:14" x14ac:dyDescent="0.25">
      <c r="A305">
        <v>5</v>
      </c>
      <c r="B305" t="s">
        <v>23</v>
      </c>
      <c r="C305" t="str">
        <f>VLOOKUP(B305,Planilha1!$A$2:$B$18,2,FALSE)</f>
        <v>Cristalina: Sede</v>
      </c>
      <c r="D305" t="s">
        <v>16</v>
      </c>
      <c r="E305">
        <v>1</v>
      </c>
      <c r="F305" t="s">
        <v>39</v>
      </c>
      <c r="G305" t="s">
        <v>40</v>
      </c>
      <c r="H305" t="str">
        <f>VLOOKUP(G305,Planilha1!$D$2:$E$16,2,FALSE)</f>
        <v xml:space="preserve"> 20 and 24</v>
      </c>
      <c r="I305" t="s">
        <v>15</v>
      </c>
      <c r="J305" t="str">
        <f t="shared" si="8"/>
        <v>(2,4)</v>
      </c>
      <c r="K305" s="3" t="s">
        <v>761</v>
      </c>
      <c r="L305" s="3" t="s">
        <v>81</v>
      </c>
      <c r="M305" s="3" t="s">
        <v>762</v>
      </c>
      <c r="N305" t="str">
        <f t="shared" si="9"/>
        <v>update m set m.FATOR_MUN = 21.68932073, m.pop_proj  = 1409.805847 from pmad2018.tmp m, pmad2018.dp_dom_1718_imput_bkp d where m.A01nficha = d.A01nficha and d.A01setor = 'Cristalina: Sede' and m.D03 = 1 and m.D05 between 20 and 24 and m.D04 in (2,4);</v>
      </c>
    </row>
    <row r="306" spans="1:14" x14ac:dyDescent="0.25">
      <c r="A306">
        <v>9</v>
      </c>
      <c r="B306" t="s">
        <v>24</v>
      </c>
      <c r="C306" t="str">
        <f>VLOOKUP(B306,Planilha1!$A$2:$B$18,2,FALSE)</f>
        <v>Formosa</v>
      </c>
      <c r="D306" t="s">
        <v>11</v>
      </c>
      <c r="E306">
        <v>2</v>
      </c>
      <c r="F306" t="s">
        <v>39</v>
      </c>
      <c r="G306" t="s">
        <v>40</v>
      </c>
      <c r="H306" t="str">
        <f>VLOOKUP(G306,Planilha1!$D$2:$E$16,2,FALSE)</f>
        <v xml:space="preserve"> 20 and 24</v>
      </c>
      <c r="I306" t="s">
        <v>14</v>
      </c>
      <c r="J306" t="str">
        <f t="shared" si="8"/>
        <v>(1,3,5)</v>
      </c>
      <c r="K306" s="3" t="s">
        <v>763</v>
      </c>
      <c r="L306" s="3" t="s">
        <v>169</v>
      </c>
      <c r="M306" s="3" t="s">
        <v>764</v>
      </c>
      <c r="N306" t="str">
        <f t="shared" si="9"/>
        <v>update m set m.FATOR_MUN = 65.43590564, m.pop_proj  = 1701.333547 from pmad2018.tmp m, pmad2018.dp_dom_1718_imput_bkp d where m.A01nficha = d.A01nficha and d.A01setor = 'Formosa' and m.D03 = 2 and m.D05 between 20 and 24 and m.D04 in (1,3,5);</v>
      </c>
    </row>
    <row r="307" spans="1:14" x14ac:dyDescent="0.25">
      <c r="A307">
        <v>9</v>
      </c>
      <c r="B307" t="s">
        <v>24</v>
      </c>
      <c r="C307" t="str">
        <f>VLOOKUP(B307,Planilha1!$A$2:$B$18,2,FALSE)</f>
        <v>Formosa</v>
      </c>
      <c r="D307" t="s">
        <v>11</v>
      </c>
      <c r="E307">
        <v>2</v>
      </c>
      <c r="F307" t="s">
        <v>39</v>
      </c>
      <c r="G307" t="s">
        <v>40</v>
      </c>
      <c r="H307" t="str">
        <f>VLOOKUP(G307,Planilha1!$D$2:$E$16,2,FALSE)</f>
        <v xml:space="preserve"> 20 and 24</v>
      </c>
      <c r="I307" t="s">
        <v>15</v>
      </c>
      <c r="J307" t="str">
        <f t="shared" si="8"/>
        <v>(2,4)</v>
      </c>
      <c r="K307" s="3" t="s">
        <v>765</v>
      </c>
      <c r="L307" s="3" t="s">
        <v>648</v>
      </c>
      <c r="M307" s="3" t="s">
        <v>766</v>
      </c>
      <c r="N307" t="str">
        <f t="shared" si="9"/>
        <v>update m set m.FATOR_MUN = 32.05354911, m.pop_proj  = 3141.247812 from pmad2018.tmp m, pmad2018.dp_dom_1718_imput_bkp d where m.A01nficha = d.A01nficha and d.A01setor = 'Formosa' and m.D03 = 2 and m.D05 between 20 and 24 and m.D04 in (2,4);</v>
      </c>
    </row>
    <row r="308" spans="1:14" x14ac:dyDescent="0.25">
      <c r="A308">
        <v>9</v>
      </c>
      <c r="B308" t="s">
        <v>24</v>
      </c>
      <c r="C308" t="str">
        <f>VLOOKUP(B308,Planilha1!$A$2:$B$18,2,FALSE)</f>
        <v>Formosa</v>
      </c>
      <c r="D308" t="s">
        <v>16</v>
      </c>
      <c r="E308">
        <v>1</v>
      </c>
      <c r="F308" t="s">
        <v>39</v>
      </c>
      <c r="G308" t="s">
        <v>40</v>
      </c>
      <c r="H308" t="str">
        <f>VLOOKUP(G308,Planilha1!$D$2:$E$16,2,FALSE)</f>
        <v xml:space="preserve"> 20 and 24</v>
      </c>
      <c r="I308" t="s">
        <v>14</v>
      </c>
      <c r="J308" t="str">
        <f t="shared" si="8"/>
        <v>(1,3,5)</v>
      </c>
      <c r="K308" s="3" t="s">
        <v>767</v>
      </c>
      <c r="L308" s="3" t="s">
        <v>138</v>
      </c>
      <c r="M308" s="3" t="s">
        <v>768</v>
      </c>
      <c r="N308" t="str">
        <f t="shared" si="9"/>
        <v>update m set m.FATOR_MUN = 55.91842615, m.pop_proj  = 1621.634358 from pmad2018.tmp m, pmad2018.dp_dom_1718_imput_bkp d where m.A01nficha = d.A01nficha and d.A01setor = 'Formosa' and m.D03 = 1 and m.D05 between 20 and 24 and m.D04 in (1,3,5);</v>
      </c>
    </row>
    <row r="309" spans="1:14" x14ac:dyDescent="0.25">
      <c r="A309">
        <v>9</v>
      </c>
      <c r="B309" t="s">
        <v>24</v>
      </c>
      <c r="C309" t="str">
        <f>VLOOKUP(B309,Planilha1!$A$2:$B$18,2,FALSE)</f>
        <v>Formosa</v>
      </c>
      <c r="D309" t="s">
        <v>16</v>
      </c>
      <c r="E309">
        <v>1</v>
      </c>
      <c r="F309" t="s">
        <v>39</v>
      </c>
      <c r="G309" t="s">
        <v>40</v>
      </c>
      <c r="H309" t="str">
        <f>VLOOKUP(G309,Planilha1!$D$2:$E$16,2,FALSE)</f>
        <v xml:space="preserve"> 20 and 24</v>
      </c>
      <c r="I309" t="s">
        <v>15</v>
      </c>
      <c r="J309" t="str">
        <f t="shared" si="8"/>
        <v>(2,4)</v>
      </c>
      <c r="K309" s="3" t="s">
        <v>769</v>
      </c>
      <c r="L309" s="3" t="s">
        <v>626</v>
      </c>
      <c r="M309" s="3" t="s">
        <v>770</v>
      </c>
      <c r="N309" t="str">
        <f t="shared" si="9"/>
        <v>update m set m.FATOR_MUN = 31.12374464, m.pop_proj  = 3112.374464 from pmad2018.tmp m, pmad2018.dp_dom_1718_imput_bkp d where m.A01nficha = d.A01nficha and d.A01setor = 'Formosa' and m.D03 = 1 and m.D05 between 20 and 24 and m.D04 in (2,4);</v>
      </c>
    </row>
    <row r="310" spans="1:14" x14ac:dyDescent="0.25">
      <c r="A310">
        <v>11</v>
      </c>
      <c r="B310" t="s">
        <v>25</v>
      </c>
      <c r="C310" t="str">
        <f>VLOOKUP(B310,Planilha1!$A$2:$B$18,2,FALSE)</f>
        <v>Luziânia: Jardim Ingá</v>
      </c>
      <c r="D310" t="s">
        <v>11</v>
      </c>
      <c r="E310">
        <v>2</v>
      </c>
      <c r="F310" t="s">
        <v>39</v>
      </c>
      <c r="G310" t="s">
        <v>40</v>
      </c>
      <c r="H310" t="str">
        <f>VLOOKUP(G310,Planilha1!$D$2:$E$16,2,FALSE)</f>
        <v xml:space="preserve"> 20 and 24</v>
      </c>
      <c r="I310" t="s">
        <v>14</v>
      </c>
      <c r="J310" t="str">
        <f t="shared" si="8"/>
        <v>(1,3,5)</v>
      </c>
      <c r="K310" s="3" t="s">
        <v>771</v>
      </c>
      <c r="L310" s="3" t="s">
        <v>47</v>
      </c>
      <c r="M310" s="3" t="s">
        <v>772</v>
      </c>
      <c r="N310" t="str">
        <f t="shared" si="9"/>
        <v>update m set m.FATOR_MUN = 125.7372963, m.pop_proj  = 1131.635667 from pmad2018.tmp m, pmad2018.dp_dom_1718_imput_bkp d where m.A01nficha = d.A01nficha and d.A01setor = 'Luziânia: Jardim Ingá' and m.D03 = 2 and m.D05 between 20 and 24 and m.D04 in (1,3,5);</v>
      </c>
    </row>
    <row r="311" spans="1:14" x14ac:dyDescent="0.25">
      <c r="A311">
        <v>11</v>
      </c>
      <c r="B311" t="s">
        <v>25</v>
      </c>
      <c r="C311" t="str">
        <f>VLOOKUP(B311,Planilha1!$A$2:$B$18,2,FALSE)</f>
        <v>Luziânia: Jardim Ingá</v>
      </c>
      <c r="D311" t="s">
        <v>11</v>
      </c>
      <c r="E311">
        <v>2</v>
      </c>
      <c r="F311" t="s">
        <v>39</v>
      </c>
      <c r="G311" t="s">
        <v>40</v>
      </c>
      <c r="H311" t="str">
        <f>VLOOKUP(G311,Planilha1!$D$2:$E$16,2,FALSE)</f>
        <v xml:space="preserve"> 20 and 24</v>
      </c>
      <c r="I311" t="s">
        <v>15</v>
      </c>
      <c r="J311" t="str">
        <f t="shared" si="8"/>
        <v>(2,4)</v>
      </c>
      <c r="K311" s="3" t="s">
        <v>773</v>
      </c>
      <c r="L311" s="3" t="s">
        <v>84</v>
      </c>
      <c r="M311" s="3" t="s">
        <v>774</v>
      </c>
      <c r="N311" t="str">
        <f t="shared" si="9"/>
        <v>update m set m.FATOR_MUN = 50.2170626, m.pop_proj  = 2510.85313 from pmad2018.tmp m, pmad2018.dp_dom_1718_imput_bkp d where m.A01nficha = d.A01nficha and d.A01setor = 'Luziânia: Jardim Ingá' and m.D03 = 2 and m.D05 between 20 and 24 and m.D04 in (2,4);</v>
      </c>
    </row>
    <row r="312" spans="1:14" x14ac:dyDescent="0.25">
      <c r="A312">
        <v>11</v>
      </c>
      <c r="B312" t="s">
        <v>25</v>
      </c>
      <c r="C312" t="str">
        <f>VLOOKUP(B312,Planilha1!$A$2:$B$18,2,FALSE)</f>
        <v>Luziânia: Jardim Ingá</v>
      </c>
      <c r="D312" t="s">
        <v>16</v>
      </c>
      <c r="E312">
        <v>1</v>
      </c>
      <c r="F312" t="s">
        <v>39</v>
      </c>
      <c r="G312" t="s">
        <v>40</v>
      </c>
      <c r="H312" t="str">
        <f>VLOOKUP(G312,Planilha1!$D$2:$E$16,2,FALSE)</f>
        <v xml:space="preserve"> 20 and 24</v>
      </c>
      <c r="I312" t="s">
        <v>14</v>
      </c>
      <c r="J312" t="str">
        <f t="shared" si="8"/>
        <v>(1,3,5)</v>
      </c>
      <c r="K312" s="3" t="s">
        <v>775</v>
      </c>
      <c r="L312" s="3" t="s">
        <v>59</v>
      </c>
      <c r="M312" s="3" t="s">
        <v>776</v>
      </c>
      <c r="N312" t="str">
        <f t="shared" si="9"/>
        <v>update m set m.FATOR_MUN = 74.12033437, m.pop_proj  = 1111.805016 from pmad2018.tmp m, pmad2018.dp_dom_1718_imput_bkp d where m.A01nficha = d.A01nficha and d.A01setor = 'Luziânia: Jardim Ingá' and m.D03 = 1 and m.D05 between 20 and 24 and m.D04 in (1,3,5);</v>
      </c>
    </row>
    <row r="313" spans="1:14" x14ac:dyDescent="0.25">
      <c r="A313">
        <v>11</v>
      </c>
      <c r="B313" t="s">
        <v>25</v>
      </c>
      <c r="C313" t="str">
        <f>VLOOKUP(B313,Planilha1!$A$2:$B$18,2,FALSE)</f>
        <v>Luziânia: Jardim Ingá</v>
      </c>
      <c r="D313" t="s">
        <v>16</v>
      </c>
      <c r="E313">
        <v>1</v>
      </c>
      <c r="F313" t="s">
        <v>39</v>
      </c>
      <c r="G313" t="s">
        <v>40</v>
      </c>
      <c r="H313" t="str">
        <f>VLOOKUP(G313,Planilha1!$D$2:$E$16,2,FALSE)</f>
        <v xml:space="preserve"> 20 and 24</v>
      </c>
      <c r="I313" t="s">
        <v>15</v>
      </c>
      <c r="J313" t="str">
        <f t="shared" si="8"/>
        <v>(2,4)</v>
      </c>
      <c r="K313" s="3" t="s">
        <v>777</v>
      </c>
      <c r="L313" s="3" t="s">
        <v>465</v>
      </c>
      <c r="M313" s="3" t="s">
        <v>778</v>
      </c>
      <c r="N313" t="str">
        <f t="shared" si="9"/>
        <v>update m set m.FATOR_MUN = 38.66660588, m.pop_proj  = 2397.329565 from pmad2018.tmp m, pmad2018.dp_dom_1718_imput_bkp d where m.A01nficha = d.A01nficha and d.A01setor = 'Luziânia: Jardim Ingá' and m.D03 = 1 and m.D05 between 20 and 24 and m.D04 in (2,4);</v>
      </c>
    </row>
    <row r="314" spans="1:14" x14ac:dyDescent="0.25">
      <c r="A314">
        <v>10</v>
      </c>
      <c r="B314" t="s">
        <v>26</v>
      </c>
      <c r="C314" t="str">
        <f>VLOOKUP(B314,Planilha1!$A$2:$B$18,2,FALSE)</f>
        <v>Luziânia: Sede</v>
      </c>
      <c r="D314" t="s">
        <v>11</v>
      </c>
      <c r="E314">
        <v>2</v>
      </c>
      <c r="F314" t="s">
        <v>39</v>
      </c>
      <c r="G314" t="s">
        <v>40</v>
      </c>
      <c r="H314" t="str">
        <f>VLOOKUP(G314,Planilha1!$D$2:$E$16,2,FALSE)</f>
        <v xml:space="preserve"> 20 and 24</v>
      </c>
      <c r="I314" t="s">
        <v>14</v>
      </c>
      <c r="J314" t="str">
        <f t="shared" si="8"/>
        <v>(1,3,5)</v>
      </c>
      <c r="K314" s="3" t="s">
        <v>779</v>
      </c>
      <c r="L314" s="3" t="s">
        <v>210</v>
      </c>
      <c r="M314" s="3" t="s">
        <v>780</v>
      </c>
      <c r="N314" t="str">
        <f t="shared" si="9"/>
        <v>update m set m.FATOR_MUN = 62.39089596, m.pop_proj  = 2058.899567 from pmad2018.tmp m, pmad2018.dp_dom_1718_imput_bkp d where m.A01nficha = d.A01nficha and d.A01setor = 'Luziânia: Sede' and m.D03 = 2 and m.D05 between 20 and 24 and m.D04 in (1,3,5);</v>
      </c>
    </row>
    <row r="315" spans="1:14" x14ac:dyDescent="0.25">
      <c r="A315">
        <v>10</v>
      </c>
      <c r="B315" t="s">
        <v>26</v>
      </c>
      <c r="C315" t="str">
        <f>VLOOKUP(B315,Planilha1!$A$2:$B$18,2,FALSE)</f>
        <v>Luziânia: Sede</v>
      </c>
      <c r="D315" t="s">
        <v>11</v>
      </c>
      <c r="E315">
        <v>2</v>
      </c>
      <c r="F315" t="s">
        <v>39</v>
      </c>
      <c r="G315" t="s">
        <v>40</v>
      </c>
      <c r="H315" t="str">
        <f>VLOOKUP(G315,Planilha1!$D$2:$E$16,2,FALSE)</f>
        <v xml:space="preserve"> 20 and 24</v>
      </c>
      <c r="I315" t="s">
        <v>15</v>
      </c>
      <c r="J315" t="str">
        <f t="shared" si="8"/>
        <v>(2,4)</v>
      </c>
      <c r="K315" s="3" t="s">
        <v>781</v>
      </c>
      <c r="L315" s="3" t="s">
        <v>474</v>
      </c>
      <c r="M315" s="3" t="s">
        <v>782</v>
      </c>
      <c r="N315" t="str">
        <f t="shared" si="9"/>
        <v>update m set m.FATOR_MUN = 42.85807923, m.pop_proj  = 3128.639784 from pmad2018.tmp m, pmad2018.dp_dom_1718_imput_bkp d where m.A01nficha = d.A01nficha and d.A01setor = 'Luziânia: Sede' and m.D03 = 2 and m.D05 between 20 and 24 and m.D04 in (2,4);</v>
      </c>
    </row>
    <row r="316" spans="1:14" x14ac:dyDescent="0.25">
      <c r="A316">
        <v>10</v>
      </c>
      <c r="B316" t="s">
        <v>26</v>
      </c>
      <c r="C316" t="str">
        <f>VLOOKUP(B316,Planilha1!$A$2:$B$18,2,FALSE)</f>
        <v>Luziânia: Sede</v>
      </c>
      <c r="D316" t="s">
        <v>16</v>
      </c>
      <c r="E316">
        <v>1</v>
      </c>
      <c r="F316" t="s">
        <v>39</v>
      </c>
      <c r="G316" t="s">
        <v>40</v>
      </c>
      <c r="H316" t="str">
        <f>VLOOKUP(G316,Planilha1!$D$2:$E$16,2,FALSE)</f>
        <v xml:space="preserve"> 20 and 24</v>
      </c>
      <c r="I316" t="s">
        <v>14</v>
      </c>
      <c r="J316" t="str">
        <f t="shared" si="8"/>
        <v>(1,3,5)</v>
      </c>
      <c r="K316" s="3" t="s">
        <v>783</v>
      </c>
      <c r="L316" s="3" t="s">
        <v>116</v>
      </c>
      <c r="M316" s="3" t="s">
        <v>784</v>
      </c>
      <c r="N316" t="str">
        <f t="shared" si="9"/>
        <v>update m set m.FATOR_MUN = 49.39425407, m.pop_proj  = 1975.770163 from pmad2018.tmp m, pmad2018.dp_dom_1718_imput_bkp d where m.A01nficha = d.A01nficha and d.A01setor = 'Luziânia: Sede' and m.D03 = 1 and m.D05 between 20 and 24 and m.D04 in (1,3,5);</v>
      </c>
    </row>
    <row r="317" spans="1:14" x14ac:dyDescent="0.25">
      <c r="A317">
        <v>10</v>
      </c>
      <c r="B317" t="s">
        <v>26</v>
      </c>
      <c r="C317" t="str">
        <f>VLOOKUP(B317,Planilha1!$A$2:$B$18,2,FALSE)</f>
        <v>Luziânia: Sede</v>
      </c>
      <c r="D317" t="s">
        <v>16</v>
      </c>
      <c r="E317">
        <v>1</v>
      </c>
      <c r="F317" t="s">
        <v>39</v>
      </c>
      <c r="G317" t="s">
        <v>40</v>
      </c>
      <c r="H317" t="str">
        <f>VLOOKUP(G317,Planilha1!$D$2:$E$16,2,FALSE)</f>
        <v xml:space="preserve"> 20 and 24</v>
      </c>
      <c r="I317" t="s">
        <v>15</v>
      </c>
      <c r="J317" t="str">
        <f t="shared" si="8"/>
        <v>(2,4)</v>
      </c>
      <c r="K317" s="3" t="s">
        <v>785</v>
      </c>
      <c r="L317" s="3" t="s">
        <v>534</v>
      </c>
      <c r="M317" s="3" t="s">
        <v>786</v>
      </c>
      <c r="N317" t="str">
        <f t="shared" si="9"/>
        <v>update m set m.FATOR_MUN = 42.59840531, m.pop_proj  = 3322.675614 from pmad2018.tmp m, pmad2018.dp_dom_1718_imput_bkp d where m.A01nficha = d.A01nficha and d.A01setor = 'Luziânia: Sede' and m.D03 = 1 and m.D05 between 20 and 24 and m.D04 in (2,4);</v>
      </c>
    </row>
    <row r="318" spans="1:14" x14ac:dyDescent="0.25">
      <c r="A318">
        <v>12</v>
      </c>
      <c r="B318" t="s">
        <v>27</v>
      </c>
      <c r="C318" t="str">
        <f>VLOOKUP(B318,Planilha1!$A$2:$B$18,2,FALSE)</f>
        <v>Novo Gama</v>
      </c>
      <c r="D318" t="s">
        <v>11</v>
      </c>
      <c r="E318">
        <v>2</v>
      </c>
      <c r="F318" t="s">
        <v>39</v>
      </c>
      <c r="G318" t="s">
        <v>40</v>
      </c>
      <c r="H318" t="str">
        <f>VLOOKUP(G318,Planilha1!$D$2:$E$16,2,FALSE)</f>
        <v xml:space="preserve"> 20 and 24</v>
      </c>
      <c r="I318" t="s">
        <v>14</v>
      </c>
      <c r="J318" t="str">
        <f t="shared" si="8"/>
        <v>(1,3,5)</v>
      </c>
      <c r="K318" s="3" t="s">
        <v>787</v>
      </c>
      <c r="L318" s="3" t="s">
        <v>257</v>
      </c>
      <c r="M318" s="3" t="s">
        <v>788</v>
      </c>
      <c r="N318" t="str">
        <f t="shared" si="9"/>
        <v>update m set m.FATOR_MUN = 47.93377096, m.pop_proj  = 1677.681984 from pmad2018.tmp m, pmad2018.dp_dom_1718_imput_bkp d where m.A01nficha = d.A01nficha and d.A01setor = 'Novo Gama' and m.D03 = 2 and m.D05 between 20 and 24 and m.D04 in (1,3,5);</v>
      </c>
    </row>
    <row r="319" spans="1:14" x14ac:dyDescent="0.25">
      <c r="A319">
        <v>12</v>
      </c>
      <c r="B319" t="s">
        <v>27</v>
      </c>
      <c r="C319" t="str">
        <f>VLOOKUP(B319,Planilha1!$A$2:$B$18,2,FALSE)</f>
        <v>Novo Gama</v>
      </c>
      <c r="D319" t="s">
        <v>11</v>
      </c>
      <c r="E319">
        <v>2</v>
      </c>
      <c r="F319" t="s">
        <v>39</v>
      </c>
      <c r="G319" t="s">
        <v>40</v>
      </c>
      <c r="H319" t="str">
        <f>VLOOKUP(G319,Planilha1!$D$2:$E$16,2,FALSE)</f>
        <v xml:space="preserve"> 20 and 24</v>
      </c>
      <c r="I319" t="s">
        <v>15</v>
      </c>
      <c r="J319" t="str">
        <f t="shared" si="8"/>
        <v>(2,4)</v>
      </c>
      <c r="K319" s="3" t="s">
        <v>789</v>
      </c>
      <c r="L319" s="3" t="s">
        <v>254</v>
      </c>
      <c r="M319" s="3" t="s">
        <v>790</v>
      </c>
      <c r="N319" t="str">
        <f t="shared" si="9"/>
        <v>update m set m.FATOR_MUN = 45.03355997, m.pop_proj  = 3737.785478 from pmad2018.tmp m, pmad2018.dp_dom_1718_imput_bkp d where m.A01nficha = d.A01nficha and d.A01setor = 'Novo Gama' and m.D03 = 2 and m.D05 between 20 and 24 and m.D04 in (2,4);</v>
      </c>
    </row>
    <row r="320" spans="1:14" x14ac:dyDescent="0.25">
      <c r="A320">
        <v>12</v>
      </c>
      <c r="B320" t="s">
        <v>27</v>
      </c>
      <c r="C320" t="str">
        <f>VLOOKUP(B320,Planilha1!$A$2:$B$18,2,FALSE)</f>
        <v>Novo Gama</v>
      </c>
      <c r="D320" t="s">
        <v>16</v>
      </c>
      <c r="E320">
        <v>1</v>
      </c>
      <c r="F320" t="s">
        <v>39</v>
      </c>
      <c r="G320" t="s">
        <v>40</v>
      </c>
      <c r="H320" t="str">
        <f>VLOOKUP(G320,Planilha1!$D$2:$E$16,2,FALSE)</f>
        <v xml:space="preserve"> 20 and 24</v>
      </c>
      <c r="I320" t="s">
        <v>14</v>
      </c>
      <c r="J320" t="str">
        <f t="shared" si="8"/>
        <v>(1,3,5)</v>
      </c>
      <c r="K320" s="3" t="s">
        <v>791</v>
      </c>
      <c r="L320" s="3" t="s">
        <v>119</v>
      </c>
      <c r="M320" s="3" t="s">
        <v>792</v>
      </c>
      <c r="N320" t="str">
        <f t="shared" si="9"/>
        <v>update m set m.FATOR_MUN = 56.57933252, m.pop_proj  = 1414.483313 from pmad2018.tmp m, pmad2018.dp_dom_1718_imput_bkp d where m.A01nficha = d.A01nficha and d.A01setor = 'Novo Gama' and m.D03 = 1 and m.D05 between 20 and 24 and m.D04 in (1,3,5);</v>
      </c>
    </row>
    <row r="321" spans="1:14" x14ac:dyDescent="0.25">
      <c r="A321">
        <v>12</v>
      </c>
      <c r="B321" t="s">
        <v>27</v>
      </c>
      <c r="C321" t="str">
        <f>VLOOKUP(B321,Planilha1!$A$2:$B$18,2,FALSE)</f>
        <v>Novo Gama</v>
      </c>
      <c r="D321" t="s">
        <v>16</v>
      </c>
      <c r="E321">
        <v>1</v>
      </c>
      <c r="F321" t="s">
        <v>39</v>
      </c>
      <c r="G321" t="s">
        <v>40</v>
      </c>
      <c r="H321" t="str">
        <f>VLOOKUP(G321,Planilha1!$D$2:$E$16,2,FALSE)</f>
        <v xml:space="preserve"> 20 and 24</v>
      </c>
      <c r="I321" t="s">
        <v>15</v>
      </c>
      <c r="J321" t="str">
        <f t="shared" si="8"/>
        <v>(2,4)</v>
      </c>
      <c r="K321" s="3" t="s">
        <v>793</v>
      </c>
      <c r="L321" s="3" t="s">
        <v>643</v>
      </c>
      <c r="M321" s="3" t="s">
        <v>794</v>
      </c>
      <c r="N321" t="str">
        <f t="shared" si="9"/>
        <v>update m set m.FATOR_MUN = 42.54718624, m.pop_proj  = 3744.152389 from pmad2018.tmp m, pmad2018.dp_dom_1718_imput_bkp d where m.A01nficha = d.A01nficha and d.A01setor = 'Novo Gama' and m.D03 = 1 and m.D05 between 20 and 24 and m.D04 in (2,4);</v>
      </c>
    </row>
    <row r="322" spans="1:14" x14ac:dyDescent="0.25">
      <c r="A322">
        <v>14</v>
      </c>
      <c r="B322" t="s">
        <v>28</v>
      </c>
      <c r="C322" t="str">
        <f>VLOOKUP(B322,Planilha1!$A$2:$B$18,2,FALSE)</f>
        <v>Padre Bernardo: Monte Alto</v>
      </c>
      <c r="D322" t="s">
        <v>11</v>
      </c>
      <c r="E322">
        <v>2</v>
      </c>
      <c r="F322" t="s">
        <v>39</v>
      </c>
      <c r="G322" t="s">
        <v>40</v>
      </c>
      <c r="H322" t="str">
        <f>VLOOKUP(G322,Planilha1!$D$2:$E$16,2,FALSE)</f>
        <v xml:space="preserve"> 20 and 24</v>
      </c>
      <c r="I322" t="s">
        <v>14</v>
      </c>
      <c r="J322" t="str">
        <f t="shared" si="8"/>
        <v>(1,3,5)</v>
      </c>
      <c r="K322" s="3" t="s">
        <v>795</v>
      </c>
      <c r="L322" s="3" t="s">
        <v>90</v>
      </c>
      <c r="M322" s="3" t="s">
        <v>796</v>
      </c>
      <c r="N322" t="str">
        <f t="shared" si="9"/>
        <v>update m set m.FATOR_MUN = 8.260514127, m.pop_proj  = 148.6892543 from pmad2018.tmp m, pmad2018.dp_dom_1718_imput_bkp d where m.A01nficha = d.A01nficha and d.A01setor = 'Padre Bernardo: Monte Alto' and m.D03 = 2 and m.D05 between 20 and 24 and m.D04 in (1,3,5);</v>
      </c>
    </row>
    <row r="323" spans="1:14" x14ac:dyDescent="0.25">
      <c r="A323">
        <v>14</v>
      </c>
      <c r="B323" t="s">
        <v>28</v>
      </c>
      <c r="C323" t="str">
        <f>VLOOKUP(B323,Planilha1!$A$2:$B$18,2,FALSE)</f>
        <v>Padre Bernardo: Monte Alto</v>
      </c>
      <c r="D323" t="s">
        <v>11</v>
      </c>
      <c r="E323">
        <v>2</v>
      </c>
      <c r="F323" t="s">
        <v>39</v>
      </c>
      <c r="G323" t="s">
        <v>40</v>
      </c>
      <c r="H323" t="str">
        <f>VLOOKUP(G323,Planilha1!$D$2:$E$16,2,FALSE)</f>
        <v xml:space="preserve"> 20 and 24</v>
      </c>
      <c r="I323" t="s">
        <v>15</v>
      </c>
      <c r="J323" t="str">
        <f t="shared" ref="J323:J386" si="10">IF(I323="nao_negro","(1,3,5)","(2,4)")</f>
        <v>(2,4)</v>
      </c>
      <c r="K323" s="3" t="s">
        <v>797</v>
      </c>
      <c r="L323" s="3" t="s">
        <v>798</v>
      </c>
      <c r="M323" s="3" t="s">
        <v>799</v>
      </c>
      <c r="N323" t="str">
        <f t="shared" ref="N323:N386" si="11">CONCATENATE("update m set m.FATOR_MUN = ",M323,", m.pop_proj  = ",K323," from pmad2018.tmp m, pmad2018.dp_dom_1718_imput_bkp d where m.A01nficha = d.A01nficha and d.A01setor = '",C323,"' and m.D03 = ",E323," and m.D05 between",H323," and m.D04 in ",J323,";")</f>
        <v>update m set m.FATOR_MUN = 5.683742711, m.pop_proj  = 323.9733345 from pmad2018.tmp m, pmad2018.dp_dom_1718_imput_bkp d where m.A01nficha = d.A01nficha and d.A01setor = 'Padre Bernardo: Monte Alto' and m.D03 = 2 and m.D05 between 20 and 24 and m.D04 in (2,4);</v>
      </c>
    </row>
    <row r="324" spans="1:14" x14ac:dyDescent="0.25">
      <c r="A324">
        <v>14</v>
      </c>
      <c r="B324" t="s">
        <v>28</v>
      </c>
      <c r="C324" t="str">
        <f>VLOOKUP(B324,Planilha1!$A$2:$B$18,2,FALSE)</f>
        <v>Padre Bernardo: Monte Alto</v>
      </c>
      <c r="D324" t="s">
        <v>16</v>
      </c>
      <c r="E324">
        <v>1</v>
      </c>
      <c r="F324" t="s">
        <v>39</v>
      </c>
      <c r="G324" t="s">
        <v>40</v>
      </c>
      <c r="H324" t="str">
        <f>VLOOKUP(G324,Planilha1!$D$2:$E$16,2,FALSE)</f>
        <v xml:space="preserve"> 20 and 24</v>
      </c>
      <c r="I324" t="s">
        <v>14</v>
      </c>
      <c r="J324" t="str">
        <f t="shared" si="10"/>
        <v>(1,3,5)</v>
      </c>
      <c r="K324" s="3" t="s">
        <v>800</v>
      </c>
      <c r="L324" s="3" t="s">
        <v>49</v>
      </c>
      <c r="M324" s="3" t="s">
        <v>801</v>
      </c>
      <c r="N324" t="str">
        <f t="shared" si="11"/>
        <v>update m set m.FATOR_MUN = 15.87951173, m.pop_proj  = 158.7951173 from pmad2018.tmp m, pmad2018.dp_dom_1718_imput_bkp d where m.A01nficha = d.A01nficha and d.A01setor = 'Padre Bernardo: Monte Alto' and m.D03 = 1 and m.D05 between 20 and 24 and m.D04 in (1,3,5);</v>
      </c>
    </row>
    <row r="325" spans="1:14" x14ac:dyDescent="0.25">
      <c r="A325">
        <v>14</v>
      </c>
      <c r="B325" t="s">
        <v>28</v>
      </c>
      <c r="C325" t="str">
        <f>VLOOKUP(B325,Planilha1!$A$2:$B$18,2,FALSE)</f>
        <v>Padre Bernardo: Monte Alto</v>
      </c>
      <c r="D325" t="s">
        <v>16</v>
      </c>
      <c r="E325">
        <v>1</v>
      </c>
      <c r="F325" t="s">
        <v>39</v>
      </c>
      <c r="G325" t="s">
        <v>40</v>
      </c>
      <c r="H325" t="str">
        <f>VLOOKUP(G325,Planilha1!$D$2:$E$16,2,FALSE)</f>
        <v xml:space="preserve"> 20 and 24</v>
      </c>
      <c r="I325" t="s">
        <v>15</v>
      </c>
      <c r="J325" t="str">
        <f t="shared" si="10"/>
        <v>(2,4)</v>
      </c>
      <c r="K325" s="3" t="s">
        <v>802</v>
      </c>
      <c r="L325" s="3" t="s">
        <v>274</v>
      </c>
      <c r="M325" s="3" t="s">
        <v>803</v>
      </c>
      <c r="N325" t="str">
        <f t="shared" si="11"/>
        <v>update m set m.FATOR_MUN = 4.423313874, m.pop_proj  = 291.9387157 from pmad2018.tmp m, pmad2018.dp_dom_1718_imput_bkp d where m.A01nficha = d.A01nficha and d.A01setor = 'Padre Bernardo: Monte Alto' and m.D03 = 1 and m.D05 between 20 and 24 and m.D04 in (2,4);</v>
      </c>
    </row>
    <row r="326" spans="1:14" x14ac:dyDescent="0.25">
      <c r="A326">
        <v>13</v>
      </c>
      <c r="B326" t="s">
        <v>29</v>
      </c>
      <c r="C326" t="str">
        <f>VLOOKUP(B326,Planilha1!$A$2:$B$18,2,FALSE)</f>
        <v>Padre Bernardo: Sede</v>
      </c>
      <c r="D326" t="s">
        <v>11</v>
      </c>
      <c r="E326">
        <v>2</v>
      </c>
      <c r="F326" t="s">
        <v>39</v>
      </c>
      <c r="G326" t="s">
        <v>40</v>
      </c>
      <c r="H326" t="str">
        <f>VLOOKUP(G326,Planilha1!$D$2:$E$16,2,FALSE)</f>
        <v xml:space="preserve"> 20 and 24</v>
      </c>
      <c r="I326" t="s">
        <v>14</v>
      </c>
      <c r="J326" t="str">
        <f t="shared" si="10"/>
        <v>(1,3,5)</v>
      </c>
      <c r="K326" s="3" t="s">
        <v>804</v>
      </c>
      <c r="L326" s="3" t="s">
        <v>141</v>
      </c>
      <c r="M326" s="3" t="s">
        <v>805</v>
      </c>
      <c r="N326" t="str">
        <f t="shared" si="11"/>
        <v>update m set m.FATOR_MUN = 9.670845807, m.pop_proj  = 193.4169161 from pmad2018.tmp m, pmad2018.dp_dom_1718_imput_bkp d where m.A01nficha = d.A01nficha and d.A01setor = 'Padre Bernardo: Sede' and m.D03 = 2 and m.D05 between 20 and 24 and m.D04 in (1,3,5);</v>
      </c>
    </row>
    <row r="327" spans="1:14" x14ac:dyDescent="0.25">
      <c r="A327">
        <v>13</v>
      </c>
      <c r="B327" t="s">
        <v>29</v>
      </c>
      <c r="C327" t="str">
        <f>VLOOKUP(B327,Planilha1!$A$2:$B$18,2,FALSE)</f>
        <v>Padre Bernardo: Sede</v>
      </c>
      <c r="D327" t="s">
        <v>11</v>
      </c>
      <c r="E327">
        <v>2</v>
      </c>
      <c r="F327" t="s">
        <v>39</v>
      </c>
      <c r="G327" t="s">
        <v>40</v>
      </c>
      <c r="H327" t="str">
        <f>VLOOKUP(G327,Planilha1!$D$2:$E$16,2,FALSE)</f>
        <v xml:space="preserve"> 20 and 24</v>
      </c>
      <c r="I327" t="s">
        <v>15</v>
      </c>
      <c r="J327" t="str">
        <f t="shared" si="10"/>
        <v>(2,4)</v>
      </c>
      <c r="K327" s="3" t="s">
        <v>806</v>
      </c>
      <c r="L327" s="3" t="s">
        <v>78</v>
      </c>
      <c r="M327" s="3" t="s">
        <v>807</v>
      </c>
      <c r="N327" t="str">
        <f t="shared" si="11"/>
        <v>update m set m.FATOR_MUN = 8.598841673, m.pop_proj  = 455.7386087 from pmad2018.tmp m, pmad2018.dp_dom_1718_imput_bkp d where m.A01nficha = d.A01nficha and d.A01setor = 'Padre Bernardo: Sede' and m.D03 = 2 and m.D05 between 20 and 24 and m.D04 in (2,4);</v>
      </c>
    </row>
    <row r="328" spans="1:14" x14ac:dyDescent="0.25">
      <c r="A328">
        <v>13</v>
      </c>
      <c r="B328" t="s">
        <v>29</v>
      </c>
      <c r="C328" t="str">
        <f>VLOOKUP(B328,Planilha1!$A$2:$B$18,2,FALSE)</f>
        <v>Padre Bernardo: Sede</v>
      </c>
      <c r="D328" t="s">
        <v>16</v>
      </c>
      <c r="E328">
        <v>1</v>
      </c>
      <c r="F328" t="s">
        <v>39</v>
      </c>
      <c r="G328" t="s">
        <v>40</v>
      </c>
      <c r="H328" t="str">
        <f>VLOOKUP(G328,Planilha1!$D$2:$E$16,2,FALSE)</f>
        <v xml:space="preserve"> 20 and 24</v>
      </c>
      <c r="I328" t="s">
        <v>14</v>
      </c>
      <c r="J328" t="str">
        <f t="shared" si="10"/>
        <v>(1,3,5)</v>
      </c>
      <c r="K328" s="3" t="s">
        <v>808</v>
      </c>
      <c r="L328" s="3" t="s">
        <v>90</v>
      </c>
      <c r="M328" s="3" t="s">
        <v>809</v>
      </c>
      <c r="N328" t="str">
        <f t="shared" si="11"/>
        <v>update m set m.FATOR_MUN = 12.35073135, m.pop_proj  = 222.3131643 from pmad2018.tmp m, pmad2018.dp_dom_1718_imput_bkp d where m.A01nficha = d.A01nficha and d.A01setor = 'Padre Bernardo: Sede' and m.D03 = 1 and m.D05 between 20 and 24 and m.D04 in (1,3,5);</v>
      </c>
    </row>
    <row r="329" spans="1:14" x14ac:dyDescent="0.25">
      <c r="A329">
        <v>13</v>
      </c>
      <c r="B329" t="s">
        <v>29</v>
      </c>
      <c r="C329" t="str">
        <f>VLOOKUP(B329,Planilha1!$A$2:$B$18,2,FALSE)</f>
        <v>Padre Bernardo: Sede</v>
      </c>
      <c r="D329" t="s">
        <v>16</v>
      </c>
      <c r="E329">
        <v>1</v>
      </c>
      <c r="F329" t="s">
        <v>39</v>
      </c>
      <c r="G329" t="s">
        <v>40</v>
      </c>
      <c r="H329" t="str">
        <f>VLOOKUP(G329,Planilha1!$D$2:$E$16,2,FALSE)</f>
        <v xml:space="preserve"> 20 and 24</v>
      </c>
      <c r="I329" t="s">
        <v>15</v>
      </c>
      <c r="J329" t="str">
        <f t="shared" si="10"/>
        <v>(2,4)</v>
      </c>
      <c r="K329" s="3" t="s">
        <v>810</v>
      </c>
      <c r="L329" s="3" t="s">
        <v>84</v>
      </c>
      <c r="M329" s="3" t="s">
        <v>811</v>
      </c>
      <c r="N329" t="str">
        <f t="shared" si="11"/>
        <v>update m set m.FATOR_MUN = 9.063536697, m.pop_proj  = 453.1768348 from pmad2018.tmp m, pmad2018.dp_dom_1718_imput_bkp d where m.A01nficha = d.A01nficha and d.A01setor = 'Padre Bernardo: Sede' and m.D03 = 1 and m.D05 between 20 and 24 and m.D04 in (2,4);</v>
      </c>
    </row>
    <row r="330" spans="1:14" x14ac:dyDescent="0.25">
      <c r="A330">
        <v>15</v>
      </c>
      <c r="B330" t="s">
        <v>30</v>
      </c>
      <c r="C330" t="str">
        <f>VLOOKUP(B330,Planilha1!$A$2:$B$18,2,FALSE)</f>
        <v>Planaltina</v>
      </c>
      <c r="D330" t="s">
        <v>11</v>
      </c>
      <c r="E330">
        <v>2</v>
      </c>
      <c r="F330" t="s">
        <v>39</v>
      </c>
      <c r="G330" t="s">
        <v>40</v>
      </c>
      <c r="H330" t="str">
        <f>VLOOKUP(G330,Planilha1!$D$2:$E$16,2,FALSE)</f>
        <v xml:space="preserve"> 20 and 24</v>
      </c>
      <c r="I330" t="s">
        <v>14</v>
      </c>
      <c r="J330" t="str">
        <f t="shared" si="10"/>
        <v>(1,3,5)</v>
      </c>
      <c r="K330" s="3" t="s">
        <v>812</v>
      </c>
      <c r="L330" s="3" t="s">
        <v>141</v>
      </c>
      <c r="M330" s="3" t="s">
        <v>813</v>
      </c>
      <c r="N330" t="str">
        <f t="shared" si="11"/>
        <v>update m set m.FATOR_MUN = 61.24842657, m.pop_proj  = 1224.968531 from pmad2018.tmp m, pmad2018.dp_dom_1718_imput_bkp d where m.A01nficha = d.A01nficha and d.A01setor = 'Planaltina' and m.D03 = 2 and m.D05 between 20 and 24 and m.D04 in (1,3,5);</v>
      </c>
    </row>
    <row r="331" spans="1:14" x14ac:dyDescent="0.25">
      <c r="A331">
        <v>15</v>
      </c>
      <c r="B331" t="s">
        <v>30</v>
      </c>
      <c r="C331" t="str">
        <f>VLOOKUP(B331,Planilha1!$A$2:$B$18,2,FALSE)</f>
        <v>Planaltina</v>
      </c>
      <c r="D331" t="s">
        <v>11</v>
      </c>
      <c r="E331">
        <v>2</v>
      </c>
      <c r="F331" t="s">
        <v>39</v>
      </c>
      <c r="G331" t="s">
        <v>40</v>
      </c>
      <c r="H331" t="str">
        <f>VLOOKUP(G331,Planilha1!$D$2:$E$16,2,FALSE)</f>
        <v xml:space="preserve"> 20 and 24</v>
      </c>
      <c r="I331" t="s">
        <v>15</v>
      </c>
      <c r="J331" t="str">
        <f t="shared" si="10"/>
        <v>(2,4)</v>
      </c>
      <c r="K331" s="3" t="s">
        <v>814</v>
      </c>
      <c r="L331" s="3" t="s">
        <v>81</v>
      </c>
      <c r="M331" s="3" t="s">
        <v>815</v>
      </c>
      <c r="N331" t="str">
        <f t="shared" si="11"/>
        <v>update m set m.FATOR_MUN = 43.67169862, m.pop_proj  = 2838.66041 from pmad2018.tmp m, pmad2018.dp_dom_1718_imput_bkp d where m.A01nficha = d.A01nficha and d.A01setor = 'Planaltina' and m.D03 = 2 and m.D05 between 20 and 24 and m.D04 in (2,4);</v>
      </c>
    </row>
    <row r="332" spans="1:14" x14ac:dyDescent="0.25">
      <c r="A332">
        <v>15</v>
      </c>
      <c r="B332" t="s">
        <v>30</v>
      </c>
      <c r="C332" t="str">
        <f>VLOOKUP(B332,Planilha1!$A$2:$B$18,2,FALSE)</f>
        <v>Planaltina</v>
      </c>
      <c r="D332" t="s">
        <v>16</v>
      </c>
      <c r="E332">
        <v>1</v>
      </c>
      <c r="F332" t="s">
        <v>39</v>
      </c>
      <c r="G332" t="s">
        <v>40</v>
      </c>
      <c r="H332" t="str">
        <f>VLOOKUP(G332,Planilha1!$D$2:$E$16,2,FALSE)</f>
        <v xml:space="preserve"> 20 and 24</v>
      </c>
      <c r="I332" t="s">
        <v>14</v>
      </c>
      <c r="J332" t="str">
        <f t="shared" si="10"/>
        <v>(1,3,5)</v>
      </c>
      <c r="K332" s="3" t="s">
        <v>816</v>
      </c>
      <c r="L332" s="3" t="s">
        <v>450</v>
      </c>
      <c r="M332" s="3" t="s">
        <v>817</v>
      </c>
      <c r="N332" t="str">
        <f t="shared" si="11"/>
        <v>update m set m.FATOR_MUN = 44.15798851, m.pop_proj  = 1192.26569 from pmad2018.tmp m, pmad2018.dp_dom_1718_imput_bkp d where m.A01nficha = d.A01nficha and d.A01setor = 'Planaltina' and m.D03 = 1 and m.D05 between 20 and 24 and m.D04 in (1,3,5);</v>
      </c>
    </row>
    <row r="333" spans="1:14" x14ac:dyDescent="0.25">
      <c r="A333">
        <v>15</v>
      </c>
      <c r="B333" t="s">
        <v>30</v>
      </c>
      <c r="C333" t="str">
        <f>VLOOKUP(B333,Planilha1!$A$2:$B$18,2,FALSE)</f>
        <v>Planaltina</v>
      </c>
      <c r="D333" t="s">
        <v>16</v>
      </c>
      <c r="E333">
        <v>1</v>
      </c>
      <c r="F333" t="s">
        <v>39</v>
      </c>
      <c r="G333" t="s">
        <v>40</v>
      </c>
      <c r="H333" t="str">
        <f>VLOOKUP(G333,Planilha1!$D$2:$E$16,2,FALSE)</f>
        <v xml:space="preserve"> 20 and 24</v>
      </c>
      <c r="I333" t="s">
        <v>15</v>
      </c>
      <c r="J333" t="str">
        <f t="shared" si="10"/>
        <v>(2,4)</v>
      </c>
      <c r="K333" s="3" t="s">
        <v>818</v>
      </c>
      <c r="L333" s="3" t="s">
        <v>328</v>
      </c>
      <c r="M333" s="3" t="s">
        <v>819</v>
      </c>
      <c r="N333" t="str">
        <f t="shared" si="11"/>
        <v>update m set m.FATOR_MUN = 39.55595634, m.pop_proj  = 2966.696726 from pmad2018.tmp m, pmad2018.dp_dom_1718_imput_bkp d where m.A01nficha = d.A01nficha and d.A01setor = 'Planaltina' and m.D03 = 1 and m.D05 between 20 and 24 and m.D04 in (2,4);</v>
      </c>
    </row>
    <row r="334" spans="1:14" x14ac:dyDescent="0.25">
      <c r="A334">
        <v>16</v>
      </c>
      <c r="B334" t="s">
        <v>31</v>
      </c>
      <c r="C334" t="str">
        <f>VLOOKUP(B334,Planilha1!$A$2:$B$18,2,FALSE)</f>
        <v>Santo Antônio do Descoberto</v>
      </c>
      <c r="D334" t="s">
        <v>11</v>
      </c>
      <c r="E334">
        <v>2</v>
      </c>
      <c r="F334" t="s">
        <v>39</v>
      </c>
      <c r="G334" t="s">
        <v>40</v>
      </c>
      <c r="H334" t="str">
        <f>VLOOKUP(G334,Planilha1!$D$2:$E$16,2,FALSE)</f>
        <v xml:space="preserve"> 20 and 24</v>
      </c>
      <c r="I334" t="s">
        <v>14</v>
      </c>
      <c r="J334" t="str">
        <f t="shared" si="10"/>
        <v>(1,3,5)</v>
      </c>
      <c r="K334" s="3" t="s">
        <v>820</v>
      </c>
      <c r="L334" s="3" t="s">
        <v>93</v>
      </c>
      <c r="M334" s="3" t="s">
        <v>821</v>
      </c>
      <c r="N334" t="str">
        <f t="shared" si="11"/>
        <v>update m set m.FATOR_MUN = 45.11058681, m.pop_proj  = 992.4329098 from pmad2018.tmp m, pmad2018.dp_dom_1718_imput_bkp d where m.A01nficha = d.A01nficha and d.A01setor = 'Santo Antônio do Descoberto' and m.D03 = 2 and m.D05 between 20 and 24 and m.D04 in (1,3,5);</v>
      </c>
    </row>
    <row r="335" spans="1:14" x14ac:dyDescent="0.25">
      <c r="A335">
        <v>16</v>
      </c>
      <c r="B335" t="s">
        <v>31</v>
      </c>
      <c r="C335" t="str">
        <f>VLOOKUP(B335,Planilha1!$A$2:$B$18,2,FALSE)</f>
        <v>Santo Antônio do Descoberto</v>
      </c>
      <c r="D335" t="s">
        <v>11</v>
      </c>
      <c r="E335">
        <v>2</v>
      </c>
      <c r="F335" t="s">
        <v>39</v>
      </c>
      <c r="G335" t="s">
        <v>40</v>
      </c>
      <c r="H335" t="str">
        <f>VLOOKUP(G335,Planilha1!$D$2:$E$16,2,FALSE)</f>
        <v xml:space="preserve"> 20 and 24</v>
      </c>
      <c r="I335" t="s">
        <v>15</v>
      </c>
      <c r="J335" t="str">
        <f t="shared" si="10"/>
        <v>(2,4)</v>
      </c>
      <c r="K335" s="3" t="s">
        <v>822</v>
      </c>
      <c r="L335" s="3" t="s">
        <v>297</v>
      </c>
      <c r="M335" s="3" t="s">
        <v>823</v>
      </c>
      <c r="N335" t="str">
        <f t="shared" si="11"/>
        <v>update m set m.FATOR_MUN = 40.61970847, m.pop_proj  = 2071.605132 from pmad2018.tmp m, pmad2018.dp_dom_1718_imput_bkp d where m.A01nficha = d.A01nficha and d.A01setor = 'Santo Antônio do Descoberto' and m.D03 = 2 and m.D05 between 20 and 24 and m.D04 in (2,4);</v>
      </c>
    </row>
    <row r="336" spans="1:14" x14ac:dyDescent="0.25">
      <c r="A336">
        <v>16</v>
      </c>
      <c r="B336" t="s">
        <v>31</v>
      </c>
      <c r="C336" t="str">
        <f>VLOOKUP(B336,Planilha1!$A$2:$B$18,2,FALSE)</f>
        <v>Santo Antônio do Descoberto</v>
      </c>
      <c r="D336" t="s">
        <v>16</v>
      </c>
      <c r="E336">
        <v>1</v>
      </c>
      <c r="F336" t="s">
        <v>39</v>
      </c>
      <c r="G336" t="s">
        <v>40</v>
      </c>
      <c r="H336" t="str">
        <f>VLOOKUP(G336,Planilha1!$D$2:$E$16,2,FALSE)</f>
        <v xml:space="preserve"> 20 and 24</v>
      </c>
      <c r="I336" t="s">
        <v>14</v>
      </c>
      <c r="J336" t="str">
        <f t="shared" si="10"/>
        <v>(1,3,5)</v>
      </c>
      <c r="K336" s="3" t="s">
        <v>824</v>
      </c>
      <c r="L336" s="3" t="s">
        <v>277</v>
      </c>
      <c r="M336" s="3" t="s">
        <v>825</v>
      </c>
      <c r="N336" t="str">
        <f t="shared" si="11"/>
        <v>update m set m.FATOR_MUN = 29.70507361, m.pop_proj  = 891.1522083 from pmad2018.tmp m, pmad2018.dp_dom_1718_imput_bkp d where m.A01nficha = d.A01nficha and d.A01setor = 'Santo Antônio do Descoberto' and m.D03 = 1 and m.D05 between 20 and 24 and m.D04 in (1,3,5);</v>
      </c>
    </row>
    <row r="337" spans="1:14" x14ac:dyDescent="0.25">
      <c r="A337">
        <v>16</v>
      </c>
      <c r="B337" t="s">
        <v>31</v>
      </c>
      <c r="C337" t="str">
        <f>VLOOKUP(B337,Planilha1!$A$2:$B$18,2,FALSE)</f>
        <v>Santo Antônio do Descoberto</v>
      </c>
      <c r="D337" t="s">
        <v>16</v>
      </c>
      <c r="E337">
        <v>1</v>
      </c>
      <c r="F337" t="s">
        <v>39</v>
      </c>
      <c r="G337" t="s">
        <v>40</v>
      </c>
      <c r="H337" t="str">
        <f>VLOOKUP(G337,Planilha1!$D$2:$E$16,2,FALSE)</f>
        <v xml:space="preserve"> 20 and 24</v>
      </c>
      <c r="I337" t="s">
        <v>15</v>
      </c>
      <c r="J337" t="str">
        <f t="shared" si="10"/>
        <v>(2,4)</v>
      </c>
      <c r="K337" s="3" t="s">
        <v>826</v>
      </c>
      <c r="L337" s="3" t="s">
        <v>465</v>
      </c>
      <c r="M337" s="3" t="s">
        <v>827</v>
      </c>
      <c r="N337" t="str">
        <f t="shared" si="11"/>
        <v>update m set m.FATOR_MUN = 34.90688374, m.pop_proj  = 2164.226792 from pmad2018.tmp m, pmad2018.dp_dom_1718_imput_bkp d where m.A01nficha = d.A01nficha and d.A01setor = 'Santo Antônio do Descoberto' and m.D03 = 1 and m.D05 between 20 and 24 and m.D04 in (2,4);</v>
      </c>
    </row>
    <row r="338" spans="1:14" x14ac:dyDescent="0.25">
      <c r="A338">
        <v>17</v>
      </c>
      <c r="B338" t="s">
        <v>32</v>
      </c>
      <c r="C338" t="str">
        <f>VLOOKUP(B338,Planilha1!$A$2:$B$18,2,FALSE)</f>
        <v>Valparaíso de Goiás</v>
      </c>
      <c r="D338" t="s">
        <v>11</v>
      </c>
      <c r="E338">
        <v>2</v>
      </c>
      <c r="F338" t="s">
        <v>39</v>
      </c>
      <c r="G338" t="s">
        <v>40</v>
      </c>
      <c r="H338" t="str">
        <f>VLOOKUP(G338,Planilha1!$D$2:$E$16,2,FALSE)</f>
        <v xml:space="preserve"> 20 and 24</v>
      </c>
      <c r="I338" t="s">
        <v>14</v>
      </c>
      <c r="J338" t="str">
        <f t="shared" si="10"/>
        <v>(1,3,5)</v>
      </c>
      <c r="K338" s="3" t="s">
        <v>828</v>
      </c>
      <c r="L338" s="3" t="s">
        <v>251</v>
      </c>
      <c r="M338" s="3" t="s">
        <v>829</v>
      </c>
      <c r="N338" t="str">
        <f t="shared" si="11"/>
        <v>update m set m.FATOR_MUN = 77.17474409, m.pop_proj  = 3009.815019 from pmad2018.tmp m, pmad2018.dp_dom_1718_imput_bkp d where m.A01nficha = d.A01nficha and d.A01setor = 'Valparaíso de Goiás' and m.D03 = 2 and m.D05 between 20 and 24 and m.D04 in (1,3,5);</v>
      </c>
    </row>
    <row r="339" spans="1:14" x14ac:dyDescent="0.25">
      <c r="A339">
        <v>17</v>
      </c>
      <c r="B339" t="s">
        <v>32</v>
      </c>
      <c r="C339" t="str">
        <f>VLOOKUP(B339,Planilha1!$A$2:$B$18,2,FALSE)</f>
        <v>Valparaíso de Goiás</v>
      </c>
      <c r="D339" t="s">
        <v>11</v>
      </c>
      <c r="E339">
        <v>2</v>
      </c>
      <c r="F339" t="s">
        <v>39</v>
      </c>
      <c r="G339" t="s">
        <v>40</v>
      </c>
      <c r="H339" t="str">
        <f>VLOOKUP(G339,Planilha1!$D$2:$E$16,2,FALSE)</f>
        <v xml:space="preserve"> 20 and 24</v>
      </c>
      <c r="I339" t="s">
        <v>15</v>
      </c>
      <c r="J339" t="str">
        <f t="shared" si="10"/>
        <v>(2,4)</v>
      </c>
      <c r="K339" s="3" t="s">
        <v>830</v>
      </c>
      <c r="L339" s="3" t="s">
        <v>254</v>
      </c>
      <c r="M339" s="3" t="s">
        <v>831</v>
      </c>
      <c r="N339" t="str">
        <f t="shared" si="11"/>
        <v>update m set m.FATOR_MUN = 61.66697567, m.pop_proj  = 5118.358981 from pmad2018.tmp m, pmad2018.dp_dom_1718_imput_bkp d where m.A01nficha = d.A01nficha and d.A01setor = 'Valparaíso de Goiás' and m.D03 = 2 and m.D05 between 20 and 24 and m.D04 in (2,4);</v>
      </c>
    </row>
    <row r="340" spans="1:14" x14ac:dyDescent="0.25">
      <c r="A340">
        <v>17</v>
      </c>
      <c r="B340" t="s">
        <v>32</v>
      </c>
      <c r="C340" t="str">
        <f>VLOOKUP(B340,Planilha1!$A$2:$B$18,2,FALSE)</f>
        <v>Valparaíso de Goiás</v>
      </c>
      <c r="D340" t="s">
        <v>16</v>
      </c>
      <c r="E340">
        <v>1</v>
      </c>
      <c r="F340" t="s">
        <v>39</v>
      </c>
      <c r="G340" t="s">
        <v>40</v>
      </c>
      <c r="H340" t="str">
        <f>VLOOKUP(G340,Planilha1!$D$2:$E$16,2,FALSE)</f>
        <v xml:space="preserve"> 20 and 24</v>
      </c>
      <c r="I340" t="s">
        <v>14</v>
      </c>
      <c r="J340" t="str">
        <f t="shared" si="10"/>
        <v>(1,3,5)</v>
      </c>
      <c r="K340" s="3" t="s">
        <v>832</v>
      </c>
      <c r="L340" s="3" t="s">
        <v>233</v>
      </c>
      <c r="M340" s="3" t="s">
        <v>833</v>
      </c>
      <c r="N340" t="str">
        <f t="shared" si="11"/>
        <v>update m set m.FATOR_MUN = 65.2050848, m.pop_proj  = 2477.793222 from pmad2018.tmp m, pmad2018.dp_dom_1718_imput_bkp d where m.A01nficha = d.A01nficha and d.A01setor = 'Valparaíso de Goiás' and m.D03 = 1 and m.D05 between 20 and 24 and m.D04 in (1,3,5);</v>
      </c>
    </row>
    <row r="341" spans="1:14" x14ac:dyDescent="0.25">
      <c r="A341">
        <v>17</v>
      </c>
      <c r="B341" t="s">
        <v>32</v>
      </c>
      <c r="C341" t="str">
        <f>VLOOKUP(B341,Planilha1!$A$2:$B$18,2,FALSE)</f>
        <v>Valparaíso de Goiás</v>
      </c>
      <c r="D341" t="s">
        <v>16</v>
      </c>
      <c r="E341">
        <v>1</v>
      </c>
      <c r="F341" t="s">
        <v>39</v>
      </c>
      <c r="G341" t="s">
        <v>40</v>
      </c>
      <c r="H341" t="str">
        <f>VLOOKUP(G341,Planilha1!$D$2:$E$16,2,FALSE)</f>
        <v xml:space="preserve"> 20 and 24</v>
      </c>
      <c r="I341" t="s">
        <v>15</v>
      </c>
      <c r="J341" t="str">
        <f t="shared" si="10"/>
        <v>(2,4)</v>
      </c>
      <c r="K341" s="3" t="s">
        <v>834</v>
      </c>
      <c r="L341" s="3" t="s">
        <v>835</v>
      </c>
      <c r="M341" s="3" t="s">
        <v>836</v>
      </c>
      <c r="N341" t="str">
        <f t="shared" si="11"/>
        <v>update m set m.FATOR_MUN = 58.02603121, m.pop_proj  = 5164.316778 from pmad2018.tmp m, pmad2018.dp_dom_1718_imput_bkp d where m.A01nficha = d.A01nficha and d.A01setor = 'Valparaíso de Goiás' and m.D03 = 1 and m.D05 between 20 and 24 and m.D04 in (2,4);</v>
      </c>
    </row>
    <row r="342" spans="1:14" x14ac:dyDescent="0.25">
      <c r="A342">
        <v>1</v>
      </c>
      <c r="B342" t="s">
        <v>10</v>
      </c>
      <c r="C342" t="str">
        <f>VLOOKUP(B342,Planilha1!$A$2:$B$18,2,FALSE)</f>
        <v>Águas Lindas de Goiás</v>
      </c>
      <c r="D342" t="s">
        <v>11</v>
      </c>
      <c r="E342">
        <v>2</v>
      </c>
      <c r="F342" t="s">
        <v>41</v>
      </c>
      <c r="G342" t="s">
        <v>42</v>
      </c>
      <c r="H342" t="str">
        <f>VLOOKUP(G342,Planilha1!$D$2:$E$16,2,FALSE)</f>
        <v xml:space="preserve"> 25 and 29</v>
      </c>
      <c r="I342" t="s">
        <v>14</v>
      </c>
      <c r="J342" t="str">
        <f t="shared" si="10"/>
        <v>(1,3,5)</v>
      </c>
      <c r="K342" s="3" t="s">
        <v>837</v>
      </c>
      <c r="L342" s="3" t="s">
        <v>450</v>
      </c>
      <c r="M342" s="3" t="s">
        <v>838</v>
      </c>
      <c r="N342" t="str">
        <f t="shared" si="11"/>
        <v>update m set m.FATOR_MUN = 132.2635897, m.pop_proj  = 3571.116922 from pmad2018.tmp m, pmad2018.dp_dom_1718_imput_bkp d where m.A01nficha = d.A01nficha and d.A01setor = 'Águas Lindas de Goiás' and m.D03 = 2 and m.D05 between 25 and 29 and m.D04 in (1,3,5);</v>
      </c>
    </row>
    <row r="343" spans="1:14" x14ac:dyDescent="0.25">
      <c r="A343">
        <v>1</v>
      </c>
      <c r="B343" t="s">
        <v>10</v>
      </c>
      <c r="C343" t="str">
        <f>VLOOKUP(B343,Planilha1!$A$2:$B$18,2,FALSE)</f>
        <v>Águas Lindas de Goiás</v>
      </c>
      <c r="D343" t="s">
        <v>11</v>
      </c>
      <c r="E343">
        <v>2</v>
      </c>
      <c r="F343" t="s">
        <v>41</v>
      </c>
      <c r="G343" t="s">
        <v>42</v>
      </c>
      <c r="H343" t="str">
        <f>VLOOKUP(G343,Planilha1!$D$2:$E$16,2,FALSE)</f>
        <v xml:space="preserve"> 25 and 29</v>
      </c>
      <c r="I343" t="s">
        <v>15</v>
      </c>
      <c r="J343" t="str">
        <f t="shared" si="10"/>
        <v>(2,4)</v>
      </c>
      <c r="K343" s="3" t="s">
        <v>839</v>
      </c>
      <c r="L343" s="3" t="s">
        <v>835</v>
      </c>
      <c r="M343" s="3" t="s">
        <v>840</v>
      </c>
      <c r="N343" t="str">
        <f t="shared" si="11"/>
        <v>update m set m.FATOR_MUN = 82.15315972, m.pop_proj  = 7311.631215 from pmad2018.tmp m, pmad2018.dp_dom_1718_imput_bkp d where m.A01nficha = d.A01nficha and d.A01setor = 'Águas Lindas de Goiás' and m.D03 = 2 and m.D05 between 25 and 29 and m.D04 in (2,4);</v>
      </c>
    </row>
    <row r="344" spans="1:14" x14ac:dyDescent="0.25">
      <c r="A344">
        <v>1</v>
      </c>
      <c r="B344" t="s">
        <v>10</v>
      </c>
      <c r="C344" t="str">
        <f>VLOOKUP(B344,Planilha1!$A$2:$B$18,2,FALSE)</f>
        <v>Águas Lindas de Goiás</v>
      </c>
      <c r="D344" t="s">
        <v>16</v>
      </c>
      <c r="E344">
        <v>1</v>
      </c>
      <c r="F344" t="s">
        <v>41</v>
      </c>
      <c r="G344" t="s">
        <v>42</v>
      </c>
      <c r="H344" t="str">
        <f>VLOOKUP(G344,Planilha1!$D$2:$E$16,2,FALSE)</f>
        <v xml:space="preserve"> 25 and 29</v>
      </c>
      <c r="I344" t="s">
        <v>14</v>
      </c>
      <c r="J344" t="str">
        <f t="shared" si="10"/>
        <v>(1,3,5)</v>
      </c>
      <c r="K344" s="3" t="s">
        <v>841</v>
      </c>
      <c r="L344" s="3" t="s">
        <v>233</v>
      </c>
      <c r="M344" s="3" t="s">
        <v>842</v>
      </c>
      <c r="N344" t="str">
        <f t="shared" si="11"/>
        <v>update m set m.FATOR_MUN = 92.42588045, m.pop_proj  = 3512.183457 from pmad2018.tmp m, pmad2018.dp_dom_1718_imput_bkp d where m.A01nficha = d.A01nficha and d.A01setor = 'Águas Lindas de Goiás' and m.D03 = 1 and m.D05 between 25 and 29 and m.D04 in (1,3,5);</v>
      </c>
    </row>
    <row r="345" spans="1:14" x14ac:dyDescent="0.25">
      <c r="A345">
        <v>1</v>
      </c>
      <c r="B345" t="s">
        <v>10</v>
      </c>
      <c r="C345" t="str">
        <f>VLOOKUP(B345,Planilha1!$A$2:$B$18,2,FALSE)</f>
        <v>Águas Lindas de Goiás</v>
      </c>
      <c r="D345" t="s">
        <v>16</v>
      </c>
      <c r="E345">
        <v>1</v>
      </c>
      <c r="F345" t="s">
        <v>41</v>
      </c>
      <c r="G345" t="s">
        <v>42</v>
      </c>
      <c r="H345" t="str">
        <f>VLOOKUP(G345,Planilha1!$D$2:$E$16,2,FALSE)</f>
        <v xml:space="preserve"> 25 and 29</v>
      </c>
      <c r="I345" t="s">
        <v>15</v>
      </c>
      <c r="J345" t="str">
        <f t="shared" si="10"/>
        <v>(2,4)</v>
      </c>
      <c r="K345" s="3" t="s">
        <v>843</v>
      </c>
      <c r="L345" s="3" t="s">
        <v>844</v>
      </c>
      <c r="M345" s="3" t="s">
        <v>845</v>
      </c>
      <c r="N345" t="str">
        <f t="shared" si="11"/>
        <v>update m set m.FATOR_MUN = 69.19207796, m.pop_proj  = 7541.936498 from pmad2018.tmp m, pmad2018.dp_dom_1718_imput_bkp d where m.A01nficha = d.A01nficha and d.A01setor = 'Águas Lindas de Goiás' and m.D03 = 1 and m.D05 between 25 and 29 and m.D04 in (2,4);</v>
      </c>
    </row>
    <row r="346" spans="1:14" x14ac:dyDescent="0.25">
      <c r="A346">
        <v>2</v>
      </c>
      <c r="B346" t="s">
        <v>17</v>
      </c>
      <c r="C346" t="str">
        <f>VLOOKUP(B346,Planilha1!$A$2:$B$18,2,FALSE)</f>
        <v>Alexânia</v>
      </c>
      <c r="D346" t="s">
        <v>11</v>
      </c>
      <c r="E346">
        <v>2</v>
      </c>
      <c r="F346" t="s">
        <v>41</v>
      </c>
      <c r="G346" t="s">
        <v>42</v>
      </c>
      <c r="H346" t="str">
        <f>VLOOKUP(G346,Planilha1!$D$2:$E$16,2,FALSE)</f>
        <v xml:space="preserve"> 25 and 29</v>
      </c>
      <c r="I346" t="s">
        <v>14</v>
      </c>
      <c r="J346" t="str">
        <f t="shared" si="10"/>
        <v>(1,3,5)</v>
      </c>
      <c r="K346" s="3" t="s">
        <v>846</v>
      </c>
      <c r="L346" s="3" t="s">
        <v>96</v>
      </c>
      <c r="M346" s="3" t="s">
        <v>847</v>
      </c>
      <c r="N346" t="str">
        <f t="shared" si="11"/>
        <v>update m set m.FATOR_MUN = 18.22817003, m.pop_proj  = 346.3352306 from pmad2018.tmp m, pmad2018.dp_dom_1718_imput_bkp d where m.A01nficha = d.A01nficha and d.A01setor = 'Alexânia' and m.D03 = 2 and m.D05 between 25 and 29 and m.D04 in (1,3,5);</v>
      </c>
    </row>
    <row r="347" spans="1:14" x14ac:dyDescent="0.25">
      <c r="A347">
        <v>2</v>
      </c>
      <c r="B347" t="s">
        <v>17</v>
      </c>
      <c r="C347" t="str">
        <f>VLOOKUP(B347,Planilha1!$A$2:$B$18,2,FALSE)</f>
        <v>Alexânia</v>
      </c>
      <c r="D347" t="s">
        <v>11</v>
      </c>
      <c r="E347">
        <v>2</v>
      </c>
      <c r="F347" t="s">
        <v>41</v>
      </c>
      <c r="G347" t="s">
        <v>42</v>
      </c>
      <c r="H347" t="str">
        <f>VLOOKUP(G347,Planilha1!$D$2:$E$16,2,FALSE)</f>
        <v xml:space="preserve"> 25 and 29</v>
      </c>
      <c r="I347" t="s">
        <v>15</v>
      </c>
      <c r="J347" t="str">
        <f t="shared" si="10"/>
        <v>(2,4)</v>
      </c>
      <c r="K347" s="3" t="s">
        <v>848</v>
      </c>
      <c r="L347" s="3" t="s">
        <v>210</v>
      </c>
      <c r="M347" s="3" t="s">
        <v>849</v>
      </c>
      <c r="N347" t="str">
        <f t="shared" si="11"/>
        <v>update m set m.FATOR_MUN = 14.74225322, m.pop_proj  = 486.4943562 from pmad2018.tmp m, pmad2018.dp_dom_1718_imput_bkp d where m.A01nficha = d.A01nficha and d.A01setor = 'Alexânia' and m.D03 = 2 and m.D05 between 25 and 29 and m.D04 in (2,4);</v>
      </c>
    </row>
    <row r="348" spans="1:14" x14ac:dyDescent="0.25">
      <c r="A348">
        <v>2</v>
      </c>
      <c r="B348" t="s">
        <v>17</v>
      </c>
      <c r="C348" t="str">
        <f>VLOOKUP(B348,Planilha1!$A$2:$B$18,2,FALSE)</f>
        <v>Alexânia</v>
      </c>
      <c r="D348" t="s">
        <v>16</v>
      </c>
      <c r="E348">
        <v>1</v>
      </c>
      <c r="F348" t="s">
        <v>41</v>
      </c>
      <c r="G348" t="s">
        <v>42</v>
      </c>
      <c r="H348" t="str">
        <f>VLOOKUP(G348,Planilha1!$D$2:$E$16,2,FALSE)</f>
        <v xml:space="preserve"> 25 and 29</v>
      </c>
      <c r="I348" t="s">
        <v>14</v>
      </c>
      <c r="J348" t="str">
        <f t="shared" si="10"/>
        <v>(1,3,5)</v>
      </c>
      <c r="K348" s="3" t="s">
        <v>850</v>
      </c>
      <c r="L348" s="3" t="s">
        <v>99</v>
      </c>
      <c r="M348" s="3" t="s">
        <v>851</v>
      </c>
      <c r="N348" t="str">
        <f t="shared" si="11"/>
        <v>update m set m.FATOR_MUN = 10.22518912, m.pop_proj  = 316.9808628 from pmad2018.tmp m, pmad2018.dp_dom_1718_imput_bkp d where m.A01nficha = d.A01nficha and d.A01setor = 'Alexânia' and m.D03 = 1 and m.D05 between 25 and 29 and m.D04 in (1,3,5);</v>
      </c>
    </row>
    <row r="349" spans="1:14" x14ac:dyDescent="0.25">
      <c r="A349">
        <v>2</v>
      </c>
      <c r="B349" t="s">
        <v>17</v>
      </c>
      <c r="C349" t="str">
        <f>VLOOKUP(B349,Planilha1!$A$2:$B$18,2,FALSE)</f>
        <v>Alexânia</v>
      </c>
      <c r="D349" t="s">
        <v>16</v>
      </c>
      <c r="E349">
        <v>1</v>
      </c>
      <c r="F349" t="s">
        <v>41</v>
      </c>
      <c r="G349" t="s">
        <v>42</v>
      </c>
      <c r="H349" t="str">
        <f>VLOOKUP(G349,Planilha1!$D$2:$E$16,2,FALSE)</f>
        <v xml:space="preserve"> 25 and 29</v>
      </c>
      <c r="I349" t="s">
        <v>15</v>
      </c>
      <c r="J349" t="str">
        <f t="shared" si="10"/>
        <v>(2,4)</v>
      </c>
      <c r="K349" s="3" t="s">
        <v>852</v>
      </c>
      <c r="L349" s="3" t="s">
        <v>233</v>
      </c>
      <c r="M349" s="3" t="s">
        <v>853</v>
      </c>
      <c r="N349" t="str">
        <f t="shared" si="11"/>
        <v>update m set m.FATOR_MUN = 13.24688313, m.pop_proj  = 503.3815589 from pmad2018.tmp m, pmad2018.dp_dom_1718_imput_bkp d where m.A01nficha = d.A01nficha and d.A01setor = 'Alexânia' and m.D03 = 1 and m.D05 between 25 and 29 and m.D04 in (2,4);</v>
      </c>
    </row>
    <row r="350" spans="1:14" x14ac:dyDescent="0.25">
      <c r="A350">
        <v>4</v>
      </c>
      <c r="B350" t="s">
        <v>18</v>
      </c>
      <c r="C350" t="str">
        <f>VLOOKUP(B350,Planilha1!$A$2:$B$18,2,FALSE)</f>
        <v>Cidade Ocidental: Jardim ABC</v>
      </c>
      <c r="D350" t="s">
        <v>11</v>
      </c>
      <c r="E350">
        <v>2</v>
      </c>
      <c r="F350" t="s">
        <v>41</v>
      </c>
      <c r="G350" t="s">
        <v>42</v>
      </c>
      <c r="H350" t="str">
        <f>VLOOKUP(G350,Planilha1!$D$2:$E$16,2,FALSE)</f>
        <v xml:space="preserve"> 25 and 29</v>
      </c>
      <c r="I350" t="s">
        <v>14</v>
      </c>
      <c r="J350" t="str">
        <f t="shared" si="10"/>
        <v>(1,3,5)</v>
      </c>
      <c r="K350" s="3" t="s">
        <v>854</v>
      </c>
      <c r="L350" s="3" t="s">
        <v>45</v>
      </c>
      <c r="M350" s="3" t="s">
        <v>855</v>
      </c>
      <c r="N350" t="str">
        <f t="shared" si="11"/>
        <v>update m set m.FATOR_MUN = 20.14414605, m.pop_proj  = 161.1531684 from pmad2018.tmp m, pmad2018.dp_dom_1718_imput_bkp d where m.A01nficha = d.A01nficha and d.A01setor = 'Cidade Ocidental: Jardim ABC' and m.D03 = 2 and m.D05 between 25 and 29 and m.D04 in (1,3,5);</v>
      </c>
    </row>
    <row r="351" spans="1:14" x14ac:dyDescent="0.25">
      <c r="A351">
        <v>4</v>
      </c>
      <c r="B351" t="s">
        <v>18</v>
      </c>
      <c r="C351" t="str">
        <f>VLOOKUP(B351,Planilha1!$A$2:$B$18,2,FALSE)</f>
        <v>Cidade Ocidental: Jardim ABC</v>
      </c>
      <c r="D351" t="s">
        <v>11</v>
      </c>
      <c r="E351">
        <v>2</v>
      </c>
      <c r="F351" t="s">
        <v>41</v>
      </c>
      <c r="G351" t="s">
        <v>42</v>
      </c>
      <c r="H351" t="str">
        <f>VLOOKUP(G351,Planilha1!$D$2:$E$16,2,FALSE)</f>
        <v xml:space="preserve"> 25 and 29</v>
      </c>
      <c r="I351" t="s">
        <v>15</v>
      </c>
      <c r="J351" t="str">
        <f t="shared" si="10"/>
        <v>(2,4)</v>
      </c>
      <c r="K351" s="3" t="s">
        <v>856</v>
      </c>
      <c r="L351" s="3" t="s">
        <v>238</v>
      </c>
      <c r="M351" s="3" t="s">
        <v>857</v>
      </c>
      <c r="N351" t="str">
        <f t="shared" si="11"/>
        <v>update m set m.FATOR_MUN = 10.18078747, m.pop_proj  = 427.5930735 from pmad2018.tmp m, pmad2018.dp_dom_1718_imput_bkp d where m.A01nficha = d.A01nficha and d.A01setor = 'Cidade Ocidental: Jardim ABC' and m.D03 = 2 and m.D05 between 25 and 29 and m.D04 in (2,4);</v>
      </c>
    </row>
    <row r="352" spans="1:14" x14ac:dyDescent="0.25">
      <c r="A352">
        <v>4</v>
      </c>
      <c r="B352" t="s">
        <v>18</v>
      </c>
      <c r="C352" t="str">
        <f>VLOOKUP(B352,Planilha1!$A$2:$B$18,2,FALSE)</f>
        <v>Cidade Ocidental: Jardim ABC</v>
      </c>
      <c r="D352" t="s">
        <v>16</v>
      </c>
      <c r="E352">
        <v>1</v>
      </c>
      <c r="F352" t="s">
        <v>41</v>
      </c>
      <c r="G352" t="s">
        <v>42</v>
      </c>
      <c r="H352" t="str">
        <f>VLOOKUP(G352,Planilha1!$D$2:$E$16,2,FALSE)</f>
        <v xml:space="preserve"> 25 and 29</v>
      </c>
      <c r="I352" t="s">
        <v>14</v>
      </c>
      <c r="J352" t="str">
        <f t="shared" si="10"/>
        <v>(1,3,5)</v>
      </c>
      <c r="K352" s="3" t="s">
        <v>858</v>
      </c>
      <c r="L352" s="3" t="s">
        <v>96</v>
      </c>
      <c r="M352" s="3" t="s">
        <v>859</v>
      </c>
      <c r="N352" t="str">
        <f t="shared" si="11"/>
        <v>update m set m.FATOR_MUN = 6.926398846, m.pop_proj  = 131.6015781 from pmad2018.tmp m, pmad2018.dp_dom_1718_imput_bkp d where m.A01nficha = d.A01nficha and d.A01setor = 'Cidade Ocidental: Jardim ABC' and m.D03 = 1 and m.D05 between 25 and 29 and m.D04 in (1,3,5);</v>
      </c>
    </row>
    <row r="353" spans="1:14" x14ac:dyDescent="0.25">
      <c r="A353">
        <v>4</v>
      </c>
      <c r="B353" t="s">
        <v>18</v>
      </c>
      <c r="C353" t="str">
        <f>VLOOKUP(B353,Planilha1!$A$2:$B$18,2,FALSE)</f>
        <v>Cidade Ocidental: Jardim ABC</v>
      </c>
      <c r="D353" t="s">
        <v>16</v>
      </c>
      <c r="E353">
        <v>1</v>
      </c>
      <c r="F353" t="s">
        <v>41</v>
      </c>
      <c r="G353" t="s">
        <v>42</v>
      </c>
      <c r="H353" t="str">
        <f>VLOOKUP(G353,Planilha1!$D$2:$E$16,2,FALSE)</f>
        <v xml:space="preserve"> 25 and 29</v>
      </c>
      <c r="I353" t="s">
        <v>15</v>
      </c>
      <c r="J353" t="str">
        <f t="shared" si="10"/>
        <v>(2,4)</v>
      </c>
      <c r="K353" s="3" t="s">
        <v>860</v>
      </c>
      <c r="L353" s="3" t="s">
        <v>306</v>
      </c>
      <c r="M353" s="3" t="s">
        <v>861</v>
      </c>
      <c r="N353" t="str">
        <f t="shared" si="11"/>
        <v>update m set m.FATOR_MUN = 9.272393796, m.pop_proj  = 426.5301146 from pmad2018.tmp m, pmad2018.dp_dom_1718_imput_bkp d where m.A01nficha = d.A01nficha and d.A01setor = 'Cidade Ocidental: Jardim ABC' and m.D03 = 1 and m.D05 between 25 and 29 and m.D04 in (2,4);</v>
      </c>
    </row>
    <row r="354" spans="1:14" x14ac:dyDescent="0.25">
      <c r="A354">
        <v>3</v>
      </c>
      <c r="B354" t="s">
        <v>19</v>
      </c>
      <c r="C354" t="str">
        <f>VLOOKUP(B354,Planilha1!$A$2:$B$18,2,FALSE)</f>
        <v>Cidade Ocidental: Sede</v>
      </c>
      <c r="D354" t="s">
        <v>11</v>
      </c>
      <c r="E354">
        <v>2</v>
      </c>
      <c r="F354" t="s">
        <v>41</v>
      </c>
      <c r="G354" t="s">
        <v>42</v>
      </c>
      <c r="H354" t="str">
        <f>VLOOKUP(G354,Planilha1!$D$2:$E$16,2,FALSE)</f>
        <v xml:space="preserve"> 25 and 29</v>
      </c>
      <c r="I354" t="s">
        <v>14</v>
      </c>
      <c r="J354" t="str">
        <f t="shared" si="10"/>
        <v>(1,3,5)</v>
      </c>
      <c r="K354" s="3" t="s">
        <v>862</v>
      </c>
      <c r="L354" s="3" t="s">
        <v>93</v>
      </c>
      <c r="M354" s="3" t="s">
        <v>863</v>
      </c>
      <c r="N354" t="str">
        <f t="shared" si="11"/>
        <v>update m set m.FATOR_MUN = 41.99749238, m.pop_proj  = 923.9448323 from pmad2018.tmp m, pmad2018.dp_dom_1718_imput_bkp d where m.A01nficha = d.A01nficha and d.A01setor = 'Cidade Ocidental: Sede' and m.D03 = 2 and m.D05 between 25 and 29 and m.D04 in (1,3,5);</v>
      </c>
    </row>
    <row r="355" spans="1:14" x14ac:dyDescent="0.25">
      <c r="A355">
        <v>3</v>
      </c>
      <c r="B355" t="s">
        <v>19</v>
      </c>
      <c r="C355" t="str">
        <f>VLOOKUP(B355,Planilha1!$A$2:$B$18,2,FALSE)</f>
        <v>Cidade Ocidental: Sede</v>
      </c>
      <c r="D355" t="s">
        <v>11</v>
      </c>
      <c r="E355">
        <v>2</v>
      </c>
      <c r="F355" t="s">
        <v>41</v>
      </c>
      <c r="G355" t="s">
        <v>42</v>
      </c>
      <c r="H355" t="str">
        <f>VLOOKUP(G355,Planilha1!$D$2:$E$16,2,FALSE)</f>
        <v xml:space="preserve"> 25 and 29</v>
      </c>
      <c r="I355" t="s">
        <v>15</v>
      </c>
      <c r="J355" t="str">
        <f t="shared" si="10"/>
        <v>(2,4)</v>
      </c>
      <c r="K355" s="3" t="s">
        <v>864</v>
      </c>
      <c r="L355" s="3" t="s">
        <v>110</v>
      </c>
      <c r="M355" s="3" t="s">
        <v>865</v>
      </c>
      <c r="N355" t="str">
        <f t="shared" si="11"/>
        <v>update m set m.FATOR_MUN = 33.94960081, m.pop_proj  = 1527.732037 from pmad2018.tmp m, pmad2018.dp_dom_1718_imput_bkp d where m.A01nficha = d.A01nficha and d.A01setor = 'Cidade Ocidental: Sede' and m.D03 = 2 and m.D05 between 25 and 29 and m.D04 in (2,4);</v>
      </c>
    </row>
    <row r="356" spans="1:14" x14ac:dyDescent="0.25">
      <c r="A356">
        <v>3</v>
      </c>
      <c r="B356" t="s">
        <v>19</v>
      </c>
      <c r="C356" t="str">
        <f>VLOOKUP(B356,Planilha1!$A$2:$B$18,2,FALSE)</f>
        <v>Cidade Ocidental: Sede</v>
      </c>
      <c r="D356" t="s">
        <v>16</v>
      </c>
      <c r="E356">
        <v>1</v>
      </c>
      <c r="F356" t="s">
        <v>41</v>
      </c>
      <c r="G356" t="s">
        <v>42</v>
      </c>
      <c r="H356" t="str">
        <f>VLOOKUP(G356,Planilha1!$D$2:$E$16,2,FALSE)</f>
        <v xml:space="preserve"> 25 and 29</v>
      </c>
      <c r="I356" t="s">
        <v>14</v>
      </c>
      <c r="J356" t="str">
        <f t="shared" si="10"/>
        <v>(1,3,5)</v>
      </c>
      <c r="K356" s="3" t="s">
        <v>866</v>
      </c>
      <c r="L356" s="3" t="s">
        <v>53</v>
      </c>
      <c r="M356" s="3" t="s">
        <v>867</v>
      </c>
      <c r="N356" t="str">
        <f t="shared" si="11"/>
        <v>update m set m.FATOR_MUN = 67.26955665, m.pop_proj  = 807.2346797 from pmad2018.tmp m, pmad2018.dp_dom_1718_imput_bkp d where m.A01nficha = d.A01nficha and d.A01setor = 'Cidade Ocidental: Sede' and m.D03 = 1 and m.D05 between 25 and 29 and m.D04 in (1,3,5);</v>
      </c>
    </row>
    <row r="357" spans="1:14" x14ac:dyDescent="0.25">
      <c r="A357">
        <v>3</v>
      </c>
      <c r="B357" t="s">
        <v>19</v>
      </c>
      <c r="C357" t="str">
        <f>VLOOKUP(B357,Planilha1!$A$2:$B$18,2,FALSE)</f>
        <v>Cidade Ocidental: Sede</v>
      </c>
      <c r="D357" t="s">
        <v>16</v>
      </c>
      <c r="E357">
        <v>1</v>
      </c>
      <c r="F357" t="s">
        <v>41</v>
      </c>
      <c r="G357" t="s">
        <v>42</v>
      </c>
      <c r="H357" t="str">
        <f>VLOOKUP(G357,Planilha1!$D$2:$E$16,2,FALSE)</f>
        <v xml:space="preserve"> 25 and 29</v>
      </c>
      <c r="I357" t="s">
        <v>15</v>
      </c>
      <c r="J357" t="str">
        <f t="shared" si="10"/>
        <v>(2,4)</v>
      </c>
      <c r="K357" s="3" t="s">
        <v>868</v>
      </c>
      <c r="L357" s="3" t="s">
        <v>355</v>
      </c>
      <c r="M357" s="3" t="s">
        <v>869</v>
      </c>
      <c r="N357" t="str">
        <f t="shared" si="11"/>
        <v>update m set m.FATOR_MUN = 25.94662261, m.pop_proj  = 1582.743979 from pmad2018.tmp m, pmad2018.dp_dom_1718_imput_bkp d where m.A01nficha = d.A01nficha and d.A01setor = 'Cidade Ocidental: Sede' and m.D03 = 1 and m.D05 between 25 and 29 and m.D04 in (2,4);</v>
      </c>
    </row>
    <row r="358" spans="1:14" x14ac:dyDescent="0.25">
      <c r="A358">
        <v>8</v>
      </c>
      <c r="B358" t="s">
        <v>20</v>
      </c>
      <c r="C358" t="str">
        <f>VLOOKUP(B358,Planilha1!$A$2:$B$18,2,FALSE)</f>
        <v>Cocalzinho de Goiás: Girassol/Edilândia</v>
      </c>
      <c r="D358" t="s">
        <v>11</v>
      </c>
      <c r="E358">
        <v>2</v>
      </c>
      <c r="F358" t="s">
        <v>41</v>
      </c>
      <c r="G358" t="s">
        <v>42</v>
      </c>
      <c r="H358" t="str">
        <f>VLOOKUP(G358,Planilha1!$D$2:$E$16,2,FALSE)</f>
        <v xml:space="preserve"> 25 and 29</v>
      </c>
      <c r="I358" t="s">
        <v>14</v>
      </c>
      <c r="J358" t="str">
        <f t="shared" si="10"/>
        <v>(1,3,5)</v>
      </c>
      <c r="K358" s="3" t="s">
        <v>870</v>
      </c>
      <c r="L358" s="3" t="s">
        <v>197</v>
      </c>
      <c r="M358" s="3" t="s">
        <v>871</v>
      </c>
      <c r="N358" t="str">
        <f t="shared" si="11"/>
        <v>update m set m.FATOR_MUN = 3.973119825, m.pop_proj  = 111.2473551 from pmad2018.tmp m, pmad2018.dp_dom_1718_imput_bkp d where m.A01nficha = d.A01nficha and d.A01setor = 'Cocalzinho de Goiás: Girassol/Edilândia' and m.D03 = 2 and m.D05 between 25 and 29 and m.D04 in (1,3,5);</v>
      </c>
    </row>
    <row r="359" spans="1:14" x14ac:dyDescent="0.25">
      <c r="A359">
        <v>8</v>
      </c>
      <c r="B359" t="s">
        <v>20</v>
      </c>
      <c r="C359" t="str">
        <f>VLOOKUP(B359,Planilha1!$A$2:$B$18,2,FALSE)</f>
        <v>Cocalzinho de Goiás: Girassol/Edilândia</v>
      </c>
      <c r="D359" t="s">
        <v>11</v>
      </c>
      <c r="E359">
        <v>2</v>
      </c>
      <c r="F359" t="s">
        <v>41</v>
      </c>
      <c r="G359" t="s">
        <v>42</v>
      </c>
      <c r="H359" t="str">
        <f>VLOOKUP(G359,Planilha1!$D$2:$E$16,2,FALSE)</f>
        <v xml:space="preserve"> 25 and 29</v>
      </c>
      <c r="I359" t="s">
        <v>15</v>
      </c>
      <c r="J359" t="str">
        <f t="shared" si="10"/>
        <v>(2,4)</v>
      </c>
      <c r="K359" s="3" t="s">
        <v>872</v>
      </c>
      <c r="L359" s="3" t="s">
        <v>200</v>
      </c>
      <c r="M359" s="3" t="s">
        <v>873</v>
      </c>
      <c r="N359" t="str">
        <f t="shared" si="11"/>
        <v>update m set m.FATOR_MUN = 3.748552183, m.pop_proj  = 209.9189223 from pmad2018.tmp m, pmad2018.dp_dom_1718_imput_bkp d where m.A01nficha = d.A01nficha and d.A01setor = 'Cocalzinho de Goiás: Girassol/Edilândia' and m.D03 = 2 and m.D05 between 25 and 29 and m.D04 in (2,4);</v>
      </c>
    </row>
    <row r="360" spans="1:14" x14ac:dyDescent="0.25">
      <c r="A360">
        <v>8</v>
      </c>
      <c r="B360" t="s">
        <v>20</v>
      </c>
      <c r="C360" t="str">
        <f>VLOOKUP(B360,Planilha1!$A$2:$B$18,2,FALSE)</f>
        <v>Cocalzinho de Goiás: Girassol/Edilândia</v>
      </c>
      <c r="D360" t="s">
        <v>16</v>
      </c>
      <c r="E360">
        <v>1</v>
      </c>
      <c r="F360" t="s">
        <v>41</v>
      </c>
      <c r="G360" t="s">
        <v>42</v>
      </c>
      <c r="H360" t="str">
        <f>VLOOKUP(G360,Planilha1!$D$2:$E$16,2,FALSE)</f>
        <v xml:space="preserve"> 25 and 29</v>
      </c>
      <c r="I360" t="s">
        <v>14</v>
      </c>
      <c r="J360" t="str">
        <f t="shared" si="10"/>
        <v>(1,3,5)</v>
      </c>
      <c r="K360" s="3" t="s">
        <v>874</v>
      </c>
      <c r="L360" s="3" t="s">
        <v>96</v>
      </c>
      <c r="M360" s="3" t="s">
        <v>875</v>
      </c>
      <c r="N360" t="str">
        <f t="shared" si="11"/>
        <v>update m set m.FATOR_MUN = 4.90552067, m.pop_proj  = 93.20489273 from pmad2018.tmp m, pmad2018.dp_dom_1718_imput_bkp d where m.A01nficha = d.A01nficha and d.A01setor = 'Cocalzinho de Goiás: Girassol/Edilândia' and m.D03 = 1 and m.D05 between 25 and 29 and m.D04 in (1,3,5);</v>
      </c>
    </row>
    <row r="361" spans="1:14" x14ac:dyDescent="0.25">
      <c r="A361">
        <v>8</v>
      </c>
      <c r="B361" t="s">
        <v>20</v>
      </c>
      <c r="C361" t="str">
        <f>VLOOKUP(B361,Planilha1!$A$2:$B$18,2,FALSE)</f>
        <v>Cocalzinho de Goiás: Girassol/Edilândia</v>
      </c>
      <c r="D361" t="s">
        <v>16</v>
      </c>
      <c r="E361">
        <v>1</v>
      </c>
      <c r="F361" t="s">
        <v>41</v>
      </c>
      <c r="G361" t="s">
        <v>42</v>
      </c>
      <c r="H361" t="str">
        <f>VLOOKUP(G361,Planilha1!$D$2:$E$16,2,FALSE)</f>
        <v xml:space="preserve"> 25 and 29</v>
      </c>
      <c r="I361" t="s">
        <v>15</v>
      </c>
      <c r="J361" t="str">
        <f t="shared" si="10"/>
        <v>(2,4)</v>
      </c>
      <c r="K361" s="3" t="s">
        <v>876</v>
      </c>
      <c r="L361" s="3" t="s">
        <v>238</v>
      </c>
      <c r="M361" s="3" t="s">
        <v>877</v>
      </c>
      <c r="N361" t="str">
        <f t="shared" si="11"/>
        <v>update m set m.FATOR_MUN = 4.877283764, m.pop_proj  = 204.8459181 from pmad2018.tmp m, pmad2018.dp_dom_1718_imput_bkp d where m.A01nficha = d.A01nficha and d.A01setor = 'Cocalzinho de Goiás: Girassol/Edilândia' and m.D03 = 1 and m.D05 between 25 and 29 and m.D04 in (2,4);</v>
      </c>
    </row>
    <row r="362" spans="1:14" x14ac:dyDescent="0.25">
      <c r="A362">
        <v>7</v>
      </c>
      <c r="B362" t="s">
        <v>21</v>
      </c>
      <c r="C362" t="str">
        <f>VLOOKUP(B362,Planilha1!$A$2:$B$18,2,FALSE)</f>
        <v>Cocalzinho de Goiás: Sede</v>
      </c>
      <c r="D362" t="s">
        <v>11</v>
      </c>
      <c r="E362">
        <v>2</v>
      </c>
      <c r="F362" t="s">
        <v>41</v>
      </c>
      <c r="G362" t="s">
        <v>42</v>
      </c>
      <c r="H362" t="str">
        <f>VLOOKUP(G362,Planilha1!$D$2:$E$16,2,FALSE)</f>
        <v xml:space="preserve"> 25 and 29</v>
      </c>
      <c r="I362" t="s">
        <v>14</v>
      </c>
      <c r="J362" t="str">
        <f t="shared" si="10"/>
        <v>(1,3,5)</v>
      </c>
      <c r="K362" s="3" t="s">
        <v>870</v>
      </c>
      <c r="L362" s="3" t="s">
        <v>113</v>
      </c>
      <c r="M362" s="3" t="s">
        <v>878</v>
      </c>
      <c r="N362" t="str">
        <f t="shared" si="11"/>
        <v>update m set m.FATOR_MUN = 6.952959694, m.pop_proj  = 111.2473551 from pmad2018.tmp m, pmad2018.dp_dom_1718_imput_bkp d where m.A01nficha = d.A01nficha and d.A01setor = 'Cocalzinho de Goiás: Sede' and m.D03 = 2 and m.D05 between 25 and 29 and m.D04 in (1,3,5);</v>
      </c>
    </row>
    <row r="363" spans="1:14" x14ac:dyDescent="0.25">
      <c r="A363">
        <v>7</v>
      </c>
      <c r="B363" t="s">
        <v>21</v>
      </c>
      <c r="C363" t="str">
        <f>VLOOKUP(B363,Planilha1!$A$2:$B$18,2,FALSE)</f>
        <v>Cocalzinho de Goiás: Sede</v>
      </c>
      <c r="D363" t="s">
        <v>11</v>
      </c>
      <c r="E363">
        <v>2</v>
      </c>
      <c r="F363" t="s">
        <v>41</v>
      </c>
      <c r="G363" t="s">
        <v>42</v>
      </c>
      <c r="H363" t="str">
        <f>VLOOKUP(G363,Planilha1!$D$2:$E$16,2,FALSE)</f>
        <v xml:space="preserve"> 25 and 29</v>
      </c>
      <c r="I363" t="s">
        <v>15</v>
      </c>
      <c r="J363" t="str">
        <f t="shared" si="10"/>
        <v>(2,4)</v>
      </c>
      <c r="K363" s="3" t="s">
        <v>879</v>
      </c>
      <c r="L363" s="3" t="s">
        <v>119</v>
      </c>
      <c r="M363" s="3" t="s">
        <v>880</v>
      </c>
      <c r="N363" t="str">
        <f t="shared" si="11"/>
        <v>update m set m.FATOR_MUN = 6.887662334, m.pop_proj  = 172.1915583 from pmad2018.tmp m, pmad2018.dp_dom_1718_imput_bkp d where m.A01nficha = d.A01nficha and d.A01setor = 'Cocalzinho de Goiás: Sede' and m.D03 = 2 and m.D05 between 25 and 29 and m.D04 in (2,4);</v>
      </c>
    </row>
    <row r="364" spans="1:14" x14ac:dyDescent="0.25">
      <c r="A364">
        <v>7</v>
      </c>
      <c r="B364" t="s">
        <v>21</v>
      </c>
      <c r="C364" t="str">
        <f>VLOOKUP(B364,Planilha1!$A$2:$B$18,2,FALSE)</f>
        <v>Cocalzinho de Goiás: Sede</v>
      </c>
      <c r="D364" t="s">
        <v>16</v>
      </c>
      <c r="E364">
        <v>1</v>
      </c>
      <c r="F364" t="s">
        <v>41</v>
      </c>
      <c r="G364" t="s">
        <v>42</v>
      </c>
      <c r="H364" t="str">
        <f>VLOOKUP(G364,Planilha1!$D$2:$E$16,2,FALSE)</f>
        <v xml:space="preserve"> 25 and 29</v>
      </c>
      <c r="I364" t="s">
        <v>14</v>
      </c>
      <c r="J364" t="str">
        <f t="shared" si="10"/>
        <v>(1,3,5)</v>
      </c>
      <c r="K364" s="3" t="s">
        <v>881</v>
      </c>
      <c r="L364" s="3" t="s">
        <v>141</v>
      </c>
      <c r="M364" s="3" t="s">
        <v>882</v>
      </c>
      <c r="N364" t="str">
        <f t="shared" si="11"/>
        <v>update m set m.FATOR_MUN = 5.223570911, m.pop_proj  = 104.4714182 from pmad2018.tmp m, pmad2018.dp_dom_1718_imput_bkp d where m.A01nficha = d.A01nficha and d.A01setor = 'Cocalzinho de Goiás: Sede' and m.D03 = 1 and m.D05 between 25 and 29 and m.D04 in (1,3,5);</v>
      </c>
    </row>
    <row r="365" spans="1:14" x14ac:dyDescent="0.25">
      <c r="A365">
        <v>7</v>
      </c>
      <c r="B365" t="s">
        <v>21</v>
      </c>
      <c r="C365" t="str">
        <f>VLOOKUP(B365,Planilha1!$A$2:$B$18,2,FALSE)</f>
        <v>Cocalzinho de Goiás: Sede</v>
      </c>
      <c r="D365" t="s">
        <v>16</v>
      </c>
      <c r="E365">
        <v>1</v>
      </c>
      <c r="F365" t="s">
        <v>41</v>
      </c>
      <c r="G365" t="s">
        <v>42</v>
      </c>
      <c r="H365" t="str">
        <f>VLOOKUP(G365,Planilha1!$D$2:$E$16,2,FALSE)</f>
        <v xml:space="preserve"> 25 and 29</v>
      </c>
      <c r="I365" t="s">
        <v>15</v>
      </c>
      <c r="J365" t="str">
        <f t="shared" si="10"/>
        <v>(2,4)</v>
      </c>
      <c r="K365" s="3" t="s">
        <v>883</v>
      </c>
      <c r="L365" s="3" t="s">
        <v>210</v>
      </c>
      <c r="M365" s="3" t="s">
        <v>884</v>
      </c>
      <c r="N365" t="str">
        <f t="shared" si="11"/>
        <v>update m set m.FATOR_MUN = 5.090110692, m.pop_proj  = 167.9736528 from pmad2018.tmp m, pmad2018.dp_dom_1718_imput_bkp d where m.A01nficha = d.A01nficha and d.A01setor = 'Cocalzinho de Goiás: Sede' and m.D03 = 1 and m.D05 between 25 and 29 and m.D04 in (2,4);</v>
      </c>
    </row>
    <row r="366" spans="1:14" x14ac:dyDescent="0.25">
      <c r="A366">
        <v>6</v>
      </c>
      <c r="B366" t="s">
        <v>22</v>
      </c>
      <c r="C366" t="str">
        <f>VLOOKUP(B366,Planilha1!$A$2:$B$18,2,FALSE)</f>
        <v>Cristalina: Campos Lindos/Marajó</v>
      </c>
      <c r="D366" t="s">
        <v>11</v>
      </c>
      <c r="E366">
        <v>2</v>
      </c>
      <c r="F366" t="s">
        <v>41</v>
      </c>
      <c r="G366" t="s">
        <v>42</v>
      </c>
      <c r="H366" t="str">
        <f>VLOOKUP(G366,Planilha1!$D$2:$E$16,2,FALSE)</f>
        <v xml:space="preserve"> 25 and 29</v>
      </c>
      <c r="I366" t="s">
        <v>14</v>
      </c>
      <c r="J366" t="str">
        <f t="shared" si="10"/>
        <v>(1,3,5)</v>
      </c>
      <c r="K366" s="3" t="s">
        <v>885</v>
      </c>
      <c r="L366" s="3" t="s">
        <v>59</v>
      </c>
      <c r="M366" s="3" t="s">
        <v>886</v>
      </c>
      <c r="N366" t="str">
        <f t="shared" si="11"/>
        <v>update m set m.FATOR_MUN = 9.726045038, m.pop_proj  = 145.8906756 from pmad2018.tmp m, pmad2018.dp_dom_1718_imput_bkp d where m.A01nficha = d.A01nficha and d.A01setor = 'Cristalina: Campos Lindos/Marajó' and m.D03 = 2 and m.D05 between 25 and 29 and m.D04 in (1,3,5);</v>
      </c>
    </row>
    <row r="367" spans="1:14" x14ac:dyDescent="0.25">
      <c r="A367">
        <v>6</v>
      </c>
      <c r="B367" t="s">
        <v>22</v>
      </c>
      <c r="C367" t="str">
        <f>VLOOKUP(B367,Planilha1!$A$2:$B$18,2,FALSE)</f>
        <v>Cristalina: Campos Lindos/Marajó</v>
      </c>
      <c r="D367" t="s">
        <v>11</v>
      </c>
      <c r="E367">
        <v>2</v>
      </c>
      <c r="F367" t="s">
        <v>41</v>
      </c>
      <c r="G367" t="s">
        <v>42</v>
      </c>
      <c r="H367" t="str">
        <f>VLOOKUP(G367,Planilha1!$D$2:$E$16,2,FALSE)</f>
        <v xml:space="preserve"> 25 and 29</v>
      </c>
      <c r="I367" t="s">
        <v>15</v>
      </c>
      <c r="J367" t="str">
        <f t="shared" si="10"/>
        <v>(2,4)</v>
      </c>
      <c r="K367" s="3" t="s">
        <v>887</v>
      </c>
      <c r="L367" s="3" t="s">
        <v>148</v>
      </c>
      <c r="M367" s="3" t="s">
        <v>888</v>
      </c>
      <c r="N367" t="str">
        <f t="shared" si="11"/>
        <v>update m set m.FATOR_MUN = 6.947175027, m.pop_proj  = 340.4115763 from pmad2018.tmp m, pmad2018.dp_dom_1718_imput_bkp d where m.A01nficha = d.A01nficha and d.A01setor = 'Cristalina: Campos Lindos/Marajó' and m.D03 = 2 and m.D05 between 25 and 29 and m.D04 in (2,4);</v>
      </c>
    </row>
    <row r="368" spans="1:14" x14ac:dyDescent="0.25">
      <c r="A368">
        <v>6</v>
      </c>
      <c r="B368" t="s">
        <v>22</v>
      </c>
      <c r="C368" t="str">
        <f>VLOOKUP(B368,Planilha1!$A$2:$B$18,2,FALSE)</f>
        <v>Cristalina: Campos Lindos/Marajó</v>
      </c>
      <c r="D368" t="s">
        <v>16</v>
      </c>
      <c r="E368">
        <v>1</v>
      </c>
      <c r="F368" t="s">
        <v>41</v>
      </c>
      <c r="G368" t="s">
        <v>42</v>
      </c>
      <c r="H368" t="str">
        <f>VLOOKUP(G368,Planilha1!$D$2:$E$16,2,FALSE)</f>
        <v xml:space="preserve"> 25 and 29</v>
      </c>
      <c r="I368" t="s">
        <v>14</v>
      </c>
      <c r="J368" t="str">
        <f t="shared" si="10"/>
        <v>(1,3,5)</v>
      </c>
      <c r="K368" s="3" t="s">
        <v>889</v>
      </c>
      <c r="L368" s="3" t="s">
        <v>51</v>
      </c>
      <c r="M368" s="3" t="s">
        <v>890</v>
      </c>
      <c r="N368" t="str">
        <f t="shared" si="11"/>
        <v>update m set m.FATOR_MUN = 13.33101521, m.pop_proj  = 146.6411674 from pmad2018.tmp m, pmad2018.dp_dom_1718_imput_bkp d where m.A01nficha = d.A01nficha and d.A01setor = 'Cristalina: Campos Lindos/Marajó' and m.D03 = 1 and m.D05 between 25 and 29 and m.D04 in (1,3,5);</v>
      </c>
    </row>
    <row r="369" spans="1:14" x14ac:dyDescent="0.25">
      <c r="A369">
        <v>6</v>
      </c>
      <c r="B369" t="s">
        <v>22</v>
      </c>
      <c r="C369" t="str">
        <f>VLOOKUP(B369,Planilha1!$A$2:$B$18,2,FALSE)</f>
        <v>Cristalina: Campos Lindos/Marajó</v>
      </c>
      <c r="D369" t="s">
        <v>16</v>
      </c>
      <c r="E369">
        <v>1</v>
      </c>
      <c r="F369" t="s">
        <v>41</v>
      </c>
      <c r="G369" t="s">
        <v>42</v>
      </c>
      <c r="H369" t="str">
        <f>VLOOKUP(G369,Planilha1!$D$2:$E$16,2,FALSE)</f>
        <v xml:space="preserve"> 25 and 29</v>
      </c>
      <c r="I369" t="s">
        <v>15</v>
      </c>
      <c r="J369" t="str">
        <f t="shared" si="10"/>
        <v>(2,4)</v>
      </c>
      <c r="K369" s="3" t="s">
        <v>891</v>
      </c>
      <c r="L369" s="3" t="s">
        <v>84</v>
      </c>
      <c r="M369" s="3" t="s">
        <v>892</v>
      </c>
      <c r="N369" t="str">
        <f t="shared" si="11"/>
        <v>update m set m.FATOR_MUN = 7.095540356, m.pop_proj  = 354.7770178 from pmad2018.tmp m, pmad2018.dp_dom_1718_imput_bkp d where m.A01nficha = d.A01nficha and d.A01setor = 'Cristalina: Campos Lindos/Marajó' and m.D03 = 1 and m.D05 between 25 and 29 and m.D04 in (2,4);</v>
      </c>
    </row>
    <row r="370" spans="1:14" x14ac:dyDescent="0.25">
      <c r="A370">
        <v>5</v>
      </c>
      <c r="B370" t="s">
        <v>23</v>
      </c>
      <c r="C370" t="str">
        <f>VLOOKUP(B370,Planilha1!$A$2:$B$18,2,FALSE)</f>
        <v>Cristalina: Sede</v>
      </c>
      <c r="D370" t="s">
        <v>11</v>
      </c>
      <c r="E370">
        <v>2</v>
      </c>
      <c r="F370" t="s">
        <v>41</v>
      </c>
      <c r="G370" t="s">
        <v>42</v>
      </c>
      <c r="H370" t="str">
        <f>VLOOKUP(G370,Planilha1!$D$2:$E$16,2,FALSE)</f>
        <v xml:space="preserve"> 25 and 29</v>
      </c>
      <c r="I370" t="s">
        <v>14</v>
      </c>
      <c r="J370" t="str">
        <f t="shared" si="10"/>
        <v>(1,3,5)</v>
      </c>
      <c r="K370" s="3" t="s">
        <v>893</v>
      </c>
      <c r="L370" s="3" t="s">
        <v>59</v>
      </c>
      <c r="M370" s="3" t="s">
        <v>894</v>
      </c>
      <c r="N370" t="str">
        <f t="shared" si="11"/>
        <v>update m set m.FATOR_MUN = 52.26760789, m.pop_proj  = 784.0141183 from pmad2018.tmp m, pmad2018.dp_dom_1718_imput_bkp d where m.A01nficha = d.A01nficha and d.A01setor = 'Cristalina: Sede' and m.D03 = 2 and m.D05 between 25 and 29 and m.D04 in (1,3,5);</v>
      </c>
    </row>
    <row r="371" spans="1:14" x14ac:dyDescent="0.25">
      <c r="A371">
        <v>5</v>
      </c>
      <c r="B371" t="s">
        <v>23</v>
      </c>
      <c r="C371" t="str">
        <f>VLOOKUP(B371,Planilha1!$A$2:$B$18,2,FALSE)</f>
        <v>Cristalina: Sede</v>
      </c>
      <c r="D371" t="s">
        <v>11</v>
      </c>
      <c r="E371">
        <v>2</v>
      </c>
      <c r="F371" t="s">
        <v>41</v>
      </c>
      <c r="G371" t="s">
        <v>42</v>
      </c>
      <c r="H371" t="str">
        <f>VLOOKUP(G371,Planilha1!$D$2:$E$16,2,FALSE)</f>
        <v xml:space="preserve"> 25 and 29</v>
      </c>
      <c r="I371" t="s">
        <v>15</v>
      </c>
      <c r="J371" t="str">
        <f t="shared" si="10"/>
        <v>(2,4)</v>
      </c>
      <c r="K371" s="3" t="s">
        <v>895</v>
      </c>
      <c r="L371" s="3" t="s">
        <v>116</v>
      </c>
      <c r="M371" s="3" t="s">
        <v>896</v>
      </c>
      <c r="N371" t="str">
        <f t="shared" si="11"/>
        <v>update m set m.FATOR_MUN = 30.39389074, m.pop_proj  = 1215.75563 from pmad2018.tmp m, pmad2018.dp_dom_1718_imput_bkp d where m.A01nficha = d.A01nficha and d.A01setor = 'Cristalina: Sede' and m.D03 = 2 and m.D05 between 25 and 29 and m.D04 in (2,4);</v>
      </c>
    </row>
    <row r="372" spans="1:14" x14ac:dyDescent="0.25">
      <c r="A372">
        <v>5</v>
      </c>
      <c r="B372" t="s">
        <v>23</v>
      </c>
      <c r="C372" t="str">
        <f>VLOOKUP(B372,Planilha1!$A$2:$B$18,2,FALSE)</f>
        <v>Cristalina: Sede</v>
      </c>
      <c r="D372" t="s">
        <v>16</v>
      </c>
      <c r="E372">
        <v>1</v>
      </c>
      <c r="F372" t="s">
        <v>41</v>
      </c>
      <c r="G372" t="s">
        <v>42</v>
      </c>
      <c r="H372" t="str">
        <f>VLOOKUP(G372,Planilha1!$D$2:$E$16,2,FALSE)</f>
        <v xml:space="preserve"> 25 and 29</v>
      </c>
      <c r="I372" t="s">
        <v>14</v>
      </c>
      <c r="J372" t="str">
        <f t="shared" si="10"/>
        <v>(1,3,5)</v>
      </c>
      <c r="K372" s="3" t="s">
        <v>897</v>
      </c>
      <c r="L372" s="3" t="s">
        <v>131</v>
      </c>
      <c r="M372" s="3" t="s">
        <v>898</v>
      </c>
      <c r="N372" t="str">
        <f t="shared" si="11"/>
        <v>update m set m.FATOR_MUN = 35.08350509, m.pop_proj  = 736.7536069 from pmad2018.tmp m, pmad2018.dp_dom_1718_imput_bkp d where m.A01nficha = d.A01nficha and d.A01setor = 'Cristalina: Sede' and m.D03 = 1 and m.D05 between 25 and 29 and m.D04 in (1,3,5);</v>
      </c>
    </row>
    <row r="373" spans="1:14" x14ac:dyDescent="0.25">
      <c r="A373">
        <v>5</v>
      </c>
      <c r="B373" t="s">
        <v>23</v>
      </c>
      <c r="C373" t="str">
        <f>VLOOKUP(B373,Planilha1!$A$2:$B$18,2,FALSE)</f>
        <v>Cristalina: Sede</v>
      </c>
      <c r="D373" t="s">
        <v>16</v>
      </c>
      <c r="E373">
        <v>1</v>
      </c>
      <c r="F373" t="s">
        <v>41</v>
      </c>
      <c r="G373" t="s">
        <v>42</v>
      </c>
      <c r="H373" t="str">
        <f>VLOOKUP(G373,Planilha1!$D$2:$E$16,2,FALSE)</f>
        <v xml:space="preserve"> 25 and 29</v>
      </c>
      <c r="I373" t="s">
        <v>15</v>
      </c>
      <c r="J373" t="str">
        <f t="shared" si="10"/>
        <v>(2,4)</v>
      </c>
      <c r="K373" s="3" t="s">
        <v>899</v>
      </c>
      <c r="L373" s="3" t="s">
        <v>306</v>
      </c>
      <c r="M373" s="3" t="s">
        <v>900</v>
      </c>
      <c r="N373" t="str">
        <f t="shared" si="11"/>
        <v>update m set m.FATOR_MUN = 29.46191756, m.pop_proj  = 1355.248208 from pmad2018.tmp m, pmad2018.dp_dom_1718_imput_bkp d where m.A01nficha = d.A01nficha and d.A01setor = 'Cristalina: Sede' and m.D03 = 1 and m.D05 between 25 and 29 and m.D04 in (2,4);</v>
      </c>
    </row>
    <row r="374" spans="1:14" x14ac:dyDescent="0.25">
      <c r="A374">
        <v>9</v>
      </c>
      <c r="B374" t="s">
        <v>24</v>
      </c>
      <c r="C374" t="str">
        <f>VLOOKUP(B374,Planilha1!$A$2:$B$18,2,FALSE)</f>
        <v>Formosa</v>
      </c>
      <c r="D374" t="s">
        <v>11</v>
      </c>
      <c r="E374">
        <v>2</v>
      </c>
      <c r="F374" t="s">
        <v>41</v>
      </c>
      <c r="G374" t="s">
        <v>42</v>
      </c>
      <c r="H374" t="str">
        <f>VLOOKUP(G374,Planilha1!$D$2:$E$16,2,FALSE)</f>
        <v xml:space="preserve"> 25 and 29</v>
      </c>
      <c r="I374" t="s">
        <v>14</v>
      </c>
      <c r="J374" t="str">
        <f t="shared" si="10"/>
        <v>(1,3,5)</v>
      </c>
      <c r="K374" s="3" t="s">
        <v>901</v>
      </c>
      <c r="L374" s="3" t="s">
        <v>141</v>
      </c>
      <c r="M374" s="3" t="s">
        <v>902</v>
      </c>
      <c r="N374" t="str">
        <f t="shared" si="11"/>
        <v>update m set m.FATOR_MUN = 88.08237727, m.pop_proj  = 1761.647545 from pmad2018.tmp m, pmad2018.dp_dom_1718_imput_bkp d where m.A01nficha = d.A01nficha and d.A01setor = 'Formosa' and m.D03 = 2 and m.D05 between 25 and 29 and m.D04 in (1,3,5);</v>
      </c>
    </row>
    <row r="375" spans="1:14" x14ac:dyDescent="0.25">
      <c r="A375">
        <v>9</v>
      </c>
      <c r="B375" t="s">
        <v>24</v>
      </c>
      <c r="C375" t="str">
        <f>VLOOKUP(B375,Planilha1!$A$2:$B$18,2,FALSE)</f>
        <v>Formosa</v>
      </c>
      <c r="D375" t="s">
        <v>11</v>
      </c>
      <c r="E375">
        <v>2</v>
      </c>
      <c r="F375" t="s">
        <v>41</v>
      </c>
      <c r="G375" t="s">
        <v>42</v>
      </c>
      <c r="H375" t="str">
        <f>VLOOKUP(G375,Planilha1!$D$2:$E$16,2,FALSE)</f>
        <v xml:space="preserve"> 25 and 29</v>
      </c>
      <c r="I375" t="s">
        <v>15</v>
      </c>
      <c r="J375" t="str">
        <f t="shared" si="10"/>
        <v>(2,4)</v>
      </c>
      <c r="K375" s="3" t="s">
        <v>903</v>
      </c>
      <c r="L375" s="3" t="s">
        <v>689</v>
      </c>
      <c r="M375" s="3" t="s">
        <v>904</v>
      </c>
      <c r="N375" t="str">
        <f t="shared" si="11"/>
        <v>update m set m.FATOR_MUN = 41.83350913, m.pop_proj  = 3095.679676 from pmad2018.tmp m, pmad2018.dp_dom_1718_imput_bkp d where m.A01nficha = d.A01nficha and d.A01setor = 'Formosa' and m.D03 = 2 and m.D05 between 25 and 29 and m.D04 in (2,4);</v>
      </c>
    </row>
    <row r="376" spans="1:14" x14ac:dyDescent="0.25">
      <c r="A376">
        <v>9</v>
      </c>
      <c r="B376" t="s">
        <v>24</v>
      </c>
      <c r="C376" t="str">
        <f>VLOOKUP(B376,Planilha1!$A$2:$B$18,2,FALSE)</f>
        <v>Formosa</v>
      </c>
      <c r="D376" t="s">
        <v>16</v>
      </c>
      <c r="E376">
        <v>1</v>
      </c>
      <c r="F376" t="s">
        <v>41</v>
      </c>
      <c r="G376" t="s">
        <v>42</v>
      </c>
      <c r="H376" t="str">
        <f>VLOOKUP(G376,Planilha1!$D$2:$E$16,2,FALSE)</f>
        <v xml:space="preserve"> 25 and 29</v>
      </c>
      <c r="I376" t="s">
        <v>14</v>
      </c>
      <c r="J376" t="str">
        <f t="shared" si="10"/>
        <v>(1,3,5)</v>
      </c>
      <c r="K376" s="3" t="s">
        <v>905</v>
      </c>
      <c r="L376" s="3" t="s">
        <v>210</v>
      </c>
      <c r="M376" s="3" t="s">
        <v>906</v>
      </c>
      <c r="N376" t="str">
        <f t="shared" si="11"/>
        <v>update m set m.FATOR_MUN = 48.39679723, m.pop_proj  = 1597.094309 from pmad2018.tmp m, pmad2018.dp_dom_1718_imput_bkp d where m.A01nficha = d.A01nficha and d.A01setor = 'Formosa' and m.D03 = 1 and m.D05 between 25 and 29 and m.D04 in (1,3,5);</v>
      </c>
    </row>
    <row r="377" spans="1:14" x14ac:dyDescent="0.25">
      <c r="A377">
        <v>9</v>
      </c>
      <c r="B377" t="s">
        <v>24</v>
      </c>
      <c r="C377" t="str">
        <f>VLOOKUP(B377,Planilha1!$A$2:$B$18,2,FALSE)</f>
        <v>Formosa</v>
      </c>
      <c r="D377" t="s">
        <v>16</v>
      </c>
      <c r="E377">
        <v>1</v>
      </c>
      <c r="F377" t="s">
        <v>41</v>
      </c>
      <c r="G377" t="s">
        <v>42</v>
      </c>
      <c r="H377" t="str">
        <f>VLOOKUP(G377,Planilha1!$D$2:$E$16,2,FALSE)</f>
        <v xml:space="preserve"> 25 and 29</v>
      </c>
      <c r="I377" t="s">
        <v>15</v>
      </c>
      <c r="J377" t="str">
        <f t="shared" si="10"/>
        <v>(2,4)</v>
      </c>
      <c r="K377" s="3" t="s">
        <v>907</v>
      </c>
      <c r="L377" s="3" t="s">
        <v>908</v>
      </c>
      <c r="M377" s="3" t="s">
        <v>909</v>
      </c>
      <c r="N377" t="str">
        <f t="shared" si="11"/>
        <v>update m set m.FATOR_MUN = 37.29039413, m.pop_proj  = 3169.683501 from pmad2018.tmp m, pmad2018.dp_dom_1718_imput_bkp d where m.A01nficha = d.A01nficha and d.A01setor = 'Formosa' and m.D03 = 1 and m.D05 between 25 and 29 and m.D04 in (2,4);</v>
      </c>
    </row>
    <row r="378" spans="1:14" x14ac:dyDescent="0.25">
      <c r="A378">
        <v>11</v>
      </c>
      <c r="B378" t="s">
        <v>25</v>
      </c>
      <c r="C378" t="str">
        <f>VLOOKUP(B378,Planilha1!$A$2:$B$18,2,FALSE)</f>
        <v>Luziânia: Jardim Ingá</v>
      </c>
      <c r="D378" t="s">
        <v>11</v>
      </c>
      <c r="E378">
        <v>2</v>
      </c>
      <c r="F378" t="s">
        <v>41</v>
      </c>
      <c r="G378" t="s">
        <v>42</v>
      </c>
      <c r="H378" t="str">
        <f>VLOOKUP(G378,Planilha1!$D$2:$E$16,2,FALSE)</f>
        <v xml:space="preserve"> 25 and 29</v>
      </c>
      <c r="I378" t="s">
        <v>14</v>
      </c>
      <c r="J378" t="str">
        <f t="shared" si="10"/>
        <v>(1,3,5)</v>
      </c>
      <c r="K378" s="3" t="s">
        <v>910</v>
      </c>
      <c r="L378" s="3" t="s">
        <v>55</v>
      </c>
      <c r="M378" s="3" t="s">
        <v>911</v>
      </c>
      <c r="N378" t="str">
        <f t="shared" si="11"/>
        <v>update m set m.FATOR_MUN = 83.44673046, m.pop_proj  = 1084.807496 from pmad2018.tmp m, pmad2018.dp_dom_1718_imput_bkp d where m.A01nficha = d.A01nficha and d.A01setor = 'Luziânia: Jardim Ingá' and m.D03 = 2 and m.D05 between 25 and 29 and m.D04 in (1,3,5);</v>
      </c>
    </row>
    <row r="379" spans="1:14" x14ac:dyDescent="0.25">
      <c r="A379">
        <v>11</v>
      </c>
      <c r="B379" t="s">
        <v>25</v>
      </c>
      <c r="C379" t="str">
        <f>VLOOKUP(B379,Planilha1!$A$2:$B$18,2,FALSE)</f>
        <v>Luziânia: Jardim Ingá</v>
      </c>
      <c r="D379" t="s">
        <v>11</v>
      </c>
      <c r="E379">
        <v>2</v>
      </c>
      <c r="F379" t="s">
        <v>41</v>
      </c>
      <c r="G379" t="s">
        <v>42</v>
      </c>
      <c r="H379" t="str">
        <f>VLOOKUP(G379,Planilha1!$D$2:$E$16,2,FALSE)</f>
        <v xml:space="preserve"> 25 and 29</v>
      </c>
      <c r="I379" t="s">
        <v>15</v>
      </c>
      <c r="J379" t="str">
        <f t="shared" si="10"/>
        <v>(2,4)</v>
      </c>
      <c r="K379" s="3" t="s">
        <v>912</v>
      </c>
      <c r="L379" s="3" t="s">
        <v>153</v>
      </c>
      <c r="M379" s="3" t="s">
        <v>913</v>
      </c>
      <c r="N379" t="str">
        <f t="shared" si="11"/>
        <v>update m set m.FATOR_MUN = 39.97211011, m.pop_proj  = 2318.382386 from pmad2018.tmp m, pmad2018.dp_dom_1718_imput_bkp d where m.A01nficha = d.A01nficha and d.A01setor = 'Luziânia: Jardim Ingá' and m.D03 = 2 and m.D05 between 25 and 29 and m.D04 in (2,4);</v>
      </c>
    </row>
    <row r="380" spans="1:14" x14ac:dyDescent="0.25">
      <c r="A380">
        <v>11</v>
      </c>
      <c r="B380" t="s">
        <v>25</v>
      </c>
      <c r="C380" t="str">
        <f>VLOOKUP(B380,Planilha1!$A$2:$B$18,2,FALSE)</f>
        <v>Luziânia: Jardim Ingá</v>
      </c>
      <c r="D380" t="s">
        <v>16</v>
      </c>
      <c r="E380">
        <v>1</v>
      </c>
      <c r="F380" t="s">
        <v>41</v>
      </c>
      <c r="G380" t="s">
        <v>42</v>
      </c>
      <c r="H380" t="str">
        <f>VLOOKUP(G380,Planilha1!$D$2:$E$16,2,FALSE)</f>
        <v xml:space="preserve"> 25 and 29</v>
      </c>
      <c r="I380" t="s">
        <v>14</v>
      </c>
      <c r="J380" t="str">
        <f t="shared" si="10"/>
        <v>(1,3,5)</v>
      </c>
      <c r="K380" s="3" t="s">
        <v>914</v>
      </c>
      <c r="L380" s="3" t="s">
        <v>55</v>
      </c>
      <c r="M380" s="3" t="s">
        <v>915</v>
      </c>
      <c r="N380" t="str">
        <f t="shared" si="11"/>
        <v>update m set m.FATOR_MUN = 79.9947997, m.pop_proj  = 1039.932396 from pmad2018.tmp m, pmad2018.dp_dom_1718_imput_bkp d where m.A01nficha = d.A01nficha and d.A01setor = 'Luziânia: Jardim Ingá' and m.D03 = 1 and m.D05 between 25 and 29 and m.D04 in (1,3,5);</v>
      </c>
    </row>
    <row r="381" spans="1:14" x14ac:dyDescent="0.25">
      <c r="A381">
        <v>11</v>
      </c>
      <c r="B381" t="s">
        <v>25</v>
      </c>
      <c r="C381" t="str">
        <f>VLOOKUP(B381,Planilha1!$A$2:$B$18,2,FALSE)</f>
        <v>Luziânia: Jardim Ingá</v>
      </c>
      <c r="D381" t="s">
        <v>16</v>
      </c>
      <c r="E381">
        <v>1</v>
      </c>
      <c r="F381" t="s">
        <v>41</v>
      </c>
      <c r="G381" t="s">
        <v>42</v>
      </c>
      <c r="H381" t="str">
        <f>VLOOKUP(G381,Planilha1!$D$2:$E$16,2,FALSE)</f>
        <v xml:space="preserve"> 25 and 29</v>
      </c>
      <c r="I381" t="s">
        <v>15</v>
      </c>
      <c r="J381" t="str">
        <f t="shared" si="10"/>
        <v>(2,4)</v>
      </c>
      <c r="K381" s="3" t="s">
        <v>916</v>
      </c>
      <c r="L381" s="3" t="s">
        <v>396</v>
      </c>
      <c r="M381" s="3" t="s">
        <v>917</v>
      </c>
      <c r="N381" t="str">
        <f t="shared" si="11"/>
        <v>update m set m.FATOR_MUN = 55.87712635, m.pop_proj  = 2290.96218 from pmad2018.tmp m, pmad2018.dp_dom_1718_imput_bkp d where m.A01nficha = d.A01nficha and d.A01setor = 'Luziânia: Jardim Ingá' and m.D03 = 1 and m.D05 between 25 and 29 and m.D04 in (2,4);</v>
      </c>
    </row>
    <row r="382" spans="1:14" x14ac:dyDescent="0.25">
      <c r="A382">
        <v>10</v>
      </c>
      <c r="B382" t="s">
        <v>26</v>
      </c>
      <c r="C382" t="str">
        <f>VLOOKUP(B382,Planilha1!$A$2:$B$18,2,FALSE)</f>
        <v>Luziânia: Sede</v>
      </c>
      <c r="D382" t="s">
        <v>11</v>
      </c>
      <c r="E382">
        <v>2</v>
      </c>
      <c r="F382" t="s">
        <v>41</v>
      </c>
      <c r="G382" t="s">
        <v>42</v>
      </c>
      <c r="H382" t="str">
        <f>VLOOKUP(G382,Planilha1!$D$2:$E$16,2,FALSE)</f>
        <v xml:space="preserve"> 25 and 29</v>
      </c>
      <c r="I382" t="s">
        <v>14</v>
      </c>
      <c r="J382" t="str">
        <f t="shared" si="10"/>
        <v>(1,3,5)</v>
      </c>
      <c r="K382" s="3" t="s">
        <v>918</v>
      </c>
      <c r="L382" s="3" t="s">
        <v>210</v>
      </c>
      <c r="M382" s="3" t="s">
        <v>919</v>
      </c>
      <c r="N382" t="str">
        <f t="shared" si="11"/>
        <v>update m set m.FATOR_MUN = 63.47540449, m.pop_proj  = 2094.688348 from pmad2018.tmp m, pmad2018.dp_dom_1718_imput_bkp d where m.A01nficha = d.A01nficha and d.A01setor = 'Luziânia: Sede' and m.D03 = 2 and m.D05 between 25 and 29 and m.D04 in (1,3,5);</v>
      </c>
    </row>
    <row r="383" spans="1:14" x14ac:dyDescent="0.25">
      <c r="A383">
        <v>10</v>
      </c>
      <c r="B383" t="s">
        <v>26</v>
      </c>
      <c r="C383" t="str">
        <f>VLOOKUP(B383,Planilha1!$A$2:$B$18,2,FALSE)</f>
        <v>Luziânia: Sede</v>
      </c>
      <c r="D383" t="s">
        <v>11</v>
      </c>
      <c r="E383">
        <v>2</v>
      </c>
      <c r="F383" t="s">
        <v>41</v>
      </c>
      <c r="G383" t="s">
        <v>42</v>
      </c>
      <c r="H383" t="str">
        <f>VLOOKUP(G383,Planilha1!$D$2:$E$16,2,FALSE)</f>
        <v xml:space="preserve"> 25 and 29</v>
      </c>
      <c r="I383" t="s">
        <v>15</v>
      </c>
      <c r="J383" t="str">
        <f t="shared" si="10"/>
        <v>(2,4)</v>
      </c>
      <c r="K383" s="3" t="s">
        <v>920</v>
      </c>
      <c r="L383" s="3" t="s">
        <v>223</v>
      </c>
      <c r="M383" s="3" t="s">
        <v>921</v>
      </c>
      <c r="N383" t="str">
        <f t="shared" si="11"/>
        <v>update m set m.FATOR_MUN = 54.55133518, m.pop_proj  = 3000.323435 from pmad2018.tmp m, pmad2018.dp_dom_1718_imput_bkp d where m.A01nficha = d.A01nficha and d.A01setor = 'Luziânia: Sede' and m.D03 = 2 and m.D05 between 25 and 29 and m.D04 in (2,4);</v>
      </c>
    </row>
    <row r="384" spans="1:14" x14ac:dyDescent="0.25">
      <c r="A384">
        <v>10</v>
      </c>
      <c r="B384" t="s">
        <v>26</v>
      </c>
      <c r="C384" t="str">
        <f>VLOOKUP(B384,Planilha1!$A$2:$B$18,2,FALSE)</f>
        <v>Luziânia: Sede</v>
      </c>
      <c r="D384" t="s">
        <v>16</v>
      </c>
      <c r="E384">
        <v>1</v>
      </c>
      <c r="F384" t="s">
        <v>41</v>
      </c>
      <c r="G384" t="s">
        <v>42</v>
      </c>
      <c r="H384" t="str">
        <f>VLOOKUP(G384,Planilha1!$D$2:$E$16,2,FALSE)</f>
        <v xml:space="preserve"> 25 and 29</v>
      </c>
      <c r="I384" t="s">
        <v>14</v>
      </c>
      <c r="J384" t="str">
        <f t="shared" si="10"/>
        <v>(1,3,5)</v>
      </c>
      <c r="K384" s="3" t="s">
        <v>922</v>
      </c>
      <c r="L384" s="3" t="s">
        <v>277</v>
      </c>
      <c r="M384" s="3" t="s">
        <v>923</v>
      </c>
      <c r="N384" t="str">
        <f t="shared" si="11"/>
        <v>update m set m.FATOR_MUN = 61.6626581, m.pop_proj  = 1849.879743 from pmad2018.tmp m, pmad2018.dp_dom_1718_imput_bkp d where m.A01nficha = d.A01nficha and d.A01setor = 'Luziânia: Sede' and m.D03 = 1 and m.D05 between 25 and 29 and m.D04 in (1,3,5);</v>
      </c>
    </row>
    <row r="385" spans="1:14" x14ac:dyDescent="0.25">
      <c r="A385">
        <v>10</v>
      </c>
      <c r="B385" t="s">
        <v>26</v>
      </c>
      <c r="C385" t="str">
        <f>VLOOKUP(B385,Planilha1!$A$2:$B$18,2,FALSE)</f>
        <v>Luziânia: Sede</v>
      </c>
      <c r="D385" t="s">
        <v>16</v>
      </c>
      <c r="E385">
        <v>1</v>
      </c>
      <c r="F385" t="s">
        <v>41</v>
      </c>
      <c r="G385" t="s">
        <v>42</v>
      </c>
      <c r="H385" t="str">
        <f>VLOOKUP(G385,Planilha1!$D$2:$E$16,2,FALSE)</f>
        <v xml:space="preserve"> 25 and 29</v>
      </c>
      <c r="I385" t="s">
        <v>15</v>
      </c>
      <c r="J385" t="str">
        <f t="shared" si="10"/>
        <v>(2,4)</v>
      </c>
      <c r="K385" s="3" t="s">
        <v>924</v>
      </c>
      <c r="L385" s="3" t="s">
        <v>274</v>
      </c>
      <c r="M385" s="3" t="s">
        <v>925</v>
      </c>
      <c r="N385" t="str">
        <f t="shared" si="11"/>
        <v>update m set m.FATOR_MUN = 46.93297592, m.pop_proj  = 3097.576411 from pmad2018.tmp m, pmad2018.dp_dom_1718_imput_bkp d where m.A01nficha = d.A01nficha and d.A01setor = 'Luziânia: Sede' and m.D03 = 1 and m.D05 between 25 and 29 and m.D04 in (2,4);</v>
      </c>
    </row>
    <row r="386" spans="1:14" x14ac:dyDescent="0.25">
      <c r="A386">
        <v>12</v>
      </c>
      <c r="B386" t="s">
        <v>27</v>
      </c>
      <c r="C386" t="str">
        <f>VLOOKUP(B386,Planilha1!$A$2:$B$18,2,FALSE)</f>
        <v>Novo Gama</v>
      </c>
      <c r="D386" t="s">
        <v>11</v>
      </c>
      <c r="E386">
        <v>2</v>
      </c>
      <c r="F386" t="s">
        <v>41</v>
      </c>
      <c r="G386" t="s">
        <v>42</v>
      </c>
      <c r="H386" t="str">
        <f>VLOOKUP(G386,Planilha1!$D$2:$E$16,2,FALSE)</f>
        <v xml:space="preserve"> 25 and 29</v>
      </c>
      <c r="I386" t="s">
        <v>14</v>
      </c>
      <c r="J386" t="str">
        <f t="shared" si="10"/>
        <v>(1,3,5)</v>
      </c>
      <c r="K386" s="3" t="s">
        <v>926</v>
      </c>
      <c r="L386" s="3" t="s">
        <v>197</v>
      </c>
      <c r="M386" s="3" t="s">
        <v>927</v>
      </c>
      <c r="N386" t="str">
        <f t="shared" si="11"/>
        <v>update m set m.FATOR_MUN = 59.83491926, m.pop_proj  = 1675.377739 from pmad2018.tmp m, pmad2018.dp_dom_1718_imput_bkp d where m.A01nficha = d.A01nficha and d.A01setor = 'Novo Gama' and m.D03 = 2 and m.D05 between 25 and 29 and m.D04 in (1,3,5);</v>
      </c>
    </row>
    <row r="387" spans="1:14" x14ac:dyDescent="0.25">
      <c r="A387">
        <v>12</v>
      </c>
      <c r="B387" t="s">
        <v>27</v>
      </c>
      <c r="C387" t="str">
        <f>VLOOKUP(B387,Planilha1!$A$2:$B$18,2,FALSE)</f>
        <v>Novo Gama</v>
      </c>
      <c r="D387" t="s">
        <v>11</v>
      </c>
      <c r="E387">
        <v>2</v>
      </c>
      <c r="F387" t="s">
        <v>41</v>
      </c>
      <c r="G387" t="s">
        <v>42</v>
      </c>
      <c r="H387" t="str">
        <f>VLOOKUP(G387,Planilha1!$D$2:$E$16,2,FALSE)</f>
        <v xml:space="preserve"> 25 and 29</v>
      </c>
      <c r="I387" t="s">
        <v>15</v>
      </c>
      <c r="J387" t="str">
        <f t="shared" ref="J387:J450" si="12">IF(I387="nao_negro","(1,3,5)","(2,4)")</f>
        <v>(2,4)</v>
      </c>
      <c r="K387" s="3" t="s">
        <v>928</v>
      </c>
      <c r="L387" s="3" t="s">
        <v>504</v>
      </c>
      <c r="M387" s="3" t="s">
        <v>929</v>
      </c>
      <c r="N387" t="str">
        <f t="shared" ref="N387:N450" si="13">CONCATENATE("update m set m.FATOR_MUN = ",M387,", m.pop_proj  = ",K387," from pmad2018.tmp m, pmad2018.dp_dom_1718_imput_bkp d where m.A01nficha = d.A01nficha and d.A01setor = '",C387,"' and m.D03 = ",E387," and m.D05 between",H387," and m.D04 in ",J387,";")</f>
        <v>update m set m.FATOR_MUN = 46.22268624, m.pop_proj  = 3512.924155 from pmad2018.tmp m, pmad2018.dp_dom_1718_imput_bkp d where m.A01nficha = d.A01nficha and d.A01setor = 'Novo Gama' and m.D03 = 2 and m.D05 between 25 and 29 and m.D04 in (2,4);</v>
      </c>
    </row>
    <row r="388" spans="1:14" x14ac:dyDescent="0.25">
      <c r="A388">
        <v>12</v>
      </c>
      <c r="B388" t="s">
        <v>27</v>
      </c>
      <c r="C388" t="str">
        <f>VLOOKUP(B388,Planilha1!$A$2:$B$18,2,FALSE)</f>
        <v>Novo Gama</v>
      </c>
      <c r="D388" t="s">
        <v>16</v>
      </c>
      <c r="E388">
        <v>1</v>
      </c>
      <c r="F388" t="s">
        <v>41</v>
      </c>
      <c r="G388" t="s">
        <v>42</v>
      </c>
      <c r="H388" t="str">
        <f>VLOOKUP(G388,Planilha1!$D$2:$E$16,2,FALSE)</f>
        <v xml:space="preserve"> 25 and 29</v>
      </c>
      <c r="I388" t="s">
        <v>14</v>
      </c>
      <c r="J388" t="str">
        <f t="shared" si="12"/>
        <v>(1,3,5)</v>
      </c>
      <c r="K388" s="3" t="s">
        <v>930</v>
      </c>
      <c r="L388" s="3" t="s">
        <v>113</v>
      </c>
      <c r="M388" s="3" t="s">
        <v>931</v>
      </c>
      <c r="N388" t="str">
        <f t="shared" si="13"/>
        <v>update m set m.FATOR_MUN = 91.12395513, m.pop_proj  = 1457.983282 from pmad2018.tmp m, pmad2018.dp_dom_1718_imput_bkp d where m.A01nficha = d.A01nficha and d.A01setor = 'Novo Gama' and m.D03 = 1 and m.D05 between 25 and 29 and m.D04 in (1,3,5);</v>
      </c>
    </row>
    <row r="389" spans="1:14" x14ac:dyDescent="0.25">
      <c r="A389">
        <v>12</v>
      </c>
      <c r="B389" t="s">
        <v>27</v>
      </c>
      <c r="C389" t="str">
        <f>VLOOKUP(B389,Planilha1!$A$2:$B$18,2,FALSE)</f>
        <v>Novo Gama</v>
      </c>
      <c r="D389" t="s">
        <v>16</v>
      </c>
      <c r="E389">
        <v>1</v>
      </c>
      <c r="F389" t="s">
        <v>41</v>
      </c>
      <c r="G389" t="s">
        <v>42</v>
      </c>
      <c r="H389" t="str">
        <f>VLOOKUP(G389,Planilha1!$D$2:$E$16,2,FALSE)</f>
        <v xml:space="preserve"> 25 and 29</v>
      </c>
      <c r="I389" t="s">
        <v>15</v>
      </c>
      <c r="J389" t="str">
        <f t="shared" si="12"/>
        <v>(2,4)</v>
      </c>
      <c r="K389" s="3" t="s">
        <v>932</v>
      </c>
      <c r="L389" s="3" t="s">
        <v>933</v>
      </c>
      <c r="M389" s="3" t="s">
        <v>934</v>
      </c>
      <c r="N389" t="str">
        <f t="shared" si="13"/>
        <v>update m set m.FATOR_MUN = 50.02754571, m.pop_proj  = 3501.9282 from pmad2018.tmp m, pmad2018.dp_dom_1718_imput_bkp d where m.A01nficha = d.A01nficha and d.A01setor = 'Novo Gama' and m.D03 = 1 and m.D05 between 25 and 29 and m.D04 in (2,4);</v>
      </c>
    </row>
    <row r="390" spans="1:14" x14ac:dyDescent="0.25">
      <c r="A390">
        <v>14</v>
      </c>
      <c r="B390" t="s">
        <v>28</v>
      </c>
      <c r="C390" t="str">
        <f>VLOOKUP(B390,Planilha1!$A$2:$B$18,2,FALSE)</f>
        <v>Padre Bernardo: Monte Alto</v>
      </c>
      <c r="D390" t="s">
        <v>11</v>
      </c>
      <c r="E390">
        <v>2</v>
      </c>
      <c r="F390" t="s">
        <v>41</v>
      </c>
      <c r="G390" t="s">
        <v>42</v>
      </c>
      <c r="H390" t="str">
        <f>VLOOKUP(G390,Planilha1!$D$2:$E$16,2,FALSE)</f>
        <v xml:space="preserve"> 25 and 29</v>
      </c>
      <c r="I390" t="s">
        <v>14</v>
      </c>
      <c r="J390" t="str">
        <f t="shared" si="12"/>
        <v>(1,3,5)</v>
      </c>
      <c r="K390" s="3" t="s">
        <v>935</v>
      </c>
      <c r="L390" s="3" t="s">
        <v>59</v>
      </c>
      <c r="M390" s="3" t="s">
        <v>936</v>
      </c>
      <c r="N390" t="str">
        <f t="shared" si="13"/>
        <v>update m set m.FATOR_MUN = 8.107106667, m.pop_proj  = 121.6066 from pmad2018.tmp m, pmad2018.dp_dom_1718_imput_bkp d where m.A01nficha = d.A01nficha and d.A01setor = 'Padre Bernardo: Monte Alto' and m.D03 = 2 and m.D05 between 25 and 29 and m.D04 in (1,3,5);</v>
      </c>
    </row>
    <row r="391" spans="1:14" x14ac:dyDescent="0.25">
      <c r="A391">
        <v>14</v>
      </c>
      <c r="B391" t="s">
        <v>28</v>
      </c>
      <c r="C391" t="str">
        <f>VLOOKUP(B391,Planilha1!$A$2:$B$18,2,FALSE)</f>
        <v>Padre Bernardo: Monte Alto</v>
      </c>
      <c r="D391" t="s">
        <v>11</v>
      </c>
      <c r="E391">
        <v>2</v>
      </c>
      <c r="F391" t="s">
        <v>41</v>
      </c>
      <c r="G391" t="s">
        <v>42</v>
      </c>
      <c r="H391" t="str">
        <f>VLOOKUP(G391,Planilha1!$D$2:$E$16,2,FALSE)</f>
        <v xml:space="preserve"> 25 and 29</v>
      </c>
      <c r="I391" t="s">
        <v>15</v>
      </c>
      <c r="J391" t="str">
        <f t="shared" si="12"/>
        <v>(2,4)</v>
      </c>
      <c r="K391" s="3" t="s">
        <v>937</v>
      </c>
      <c r="L391" s="3" t="s">
        <v>148</v>
      </c>
      <c r="M391" s="3" t="s">
        <v>938</v>
      </c>
      <c r="N391" t="str">
        <f t="shared" si="13"/>
        <v>update m set m.FATOR_MUN = 5.737663958, m.pop_proj  = 281.1455339 from pmad2018.tmp m, pmad2018.dp_dom_1718_imput_bkp d where m.A01nficha = d.A01nficha and d.A01setor = 'Padre Bernardo: Monte Alto' and m.D03 = 2 and m.D05 between 25 and 29 and m.D04 in (2,4);</v>
      </c>
    </row>
    <row r="392" spans="1:14" x14ac:dyDescent="0.25">
      <c r="A392">
        <v>14</v>
      </c>
      <c r="B392" t="s">
        <v>28</v>
      </c>
      <c r="C392" t="str">
        <f>VLOOKUP(B392,Planilha1!$A$2:$B$18,2,FALSE)</f>
        <v>Padre Bernardo: Monte Alto</v>
      </c>
      <c r="D392" t="s">
        <v>16</v>
      </c>
      <c r="E392">
        <v>1</v>
      </c>
      <c r="F392" t="s">
        <v>41</v>
      </c>
      <c r="G392" t="s">
        <v>42</v>
      </c>
      <c r="H392" t="str">
        <f>VLOOKUP(G392,Planilha1!$D$2:$E$16,2,FALSE)</f>
        <v xml:space="preserve"> 25 and 29</v>
      </c>
      <c r="I392" t="s">
        <v>14</v>
      </c>
      <c r="J392" t="str">
        <f t="shared" si="12"/>
        <v>(1,3,5)</v>
      </c>
      <c r="K392" s="3" t="s">
        <v>939</v>
      </c>
      <c r="L392" s="3" t="s">
        <v>55</v>
      </c>
      <c r="M392" s="3" t="s">
        <v>940</v>
      </c>
      <c r="N392" t="str">
        <f t="shared" si="13"/>
        <v>update m set m.FATOR_MUN = 10.24657831, m.pop_proj  = 133.205518 from pmad2018.tmp m, pmad2018.dp_dom_1718_imput_bkp d where m.A01nficha = d.A01nficha and d.A01setor = 'Padre Bernardo: Monte Alto' and m.D03 = 1 and m.D05 between 25 and 29 and m.D04 in (1,3,5);</v>
      </c>
    </row>
    <row r="393" spans="1:14" x14ac:dyDescent="0.25">
      <c r="A393">
        <v>14</v>
      </c>
      <c r="B393" t="s">
        <v>28</v>
      </c>
      <c r="C393" t="str">
        <f>VLOOKUP(B393,Planilha1!$A$2:$B$18,2,FALSE)</f>
        <v>Padre Bernardo: Monte Alto</v>
      </c>
      <c r="D393" t="s">
        <v>16</v>
      </c>
      <c r="E393">
        <v>1</v>
      </c>
      <c r="F393" t="s">
        <v>41</v>
      </c>
      <c r="G393" t="s">
        <v>42</v>
      </c>
      <c r="H393" t="str">
        <f>VLOOKUP(G393,Planilha1!$D$2:$E$16,2,FALSE)</f>
        <v xml:space="preserve"> 25 and 29</v>
      </c>
      <c r="I393" t="s">
        <v>15</v>
      </c>
      <c r="J393" t="str">
        <f t="shared" si="12"/>
        <v>(2,4)</v>
      </c>
      <c r="K393" s="3" t="s">
        <v>941</v>
      </c>
      <c r="L393" s="3" t="s">
        <v>372</v>
      </c>
      <c r="M393" s="3" t="s">
        <v>942</v>
      </c>
      <c r="N393" t="str">
        <f t="shared" si="13"/>
        <v>update m set m.FATOR_MUN = 8.49635196, m.pop_proj  = 314.3650225 from pmad2018.tmp m, pmad2018.dp_dom_1718_imput_bkp d where m.A01nficha = d.A01nficha and d.A01setor = 'Padre Bernardo: Monte Alto' and m.D03 = 1 and m.D05 between 25 and 29 and m.D04 in (2,4);</v>
      </c>
    </row>
    <row r="394" spans="1:14" x14ac:dyDescent="0.25">
      <c r="A394">
        <v>13</v>
      </c>
      <c r="B394" t="s">
        <v>29</v>
      </c>
      <c r="C394" t="str">
        <f>VLOOKUP(B394,Planilha1!$A$2:$B$18,2,FALSE)</f>
        <v>Padre Bernardo: Sede</v>
      </c>
      <c r="D394" t="s">
        <v>11</v>
      </c>
      <c r="E394">
        <v>2</v>
      </c>
      <c r="F394" t="s">
        <v>41</v>
      </c>
      <c r="G394" t="s">
        <v>42</v>
      </c>
      <c r="H394" t="str">
        <f>VLOOKUP(G394,Planilha1!$D$2:$E$16,2,FALSE)</f>
        <v xml:space="preserve"> 25 and 29</v>
      </c>
      <c r="I394" t="s">
        <v>14</v>
      </c>
      <c r="J394" t="str">
        <f t="shared" si="12"/>
        <v>(1,3,5)</v>
      </c>
      <c r="K394" s="3" t="s">
        <v>943</v>
      </c>
      <c r="L394" s="3" t="s">
        <v>53</v>
      </c>
      <c r="M394" s="3" t="s">
        <v>944</v>
      </c>
      <c r="N394" t="str">
        <f t="shared" si="13"/>
        <v>update m set m.FATOR_MUN = 16.73485321, m.pop_proj  = 200.8182385 from pmad2018.tmp m, pmad2018.dp_dom_1718_imput_bkp d where m.A01nficha = d.A01nficha and d.A01setor = 'Padre Bernardo: Sede' and m.D03 = 2 and m.D05 between 25 and 29 and m.D04 in (1,3,5);</v>
      </c>
    </row>
    <row r="395" spans="1:14" x14ac:dyDescent="0.25">
      <c r="A395">
        <v>13</v>
      </c>
      <c r="B395" t="s">
        <v>29</v>
      </c>
      <c r="C395" t="str">
        <f>VLOOKUP(B395,Planilha1!$A$2:$B$18,2,FALSE)</f>
        <v>Padre Bernardo: Sede</v>
      </c>
      <c r="D395" t="s">
        <v>11</v>
      </c>
      <c r="E395">
        <v>2</v>
      </c>
      <c r="F395" t="s">
        <v>41</v>
      </c>
      <c r="G395" t="s">
        <v>42</v>
      </c>
      <c r="H395" t="str">
        <f>VLOOKUP(G395,Planilha1!$D$2:$E$16,2,FALSE)</f>
        <v xml:space="preserve"> 25 and 29</v>
      </c>
      <c r="I395" t="s">
        <v>15</v>
      </c>
      <c r="J395" t="str">
        <f t="shared" si="12"/>
        <v>(2,4)</v>
      </c>
      <c r="K395" s="3" t="s">
        <v>945</v>
      </c>
      <c r="L395" s="3" t="s">
        <v>389</v>
      </c>
      <c r="M395" s="3" t="s">
        <v>946</v>
      </c>
      <c r="N395" t="str">
        <f t="shared" si="13"/>
        <v>update m set m.FATOR_MUN = 7.582334726, m.pop_proj  = 409.4460752 from pmad2018.tmp m, pmad2018.dp_dom_1718_imput_bkp d where m.A01nficha = d.A01nficha and d.A01setor = 'Padre Bernardo: Sede' and m.D03 = 2 and m.D05 between 25 and 29 and m.D04 in (2,4);</v>
      </c>
    </row>
    <row r="396" spans="1:14" x14ac:dyDescent="0.25">
      <c r="A396">
        <v>13</v>
      </c>
      <c r="B396" t="s">
        <v>29</v>
      </c>
      <c r="C396" t="str">
        <f>VLOOKUP(B396,Planilha1!$A$2:$B$18,2,FALSE)</f>
        <v>Padre Bernardo: Sede</v>
      </c>
      <c r="D396" t="s">
        <v>16</v>
      </c>
      <c r="E396">
        <v>1</v>
      </c>
      <c r="F396" t="s">
        <v>41</v>
      </c>
      <c r="G396" t="s">
        <v>42</v>
      </c>
      <c r="H396" t="str">
        <f>VLOOKUP(G396,Planilha1!$D$2:$E$16,2,FALSE)</f>
        <v xml:space="preserve"> 25 and 29</v>
      </c>
      <c r="I396" t="s">
        <v>14</v>
      </c>
      <c r="J396" t="str">
        <f t="shared" si="12"/>
        <v>(1,3,5)</v>
      </c>
      <c r="K396" s="3" t="s">
        <v>947</v>
      </c>
      <c r="L396" s="3" t="s">
        <v>175</v>
      </c>
      <c r="M396" s="3" t="s">
        <v>948</v>
      </c>
      <c r="N396" t="str">
        <f t="shared" si="13"/>
        <v>update m set m.FATOR_MUN = 9.653482247, m.pop_proj  = 164.1091982 from pmad2018.tmp m, pmad2018.dp_dom_1718_imput_bkp d where m.A01nficha = d.A01nficha and d.A01setor = 'Padre Bernardo: Sede' and m.D03 = 1 and m.D05 between 25 and 29 and m.D04 in (1,3,5);</v>
      </c>
    </row>
    <row r="397" spans="1:14" x14ac:dyDescent="0.25">
      <c r="A397">
        <v>13</v>
      </c>
      <c r="B397" t="s">
        <v>29</v>
      </c>
      <c r="C397" t="str">
        <f>VLOOKUP(B397,Planilha1!$A$2:$B$18,2,FALSE)</f>
        <v>Padre Bernardo: Sede</v>
      </c>
      <c r="D397" t="s">
        <v>16</v>
      </c>
      <c r="E397">
        <v>1</v>
      </c>
      <c r="F397" t="s">
        <v>41</v>
      </c>
      <c r="G397" t="s">
        <v>42</v>
      </c>
      <c r="H397" t="str">
        <f>VLOOKUP(G397,Planilha1!$D$2:$E$16,2,FALSE)</f>
        <v xml:space="preserve"> 25 and 29</v>
      </c>
      <c r="I397" t="s">
        <v>15</v>
      </c>
      <c r="J397" t="str">
        <f t="shared" si="12"/>
        <v>(2,4)</v>
      </c>
      <c r="K397" s="3" t="s">
        <v>949</v>
      </c>
      <c r="L397" s="3" t="s">
        <v>110</v>
      </c>
      <c r="M397" s="3" t="s">
        <v>950</v>
      </c>
      <c r="N397" t="str">
        <f t="shared" si="13"/>
        <v>update m set m.FATOR_MUN = 8.880367868, m.pop_proj  = 399.6165541 from pmad2018.tmp m, pmad2018.dp_dom_1718_imput_bkp d where m.A01nficha = d.A01nficha and d.A01setor = 'Padre Bernardo: Sede' and m.D03 = 1 and m.D05 between 25 and 29 and m.D04 in (2,4);</v>
      </c>
    </row>
    <row r="398" spans="1:14" x14ac:dyDescent="0.25">
      <c r="A398">
        <v>15</v>
      </c>
      <c r="B398" t="s">
        <v>30</v>
      </c>
      <c r="C398" t="str">
        <f>VLOOKUP(B398,Planilha1!$A$2:$B$18,2,FALSE)</f>
        <v>Planaltina</v>
      </c>
      <c r="D398" t="s">
        <v>11</v>
      </c>
      <c r="E398">
        <v>2</v>
      </c>
      <c r="F398" t="s">
        <v>41</v>
      </c>
      <c r="G398" t="s">
        <v>42</v>
      </c>
      <c r="H398" t="str">
        <f>VLOOKUP(G398,Planilha1!$D$2:$E$16,2,FALSE)</f>
        <v xml:space="preserve"> 25 and 29</v>
      </c>
      <c r="I398" t="s">
        <v>14</v>
      </c>
      <c r="J398" t="str">
        <f t="shared" si="12"/>
        <v>(1,3,5)</v>
      </c>
      <c r="K398" s="3" t="s">
        <v>951</v>
      </c>
      <c r="L398" s="3" t="s">
        <v>131</v>
      </c>
      <c r="M398" s="3" t="s">
        <v>952</v>
      </c>
      <c r="N398" t="str">
        <f t="shared" si="13"/>
        <v>update m set m.FATOR_MUN = 54.67032533, m.pop_proj  = 1148.076832 from pmad2018.tmp m, pmad2018.dp_dom_1718_imput_bkp d where m.A01nficha = d.A01nficha and d.A01setor = 'Planaltina' and m.D03 = 2 and m.D05 between 25 and 29 and m.D04 in (1,3,5);</v>
      </c>
    </row>
    <row r="399" spans="1:14" x14ac:dyDescent="0.25">
      <c r="A399">
        <v>15</v>
      </c>
      <c r="B399" t="s">
        <v>30</v>
      </c>
      <c r="C399" t="str">
        <f>VLOOKUP(B399,Planilha1!$A$2:$B$18,2,FALSE)</f>
        <v>Planaltina</v>
      </c>
      <c r="D399" t="s">
        <v>11</v>
      </c>
      <c r="E399">
        <v>2</v>
      </c>
      <c r="F399" t="s">
        <v>41</v>
      </c>
      <c r="G399" t="s">
        <v>42</v>
      </c>
      <c r="H399" t="str">
        <f>VLOOKUP(G399,Planilha1!$D$2:$E$16,2,FALSE)</f>
        <v xml:space="preserve"> 25 and 29</v>
      </c>
      <c r="I399" t="s">
        <v>15</v>
      </c>
      <c r="J399" t="str">
        <f t="shared" si="12"/>
        <v>(2,4)</v>
      </c>
      <c r="K399" s="3" t="s">
        <v>953</v>
      </c>
      <c r="L399" s="3" t="s">
        <v>228</v>
      </c>
      <c r="M399" s="3" t="s">
        <v>954</v>
      </c>
      <c r="N399" t="str">
        <f t="shared" si="13"/>
        <v>update m set m.FATOR_MUN = 41.41268183, m.pop_proj  = 2650.411637 from pmad2018.tmp m, pmad2018.dp_dom_1718_imput_bkp d where m.A01nficha = d.A01nficha and d.A01setor = 'Planaltina' and m.D03 = 2 and m.D05 between 25 and 29 and m.D04 in (2,4);</v>
      </c>
    </row>
    <row r="400" spans="1:14" x14ac:dyDescent="0.25">
      <c r="A400">
        <v>15</v>
      </c>
      <c r="B400" t="s">
        <v>30</v>
      </c>
      <c r="C400" t="str">
        <f>VLOOKUP(B400,Planilha1!$A$2:$B$18,2,FALSE)</f>
        <v>Planaltina</v>
      </c>
      <c r="D400" t="s">
        <v>16</v>
      </c>
      <c r="E400">
        <v>1</v>
      </c>
      <c r="F400" t="s">
        <v>41</v>
      </c>
      <c r="G400" t="s">
        <v>42</v>
      </c>
      <c r="H400" t="str">
        <f>VLOOKUP(G400,Planilha1!$D$2:$E$16,2,FALSE)</f>
        <v xml:space="preserve"> 25 and 29</v>
      </c>
      <c r="I400" t="s">
        <v>14</v>
      </c>
      <c r="J400" t="str">
        <f t="shared" si="12"/>
        <v>(1,3,5)</v>
      </c>
      <c r="K400" s="3" t="s">
        <v>955</v>
      </c>
      <c r="L400" s="3" t="s">
        <v>93</v>
      </c>
      <c r="M400" s="3" t="s">
        <v>956</v>
      </c>
      <c r="N400" t="str">
        <f t="shared" si="13"/>
        <v>update m set m.FATOR_MUN = 47.81186045, m.pop_proj  = 1051.86093 from pmad2018.tmp m, pmad2018.dp_dom_1718_imput_bkp d where m.A01nficha = d.A01nficha and d.A01setor = 'Planaltina' and m.D03 = 1 and m.D05 between 25 and 29 and m.D04 in (1,3,5);</v>
      </c>
    </row>
    <row r="401" spans="1:14" x14ac:dyDescent="0.25">
      <c r="A401">
        <v>15</v>
      </c>
      <c r="B401" t="s">
        <v>30</v>
      </c>
      <c r="C401" t="str">
        <f>VLOOKUP(B401,Planilha1!$A$2:$B$18,2,FALSE)</f>
        <v>Planaltina</v>
      </c>
      <c r="D401" t="s">
        <v>16</v>
      </c>
      <c r="E401">
        <v>1</v>
      </c>
      <c r="F401" t="s">
        <v>41</v>
      </c>
      <c r="G401" t="s">
        <v>42</v>
      </c>
      <c r="H401" t="str">
        <f>VLOOKUP(G401,Planilha1!$D$2:$E$16,2,FALSE)</f>
        <v xml:space="preserve"> 25 and 29</v>
      </c>
      <c r="I401" t="s">
        <v>15</v>
      </c>
      <c r="J401" t="str">
        <f t="shared" si="12"/>
        <v>(2,4)</v>
      </c>
      <c r="K401" s="3" t="s">
        <v>957</v>
      </c>
      <c r="L401" s="3" t="s">
        <v>228</v>
      </c>
      <c r="M401" s="3" t="s">
        <v>958</v>
      </c>
      <c r="N401" t="str">
        <f t="shared" si="13"/>
        <v>update m set m.FATOR_MUN = 42.79726451, m.pop_proj  = 2739.024929 from pmad2018.tmp m, pmad2018.dp_dom_1718_imput_bkp d where m.A01nficha = d.A01nficha and d.A01setor = 'Planaltina' and m.D03 = 1 and m.D05 between 25 and 29 and m.D04 in (2,4);</v>
      </c>
    </row>
    <row r="402" spans="1:14" x14ac:dyDescent="0.25">
      <c r="A402">
        <v>16</v>
      </c>
      <c r="B402" t="s">
        <v>31</v>
      </c>
      <c r="C402" t="str">
        <f>VLOOKUP(B402,Planilha1!$A$2:$B$18,2,FALSE)</f>
        <v>Santo Antônio do Descoberto</v>
      </c>
      <c r="D402" t="s">
        <v>11</v>
      </c>
      <c r="E402">
        <v>2</v>
      </c>
      <c r="F402" t="s">
        <v>41</v>
      </c>
      <c r="G402" t="s">
        <v>42</v>
      </c>
      <c r="H402" t="str">
        <f>VLOOKUP(G402,Planilha1!$D$2:$E$16,2,FALSE)</f>
        <v xml:space="preserve"> 25 and 29</v>
      </c>
      <c r="I402" t="s">
        <v>14</v>
      </c>
      <c r="J402" t="str">
        <f t="shared" si="12"/>
        <v>(1,3,5)</v>
      </c>
      <c r="K402" s="3" t="s">
        <v>959</v>
      </c>
      <c r="L402" s="3" t="s">
        <v>210</v>
      </c>
      <c r="M402" s="3" t="s">
        <v>960</v>
      </c>
      <c r="N402" t="str">
        <f t="shared" si="13"/>
        <v>update m set m.FATOR_MUN = 29.44895074, m.pop_proj  = 971.8153745 from pmad2018.tmp m, pmad2018.dp_dom_1718_imput_bkp d where m.A01nficha = d.A01nficha and d.A01setor = 'Santo Antônio do Descoberto' and m.D03 = 2 and m.D05 between 25 and 29 and m.D04 in (1,3,5);</v>
      </c>
    </row>
    <row r="403" spans="1:14" x14ac:dyDescent="0.25">
      <c r="A403">
        <v>16</v>
      </c>
      <c r="B403" t="s">
        <v>31</v>
      </c>
      <c r="C403" t="str">
        <f>VLOOKUP(B403,Planilha1!$A$2:$B$18,2,FALSE)</f>
        <v>Santo Antônio do Descoberto</v>
      </c>
      <c r="D403" t="s">
        <v>11</v>
      </c>
      <c r="E403">
        <v>2</v>
      </c>
      <c r="F403" t="s">
        <v>41</v>
      </c>
      <c r="G403" t="s">
        <v>42</v>
      </c>
      <c r="H403" t="str">
        <f>VLOOKUP(G403,Planilha1!$D$2:$E$16,2,FALSE)</f>
        <v xml:space="preserve"> 25 and 29</v>
      </c>
      <c r="I403" t="s">
        <v>15</v>
      </c>
      <c r="J403" t="str">
        <f t="shared" si="12"/>
        <v>(2,4)</v>
      </c>
      <c r="K403" s="3" t="s">
        <v>961</v>
      </c>
      <c r="L403" s="3" t="s">
        <v>238</v>
      </c>
      <c r="M403" s="3" t="s">
        <v>962</v>
      </c>
      <c r="N403" t="str">
        <f t="shared" si="13"/>
        <v>update m set m.FATOR_MUN = 47.66928077, m.pop_proj  = 2002.109792 from pmad2018.tmp m, pmad2018.dp_dom_1718_imput_bkp d where m.A01nficha = d.A01nficha and d.A01setor = 'Santo Antônio do Descoberto' and m.D03 = 2 and m.D05 between 25 and 29 and m.D04 in (2,4);</v>
      </c>
    </row>
    <row r="404" spans="1:14" x14ac:dyDescent="0.25">
      <c r="A404">
        <v>16</v>
      </c>
      <c r="B404" t="s">
        <v>31</v>
      </c>
      <c r="C404" t="str">
        <f>VLOOKUP(B404,Planilha1!$A$2:$B$18,2,FALSE)</f>
        <v>Santo Antônio do Descoberto</v>
      </c>
      <c r="D404" t="s">
        <v>16</v>
      </c>
      <c r="E404">
        <v>1</v>
      </c>
      <c r="F404" t="s">
        <v>41</v>
      </c>
      <c r="G404" t="s">
        <v>42</v>
      </c>
      <c r="H404" t="str">
        <f>VLOOKUP(G404,Planilha1!$D$2:$E$16,2,FALSE)</f>
        <v xml:space="preserve"> 25 and 29</v>
      </c>
      <c r="I404" t="s">
        <v>14</v>
      </c>
      <c r="J404" t="str">
        <f t="shared" si="12"/>
        <v>(1,3,5)</v>
      </c>
      <c r="K404" s="3" t="s">
        <v>963</v>
      </c>
      <c r="L404" s="3" t="s">
        <v>96</v>
      </c>
      <c r="M404" s="3" t="s">
        <v>964</v>
      </c>
      <c r="N404" t="str">
        <f t="shared" si="13"/>
        <v>update m set m.FATOR_MUN = 45.64337336, m.pop_proj  = 867.2240938 from pmad2018.tmp m, pmad2018.dp_dom_1718_imput_bkp d where m.A01nficha = d.A01nficha and d.A01setor = 'Santo Antônio do Descoberto' and m.D03 = 1 and m.D05 between 25 and 29 and m.D04 in (1,3,5);</v>
      </c>
    </row>
    <row r="405" spans="1:14" x14ac:dyDescent="0.25">
      <c r="A405">
        <v>16</v>
      </c>
      <c r="B405" t="s">
        <v>31</v>
      </c>
      <c r="C405" t="str">
        <f>VLOOKUP(B405,Planilha1!$A$2:$B$18,2,FALSE)</f>
        <v>Santo Antônio do Descoberto</v>
      </c>
      <c r="D405" t="s">
        <v>16</v>
      </c>
      <c r="E405">
        <v>1</v>
      </c>
      <c r="F405" t="s">
        <v>41</v>
      </c>
      <c r="G405" t="s">
        <v>42</v>
      </c>
      <c r="H405" t="str">
        <f>VLOOKUP(G405,Planilha1!$D$2:$E$16,2,FALSE)</f>
        <v xml:space="preserve"> 25 and 29</v>
      </c>
      <c r="I405" t="s">
        <v>15</v>
      </c>
      <c r="J405" t="str">
        <f t="shared" si="12"/>
        <v>(2,4)</v>
      </c>
      <c r="K405" s="3" t="s">
        <v>965</v>
      </c>
      <c r="L405" s="3" t="s">
        <v>228</v>
      </c>
      <c r="M405" s="3" t="s">
        <v>966</v>
      </c>
      <c r="N405" t="str">
        <f t="shared" si="13"/>
        <v>update m set m.FATOR_MUN = 30.90167614, m.pop_proj  = 1977.707273 from pmad2018.tmp m, pmad2018.dp_dom_1718_imput_bkp d where m.A01nficha = d.A01nficha and d.A01setor = 'Santo Antônio do Descoberto' and m.D03 = 1 and m.D05 between 25 and 29 and m.D04 in (2,4);</v>
      </c>
    </row>
    <row r="406" spans="1:14" x14ac:dyDescent="0.25">
      <c r="A406">
        <v>17</v>
      </c>
      <c r="B406" t="s">
        <v>32</v>
      </c>
      <c r="C406" t="str">
        <f>VLOOKUP(B406,Planilha1!$A$2:$B$18,2,FALSE)</f>
        <v>Valparaíso de Goiás</v>
      </c>
      <c r="D406" t="s">
        <v>11</v>
      </c>
      <c r="E406">
        <v>2</v>
      </c>
      <c r="F406" t="s">
        <v>41</v>
      </c>
      <c r="G406" t="s">
        <v>42</v>
      </c>
      <c r="H406" t="str">
        <f>VLOOKUP(G406,Planilha1!$D$2:$E$16,2,FALSE)</f>
        <v xml:space="preserve"> 25 and 29</v>
      </c>
      <c r="I406" t="s">
        <v>14</v>
      </c>
      <c r="J406" t="str">
        <f t="shared" si="12"/>
        <v>(1,3,5)</v>
      </c>
      <c r="K406" s="3" t="s">
        <v>967</v>
      </c>
      <c r="L406" s="3" t="s">
        <v>110</v>
      </c>
      <c r="M406" s="3" t="s">
        <v>968</v>
      </c>
      <c r="N406" t="str">
        <f t="shared" si="13"/>
        <v>update m set m.FATOR_MUN = 70.95388737, m.pop_proj  = 3192.924932 from pmad2018.tmp m, pmad2018.dp_dom_1718_imput_bkp d where m.A01nficha = d.A01nficha and d.A01setor = 'Valparaíso de Goiás' and m.D03 = 2 and m.D05 between 25 and 29 and m.D04 in (1,3,5);</v>
      </c>
    </row>
    <row r="407" spans="1:14" x14ac:dyDescent="0.25">
      <c r="A407">
        <v>17</v>
      </c>
      <c r="B407" t="s">
        <v>32</v>
      </c>
      <c r="C407" t="str">
        <f>VLOOKUP(B407,Planilha1!$A$2:$B$18,2,FALSE)</f>
        <v>Valparaíso de Goiás</v>
      </c>
      <c r="D407" t="s">
        <v>11</v>
      </c>
      <c r="E407">
        <v>2</v>
      </c>
      <c r="F407" t="s">
        <v>41</v>
      </c>
      <c r="G407" t="s">
        <v>42</v>
      </c>
      <c r="H407" t="str">
        <f>VLOOKUP(G407,Planilha1!$D$2:$E$16,2,FALSE)</f>
        <v xml:space="preserve"> 25 and 29</v>
      </c>
      <c r="I407" t="s">
        <v>15</v>
      </c>
      <c r="J407" t="str">
        <f t="shared" si="12"/>
        <v>(2,4)</v>
      </c>
      <c r="K407" s="3" t="s">
        <v>969</v>
      </c>
      <c r="L407" s="3" t="s">
        <v>328</v>
      </c>
      <c r="M407" s="3" t="s">
        <v>970</v>
      </c>
      <c r="N407" t="str">
        <f t="shared" si="13"/>
        <v>update m set m.FATOR_MUN = 68.29682758, m.pop_proj  = 5122.262068 from pmad2018.tmp m, pmad2018.dp_dom_1718_imput_bkp d where m.A01nficha = d.A01nficha and d.A01setor = 'Valparaíso de Goiás' and m.D03 = 2 and m.D05 between 25 and 29 and m.D04 in (2,4);</v>
      </c>
    </row>
    <row r="408" spans="1:14" x14ac:dyDescent="0.25">
      <c r="A408">
        <v>17</v>
      </c>
      <c r="B408" t="s">
        <v>32</v>
      </c>
      <c r="C408" t="str">
        <f>VLOOKUP(B408,Planilha1!$A$2:$B$18,2,FALSE)</f>
        <v>Valparaíso de Goiás</v>
      </c>
      <c r="D408" t="s">
        <v>16</v>
      </c>
      <c r="E408">
        <v>1</v>
      </c>
      <c r="F408" t="s">
        <v>41</v>
      </c>
      <c r="G408" t="s">
        <v>42</v>
      </c>
      <c r="H408" t="str">
        <f>VLOOKUP(G408,Planilha1!$D$2:$E$16,2,FALSE)</f>
        <v xml:space="preserve"> 25 and 29</v>
      </c>
      <c r="I408" t="s">
        <v>14</v>
      </c>
      <c r="J408" t="str">
        <f t="shared" si="12"/>
        <v>(1,3,5)</v>
      </c>
      <c r="K408" s="3" t="s">
        <v>971</v>
      </c>
      <c r="L408" s="3" t="s">
        <v>138</v>
      </c>
      <c r="M408" s="3" t="s">
        <v>972</v>
      </c>
      <c r="N408" t="str">
        <f t="shared" si="13"/>
        <v>update m set m.FATOR_MUN = 94.47827802, m.pop_proj  = 2739.870063 from pmad2018.tmp m, pmad2018.dp_dom_1718_imput_bkp d where m.A01nficha = d.A01nficha and d.A01setor = 'Valparaíso de Goiás' and m.D03 = 1 and m.D05 between 25 and 29 and m.D04 in (1,3,5);</v>
      </c>
    </row>
    <row r="409" spans="1:14" x14ac:dyDescent="0.25">
      <c r="A409">
        <v>17</v>
      </c>
      <c r="B409" t="s">
        <v>32</v>
      </c>
      <c r="C409" t="str">
        <f>VLOOKUP(B409,Planilha1!$A$2:$B$18,2,FALSE)</f>
        <v>Valparaíso de Goiás</v>
      </c>
      <c r="D409" t="s">
        <v>16</v>
      </c>
      <c r="E409">
        <v>1</v>
      </c>
      <c r="F409" t="s">
        <v>41</v>
      </c>
      <c r="G409" t="s">
        <v>42</v>
      </c>
      <c r="H409" t="str">
        <f>VLOOKUP(G409,Planilha1!$D$2:$E$16,2,FALSE)</f>
        <v xml:space="preserve"> 25 and 29</v>
      </c>
      <c r="I409" t="s">
        <v>15</v>
      </c>
      <c r="J409" t="str">
        <f t="shared" si="12"/>
        <v>(2,4)</v>
      </c>
      <c r="K409" s="3" t="s">
        <v>973</v>
      </c>
      <c r="L409" s="3" t="s">
        <v>574</v>
      </c>
      <c r="M409" s="3" t="s">
        <v>974</v>
      </c>
      <c r="N409" t="str">
        <f t="shared" si="13"/>
        <v>update m set m.FATOR_MUN = 65.06846756, m.pop_proj  = 5140.408937 from pmad2018.tmp m, pmad2018.dp_dom_1718_imput_bkp d where m.A01nficha = d.A01nficha and d.A01setor = 'Valparaíso de Goiás' and m.D03 = 1 and m.D05 between 25 and 29 and m.D04 in (2,4);</v>
      </c>
    </row>
    <row r="410" spans="1:14" x14ac:dyDescent="0.25">
      <c r="A410">
        <v>1</v>
      </c>
      <c r="B410" t="s">
        <v>10</v>
      </c>
      <c r="C410" t="str">
        <f>VLOOKUP(B410,Planilha1!$A$2:$B$18,2,FALSE)</f>
        <v>Águas Lindas de Goiás</v>
      </c>
      <c r="D410" t="s">
        <v>11</v>
      </c>
      <c r="E410">
        <v>2</v>
      </c>
      <c r="F410" t="s">
        <v>43</v>
      </c>
      <c r="G410" t="s">
        <v>44</v>
      </c>
      <c r="H410" t="str">
        <f>VLOOKUP(G410,Planilha1!$D$2:$E$16,2,FALSE)</f>
        <v xml:space="preserve"> 30 and 34</v>
      </c>
      <c r="I410" t="s">
        <v>14</v>
      </c>
      <c r="J410" t="str">
        <f t="shared" si="12"/>
        <v>(1,3,5)</v>
      </c>
      <c r="K410" s="3" t="s">
        <v>975</v>
      </c>
      <c r="L410" s="3" t="s">
        <v>128</v>
      </c>
      <c r="M410" s="3" t="s">
        <v>976</v>
      </c>
      <c r="N410" t="str">
        <f t="shared" si="13"/>
        <v>update m set m.FATOR_MUN = 94.2340009, m.pop_proj  = 3203.956031 from pmad2018.tmp m, pmad2018.dp_dom_1718_imput_bkp d where m.A01nficha = d.A01nficha and d.A01setor = 'Águas Lindas de Goiás' and m.D03 = 2 and m.D05 between 30 and 34 and m.D04 in (1,3,5);</v>
      </c>
    </row>
    <row r="411" spans="1:14" x14ac:dyDescent="0.25">
      <c r="A411">
        <v>1</v>
      </c>
      <c r="B411" t="s">
        <v>10</v>
      </c>
      <c r="C411" t="str">
        <f>VLOOKUP(B411,Planilha1!$A$2:$B$18,2,FALSE)</f>
        <v>Águas Lindas de Goiás</v>
      </c>
      <c r="D411" t="s">
        <v>11</v>
      </c>
      <c r="E411">
        <v>2</v>
      </c>
      <c r="F411" t="s">
        <v>43</v>
      </c>
      <c r="G411" t="s">
        <v>44</v>
      </c>
      <c r="H411" t="str">
        <f>VLOOKUP(G411,Planilha1!$D$2:$E$16,2,FALSE)</f>
        <v xml:space="preserve"> 30 and 34</v>
      </c>
      <c r="I411" t="s">
        <v>15</v>
      </c>
      <c r="J411" t="str">
        <f t="shared" si="12"/>
        <v>(2,4)</v>
      </c>
      <c r="K411" s="3" t="s">
        <v>977</v>
      </c>
      <c r="L411" s="3" t="s">
        <v>574</v>
      </c>
      <c r="M411" s="3" t="s">
        <v>978</v>
      </c>
      <c r="N411" t="str">
        <f t="shared" si="13"/>
        <v>update m set m.FATOR_MUN = 82.97875641, m.pop_proj  = 6555.321757 from pmad2018.tmp m, pmad2018.dp_dom_1718_imput_bkp d where m.A01nficha = d.A01nficha and d.A01setor = 'Águas Lindas de Goiás' and m.D03 = 2 and m.D05 between 30 and 34 and m.D04 in (2,4);</v>
      </c>
    </row>
    <row r="412" spans="1:14" x14ac:dyDescent="0.25">
      <c r="A412">
        <v>1</v>
      </c>
      <c r="B412" t="s">
        <v>10</v>
      </c>
      <c r="C412" t="str">
        <f>VLOOKUP(B412,Planilha1!$A$2:$B$18,2,FALSE)</f>
        <v>Águas Lindas de Goiás</v>
      </c>
      <c r="D412" t="s">
        <v>16</v>
      </c>
      <c r="E412">
        <v>1</v>
      </c>
      <c r="F412" t="s">
        <v>43</v>
      </c>
      <c r="G412" t="s">
        <v>44</v>
      </c>
      <c r="H412" t="str">
        <f>VLOOKUP(G412,Planilha1!$D$2:$E$16,2,FALSE)</f>
        <v xml:space="preserve"> 30 and 34</v>
      </c>
      <c r="I412" t="s">
        <v>14</v>
      </c>
      <c r="J412" t="str">
        <f t="shared" si="12"/>
        <v>(1,3,5)</v>
      </c>
      <c r="K412" s="3" t="s">
        <v>979</v>
      </c>
      <c r="L412" s="3" t="s">
        <v>125</v>
      </c>
      <c r="M412" s="3" t="s">
        <v>980</v>
      </c>
      <c r="N412" t="str">
        <f t="shared" si="13"/>
        <v>update m set m.FATOR_MUN = 100.3189441, m.pop_proj  = 3210.206212 from pmad2018.tmp m, pmad2018.dp_dom_1718_imput_bkp d where m.A01nficha = d.A01nficha and d.A01setor = 'Águas Lindas de Goiás' and m.D03 = 1 and m.D05 between 30 and 34 and m.D04 in (1,3,5);</v>
      </c>
    </row>
    <row r="413" spans="1:14" x14ac:dyDescent="0.25">
      <c r="A413">
        <v>1</v>
      </c>
      <c r="B413" t="s">
        <v>10</v>
      </c>
      <c r="C413" t="str">
        <f>VLOOKUP(B413,Planilha1!$A$2:$B$18,2,FALSE)</f>
        <v>Águas Lindas de Goiás</v>
      </c>
      <c r="D413" t="s">
        <v>16</v>
      </c>
      <c r="E413">
        <v>1</v>
      </c>
      <c r="F413" t="s">
        <v>43</v>
      </c>
      <c r="G413" t="s">
        <v>44</v>
      </c>
      <c r="H413" t="str">
        <f>VLOOKUP(G413,Planilha1!$D$2:$E$16,2,FALSE)</f>
        <v xml:space="preserve"> 30 and 34</v>
      </c>
      <c r="I413" t="s">
        <v>15</v>
      </c>
      <c r="J413" t="str">
        <f t="shared" si="12"/>
        <v>(2,4)</v>
      </c>
      <c r="K413" s="3" t="s">
        <v>981</v>
      </c>
      <c r="L413" s="3" t="s">
        <v>689</v>
      </c>
      <c r="M413" s="3" t="s">
        <v>982</v>
      </c>
      <c r="N413" t="str">
        <f t="shared" si="13"/>
        <v>update m set m.FATOR_MUN = 89.01822226, m.pop_proj  = 6587.348447 from pmad2018.tmp m, pmad2018.dp_dom_1718_imput_bkp d where m.A01nficha = d.A01nficha and d.A01setor = 'Águas Lindas de Goiás' and m.D03 = 1 and m.D05 between 30 and 34 and m.D04 in (2,4);</v>
      </c>
    </row>
    <row r="414" spans="1:14" x14ac:dyDescent="0.25">
      <c r="A414">
        <v>2</v>
      </c>
      <c r="B414" t="s">
        <v>17</v>
      </c>
      <c r="C414" t="str">
        <f>VLOOKUP(B414,Planilha1!$A$2:$B$18,2,FALSE)</f>
        <v>Alexânia</v>
      </c>
      <c r="D414" t="s">
        <v>11</v>
      </c>
      <c r="E414">
        <v>2</v>
      </c>
      <c r="F414" t="s">
        <v>43</v>
      </c>
      <c r="G414" t="s">
        <v>44</v>
      </c>
      <c r="H414" t="str">
        <f>VLOOKUP(G414,Planilha1!$D$2:$E$16,2,FALSE)</f>
        <v xml:space="preserve"> 30 and 34</v>
      </c>
      <c r="I414" t="s">
        <v>14</v>
      </c>
      <c r="J414" t="str">
        <f t="shared" si="12"/>
        <v>(1,3,5)</v>
      </c>
      <c r="K414" s="3" t="s">
        <v>983</v>
      </c>
      <c r="L414" s="3" t="s">
        <v>141</v>
      </c>
      <c r="M414" s="3" t="s">
        <v>984</v>
      </c>
      <c r="N414" t="str">
        <f t="shared" si="13"/>
        <v>update m set m.FATOR_MUN = 17.66667128, m.pop_proj  = 353.3334256 from pmad2018.tmp m, pmad2018.dp_dom_1718_imput_bkp d where m.A01nficha = d.A01nficha and d.A01setor = 'Alexânia' and m.D03 = 2 and m.D05 between 30 and 34 and m.D04 in (1,3,5);</v>
      </c>
    </row>
    <row r="415" spans="1:14" x14ac:dyDescent="0.25">
      <c r="A415">
        <v>2</v>
      </c>
      <c r="B415" t="s">
        <v>17</v>
      </c>
      <c r="C415" t="str">
        <f>VLOOKUP(B415,Planilha1!$A$2:$B$18,2,FALSE)</f>
        <v>Alexânia</v>
      </c>
      <c r="D415" t="s">
        <v>11</v>
      </c>
      <c r="E415">
        <v>2</v>
      </c>
      <c r="F415" t="s">
        <v>43</v>
      </c>
      <c r="G415" t="s">
        <v>44</v>
      </c>
      <c r="H415" t="str">
        <f>VLOOKUP(G415,Planilha1!$D$2:$E$16,2,FALSE)</f>
        <v xml:space="preserve"> 30 and 34</v>
      </c>
      <c r="I415" t="s">
        <v>15</v>
      </c>
      <c r="J415" t="str">
        <f t="shared" si="12"/>
        <v>(2,4)</v>
      </c>
      <c r="K415" s="3" t="s">
        <v>985</v>
      </c>
      <c r="L415" s="3" t="s">
        <v>107</v>
      </c>
      <c r="M415" s="3" t="s">
        <v>986</v>
      </c>
      <c r="N415" t="str">
        <f t="shared" si="13"/>
        <v>update m set m.FATOR_MUN = 22.18548221, m.pop_proj  = 510.2660907 from pmad2018.tmp m, pmad2018.dp_dom_1718_imput_bkp d where m.A01nficha = d.A01nficha and d.A01setor = 'Alexânia' and m.D03 = 2 and m.D05 between 30 and 34 and m.D04 in (2,4);</v>
      </c>
    </row>
    <row r="416" spans="1:14" x14ac:dyDescent="0.25">
      <c r="A416">
        <v>2</v>
      </c>
      <c r="B416" t="s">
        <v>17</v>
      </c>
      <c r="C416" t="str">
        <f>VLOOKUP(B416,Planilha1!$A$2:$B$18,2,FALSE)</f>
        <v>Alexânia</v>
      </c>
      <c r="D416" t="s">
        <v>16</v>
      </c>
      <c r="E416">
        <v>1</v>
      </c>
      <c r="F416" t="s">
        <v>43</v>
      </c>
      <c r="G416" t="s">
        <v>44</v>
      </c>
      <c r="H416" t="str">
        <f>VLOOKUP(G416,Planilha1!$D$2:$E$16,2,FALSE)</f>
        <v xml:space="preserve"> 30 and 34</v>
      </c>
      <c r="I416" t="s">
        <v>14</v>
      </c>
      <c r="J416" t="str">
        <f t="shared" si="12"/>
        <v>(1,3,5)</v>
      </c>
      <c r="K416" s="3" t="s">
        <v>987</v>
      </c>
      <c r="L416" s="3" t="s">
        <v>96</v>
      </c>
      <c r="M416" s="3" t="s">
        <v>988</v>
      </c>
      <c r="N416" t="str">
        <f t="shared" si="13"/>
        <v>update m set m.FATOR_MUN = 17.04115143, m.pop_proj  = 323.7818771 from pmad2018.tmp m, pmad2018.dp_dom_1718_imput_bkp d where m.A01nficha = d.A01nficha and d.A01setor = 'Alexânia' and m.D03 = 1 and m.D05 between 30 and 34 and m.D04 in (1,3,5);</v>
      </c>
    </row>
    <row r="417" spans="1:14" x14ac:dyDescent="0.25">
      <c r="A417">
        <v>2</v>
      </c>
      <c r="B417" t="s">
        <v>17</v>
      </c>
      <c r="C417" t="str">
        <f>VLOOKUP(B417,Planilha1!$A$2:$B$18,2,FALSE)</f>
        <v>Alexânia</v>
      </c>
      <c r="D417" t="s">
        <v>16</v>
      </c>
      <c r="E417">
        <v>1</v>
      </c>
      <c r="F417" t="s">
        <v>43</v>
      </c>
      <c r="G417" t="s">
        <v>44</v>
      </c>
      <c r="H417" t="str">
        <f>VLOOKUP(G417,Planilha1!$D$2:$E$16,2,FALSE)</f>
        <v xml:space="preserve"> 30 and 34</v>
      </c>
      <c r="I417" t="s">
        <v>15</v>
      </c>
      <c r="J417" t="str">
        <f t="shared" si="12"/>
        <v>(2,4)</v>
      </c>
      <c r="K417" s="3" t="s">
        <v>989</v>
      </c>
      <c r="L417" s="3" t="s">
        <v>107</v>
      </c>
      <c r="M417" s="3" t="s">
        <v>990</v>
      </c>
      <c r="N417" t="str">
        <f t="shared" si="13"/>
        <v>update m set m.FATOR_MUN = 20.13454583, m.pop_proj  = 463.0945542 from pmad2018.tmp m, pmad2018.dp_dom_1718_imput_bkp d where m.A01nficha = d.A01nficha and d.A01setor = 'Alexânia' and m.D03 = 1 and m.D05 between 30 and 34 and m.D04 in (2,4);</v>
      </c>
    </row>
    <row r="418" spans="1:14" x14ac:dyDescent="0.25">
      <c r="A418">
        <v>4</v>
      </c>
      <c r="B418" t="s">
        <v>18</v>
      </c>
      <c r="C418" t="str">
        <f>VLOOKUP(B418,Planilha1!$A$2:$B$18,2,FALSE)</f>
        <v>Cidade Ocidental: Jardim ABC</v>
      </c>
      <c r="D418" t="s">
        <v>11</v>
      </c>
      <c r="E418">
        <v>2</v>
      </c>
      <c r="F418" t="s">
        <v>43</v>
      </c>
      <c r="G418" t="s">
        <v>44</v>
      </c>
      <c r="H418" t="str">
        <f>VLOOKUP(G418,Planilha1!$D$2:$E$16,2,FALSE)</f>
        <v xml:space="preserve"> 30 and 34</v>
      </c>
      <c r="I418" t="s">
        <v>14</v>
      </c>
      <c r="J418" t="str">
        <f t="shared" si="12"/>
        <v>(1,3,5)</v>
      </c>
      <c r="K418" s="3" t="s">
        <v>991</v>
      </c>
      <c r="L418" s="3" t="s">
        <v>59</v>
      </c>
      <c r="M418" s="3" t="s">
        <v>992</v>
      </c>
      <c r="N418" t="str">
        <f t="shared" si="13"/>
        <v>update m set m.FATOR_MUN = 12.35191638, m.pop_proj  = 185.2787458 from pmad2018.tmp m, pmad2018.dp_dom_1718_imput_bkp d where m.A01nficha = d.A01nficha and d.A01setor = 'Cidade Ocidental: Jardim ABC' and m.D03 = 2 and m.D05 between 30 and 34 and m.D04 in (1,3,5);</v>
      </c>
    </row>
    <row r="419" spans="1:14" x14ac:dyDescent="0.25">
      <c r="A419">
        <v>4</v>
      </c>
      <c r="B419" t="s">
        <v>18</v>
      </c>
      <c r="C419" t="str">
        <f>VLOOKUP(B419,Planilha1!$A$2:$B$18,2,FALSE)</f>
        <v>Cidade Ocidental: Jardim ABC</v>
      </c>
      <c r="D419" t="s">
        <v>11</v>
      </c>
      <c r="E419">
        <v>2</v>
      </c>
      <c r="F419" t="s">
        <v>43</v>
      </c>
      <c r="G419" t="s">
        <v>44</v>
      </c>
      <c r="H419" t="str">
        <f>VLOOKUP(G419,Planilha1!$D$2:$E$16,2,FALSE)</f>
        <v xml:space="preserve"> 30 and 34</v>
      </c>
      <c r="I419" t="s">
        <v>15</v>
      </c>
      <c r="J419" t="str">
        <f t="shared" si="12"/>
        <v>(2,4)</v>
      </c>
      <c r="K419" s="3" t="s">
        <v>993</v>
      </c>
      <c r="L419" s="3" t="s">
        <v>297</v>
      </c>
      <c r="M419" s="3" t="s">
        <v>994</v>
      </c>
      <c r="N419" t="str">
        <f t="shared" si="13"/>
        <v>update m set m.FATOR_MUN = 9.548049995, m.pop_proj  = 486.9505497 from pmad2018.tmp m, pmad2018.dp_dom_1718_imput_bkp d where m.A01nficha = d.A01nficha and d.A01setor = 'Cidade Ocidental: Jardim ABC' and m.D03 = 2 and m.D05 between 30 and 34 and m.D04 in (2,4);</v>
      </c>
    </row>
    <row r="420" spans="1:14" x14ac:dyDescent="0.25">
      <c r="A420">
        <v>4</v>
      </c>
      <c r="B420" t="s">
        <v>18</v>
      </c>
      <c r="C420" t="str">
        <f>VLOOKUP(B420,Planilha1!$A$2:$B$18,2,FALSE)</f>
        <v>Cidade Ocidental: Jardim ABC</v>
      </c>
      <c r="D420" t="s">
        <v>16</v>
      </c>
      <c r="E420">
        <v>1</v>
      </c>
      <c r="F420" t="s">
        <v>43</v>
      </c>
      <c r="G420" t="s">
        <v>44</v>
      </c>
      <c r="H420" t="str">
        <f>VLOOKUP(G420,Planilha1!$D$2:$E$16,2,FALSE)</f>
        <v xml:space="preserve"> 30 and 34</v>
      </c>
      <c r="I420" t="s">
        <v>14</v>
      </c>
      <c r="J420" t="str">
        <f t="shared" si="12"/>
        <v>(1,3,5)</v>
      </c>
      <c r="K420" s="3" t="s">
        <v>995</v>
      </c>
      <c r="L420" s="3" t="s">
        <v>47</v>
      </c>
      <c r="M420" s="3" t="s">
        <v>996</v>
      </c>
      <c r="N420" t="str">
        <f t="shared" si="13"/>
        <v>update m set m.FATOR_MUN = 18.72597717, m.pop_proj  = 168.5337945 from pmad2018.tmp m, pmad2018.dp_dom_1718_imput_bkp d where m.A01nficha = d.A01nficha and d.A01setor = 'Cidade Ocidental: Jardim ABC' and m.D03 = 1 and m.D05 between 30 and 34 and m.D04 in (1,3,5);</v>
      </c>
    </row>
    <row r="421" spans="1:14" x14ac:dyDescent="0.25">
      <c r="A421">
        <v>4</v>
      </c>
      <c r="B421" t="s">
        <v>18</v>
      </c>
      <c r="C421" t="str">
        <f>VLOOKUP(B421,Planilha1!$A$2:$B$18,2,FALSE)</f>
        <v>Cidade Ocidental: Jardim ABC</v>
      </c>
      <c r="D421" t="s">
        <v>16</v>
      </c>
      <c r="E421">
        <v>1</v>
      </c>
      <c r="F421" t="s">
        <v>43</v>
      </c>
      <c r="G421" t="s">
        <v>44</v>
      </c>
      <c r="H421" t="str">
        <f>VLOOKUP(G421,Planilha1!$D$2:$E$16,2,FALSE)</f>
        <v xml:space="preserve"> 30 and 34</v>
      </c>
      <c r="I421" t="s">
        <v>15</v>
      </c>
      <c r="J421" t="str">
        <f t="shared" si="12"/>
        <v>(2,4)</v>
      </c>
      <c r="K421" s="3" t="s">
        <v>997</v>
      </c>
      <c r="L421" s="3" t="s">
        <v>389</v>
      </c>
      <c r="M421" s="3" t="s">
        <v>998</v>
      </c>
      <c r="N421" t="str">
        <f t="shared" si="13"/>
        <v>update m set m.FATOR_MUN = 8.123443997, m.pop_proj  = 438.6659759 from pmad2018.tmp m, pmad2018.dp_dom_1718_imput_bkp d where m.A01nficha = d.A01nficha and d.A01setor = 'Cidade Ocidental: Jardim ABC' and m.D03 = 1 and m.D05 between 30 and 34 and m.D04 in (2,4);</v>
      </c>
    </row>
    <row r="422" spans="1:14" x14ac:dyDescent="0.25">
      <c r="A422">
        <v>3</v>
      </c>
      <c r="B422" t="s">
        <v>19</v>
      </c>
      <c r="C422" t="str">
        <f>VLOOKUP(B422,Planilha1!$A$2:$B$18,2,FALSE)</f>
        <v>Cidade Ocidental: Sede</v>
      </c>
      <c r="D422" t="s">
        <v>11</v>
      </c>
      <c r="E422">
        <v>2</v>
      </c>
      <c r="F422" t="s">
        <v>43</v>
      </c>
      <c r="G422" t="s">
        <v>44</v>
      </c>
      <c r="H422" t="str">
        <f>VLOOKUP(G422,Planilha1!$D$2:$E$16,2,FALSE)</f>
        <v xml:space="preserve"> 30 and 34</v>
      </c>
      <c r="I422" t="s">
        <v>14</v>
      </c>
      <c r="J422" t="str">
        <f t="shared" si="12"/>
        <v>(1,3,5)</v>
      </c>
      <c r="K422" s="3" t="s">
        <v>999</v>
      </c>
      <c r="L422" s="3" t="s">
        <v>99</v>
      </c>
      <c r="M422" s="3" t="s">
        <v>1000</v>
      </c>
      <c r="N422" t="str">
        <f t="shared" si="13"/>
        <v>update m set m.FATOR_MUN = 29.27067034, m.pop_proj  = 907.3907805 from pmad2018.tmp m, pmad2018.dp_dom_1718_imput_bkp d where m.A01nficha = d.A01nficha and d.A01setor = 'Cidade Ocidental: Sede' and m.D03 = 2 and m.D05 between 30 and 34 and m.D04 in (1,3,5);</v>
      </c>
    </row>
    <row r="423" spans="1:14" x14ac:dyDescent="0.25">
      <c r="A423">
        <v>3</v>
      </c>
      <c r="B423" t="s">
        <v>19</v>
      </c>
      <c r="C423" t="str">
        <f>VLOOKUP(B423,Planilha1!$A$2:$B$18,2,FALSE)</f>
        <v>Cidade Ocidental: Sede</v>
      </c>
      <c r="D423" t="s">
        <v>11</v>
      </c>
      <c r="E423">
        <v>2</v>
      </c>
      <c r="F423" t="s">
        <v>43</v>
      </c>
      <c r="G423" t="s">
        <v>44</v>
      </c>
      <c r="H423" t="str">
        <f>VLOOKUP(G423,Planilha1!$D$2:$E$16,2,FALSE)</f>
        <v xml:space="preserve"> 30 and 34</v>
      </c>
      <c r="I423" t="s">
        <v>15</v>
      </c>
      <c r="J423" t="str">
        <f t="shared" si="12"/>
        <v>(2,4)</v>
      </c>
      <c r="K423" s="3" t="s">
        <v>1001</v>
      </c>
      <c r="L423" s="3" t="s">
        <v>153</v>
      </c>
      <c r="M423" s="3" t="s">
        <v>1002</v>
      </c>
      <c r="N423" t="str">
        <f t="shared" si="13"/>
        <v>update m set m.FATOR_MUN = 26.90719186, m.pop_proj  = 1560.617128 from pmad2018.tmp m, pmad2018.dp_dom_1718_imput_bkp d where m.A01nficha = d.A01nficha and d.A01setor = 'Cidade Ocidental: Sede' and m.D03 = 2 and m.D05 between 30 and 34 and m.D04 in (2,4);</v>
      </c>
    </row>
    <row r="424" spans="1:14" x14ac:dyDescent="0.25">
      <c r="A424">
        <v>3</v>
      </c>
      <c r="B424" t="s">
        <v>19</v>
      </c>
      <c r="C424" t="str">
        <f>VLOOKUP(B424,Planilha1!$A$2:$B$18,2,FALSE)</f>
        <v>Cidade Ocidental: Sede</v>
      </c>
      <c r="D424" t="s">
        <v>16</v>
      </c>
      <c r="E424">
        <v>1</v>
      </c>
      <c r="F424" t="s">
        <v>43</v>
      </c>
      <c r="G424" t="s">
        <v>44</v>
      </c>
      <c r="H424" t="str">
        <f>VLOOKUP(G424,Planilha1!$D$2:$E$16,2,FALSE)</f>
        <v xml:space="preserve"> 30 and 34</v>
      </c>
      <c r="I424" t="s">
        <v>14</v>
      </c>
      <c r="J424" t="str">
        <f t="shared" si="12"/>
        <v>(1,3,5)</v>
      </c>
      <c r="K424" s="3" t="s">
        <v>1003</v>
      </c>
      <c r="L424" s="3" t="s">
        <v>131</v>
      </c>
      <c r="M424" s="3" t="s">
        <v>1004</v>
      </c>
      <c r="N424" t="str">
        <f t="shared" si="13"/>
        <v>update m set m.FATOR_MUN = 37.33811861, m.pop_proj  = 784.1004909 from pmad2018.tmp m, pmad2018.dp_dom_1718_imput_bkp d where m.A01nficha = d.A01nficha and d.A01setor = 'Cidade Ocidental: Sede' and m.D03 = 1 and m.D05 between 30 and 34 and m.D04 in (1,3,5);</v>
      </c>
    </row>
    <row r="425" spans="1:14" x14ac:dyDescent="0.25">
      <c r="A425">
        <v>3</v>
      </c>
      <c r="B425" t="s">
        <v>19</v>
      </c>
      <c r="C425" t="str">
        <f>VLOOKUP(B425,Planilha1!$A$2:$B$18,2,FALSE)</f>
        <v>Cidade Ocidental: Sede</v>
      </c>
      <c r="D425" t="s">
        <v>16</v>
      </c>
      <c r="E425">
        <v>1</v>
      </c>
      <c r="F425" t="s">
        <v>43</v>
      </c>
      <c r="G425" t="s">
        <v>44</v>
      </c>
      <c r="H425" t="str">
        <f>VLOOKUP(G425,Planilha1!$D$2:$E$16,2,FALSE)</f>
        <v xml:space="preserve"> 30 and 34</v>
      </c>
      <c r="I425" t="s">
        <v>15</v>
      </c>
      <c r="J425" t="str">
        <f t="shared" si="12"/>
        <v>(2,4)</v>
      </c>
      <c r="K425" s="3" t="s">
        <v>1005</v>
      </c>
      <c r="L425" s="3" t="s">
        <v>284</v>
      </c>
      <c r="M425" s="3" t="s">
        <v>1006</v>
      </c>
      <c r="N425" t="str">
        <f t="shared" si="13"/>
        <v>update m set m.FATOR_MUN = 25.01974231, m.pop_proj  = 1476.164796 from pmad2018.tmp m, pmad2018.dp_dom_1718_imput_bkp d where m.A01nficha = d.A01nficha and d.A01setor = 'Cidade Ocidental: Sede' and m.D03 = 1 and m.D05 between 30 and 34 and m.D04 in (2,4);</v>
      </c>
    </row>
    <row r="426" spans="1:14" x14ac:dyDescent="0.25">
      <c r="A426">
        <v>8</v>
      </c>
      <c r="B426" t="s">
        <v>20</v>
      </c>
      <c r="C426" t="str">
        <f>VLOOKUP(B426,Planilha1!$A$2:$B$18,2,FALSE)</f>
        <v>Cocalzinho de Goiás: Girassol/Edilândia</v>
      </c>
      <c r="D426" t="s">
        <v>11</v>
      </c>
      <c r="E426">
        <v>2</v>
      </c>
      <c r="F426" t="s">
        <v>43</v>
      </c>
      <c r="G426" t="s">
        <v>44</v>
      </c>
      <c r="H426" t="str">
        <f>VLOOKUP(G426,Planilha1!$D$2:$E$16,2,FALSE)</f>
        <v xml:space="preserve"> 30 and 34</v>
      </c>
      <c r="I426" t="s">
        <v>14</v>
      </c>
      <c r="J426" t="str">
        <f t="shared" si="12"/>
        <v>(1,3,5)</v>
      </c>
      <c r="K426" s="3" t="s">
        <v>1007</v>
      </c>
      <c r="L426" s="3" t="s">
        <v>107</v>
      </c>
      <c r="M426" s="3" t="s">
        <v>1008</v>
      </c>
      <c r="N426" t="str">
        <f t="shared" si="13"/>
        <v>update m set m.FATOR_MUN = 4.027395107, m.pop_proj  = 92.63008747 from pmad2018.tmp m, pmad2018.dp_dom_1718_imput_bkp d where m.A01nficha = d.A01nficha and d.A01setor = 'Cocalzinho de Goiás: Girassol/Edilândia' and m.D03 = 2 and m.D05 between 30 and 34 and m.D04 in (1,3,5);</v>
      </c>
    </row>
    <row r="427" spans="1:14" x14ac:dyDescent="0.25">
      <c r="A427">
        <v>8</v>
      </c>
      <c r="B427" t="s">
        <v>20</v>
      </c>
      <c r="C427" t="str">
        <f>VLOOKUP(B427,Planilha1!$A$2:$B$18,2,FALSE)</f>
        <v>Cocalzinho de Goiás: Girassol/Edilândia</v>
      </c>
      <c r="D427" t="s">
        <v>11</v>
      </c>
      <c r="E427">
        <v>2</v>
      </c>
      <c r="F427" t="s">
        <v>43</v>
      </c>
      <c r="G427" t="s">
        <v>44</v>
      </c>
      <c r="H427" t="str">
        <f>VLOOKUP(G427,Planilha1!$D$2:$E$16,2,FALSE)</f>
        <v xml:space="preserve"> 30 and 34</v>
      </c>
      <c r="I427" t="s">
        <v>15</v>
      </c>
      <c r="J427" t="str">
        <f t="shared" si="12"/>
        <v>(2,4)</v>
      </c>
      <c r="K427" s="3" t="s">
        <v>1009</v>
      </c>
      <c r="L427" s="3" t="s">
        <v>116</v>
      </c>
      <c r="M427" s="3" t="s">
        <v>1010</v>
      </c>
      <c r="N427" t="str">
        <f t="shared" si="13"/>
        <v>update m set m.FATOR_MUN = 4.791211421, m.pop_proj  = 191.6484568 from pmad2018.tmp m, pmad2018.dp_dom_1718_imput_bkp d where m.A01nficha = d.A01nficha and d.A01setor = 'Cocalzinho de Goiás: Girassol/Edilândia' and m.D03 = 2 and m.D05 between 30 and 34 and m.D04 in (2,4);</v>
      </c>
    </row>
    <row r="428" spans="1:14" x14ac:dyDescent="0.25">
      <c r="A428">
        <v>8</v>
      </c>
      <c r="B428" t="s">
        <v>20</v>
      </c>
      <c r="C428" t="str">
        <f>VLOOKUP(B428,Planilha1!$A$2:$B$18,2,FALSE)</f>
        <v>Cocalzinho de Goiás: Girassol/Edilândia</v>
      </c>
      <c r="D428" t="s">
        <v>16</v>
      </c>
      <c r="E428">
        <v>1</v>
      </c>
      <c r="F428" t="s">
        <v>43</v>
      </c>
      <c r="G428" t="s">
        <v>44</v>
      </c>
      <c r="H428" t="str">
        <f>VLOOKUP(G428,Planilha1!$D$2:$E$16,2,FALSE)</f>
        <v xml:space="preserve"> 30 and 34</v>
      </c>
      <c r="I428" t="s">
        <v>14</v>
      </c>
      <c r="J428" t="str">
        <f t="shared" si="12"/>
        <v>(1,3,5)</v>
      </c>
      <c r="K428" s="3" t="s">
        <v>1011</v>
      </c>
      <c r="L428" s="3" t="s">
        <v>96</v>
      </c>
      <c r="M428" s="3" t="s">
        <v>1012</v>
      </c>
      <c r="N428" t="str">
        <f t="shared" si="13"/>
        <v>update m set m.FATOR_MUN = 4.478643653, m.pop_proj  = 85.0942294 from pmad2018.tmp m, pmad2018.dp_dom_1718_imput_bkp d where m.A01nficha = d.A01nficha and d.A01setor = 'Cocalzinho de Goiás: Girassol/Edilândia' and m.D03 = 1 and m.D05 between 30 and 34 and m.D04 in (1,3,5);</v>
      </c>
    </row>
    <row r="429" spans="1:14" x14ac:dyDescent="0.25">
      <c r="A429">
        <v>8</v>
      </c>
      <c r="B429" t="s">
        <v>20</v>
      </c>
      <c r="C429" t="str">
        <f>VLOOKUP(B429,Planilha1!$A$2:$B$18,2,FALSE)</f>
        <v>Cocalzinho de Goiás: Girassol/Edilândia</v>
      </c>
      <c r="D429" t="s">
        <v>16</v>
      </c>
      <c r="E429">
        <v>1</v>
      </c>
      <c r="F429" t="s">
        <v>43</v>
      </c>
      <c r="G429" t="s">
        <v>44</v>
      </c>
      <c r="H429" t="str">
        <f>VLOOKUP(G429,Planilha1!$D$2:$E$16,2,FALSE)</f>
        <v xml:space="preserve"> 30 and 34</v>
      </c>
      <c r="I429" t="s">
        <v>15</v>
      </c>
      <c r="J429" t="str">
        <f t="shared" si="12"/>
        <v>(2,4)</v>
      </c>
      <c r="K429" s="3" t="s">
        <v>1013</v>
      </c>
      <c r="L429" s="3" t="s">
        <v>148</v>
      </c>
      <c r="M429" s="3" t="s">
        <v>1014</v>
      </c>
      <c r="N429" t="str">
        <f t="shared" si="13"/>
        <v>update m set m.FATOR_MUN = 4.084996634, m.pop_proj  = 200.1648351 from pmad2018.tmp m, pmad2018.dp_dom_1718_imput_bkp d where m.A01nficha = d.A01nficha and d.A01setor = 'Cocalzinho de Goiás: Girassol/Edilândia' and m.D03 = 1 and m.D05 between 30 and 34 and m.D04 in (2,4);</v>
      </c>
    </row>
    <row r="430" spans="1:14" x14ac:dyDescent="0.25">
      <c r="A430">
        <v>7</v>
      </c>
      <c r="B430" t="s">
        <v>21</v>
      </c>
      <c r="C430" t="str">
        <f>VLOOKUP(B430,Planilha1!$A$2:$B$18,2,FALSE)</f>
        <v>Cocalzinho de Goiás: Sede</v>
      </c>
      <c r="D430" t="s">
        <v>11</v>
      </c>
      <c r="E430">
        <v>2</v>
      </c>
      <c r="F430" t="s">
        <v>43</v>
      </c>
      <c r="G430" t="s">
        <v>44</v>
      </c>
      <c r="H430" t="str">
        <f>VLOOKUP(G430,Planilha1!$D$2:$E$16,2,FALSE)</f>
        <v xml:space="preserve"> 30 and 34</v>
      </c>
      <c r="I430" t="s">
        <v>14</v>
      </c>
      <c r="J430" t="str">
        <f t="shared" si="12"/>
        <v>(1,3,5)</v>
      </c>
      <c r="K430" s="3" t="s">
        <v>1015</v>
      </c>
      <c r="L430" s="3" t="s">
        <v>113</v>
      </c>
      <c r="M430" s="3" t="s">
        <v>1016</v>
      </c>
      <c r="N430" t="str">
        <f t="shared" si="13"/>
        <v>update m set m.FATOR_MUN = 8.384619986, m.pop_proj  = 134.1539198 from pmad2018.tmp m, pmad2018.dp_dom_1718_imput_bkp d where m.A01nficha = d.A01nficha and d.A01setor = 'Cocalzinho de Goiás: Sede' and m.D03 = 2 and m.D05 between 30 and 34 and m.D04 in (1,3,5);</v>
      </c>
    </row>
    <row r="431" spans="1:14" x14ac:dyDescent="0.25">
      <c r="A431">
        <v>7</v>
      </c>
      <c r="B431" t="s">
        <v>21</v>
      </c>
      <c r="C431" t="str">
        <f>VLOOKUP(B431,Planilha1!$A$2:$B$18,2,FALSE)</f>
        <v>Cocalzinho de Goiás: Sede</v>
      </c>
      <c r="D431" t="s">
        <v>11</v>
      </c>
      <c r="E431">
        <v>2</v>
      </c>
      <c r="F431" t="s">
        <v>43</v>
      </c>
      <c r="G431" t="s">
        <v>44</v>
      </c>
      <c r="H431" t="str">
        <f>VLOOKUP(G431,Planilha1!$D$2:$E$16,2,FALSE)</f>
        <v xml:space="preserve"> 30 and 34</v>
      </c>
      <c r="I431" t="s">
        <v>15</v>
      </c>
      <c r="J431" t="str">
        <f t="shared" si="12"/>
        <v>(2,4)</v>
      </c>
      <c r="K431" s="3" t="s">
        <v>1017</v>
      </c>
      <c r="L431" s="3" t="s">
        <v>389</v>
      </c>
      <c r="M431" s="3" t="s">
        <v>1018</v>
      </c>
      <c r="N431" t="str">
        <f t="shared" si="13"/>
        <v>update m set m.FATOR_MUN = 3.213857867, m.pop_proj  = 173.5483248 from pmad2018.tmp m, pmad2018.dp_dom_1718_imput_bkp d where m.A01nficha = d.A01nficha and d.A01setor = 'Cocalzinho de Goiás: Sede' and m.D03 = 2 and m.D05 between 30 and 34 and m.D04 in (2,4);</v>
      </c>
    </row>
    <row r="432" spans="1:14" x14ac:dyDescent="0.25">
      <c r="A432">
        <v>7</v>
      </c>
      <c r="B432" t="s">
        <v>21</v>
      </c>
      <c r="C432" t="str">
        <f>VLOOKUP(B432,Planilha1!$A$2:$B$18,2,FALSE)</f>
        <v>Cocalzinho de Goiás: Sede</v>
      </c>
      <c r="D432" t="s">
        <v>16</v>
      </c>
      <c r="E432">
        <v>1</v>
      </c>
      <c r="F432" t="s">
        <v>43</v>
      </c>
      <c r="G432" t="s">
        <v>44</v>
      </c>
      <c r="H432" t="str">
        <f>VLOOKUP(G432,Planilha1!$D$2:$E$16,2,FALSE)</f>
        <v xml:space="preserve"> 30 and 34</v>
      </c>
      <c r="I432" t="s">
        <v>14</v>
      </c>
      <c r="J432" t="str">
        <f t="shared" si="12"/>
        <v>(1,3,5)</v>
      </c>
      <c r="K432" s="3" t="s">
        <v>1019</v>
      </c>
      <c r="L432" s="3" t="s">
        <v>141</v>
      </c>
      <c r="M432" s="3" t="s">
        <v>1020</v>
      </c>
      <c r="N432" t="str">
        <f t="shared" si="13"/>
        <v>update m set m.FATOR_MUN = 5.898577265, m.pop_proj  = 117.9715453 from pmad2018.tmp m, pmad2018.dp_dom_1718_imput_bkp d where m.A01nficha = d.A01nficha and d.A01setor = 'Cocalzinho de Goiás: Sede' and m.D03 = 1 and m.D05 between 30 and 34 and m.D04 in (1,3,5);</v>
      </c>
    </row>
    <row r="433" spans="1:14" x14ac:dyDescent="0.25">
      <c r="A433">
        <v>7</v>
      </c>
      <c r="B433" t="s">
        <v>21</v>
      </c>
      <c r="C433" t="str">
        <f>VLOOKUP(B433,Planilha1!$A$2:$B$18,2,FALSE)</f>
        <v>Cocalzinho de Goiás: Sede</v>
      </c>
      <c r="D433" t="s">
        <v>16</v>
      </c>
      <c r="E433">
        <v>1</v>
      </c>
      <c r="F433" t="s">
        <v>43</v>
      </c>
      <c r="G433" t="s">
        <v>44</v>
      </c>
      <c r="H433" t="str">
        <f>VLOOKUP(G433,Planilha1!$D$2:$E$16,2,FALSE)</f>
        <v xml:space="preserve"> 30 and 34</v>
      </c>
      <c r="I433" t="s">
        <v>15</v>
      </c>
      <c r="J433" t="str">
        <f t="shared" si="12"/>
        <v>(2,4)</v>
      </c>
      <c r="K433" s="3" t="s">
        <v>1021</v>
      </c>
      <c r="L433" s="3" t="s">
        <v>372</v>
      </c>
      <c r="M433" s="3" t="s">
        <v>1022</v>
      </c>
      <c r="N433" t="str">
        <f t="shared" si="13"/>
        <v>update m set m.FATOR_MUN = 4.756495624, m.pop_proj  = 175.9903381 from pmad2018.tmp m, pmad2018.dp_dom_1718_imput_bkp d where m.A01nficha = d.A01nficha and d.A01setor = 'Cocalzinho de Goiás: Sede' and m.D03 = 1 and m.D05 between 30 and 34 and m.D04 in (2,4);</v>
      </c>
    </row>
    <row r="434" spans="1:14" x14ac:dyDescent="0.25">
      <c r="A434">
        <v>6</v>
      </c>
      <c r="B434" t="s">
        <v>22</v>
      </c>
      <c r="C434" t="str">
        <f>VLOOKUP(B434,Planilha1!$A$2:$B$18,2,FALSE)</f>
        <v>Cristalina: Campos Lindos/Marajó</v>
      </c>
      <c r="D434" t="s">
        <v>11</v>
      </c>
      <c r="E434">
        <v>2</v>
      </c>
      <c r="F434" t="s">
        <v>43</v>
      </c>
      <c r="G434" t="s">
        <v>44</v>
      </c>
      <c r="H434" t="str">
        <f>VLOOKUP(G434,Planilha1!$D$2:$E$16,2,FALSE)</f>
        <v xml:space="preserve"> 30 and 34</v>
      </c>
      <c r="I434" t="s">
        <v>14</v>
      </c>
      <c r="J434" t="str">
        <f t="shared" si="12"/>
        <v>(1,3,5)</v>
      </c>
      <c r="K434" s="3" t="s">
        <v>1023</v>
      </c>
      <c r="L434" s="3" t="s">
        <v>51</v>
      </c>
      <c r="M434" s="3" t="s">
        <v>1024</v>
      </c>
      <c r="N434" t="str">
        <f t="shared" si="13"/>
        <v>update m set m.FATOR_MUN = 11.59912745, m.pop_proj  = 127.590402 from pmad2018.tmp m, pmad2018.dp_dom_1718_imput_bkp d where m.A01nficha = d.A01nficha and d.A01setor = 'Cristalina: Campos Lindos/Marajó' and m.D03 = 2 and m.D05 between 30 and 34 and m.D04 in (1,3,5);</v>
      </c>
    </row>
    <row r="435" spans="1:14" x14ac:dyDescent="0.25">
      <c r="A435">
        <v>6</v>
      </c>
      <c r="B435" t="s">
        <v>22</v>
      </c>
      <c r="C435" t="str">
        <f>VLOOKUP(B435,Planilha1!$A$2:$B$18,2,FALSE)</f>
        <v>Cristalina: Campos Lindos/Marajó</v>
      </c>
      <c r="D435" t="s">
        <v>11</v>
      </c>
      <c r="E435">
        <v>2</v>
      </c>
      <c r="F435" t="s">
        <v>43</v>
      </c>
      <c r="G435" t="s">
        <v>44</v>
      </c>
      <c r="H435" t="str">
        <f>VLOOKUP(G435,Planilha1!$D$2:$E$16,2,FALSE)</f>
        <v xml:space="preserve"> 30 and 34</v>
      </c>
      <c r="I435" t="s">
        <v>15</v>
      </c>
      <c r="J435" t="str">
        <f t="shared" si="12"/>
        <v>(2,4)</v>
      </c>
      <c r="K435" s="3" t="s">
        <v>1025</v>
      </c>
      <c r="L435" s="3" t="s">
        <v>355</v>
      </c>
      <c r="M435" s="3" t="s">
        <v>1026</v>
      </c>
      <c r="N435" t="str">
        <f t="shared" si="13"/>
        <v>update m set m.FATOR_MUN = 4.847927025, m.pop_proj  = 295.7235485 from pmad2018.tmp m, pmad2018.dp_dom_1718_imput_bkp d where m.A01nficha = d.A01nficha and d.A01setor = 'Cristalina: Campos Lindos/Marajó' and m.D03 = 2 and m.D05 between 30 and 34 and m.D04 in (2,4);</v>
      </c>
    </row>
    <row r="436" spans="1:14" x14ac:dyDescent="0.25">
      <c r="A436">
        <v>6</v>
      </c>
      <c r="B436" t="s">
        <v>22</v>
      </c>
      <c r="C436" t="str">
        <f>VLOOKUP(B436,Planilha1!$A$2:$B$18,2,FALSE)</f>
        <v>Cristalina: Campos Lindos/Marajó</v>
      </c>
      <c r="D436" t="s">
        <v>16</v>
      </c>
      <c r="E436">
        <v>1</v>
      </c>
      <c r="F436" t="s">
        <v>43</v>
      </c>
      <c r="G436" t="s">
        <v>44</v>
      </c>
      <c r="H436" t="str">
        <f>VLOOKUP(G436,Planilha1!$D$2:$E$16,2,FALSE)</f>
        <v xml:space="preserve"> 30 and 34</v>
      </c>
      <c r="I436" t="s">
        <v>14</v>
      </c>
      <c r="J436" t="str">
        <f t="shared" si="12"/>
        <v>(1,3,5)</v>
      </c>
      <c r="K436" s="3" t="s">
        <v>1027</v>
      </c>
      <c r="L436" s="3" t="s">
        <v>175</v>
      </c>
      <c r="M436" s="3" t="s">
        <v>1028</v>
      </c>
      <c r="N436" t="str">
        <f t="shared" si="13"/>
        <v>update m set m.FATOR_MUN = 9.789391696, m.pop_proj  = 166.4196588 from pmad2018.tmp m, pmad2018.dp_dom_1718_imput_bkp d where m.A01nficha = d.A01nficha and d.A01setor = 'Cristalina: Campos Lindos/Marajó' and m.D03 = 1 and m.D05 between 30 and 34 and m.D04 in (1,3,5);</v>
      </c>
    </row>
    <row r="437" spans="1:14" x14ac:dyDescent="0.25">
      <c r="A437">
        <v>6</v>
      </c>
      <c r="B437" t="s">
        <v>22</v>
      </c>
      <c r="C437" t="str">
        <f>VLOOKUP(B437,Planilha1!$A$2:$B$18,2,FALSE)</f>
        <v>Cristalina: Campos Lindos/Marajó</v>
      </c>
      <c r="D437" t="s">
        <v>16</v>
      </c>
      <c r="E437">
        <v>1</v>
      </c>
      <c r="F437" t="s">
        <v>43</v>
      </c>
      <c r="G437" t="s">
        <v>44</v>
      </c>
      <c r="H437" t="str">
        <f>VLOOKUP(G437,Planilha1!$D$2:$E$16,2,FALSE)</f>
        <v xml:space="preserve"> 30 and 34</v>
      </c>
      <c r="I437" t="s">
        <v>15</v>
      </c>
      <c r="J437" t="str">
        <f t="shared" si="12"/>
        <v>(2,4)</v>
      </c>
      <c r="K437" s="3" t="s">
        <v>1029</v>
      </c>
      <c r="L437" s="3" t="s">
        <v>200</v>
      </c>
      <c r="M437" s="3" t="s">
        <v>1030</v>
      </c>
      <c r="N437" t="str">
        <f t="shared" si="13"/>
        <v>update m set m.FATOR_MUN = 6.856320128, m.pop_proj  = 383.9539272 from pmad2018.tmp m, pmad2018.dp_dom_1718_imput_bkp d where m.A01nficha = d.A01nficha and d.A01setor = 'Cristalina: Campos Lindos/Marajó' and m.D03 = 1 and m.D05 between 30 and 34 and m.D04 in (2,4);</v>
      </c>
    </row>
    <row r="438" spans="1:14" x14ac:dyDescent="0.25">
      <c r="A438">
        <v>5</v>
      </c>
      <c r="B438" t="s">
        <v>23</v>
      </c>
      <c r="C438" t="str">
        <f>VLOOKUP(B438,Planilha1!$A$2:$B$18,2,FALSE)</f>
        <v>Cristalina: Sede</v>
      </c>
      <c r="D438" t="s">
        <v>11</v>
      </c>
      <c r="E438">
        <v>2</v>
      </c>
      <c r="F438" t="s">
        <v>43</v>
      </c>
      <c r="G438" t="s">
        <v>44</v>
      </c>
      <c r="H438" t="str">
        <f>VLOOKUP(G438,Planilha1!$D$2:$E$16,2,FALSE)</f>
        <v xml:space="preserve"> 30 and 34</v>
      </c>
      <c r="I438" t="s">
        <v>14</v>
      </c>
      <c r="J438" t="str">
        <f t="shared" si="12"/>
        <v>(1,3,5)</v>
      </c>
      <c r="K438" s="3" t="s">
        <v>1031</v>
      </c>
      <c r="L438" s="3" t="s">
        <v>55</v>
      </c>
      <c r="M438" s="3" t="s">
        <v>1032</v>
      </c>
      <c r="N438" t="str">
        <f t="shared" si="13"/>
        <v>update m set m.FATOR_MUN = 57.78716984, m.pop_proj  = 751.2332079 from pmad2018.tmp m, pmad2018.dp_dom_1718_imput_bkp d where m.A01nficha = d.A01nficha and d.A01setor = 'Cristalina: Sede' and m.D03 = 2 and m.D05 between 30 and 34 and m.D04 in (1,3,5);</v>
      </c>
    </row>
    <row r="439" spans="1:14" x14ac:dyDescent="0.25">
      <c r="A439">
        <v>5</v>
      </c>
      <c r="B439" t="s">
        <v>23</v>
      </c>
      <c r="C439" t="str">
        <f>VLOOKUP(B439,Planilha1!$A$2:$B$18,2,FALSE)</f>
        <v>Cristalina: Sede</v>
      </c>
      <c r="D439" t="s">
        <v>11</v>
      </c>
      <c r="E439">
        <v>2</v>
      </c>
      <c r="F439" t="s">
        <v>43</v>
      </c>
      <c r="G439" t="s">
        <v>44</v>
      </c>
      <c r="H439" t="str">
        <f>VLOOKUP(G439,Planilha1!$D$2:$E$16,2,FALSE)</f>
        <v xml:space="preserve"> 30 and 34</v>
      </c>
      <c r="I439" t="s">
        <v>15</v>
      </c>
      <c r="J439" t="str">
        <f t="shared" si="12"/>
        <v>(2,4)</v>
      </c>
      <c r="K439" s="3" t="s">
        <v>1033</v>
      </c>
      <c r="L439" s="3" t="s">
        <v>238</v>
      </c>
      <c r="M439" s="3" t="s">
        <v>1034</v>
      </c>
      <c r="N439" t="str">
        <f t="shared" si="13"/>
        <v>update m set m.FATOR_MUN = 29.38497242, m.pop_proj  = 1234.168842 from pmad2018.tmp m, pmad2018.dp_dom_1718_imput_bkp d where m.A01nficha = d.A01nficha and d.A01setor = 'Cristalina: Sede' and m.D03 = 2 and m.D05 between 30 and 34 and m.D04 in (2,4);</v>
      </c>
    </row>
    <row r="440" spans="1:14" x14ac:dyDescent="0.25">
      <c r="A440">
        <v>5</v>
      </c>
      <c r="B440" t="s">
        <v>23</v>
      </c>
      <c r="C440" t="str">
        <f>VLOOKUP(B440,Planilha1!$A$2:$B$18,2,FALSE)</f>
        <v>Cristalina: Sede</v>
      </c>
      <c r="D440" t="s">
        <v>16</v>
      </c>
      <c r="E440">
        <v>1</v>
      </c>
      <c r="F440" t="s">
        <v>43</v>
      </c>
      <c r="G440" t="s">
        <v>44</v>
      </c>
      <c r="H440" t="str">
        <f>VLOOKUP(G440,Planilha1!$D$2:$E$16,2,FALSE)</f>
        <v xml:space="preserve"> 30 and 34</v>
      </c>
      <c r="I440" t="s">
        <v>14</v>
      </c>
      <c r="J440" t="str">
        <f t="shared" si="12"/>
        <v>(1,3,5)</v>
      </c>
      <c r="K440" s="3" t="s">
        <v>1035</v>
      </c>
      <c r="L440" s="3" t="s">
        <v>113</v>
      </c>
      <c r="M440" s="3" t="s">
        <v>1036</v>
      </c>
      <c r="N440" t="str">
        <f t="shared" si="13"/>
        <v>update m set m.FATOR_MUN = 45.39393373, m.pop_proj  = 726.3029396 from pmad2018.tmp m, pmad2018.dp_dom_1718_imput_bkp d where m.A01nficha = d.A01nficha and d.A01setor = 'Cristalina: Sede' and m.D03 = 1 and m.D05 between 30 and 34 and m.D04 in (1,3,5);</v>
      </c>
    </row>
    <row r="441" spans="1:14" x14ac:dyDescent="0.25">
      <c r="A441">
        <v>5</v>
      </c>
      <c r="B441" t="s">
        <v>23</v>
      </c>
      <c r="C441" t="str">
        <f>VLOOKUP(B441,Planilha1!$A$2:$B$18,2,FALSE)</f>
        <v>Cristalina: Sede</v>
      </c>
      <c r="D441" t="s">
        <v>16</v>
      </c>
      <c r="E441">
        <v>1</v>
      </c>
      <c r="F441" t="s">
        <v>43</v>
      </c>
      <c r="G441" t="s">
        <v>44</v>
      </c>
      <c r="H441" t="str">
        <f>VLOOKUP(G441,Planilha1!$D$2:$E$16,2,FALSE)</f>
        <v xml:space="preserve"> 30 and 34</v>
      </c>
      <c r="I441" t="s">
        <v>15</v>
      </c>
      <c r="J441" t="str">
        <f t="shared" si="12"/>
        <v>(2,4)</v>
      </c>
      <c r="K441" s="3" t="s">
        <v>1037</v>
      </c>
      <c r="L441" s="3" t="s">
        <v>223</v>
      </c>
      <c r="M441" s="3" t="s">
        <v>1038</v>
      </c>
      <c r="N441" t="str">
        <f t="shared" si="13"/>
        <v>update m set m.FATOR_MUN = 23.66617226, m.pop_proj  = 1301.639474 from pmad2018.tmp m, pmad2018.dp_dom_1718_imput_bkp d where m.A01nficha = d.A01nficha and d.A01setor = 'Cristalina: Sede' and m.D03 = 1 and m.D05 between 30 and 34 and m.D04 in (2,4);</v>
      </c>
    </row>
    <row r="442" spans="1:14" x14ac:dyDescent="0.25">
      <c r="A442">
        <v>9</v>
      </c>
      <c r="B442" t="s">
        <v>24</v>
      </c>
      <c r="C442" t="str">
        <f>VLOOKUP(B442,Planilha1!$A$2:$B$18,2,FALSE)</f>
        <v>Formosa</v>
      </c>
      <c r="D442" t="s">
        <v>11</v>
      </c>
      <c r="E442">
        <v>2</v>
      </c>
      <c r="F442" t="s">
        <v>43</v>
      </c>
      <c r="G442" t="s">
        <v>44</v>
      </c>
      <c r="H442" t="str">
        <f>VLOOKUP(G442,Planilha1!$D$2:$E$16,2,FALSE)</f>
        <v xml:space="preserve"> 30 and 34</v>
      </c>
      <c r="I442" t="s">
        <v>14</v>
      </c>
      <c r="J442" t="str">
        <f t="shared" si="12"/>
        <v>(1,3,5)</v>
      </c>
      <c r="K442" s="3" t="s">
        <v>1039</v>
      </c>
      <c r="L442" s="3" t="s">
        <v>138</v>
      </c>
      <c r="M442" s="3" t="s">
        <v>1040</v>
      </c>
      <c r="N442" t="str">
        <f t="shared" si="13"/>
        <v>update m set m.FATOR_MUN = 61.04067895, m.pop_proj  = 1770.17969 from pmad2018.tmp m, pmad2018.dp_dom_1718_imput_bkp d where m.A01nficha = d.A01nficha and d.A01setor = 'Formosa' and m.D03 = 2 and m.D05 between 30 and 34 and m.D04 in (1,3,5);</v>
      </c>
    </row>
    <row r="443" spans="1:14" x14ac:dyDescent="0.25">
      <c r="A443">
        <v>9</v>
      </c>
      <c r="B443" t="s">
        <v>24</v>
      </c>
      <c r="C443" t="str">
        <f>VLOOKUP(B443,Planilha1!$A$2:$B$18,2,FALSE)</f>
        <v>Formosa</v>
      </c>
      <c r="D443" t="s">
        <v>11</v>
      </c>
      <c r="E443">
        <v>2</v>
      </c>
      <c r="F443" t="s">
        <v>43</v>
      </c>
      <c r="G443" t="s">
        <v>44</v>
      </c>
      <c r="H443" t="str">
        <f>VLOOKUP(G443,Planilha1!$D$2:$E$16,2,FALSE)</f>
        <v xml:space="preserve"> 30 and 34</v>
      </c>
      <c r="I443" t="s">
        <v>15</v>
      </c>
      <c r="J443" t="str">
        <f t="shared" si="12"/>
        <v>(2,4)</v>
      </c>
      <c r="K443" s="3" t="s">
        <v>1041</v>
      </c>
      <c r="L443" s="3" t="s">
        <v>333</v>
      </c>
      <c r="M443" s="3" t="s">
        <v>1042</v>
      </c>
      <c r="N443" t="str">
        <f t="shared" si="13"/>
        <v>update m set m.FATOR_MUN = 35.53336117, m.pop_proj  = 3198.002505 from pmad2018.tmp m, pmad2018.dp_dom_1718_imput_bkp d where m.A01nficha = d.A01nficha and d.A01setor = 'Formosa' and m.D03 = 2 and m.D05 between 30 and 34 and m.D04 in (2,4);</v>
      </c>
    </row>
    <row r="444" spans="1:14" x14ac:dyDescent="0.25">
      <c r="A444">
        <v>9</v>
      </c>
      <c r="B444" t="s">
        <v>24</v>
      </c>
      <c r="C444" t="str">
        <f>VLOOKUP(B444,Planilha1!$A$2:$B$18,2,FALSE)</f>
        <v>Formosa</v>
      </c>
      <c r="D444" t="s">
        <v>16</v>
      </c>
      <c r="E444">
        <v>1</v>
      </c>
      <c r="F444" t="s">
        <v>43</v>
      </c>
      <c r="G444" t="s">
        <v>44</v>
      </c>
      <c r="H444" t="str">
        <f>VLOOKUP(G444,Planilha1!$D$2:$E$16,2,FALSE)</f>
        <v xml:space="preserve"> 30 and 34</v>
      </c>
      <c r="I444" t="s">
        <v>14</v>
      </c>
      <c r="J444" t="str">
        <f t="shared" si="12"/>
        <v>(1,3,5)</v>
      </c>
      <c r="K444" s="3" t="s">
        <v>1043</v>
      </c>
      <c r="L444" s="3" t="s">
        <v>138</v>
      </c>
      <c r="M444" s="3" t="s">
        <v>1044</v>
      </c>
      <c r="N444" t="str">
        <f t="shared" si="13"/>
        <v>update m set m.FATOR_MUN = 54.21183447, m.pop_proj  = 1572.1432 from pmad2018.tmp m, pmad2018.dp_dom_1718_imput_bkp d where m.A01nficha = d.A01nficha and d.A01setor = 'Formosa' and m.D03 = 1 and m.D05 between 30 and 34 and m.D04 in (1,3,5);</v>
      </c>
    </row>
    <row r="445" spans="1:14" x14ac:dyDescent="0.25">
      <c r="A445">
        <v>9</v>
      </c>
      <c r="B445" t="s">
        <v>24</v>
      </c>
      <c r="C445" t="str">
        <f>VLOOKUP(B445,Planilha1!$A$2:$B$18,2,FALSE)</f>
        <v>Formosa</v>
      </c>
      <c r="D445" t="s">
        <v>16</v>
      </c>
      <c r="E445">
        <v>1</v>
      </c>
      <c r="F445" t="s">
        <v>43</v>
      </c>
      <c r="G445" t="s">
        <v>44</v>
      </c>
      <c r="H445" t="str">
        <f>VLOOKUP(G445,Planilha1!$D$2:$E$16,2,FALSE)</f>
        <v xml:space="preserve"> 30 and 34</v>
      </c>
      <c r="I445" t="s">
        <v>15</v>
      </c>
      <c r="J445" t="str">
        <f t="shared" si="12"/>
        <v>(2,4)</v>
      </c>
      <c r="K445" s="3" t="s">
        <v>1045</v>
      </c>
      <c r="L445" s="3" t="s">
        <v>248</v>
      </c>
      <c r="M445" s="3" t="s">
        <v>1046</v>
      </c>
      <c r="N445" t="str">
        <f t="shared" si="13"/>
        <v>update m set m.FATOR_MUN = 47.72827784, m.pop_proj  = 3245.522893 from pmad2018.tmp m, pmad2018.dp_dom_1718_imput_bkp d where m.A01nficha = d.A01nficha and d.A01setor = 'Formosa' and m.D03 = 1 and m.D05 between 30 and 34 and m.D04 in (2,4);</v>
      </c>
    </row>
    <row r="446" spans="1:14" x14ac:dyDescent="0.25">
      <c r="A446">
        <v>11</v>
      </c>
      <c r="B446" t="s">
        <v>25</v>
      </c>
      <c r="C446" t="str">
        <f>VLOOKUP(B446,Planilha1!$A$2:$B$18,2,FALSE)</f>
        <v>Luziânia: Jardim Ingá</v>
      </c>
      <c r="D446" t="s">
        <v>11</v>
      </c>
      <c r="E446">
        <v>2</v>
      </c>
      <c r="F446" t="s">
        <v>43</v>
      </c>
      <c r="G446" t="s">
        <v>44</v>
      </c>
      <c r="H446" t="str">
        <f>VLOOKUP(G446,Planilha1!$D$2:$E$16,2,FALSE)</f>
        <v xml:space="preserve"> 30 and 34</v>
      </c>
      <c r="I446" t="s">
        <v>14</v>
      </c>
      <c r="J446" t="str">
        <f t="shared" si="12"/>
        <v>(1,3,5)</v>
      </c>
      <c r="K446" s="3" t="s">
        <v>1047</v>
      </c>
      <c r="L446" s="3" t="s">
        <v>96</v>
      </c>
      <c r="M446" s="3" t="s">
        <v>1048</v>
      </c>
      <c r="N446" t="str">
        <f t="shared" si="13"/>
        <v>update m set m.FATOR_MUN = 57.04021944, m.pop_proj  = 1083.764169 from pmad2018.tmp m, pmad2018.dp_dom_1718_imput_bkp d where m.A01nficha = d.A01nficha and d.A01setor = 'Luziânia: Jardim Ingá' and m.D03 = 2 and m.D05 between 30 and 34 and m.D04 in (1,3,5);</v>
      </c>
    </row>
    <row r="447" spans="1:14" x14ac:dyDescent="0.25">
      <c r="A447">
        <v>11</v>
      </c>
      <c r="B447" t="s">
        <v>25</v>
      </c>
      <c r="C447" t="str">
        <f>VLOOKUP(B447,Planilha1!$A$2:$B$18,2,FALSE)</f>
        <v>Luziânia: Jardim Ingá</v>
      </c>
      <c r="D447" t="s">
        <v>11</v>
      </c>
      <c r="E447">
        <v>2</v>
      </c>
      <c r="F447" t="s">
        <v>43</v>
      </c>
      <c r="G447" t="s">
        <v>44</v>
      </c>
      <c r="H447" t="str">
        <f>VLOOKUP(G447,Planilha1!$D$2:$E$16,2,FALSE)</f>
        <v xml:space="preserve"> 30 and 34</v>
      </c>
      <c r="I447" t="s">
        <v>15</v>
      </c>
      <c r="J447" t="str">
        <f t="shared" si="12"/>
        <v>(2,4)</v>
      </c>
      <c r="K447" s="3" t="s">
        <v>1049</v>
      </c>
      <c r="L447" s="3" t="s">
        <v>116</v>
      </c>
      <c r="M447" s="3" t="s">
        <v>1050</v>
      </c>
      <c r="N447" t="str">
        <f t="shared" si="13"/>
        <v>update m set m.FATOR_MUN = 54.08004838, m.pop_proj  = 2163.201935 from pmad2018.tmp m, pmad2018.dp_dom_1718_imput_bkp d where m.A01nficha = d.A01nficha and d.A01setor = 'Luziânia: Jardim Ingá' and m.D03 = 2 and m.D05 between 30 and 34 and m.D04 in (2,4);</v>
      </c>
    </row>
    <row r="448" spans="1:14" x14ac:dyDescent="0.25">
      <c r="A448">
        <v>11</v>
      </c>
      <c r="B448" t="s">
        <v>25</v>
      </c>
      <c r="C448" t="str">
        <f>VLOOKUP(B448,Planilha1!$A$2:$B$18,2,FALSE)</f>
        <v>Luziânia: Jardim Ingá</v>
      </c>
      <c r="D448" t="s">
        <v>16</v>
      </c>
      <c r="E448">
        <v>1</v>
      </c>
      <c r="F448" t="s">
        <v>43</v>
      </c>
      <c r="G448" t="s">
        <v>44</v>
      </c>
      <c r="H448" t="str">
        <f>VLOOKUP(G448,Planilha1!$D$2:$E$16,2,FALSE)</f>
        <v xml:space="preserve"> 30 and 34</v>
      </c>
      <c r="I448" t="s">
        <v>14</v>
      </c>
      <c r="J448" t="str">
        <f t="shared" si="12"/>
        <v>(1,3,5)</v>
      </c>
      <c r="K448" s="3" t="s">
        <v>1051</v>
      </c>
      <c r="L448" s="3" t="s">
        <v>90</v>
      </c>
      <c r="M448" s="3" t="s">
        <v>1052</v>
      </c>
      <c r="N448" t="str">
        <f t="shared" si="13"/>
        <v>update m set m.FATOR_MUN = 51.49626892, m.pop_proj  = 926.9328406 from pmad2018.tmp m, pmad2018.dp_dom_1718_imput_bkp d where m.A01nficha = d.A01nficha and d.A01setor = 'Luziânia: Jardim Ingá' and m.D03 = 1 and m.D05 between 30 and 34 and m.D04 in (1,3,5);</v>
      </c>
    </row>
    <row r="449" spans="1:14" x14ac:dyDescent="0.25">
      <c r="A449">
        <v>11</v>
      </c>
      <c r="B449" t="s">
        <v>25</v>
      </c>
      <c r="C449" t="str">
        <f>VLOOKUP(B449,Planilha1!$A$2:$B$18,2,FALSE)</f>
        <v>Luziânia: Jardim Ingá</v>
      </c>
      <c r="D449" t="s">
        <v>16</v>
      </c>
      <c r="E449">
        <v>1</v>
      </c>
      <c r="F449" t="s">
        <v>43</v>
      </c>
      <c r="G449" t="s">
        <v>44</v>
      </c>
      <c r="H449" t="str">
        <f>VLOOKUP(G449,Planilha1!$D$2:$E$16,2,FALSE)</f>
        <v xml:space="preserve"> 30 and 34</v>
      </c>
      <c r="I449" t="s">
        <v>15</v>
      </c>
      <c r="J449" t="str">
        <f t="shared" si="12"/>
        <v>(2,4)</v>
      </c>
      <c r="K449" s="3" t="s">
        <v>1053</v>
      </c>
      <c r="L449" s="3" t="s">
        <v>125</v>
      </c>
      <c r="M449" s="3" t="s">
        <v>1054</v>
      </c>
      <c r="N449" t="str">
        <f t="shared" si="13"/>
        <v>update m set m.FATOR_MUN = 66.59622628, m.pop_proj  = 2131.079241 from pmad2018.tmp m, pmad2018.dp_dom_1718_imput_bkp d where m.A01nficha = d.A01nficha and d.A01setor = 'Luziânia: Jardim Ingá' and m.D03 = 1 and m.D05 between 30 and 34 and m.D04 in (2,4);</v>
      </c>
    </row>
    <row r="450" spans="1:14" x14ac:dyDescent="0.25">
      <c r="A450">
        <v>10</v>
      </c>
      <c r="B450" t="s">
        <v>26</v>
      </c>
      <c r="C450" t="str">
        <f>VLOOKUP(B450,Planilha1!$A$2:$B$18,2,FALSE)</f>
        <v>Luziânia: Sede</v>
      </c>
      <c r="D450" t="s">
        <v>11</v>
      </c>
      <c r="E450">
        <v>2</v>
      </c>
      <c r="F450" t="s">
        <v>43</v>
      </c>
      <c r="G450" t="s">
        <v>44</v>
      </c>
      <c r="H450" t="str">
        <f>VLOOKUP(G450,Planilha1!$D$2:$E$16,2,FALSE)</f>
        <v xml:space="preserve"> 30 and 34</v>
      </c>
      <c r="I450" t="s">
        <v>14</v>
      </c>
      <c r="J450" t="str">
        <f t="shared" si="12"/>
        <v>(1,3,5)</v>
      </c>
      <c r="K450" s="3" t="s">
        <v>1055</v>
      </c>
      <c r="L450" s="3" t="s">
        <v>265</v>
      </c>
      <c r="M450" s="3" t="s">
        <v>1056</v>
      </c>
      <c r="N450" t="str">
        <f t="shared" si="13"/>
        <v>update m set m.FATOR_MUN = 81.70593975, m.pop_proj  = 1960.942554 from pmad2018.tmp m, pmad2018.dp_dom_1718_imput_bkp d where m.A01nficha = d.A01nficha and d.A01setor = 'Luziânia: Sede' and m.D03 = 2 and m.D05 between 30 and 34 and m.D04 in (1,3,5);</v>
      </c>
    </row>
    <row r="451" spans="1:14" x14ac:dyDescent="0.25">
      <c r="A451">
        <v>10</v>
      </c>
      <c r="B451" t="s">
        <v>26</v>
      </c>
      <c r="C451" t="str">
        <f>VLOOKUP(B451,Planilha1!$A$2:$B$18,2,FALSE)</f>
        <v>Luziânia: Sede</v>
      </c>
      <c r="D451" t="s">
        <v>11</v>
      </c>
      <c r="E451">
        <v>2</v>
      </c>
      <c r="F451" t="s">
        <v>43</v>
      </c>
      <c r="G451" t="s">
        <v>44</v>
      </c>
      <c r="H451" t="str">
        <f>VLOOKUP(G451,Planilha1!$D$2:$E$16,2,FALSE)</f>
        <v xml:space="preserve"> 30 and 34</v>
      </c>
      <c r="I451" t="s">
        <v>15</v>
      </c>
      <c r="J451" t="str">
        <f t="shared" ref="J451:J514" si="14">IF(I451="nao_negro","(1,3,5)","(2,4)")</f>
        <v>(2,4)</v>
      </c>
      <c r="K451" s="3" t="s">
        <v>1057</v>
      </c>
      <c r="L451" s="3" t="s">
        <v>346</v>
      </c>
      <c r="M451" s="3" t="s">
        <v>1058</v>
      </c>
      <c r="N451" t="str">
        <f t="shared" ref="N451:N514" si="15">CONCATENATE("update m set m.FATOR_MUN = ",M451,", m.pop_proj  = ",K451," from pmad2018.tmp m, pmad2018.dp_dom_1718_imput_bkp d where m.A01nficha = d.A01nficha and d.A01setor = '",C451,"' and m.D03 = ",E451," and m.D05 between",H451," and m.D04 in ",J451,";")</f>
        <v>update m set m.FATOR_MUN = 47.47026468, m.pop_proj  = 2990.626675 from pmad2018.tmp m, pmad2018.dp_dom_1718_imput_bkp d where m.A01nficha = d.A01nficha and d.A01setor = 'Luziânia: Sede' and m.D03 = 2 and m.D05 between 30 and 34 and m.D04 in (2,4);</v>
      </c>
    </row>
    <row r="452" spans="1:14" x14ac:dyDescent="0.25">
      <c r="A452">
        <v>10</v>
      </c>
      <c r="B452" t="s">
        <v>26</v>
      </c>
      <c r="C452" t="str">
        <f>VLOOKUP(B452,Planilha1!$A$2:$B$18,2,FALSE)</f>
        <v>Luziânia: Sede</v>
      </c>
      <c r="D452" t="s">
        <v>16</v>
      </c>
      <c r="E452">
        <v>1</v>
      </c>
      <c r="F452" t="s">
        <v>43</v>
      </c>
      <c r="G452" t="s">
        <v>44</v>
      </c>
      <c r="H452" t="str">
        <f>VLOOKUP(G452,Planilha1!$D$2:$E$16,2,FALSE)</f>
        <v xml:space="preserve"> 30 and 34</v>
      </c>
      <c r="I452" t="s">
        <v>14</v>
      </c>
      <c r="J452" t="str">
        <f t="shared" si="14"/>
        <v>(1,3,5)</v>
      </c>
      <c r="K452" s="3" t="s">
        <v>1059</v>
      </c>
      <c r="L452" s="3" t="s">
        <v>119</v>
      </c>
      <c r="M452" s="3" t="s">
        <v>1060</v>
      </c>
      <c r="N452" t="str">
        <f t="shared" si="15"/>
        <v>update m set m.FATOR_MUN = 71.07928932, m.pop_proj  = 1776.982233 from pmad2018.tmp m, pmad2018.dp_dom_1718_imput_bkp d where m.A01nficha = d.A01nficha and d.A01setor = 'Luziânia: Sede' and m.D03 = 1 and m.D05 between 30 and 34 and m.D04 in (1,3,5);</v>
      </c>
    </row>
    <row r="453" spans="1:14" x14ac:dyDescent="0.25">
      <c r="A453">
        <v>10</v>
      </c>
      <c r="B453" t="s">
        <v>26</v>
      </c>
      <c r="C453" t="str">
        <f>VLOOKUP(B453,Planilha1!$A$2:$B$18,2,FALSE)</f>
        <v>Luziânia: Sede</v>
      </c>
      <c r="D453" t="s">
        <v>16</v>
      </c>
      <c r="E453">
        <v>1</v>
      </c>
      <c r="F453" t="s">
        <v>43</v>
      </c>
      <c r="G453" t="s">
        <v>44</v>
      </c>
      <c r="H453" t="str">
        <f>VLOOKUP(G453,Planilha1!$D$2:$E$16,2,FALSE)</f>
        <v xml:space="preserve"> 30 and 34</v>
      </c>
      <c r="I453" t="s">
        <v>15</v>
      </c>
      <c r="J453" t="str">
        <f t="shared" si="14"/>
        <v>(2,4)</v>
      </c>
      <c r="K453" s="3" t="s">
        <v>1061</v>
      </c>
      <c r="L453" s="3" t="s">
        <v>574</v>
      </c>
      <c r="M453" s="3" t="s">
        <v>1062</v>
      </c>
      <c r="N453" t="str">
        <f t="shared" si="15"/>
        <v>update m set m.FATOR_MUN = 37.63985538, m.pop_proj  = 2973.548575 from pmad2018.tmp m, pmad2018.dp_dom_1718_imput_bkp d where m.A01nficha = d.A01nficha and d.A01setor = 'Luziânia: Sede' and m.D03 = 1 and m.D05 between 30 and 34 and m.D04 in (2,4);</v>
      </c>
    </row>
    <row r="454" spans="1:14" x14ac:dyDescent="0.25">
      <c r="A454">
        <v>12</v>
      </c>
      <c r="B454" t="s">
        <v>27</v>
      </c>
      <c r="C454" t="str">
        <f>VLOOKUP(B454,Planilha1!$A$2:$B$18,2,FALSE)</f>
        <v>Novo Gama</v>
      </c>
      <c r="D454" t="s">
        <v>11</v>
      </c>
      <c r="E454">
        <v>2</v>
      </c>
      <c r="F454" t="s">
        <v>43</v>
      </c>
      <c r="G454" t="s">
        <v>44</v>
      </c>
      <c r="H454" t="str">
        <f>VLOOKUP(G454,Planilha1!$D$2:$E$16,2,FALSE)</f>
        <v xml:space="preserve"> 30 and 34</v>
      </c>
      <c r="I454" t="s">
        <v>14</v>
      </c>
      <c r="J454" t="str">
        <f t="shared" si="14"/>
        <v>(1,3,5)</v>
      </c>
      <c r="K454" s="3" t="s">
        <v>1063</v>
      </c>
      <c r="L454" s="3" t="s">
        <v>107</v>
      </c>
      <c r="M454" s="3" t="s">
        <v>1064</v>
      </c>
      <c r="N454" t="str">
        <f t="shared" si="15"/>
        <v>update m set m.FATOR_MUN = 70.51997702, m.pop_proj  = 1621.959471 from pmad2018.tmp m, pmad2018.dp_dom_1718_imput_bkp d where m.A01nficha = d.A01nficha and d.A01setor = 'Novo Gama' and m.D03 = 2 and m.D05 between 30 and 34 and m.D04 in (1,3,5);</v>
      </c>
    </row>
    <row r="455" spans="1:14" x14ac:dyDescent="0.25">
      <c r="A455">
        <v>12</v>
      </c>
      <c r="B455" t="s">
        <v>27</v>
      </c>
      <c r="C455" t="str">
        <f>VLOOKUP(B455,Planilha1!$A$2:$B$18,2,FALSE)</f>
        <v>Novo Gama</v>
      </c>
      <c r="D455" t="s">
        <v>11</v>
      </c>
      <c r="E455">
        <v>2</v>
      </c>
      <c r="F455" t="s">
        <v>43</v>
      </c>
      <c r="G455" t="s">
        <v>44</v>
      </c>
      <c r="H455" t="str">
        <f>VLOOKUP(G455,Planilha1!$D$2:$E$16,2,FALSE)</f>
        <v xml:space="preserve"> 30 and 34</v>
      </c>
      <c r="I455" t="s">
        <v>15</v>
      </c>
      <c r="J455" t="str">
        <f t="shared" si="14"/>
        <v>(2,4)</v>
      </c>
      <c r="K455" s="3" t="s">
        <v>1065</v>
      </c>
      <c r="L455" s="3" t="s">
        <v>200</v>
      </c>
      <c r="M455" s="3" t="s">
        <v>1066</v>
      </c>
      <c r="N455" t="str">
        <f t="shared" si="15"/>
        <v>update m set m.FATOR_MUN = 61.71190856, m.pop_proj  = 3455.866879 from pmad2018.tmp m, pmad2018.dp_dom_1718_imput_bkp d where m.A01nficha = d.A01nficha and d.A01setor = 'Novo Gama' and m.D03 = 2 and m.D05 between 30 and 34 and m.D04 in (2,4);</v>
      </c>
    </row>
    <row r="456" spans="1:14" x14ac:dyDescent="0.25">
      <c r="A456">
        <v>12</v>
      </c>
      <c r="B456" t="s">
        <v>27</v>
      </c>
      <c r="C456" t="str">
        <f>VLOOKUP(B456,Planilha1!$A$2:$B$18,2,FALSE)</f>
        <v>Novo Gama</v>
      </c>
      <c r="D456" t="s">
        <v>16</v>
      </c>
      <c r="E456">
        <v>1</v>
      </c>
      <c r="F456" t="s">
        <v>43</v>
      </c>
      <c r="G456" t="s">
        <v>44</v>
      </c>
      <c r="H456" t="str">
        <f>VLOOKUP(G456,Planilha1!$D$2:$E$16,2,FALSE)</f>
        <v xml:space="preserve"> 30 and 34</v>
      </c>
      <c r="I456" t="s">
        <v>14</v>
      </c>
      <c r="J456" t="str">
        <f t="shared" si="14"/>
        <v>(1,3,5)</v>
      </c>
      <c r="K456" s="3" t="s">
        <v>1067</v>
      </c>
      <c r="L456" s="3" t="s">
        <v>90</v>
      </c>
      <c r="M456" s="3" t="s">
        <v>1068</v>
      </c>
      <c r="N456" t="str">
        <f t="shared" si="15"/>
        <v>update m set m.FATOR_MUN = 79.20100724, m.pop_proj  = 1425.61813 from pmad2018.tmp m, pmad2018.dp_dom_1718_imput_bkp d where m.A01nficha = d.A01nficha and d.A01setor = 'Novo Gama' and m.D03 = 1 and m.D05 between 30 and 34 and m.D04 in (1,3,5);</v>
      </c>
    </row>
    <row r="457" spans="1:14" x14ac:dyDescent="0.25">
      <c r="A457">
        <v>12</v>
      </c>
      <c r="B457" t="s">
        <v>27</v>
      </c>
      <c r="C457" t="str">
        <f>VLOOKUP(B457,Planilha1!$A$2:$B$18,2,FALSE)</f>
        <v>Novo Gama</v>
      </c>
      <c r="D457" t="s">
        <v>16</v>
      </c>
      <c r="E457">
        <v>1</v>
      </c>
      <c r="F457" t="s">
        <v>43</v>
      </c>
      <c r="G457" t="s">
        <v>44</v>
      </c>
      <c r="H457" t="str">
        <f>VLOOKUP(G457,Planilha1!$D$2:$E$16,2,FALSE)</f>
        <v xml:space="preserve"> 30 and 34</v>
      </c>
      <c r="I457" t="s">
        <v>15</v>
      </c>
      <c r="J457" t="str">
        <f t="shared" si="14"/>
        <v>(2,4)</v>
      </c>
      <c r="K457" s="3" t="s">
        <v>1069</v>
      </c>
      <c r="L457" s="3" t="s">
        <v>228</v>
      </c>
      <c r="M457" s="3" t="s">
        <v>1070</v>
      </c>
      <c r="N457" t="str">
        <f t="shared" si="15"/>
        <v>update m set m.FATOR_MUN = 52.56123627, m.pop_proj  = 3363.919121 from pmad2018.tmp m, pmad2018.dp_dom_1718_imput_bkp d where m.A01nficha = d.A01nficha and d.A01setor = 'Novo Gama' and m.D03 = 1 and m.D05 between 30 and 34 and m.D04 in (2,4);</v>
      </c>
    </row>
    <row r="458" spans="1:14" x14ac:dyDescent="0.25">
      <c r="A458">
        <v>14</v>
      </c>
      <c r="B458" t="s">
        <v>28</v>
      </c>
      <c r="C458" t="str">
        <f>VLOOKUP(B458,Planilha1!$A$2:$B$18,2,FALSE)</f>
        <v>Padre Bernardo: Monte Alto</v>
      </c>
      <c r="D458" t="s">
        <v>11</v>
      </c>
      <c r="E458">
        <v>2</v>
      </c>
      <c r="F458" t="s">
        <v>43</v>
      </c>
      <c r="G458" t="s">
        <v>44</v>
      </c>
      <c r="H458" t="str">
        <f>VLOOKUP(G458,Planilha1!$D$2:$E$16,2,FALSE)</f>
        <v xml:space="preserve"> 30 and 34</v>
      </c>
      <c r="I458" t="s">
        <v>14</v>
      </c>
      <c r="J458" t="str">
        <f t="shared" si="14"/>
        <v>(1,3,5)</v>
      </c>
      <c r="K458" s="3" t="s">
        <v>1071</v>
      </c>
      <c r="L458" s="3" t="s">
        <v>57</v>
      </c>
      <c r="M458" s="3" t="s">
        <v>1072</v>
      </c>
      <c r="N458" t="str">
        <f t="shared" si="15"/>
        <v>update m set m.FATOR_MUN = 9.541858679, m.pop_proj  = 133.5860215 from pmad2018.tmp m, pmad2018.dp_dom_1718_imput_bkp d where m.A01nficha = d.A01nficha and d.A01setor = 'Padre Bernardo: Monte Alto' and m.D03 = 2 and m.D05 between 30 and 34 and m.D04 in (1,3,5);</v>
      </c>
    </row>
    <row r="459" spans="1:14" x14ac:dyDescent="0.25">
      <c r="A459">
        <v>14</v>
      </c>
      <c r="B459" t="s">
        <v>28</v>
      </c>
      <c r="C459" t="str">
        <f>VLOOKUP(B459,Planilha1!$A$2:$B$18,2,FALSE)</f>
        <v>Padre Bernardo: Monte Alto</v>
      </c>
      <c r="D459" t="s">
        <v>11</v>
      </c>
      <c r="E459">
        <v>2</v>
      </c>
      <c r="F459" t="s">
        <v>43</v>
      </c>
      <c r="G459" t="s">
        <v>44</v>
      </c>
      <c r="H459" t="str">
        <f>VLOOKUP(G459,Planilha1!$D$2:$E$16,2,FALSE)</f>
        <v xml:space="preserve"> 30 and 34</v>
      </c>
      <c r="I459" t="s">
        <v>15</v>
      </c>
      <c r="J459" t="str">
        <f t="shared" si="14"/>
        <v>(2,4)</v>
      </c>
      <c r="K459" s="3" t="s">
        <v>1073</v>
      </c>
      <c r="L459" s="3" t="s">
        <v>251</v>
      </c>
      <c r="M459" s="3" t="s">
        <v>1074</v>
      </c>
      <c r="N459" t="str">
        <f t="shared" si="15"/>
        <v>update m set m.FATOR_MUN = 7.01497877, m.pop_proj  = 273.584172 from pmad2018.tmp m, pmad2018.dp_dom_1718_imput_bkp d where m.A01nficha = d.A01nficha and d.A01setor = 'Padre Bernardo: Monte Alto' and m.D03 = 2 and m.D05 between 30 and 34 and m.D04 in (2,4);</v>
      </c>
    </row>
    <row r="460" spans="1:14" x14ac:dyDescent="0.25">
      <c r="A460">
        <v>14</v>
      </c>
      <c r="B460" t="s">
        <v>28</v>
      </c>
      <c r="C460" t="str">
        <f>VLOOKUP(B460,Planilha1!$A$2:$B$18,2,FALSE)</f>
        <v>Padre Bernardo: Monte Alto</v>
      </c>
      <c r="D460" t="s">
        <v>16</v>
      </c>
      <c r="E460">
        <v>1</v>
      </c>
      <c r="F460" t="s">
        <v>43</v>
      </c>
      <c r="G460" t="s">
        <v>44</v>
      </c>
      <c r="H460" t="str">
        <f>VLOOKUP(G460,Planilha1!$D$2:$E$16,2,FALSE)</f>
        <v xml:space="preserve"> 30 and 34</v>
      </c>
      <c r="I460" t="s">
        <v>14</v>
      </c>
      <c r="J460" t="str">
        <f t="shared" si="14"/>
        <v>(1,3,5)</v>
      </c>
      <c r="K460" s="3" t="s">
        <v>1075</v>
      </c>
      <c r="L460" s="3" t="s">
        <v>57</v>
      </c>
      <c r="M460" s="3" t="s">
        <v>1076</v>
      </c>
      <c r="N460" t="str">
        <f t="shared" si="15"/>
        <v>update m set m.FATOR_MUN = 9.270574124, m.pop_proj  = 129.7880377 from pmad2018.tmp m, pmad2018.dp_dom_1718_imput_bkp d where m.A01nficha = d.A01nficha and d.A01setor = 'Padre Bernardo: Monte Alto' and m.D03 = 1 and m.D05 between 30 and 34 and m.D04 in (1,3,5);</v>
      </c>
    </row>
    <row r="461" spans="1:14" x14ac:dyDescent="0.25">
      <c r="A461">
        <v>14</v>
      </c>
      <c r="B461" t="s">
        <v>28</v>
      </c>
      <c r="C461" t="str">
        <f>VLOOKUP(B461,Planilha1!$A$2:$B$18,2,FALSE)</f>
        <v>Padre Bernardo: Monte Alto</v>
      </c>
      <c r="D461" t="s">
        <v>16</v>
      </c>
      <c r="E461">
        <v>1</v>
      </c>
      <c r="F461" t="s">
        <v>43</v>
      </c>
      <c r="G461" t="s">
        <v>44</v>
      </c>
      <c r="H461" t="str">
        <f>VLOOKUP(G461,Planilha1!$D$2:$E$16,2,FALSE)</f>
        <v xml:space="preserve"> 30 and 34</v>
      </c>
      <c r="I461" t="s">
        <v>15</v>
      </c>
      <c r="J461" t="str">
        <f t="shared" si="14"/>
        <v>(2,4)</v>
      </c>
      <c r="K461" s="3" t="s">
        <v>1077</v>
      </c>
      <c r="L461" s="3" t="s">
        <v>396</v>
      </c>
      <c r="M461" s="3" t="s">
        <v>1078</v>
      </c>
      <c r="N461" t="str">
        <f t="shared" si="15"/>
        <v>update m set m.FATOR_MUN = 6.700439347, m.pop_proj  = 274.7180132 from pmad2018.tmp m, pmad2018.dp_dom_1718_imput_bkp d where m.A01nficha = d.A01nficha and d.A01setor = 'Padre Bernardo: Monte Alto' and m.D03 = 1 and m.D05 between 30 and 34 and m.D04 in (2,4);</v>
      </c>
    </row>
    <row r="462" spans="1:14" x14ac:dyDescent="0.25">
      <c r="A462">
        <v>13</v>
      </c>
      <c r="B462" t="s">
        <v>29</v>
      </c>
      <c r="C462" t="str">
        <f>VLOOKUP(B462,Planilha1!$A$2:$B$18,2,FALSE)</f>
        <v>Padre Bernardo: Sede</v>
      </c>
      <c r="D462" t="s">
        <v>11</v>
      </c>
      <c r="E462">
        <v>2</v>
      </c>
      <c r="F462" t="s">
        <v>43</v>
      </c>
      <c r="G462" t="s">
        <v>44</v>
      </c>
      <c r="H462" t="str">
        <f>VLOOKUP(G462,Planilha1!$D$2:$E$16,2,FALSE)</f>
        <v xml:space="preserve"> 30 and 34</v>
      </c>
      <c r="I462" t="s">
        <v>14</v>
      </c>
      <c r="J462" t="str">
        <f t="shared" si="14"/>
        <v>(1,3,5)</v>
      </c>
      <c r="K462" s="3" t="s">
        <v>1079</v>
      </c>
      <c r="L462" s="3" t="s">
        <v>51</v>
      </c>
      <c r="M462" s="3" t="s">
        <v>1080</v>
      </c>
      <c r="N462" t="str">
        <f t="shared" si="15"/>
        <v>update m set m.FATOR_MUN = 15.83601564, m.pop_proj  = 174.196172 from pmad2018.tmp m, pmad2018.dp_dom_1718_imput_bkp d where m.A01nficha = d.A01nficha and d.A01setor = 'Padre Bernardo: Sede' and m.D03 = 2 and m.D05 between 30 and 34 and m.D04 in (1,3,5);</v>
      </c>
    </row>
    <row r="463" spans="1:14" x14ac:dyDescent="0.25">
      <c r="A463">
        <v>13</v>
      </c>
      <c r="B463" t="s">
        <v>29</v>
      </c>
      <c r="C463" t="str">
        <f>VLOOKUP(B463,Planilha1!$A$2:$B$18,2,FALSE)</f>
        <v>Padre Bernardo: Sede</v>
      </c>
      <c r="D463" t="s">
        <v>11</v>
      </c>
      <c r="E463">
        <v>2</v>
      </c>
      <c r="F463" t="s">
        <v>43</v>
      </c>
      <c r="G463" t="s">
        <v>44</v>
      </c>
      <c r="H463" t="str">
        <f>VLOOKUP(G463,Planilha1!$D$2:$E$16,2,FALSE)</f>
        <v xml:space="preserve"> 30 and 34</v>
      </c>
      <c r="I463" t="s">
        <v>15</v>
      </c>
      <c r="J463" t="str">
        <f t="shared" si="14"/>
        <v>(2,4)</v>
      </c>
      <c r="K463" s="3" t="s">
        <v>1081</v>
      </c>
      <c r="L463" s="3" t="s">
        <v>110</v>
      </c>
      <c r="M463" s="3" t="s">
        <v>1082</v>
      </c>
      <c r="N463" t="str">
        <f t="shared" si="15"/>
        <v>update m set m.FATOR_MUN = 9.404455914, m.pop_proj  = 423.2005161 from pmad2018.tmp m, pmad2018.dp_dom_1718_imput_bkp d where m.A01nficha = d.A01nficha and d.A01setor = 'Padre Bernardo: Sede' and m.D03 = 2 and m.D05 between 30 and 34 and m.D04 in (2,4);</v>
      </c>
    </row>
    <row r="464" spans="1:14" x14ac:dyDescent="0.25">
      <c r="A464">
        <v>13</v>
      </c>
      <c r="B464" t="s">
        <v>29</v>
      </c>
      <c r="C464" t="str">
        <f>VLOOKUP(B464,Planilha1!$A$2:$B$18,2,FALSE)</f>
        <v>Padre Bernardo: Sede</v>
      </c>
      <c r="D464" t="s">
        <v>16</v>
      </c>
      <c r="E464">
        <v>1</v>
      </c>
      <c r="F464" t="s">
        <v>43</v>
      </c>
      <c r="G464" t="s">
        <v>44</v>
      </c>
      <c r="H464" t="str">
        <f>VLOOKUP(G464,Planilha1!$D$2:$E$16,2,FALSE)</f>
        <v xml:space="preserve"> 30 and 34</v>
      </c>
      <c r="I464" t="s">
        <v>14</v>
      </c>
      <c r="J464" t="str">
        <f t="shared" si="14"/>
        <v>(1,3,5)</v>
      </c>
      <c r="K464" s="3" t="s">
        <v>1083</v>
      </c>
      <c r="L464" s="3" t="s">
        <v>51</v>
      </c>
      <c r="M464" s="3" t="s">
        <v>1084</v>
      </c>
      <c r="N464" t="str">
        <f t="shared" si="15"/>
        <v>update m set m.FATOR_MUN = 15.43691055, m.pop_proj  = 169.806016 from pmad2018.tmp m, pmad2018.dp_dom_1718_imput_bkp d where m.A01nficha = d.A01nficha and d.A01setor = 'Padre Bernardo: Sede' and m.D03 = 1 and m.D05 between 30 and 34 and m.D04 in (1,3,5);</v>
      </c>
    </row>
    <row r="465" spans="1:14" x14ac:dyDescent="0.25">
      <c r="A465">
        <v>13</v>
      </c>
      <c r="B465" t="s">
        <v>29</v>
      </c>
      <c r="C465" t="str">
        <f>VLOOKUP(B465,Planilha1!$A$2:$B$18,2,FALSE)</f>
        <v>Padre Bernardo: Sede</v>
      </c>
      <c r="D465" t="s">
        <v>16</v>
      </c>
      <c r="E465">
        <v>1</v>
      </c>
      <c r="F465" t="s">
        <v>43</v>
      </c>
      <c r="G465" t="s">
        <v>44</v>
      </c>
      <c r="H465" t="str">
        <f>VLOOKUP(G465,Planilha1!$D$2:$E$16,2,FALSE)</f>
        <v xml:space="preserve"> 30 and 34</v>
      </c>
      <c r="I465" t="s">
        <v>15</v>
      </c>
      <c r="J465" t="str">
        <f t="shared" si="14"/>
        <v>(2,4)</v>
      </c>
      <c r="K465" s="3" t="s">
        <v>1085</v>
      </c>
      <c r="L465" s="3" t="s">
        <v>297</v>
      </c>
      <c r="M465" s="3" t="s">
        <v>1086</v>
      </c>
      <c r="N465" t="str">
        <f t="shared" si="15"/>
        <v>update m set m.FATOR_MUN = 7.146824954, m.pop_proj  = 364.4880726 from pmad2018.tmp m, pmad2018.dp_dom_1718_imput_bkp d where m.A01nficha = d.A01nficha and d.A01setor = 'Padre Bernardo: Sede' and m.D03 = 1 and m.D05 between 30 and 34 and m.D04 in (2,4);</v>
      </c>
    </row>
    <row r="466" spans="1:14" x14ac:dyDescent="0.25">
      <c r="A466">
        <v>15</v>
      </c>
      <c r="B466" t="s">
        <v>30</v>
      </c>
      <c r="C466" t="str">
        <f>VLOOKUP(B466,Planilha1!$A$2:$B$18,2,FALSE)</f>
        <v>Planaltina</v>
      </c>
      <c r="D466" t="s">
        <v>11</v>
      </c>
      <c r="E466">
        <v>2</v>
      </c>
      <c r="F466" t="s">
        <v>43</v>
      </c>
      <c r="G466" t="s">
        <v>44</v>
      </c>
      <c r="H466" t="str">
        <f>VLOOKUP(G466,Planilha1!$D$2:$E$16,2,FALSE)</f>
        <v xml:space="preserve"> 30 and 34</v>
      </c>
      <c r="I466" t="s">
        <v>14</v>
      </c>
      <c r="J466" t="str">
        <f t="shared" si="14"/>
        <v>(1,3,5)</v>
      </c>
      <c r="K466" s="3" t="s">
        <v>1087</v>
      </c>
      <c r="L466" s="3" t="s">
        <v>169</v>
      </c>
      <c r="M466" s="3" t="s">
        <v>1088</v>
      </c>
      <c r="N466" t="str">
        <f t="shared" si="15"/>
        <v>update m set m.FATOR_MUN = 43.00005803, m.pop_proj  = 1118.001509 from pmad2018.tmp m, pmad2018.dp_dom_1718_imput_bkp d where m.A01nficha = d.A01nficha and d.A01setor = 'Planaltina' and m.D03 = 2 and m.D05 between 30 and 34 and m.D04 in (1,3,5);</v>
      </c>
    </row>
    <row r="467" spans="1:14" x14ac:dyDescent="0.25">
      <c r="A467">
        <v>15</v>
      </c>
      <c r="B467" t="s">
        <v>30</v>
      </c>
      <c r="C467" t="str">
        <f>VLOOKUP(B467,Planilha1!$A$2:$B$18,2,FALSE)</f>
        <v>Planaltina</v>
      </c>
      <c r="D467" t="s">
        <v>11</v>
      </c>
      <c r="E467">
        <v>2</v>
      </c>
      <c r="F467" t="s">
        <v>43</v>
      </c>
      <c r="G467" t="s">
        <v>44</v>
      </c>
      <c r="H467" t="str">
        <f>VLOOKUP(G467,Planilha1!$D$2:$E$16,2,FALSE)</f>
        <v xml:space="preserve"> 30 and 34</v>
      </c>
      <c r="I467" t="s">
        <v>15</v>
      </c>
      <c r="J467" t="str">
        <f t="shared" si="14"/>
        <v>(2,4)</v>
      </c>
      <c r="K467" s="3" t="s">
        <v>1089</v>
      </c>
      <c r="L467" s="3" t="s">
        <v>153</v>
      </c>
      <c r="M467" s="3" t="s">
        <v>1090</v>
      </c>
      <c r="N467" t="str">
        <f t="shared" si="15"/>
        <v>update m set m.FATOR_MUN = 42.41682199, m.pop_proj  = 2460.175675 from pmad2018.tmp m, pmad2018.dp_dom_1718_imput_bkp d where m.A01nficha = d.A01nficha and d.A01setor = 'Planaltina' and m.D03 = 2 and m.D05 between 30 and 34 and m.D04 in (2,4);</v>
      </c>
    </row>
    <row r="468" spans="1:14" x14ac:dyDescent="0.25">
      <c r="A468">
        <v>15</v>
      </c>
      <c r="B468" t="s">
        <v>30</v>
      </c>
      <c r="C468" t="str">
        <f>VLOOKUP(B468,Planilha1!$A$2:$B$18,2,FALSE)</f>
        <v>Planaltina</v>
      </c>
      <c r="D468" t="s">
        <v>16</v>
      </c>
      <c r="E468">
        <v>1</v>
      </c>
      <c r="F468" t="s">
        <v>43</v>
      </c>
      <c r="G468" t="s">
        <v>44</v>
      </c>
      <c r="H468" t="str">
        <f>VLOOKUP(G468,Planilha1!$D$2:$E$16,2,FALSE)</f>
        <v xml:space="preserve"> 30 and 34</v>
      </c>
      <c r="I468" t="s">
        <v>14</v>
      </c>
      <c r="J468" t="str">
        <f t="shared" si="14"/>
        <v>(1,3,5)</v>
      </c>
      <c r="K468" s="3" t="s">
        <v>1091</v>
      </c>
      <c r="L468" s="3" t="s">
        <v>51</v>
      </c>
      <c r="M468" s="3" t="s">
        <v>1092</v>
      </c>
      <c r="N468" t="str">
        <f t="shared" si="15"/>
        <v>update m set m.FATOR_MUN = 90.94071979, m.pop_proj  = 1000.347918 from pmad2018.tmp m, pmad2018.dp_dom_1718_imput_bkp d where m.A01nficha = d.A01nficha and d.A01setor = 'Planaltina' and m.D03 = 1 and m.D05 between 30 and 34 and m.D04 in (1,3,5);</v>
      </c>
    </row>
    <row r="469" spans="1:14" x14ac:dyDescent="0.25">
      <c r="A469">
        <v>15</v>
      </c>
      <c r="B469" t="s">
        <v>30</v>
      </c>
      <c r="C469" t="str">
        <f>VLOOKUP(B469,Planilha1!$A$2:$B$18,2,FALSE)</f>
        <v>Planaltina</v>
      </c>
      <c r="D469" t="s">
        <v>16</v>
      </c>
      <c r="E469">
        <v>1</v>
      </c>
      <c r="F469" t="s">
        <v>43</v>
      </c>
      <c r="G469" t="s">
        <v>44</v>
      </c>
      <c r="H469" t="str">
        <f>VLOOKUP(G469,Planilha1!$D$2:$E$16,2,FALSE)</f>
        <v xml:space="preserve"> 30 and 34</v>
      </c>
      <c r="I469" t="s">
        <v>15</v>
      </c>
      <c r="J469" t="str">
        <f t="shared" si="14"/>
        <v>(2,4)</v>
      </c>
      <c r="K469" s="3" t="s">
        <v>1093</v>
      </c>
      <c r="L469" s="3" t="s">
        <v>355</v>
      </c>
      <c r="M469" s="3" t="s">
        <v>1094</v>
      </c>
      <c r="N469" t="str">
        <f t="shared" si="15"/>
        <v>update m set m.FATOR_MUN = 40.2217742, m.pop_proj  = 2453.528226 from pmad2018.tmp m, pmad2018.dp_dom_1718_imput_bkp d where m.A01nficha = d.A01nficha and d.A01setor = 'Planaltina' and m.D03 = 1 and m.D05 between 30 and 34 and m.D04 in (2,4);</v>
      </c>
    </row>
    <row r="470" spans="1:14" x14ac:dyDescent="0.25">
      <c r="A470">
        <v>16</v>
      </c>
      <c r="B470" t="s">
        <v>31</v>
      </c>
      <c r="C470" t="str">
        <f>VLOOKUP(B470,Planilha1!$A$2:$B$18,2,FALSE)</f>
        <v>Santo Antônio do Descoberto</v>
      </c>
      <c r="D470" t="s">
        <v>11</v>
      </c>
      <c r="E470">
        <v>2</v>
      </c>
      <c r="F470" t="s">
        <v>43</v>
      </c>
      <c r="G470" t="s">
        <v>44</v>
      </c>
      <c r="H470" t="str">
        <f>VLOOKUP(G470,Planilha1!$D$2:$E$16,2,FALSE)</f>
        <v xml:space="preserve"> 30 and 34</v>
      </c>
      <c r="I470" t="s">
        <v>14</v>
      </c>
      <c r="J470" t="str">
        <f t="shared" si="14"/>
        <v>(1,3,5)</v>
      </c>
      <c r="K470" s="3" t="s">
        <v>1095</v>
      </c>
      <c r="L470" s="3" t="s">
        <v>93</v>
      </c>
      <c r="M470" s="3" t="s">
        <v>1096</v>
      </c>
      <c r="N470" t="str">
        <f t="shared" si="15"/>
        <v>update m set m.FATOR_MUN = 43.82893621, m.pop_proj  = 964.2365967 from pmad2018.tmp m, pmad2018.dp_dom_1718_imput_bkp d where m.A01nficha = d.A01nficha and d.A01setor = 'Santo Antônio do Descoberto' and m.D03 = 2 and m.D05 between 30 and 34 and m.D04 in (1,3,5);</v>
      </c>
    </row>
    <row r="471" spans="1:14" x14ac:dyDescent="0.25">
      <c r="A471">
        <v>16</v>
      </c>
      <c r="B471" t="s">
        <v>31</v>
      </c>
      <c r="C471" t="str">
        <f>VLOOKUP(B471,Planilha1!$A$2:$B$18,2,FALSE)</f>
        <v>Santo Antônio do Descoberto</v>
      </c>
      <c r="D471" t="s">
        <v>11</v>
      </c>
      <c r="E471">
        <v>2</v>
      </c>
      <c r="F471" t="s">
        <v>43</v>
      </c>
      <c r="G471" t="s">
        <v>44</v>
      </c>
      <c r="H471" t="str">
        <f>VLOOKUP(G471,Planilha1!$D$2:$E$16,2,FALSE)</f>
        <v xml:space="preserve"> 30 and 34</v>
      </c>
      <c r="I471" t="s">
        <v>15</v>
      </c>
      <c r="J471" t="str">
        <f t="shared" si="14"/>
        <v>(2,4)</v>
      </c>
      <c r="K471" s="3" t="s">
        <v>1097</v>
      </c>
      <c r="L471" s="3" t="s">
        <v>525</v>
      </c>
      <c r="M471" s="3" t="s">
        <v>1098</v>
      </c>
      <c r="N471" t="str">
        <f t="shared" si="15"/>
        <v>update m set m.FATOR_MUN = 27.68195929, m.pop_proj  = 1910.055191 from pmad2018.tmp m, pmad2018.dp_dom_1718_imput_bkp d where m.A01nficha = d.A01nficha and d.A01setor = 'Santo Antônio do Descoberto' and m.D03 = 2 and m.D05 between 30 and 34 and m.D04 in (2,4);</v>
      </c>
    </row>
    <row r="472" spans="1:14" x14ac:dyDescent="0.25">
      <c r="A472">
        <v>16</v>
      </c>
      <c r="B472" t="s">
        <v>31</v>
      </c>
      <c r="C472" t="str">
        <f>VLOOKUP(B472,Planilha1!$A$2:$B$18,2,FALSE)</f>
        <v>Santo Antônio do Descoberto</v>
      </c>
      <c r="D472" t="s">
        <v>16</v>
      </c>
      <c r="E472">
        <v>1</v>
      </c>
      <c r="F472" t="s">
        <v>43</v>
      </c>
      <c r="G472" t="s">
        <v>44</v>
      </c>
      <c r="H472" t="str">
        <f>VLOOKUP(G472,Planilha1!$D$2:$E$16,2,FALSE)</f>
        <v xml:space="preserve"> 30 and 34</v>
      </c>
      <c r="I472" t="s">
        <v>14</v>
      </c>
      <c r="J472" t="str">
        <f t="shared" si="14"/>
        <v>(1,3,5)</v>
      </c>
      <c r="K472" s="3" t="s">
        <v>1099</v>
      </c>
      <c r="L472" s="3" t="s">
        <v>93</v>
      </c>
      <c r="M472" s="3" t="s">
        <v>1100</v>
      </c>
      <c r="N472" t="str">
        <f t="shared" si="15"/>
        <v>update m set m.FATOR_MUN = 38.90634924, m.pop_proj  = 855.9396833 from pmad2018.tmp m, pmad2018.dp_dom_1718_imput_bkp d where m.A01nficha = d.A01nficha and d.A01setor = 'Santo Antônio do Descoberto' and m.D03 = 1 and m.D05 between 30 and 34 and m.D04 in (1,3,5);</v>
      </c>
    </row>
    <row r="473" spans="1:14" x14ac:dyDescent="0.25">
      <c r="A473">
        <v>16</v>
      </c>
      <c r="B473" t="s">
        <v>31</v>
      </c>
      <c r="C473" t="str">
        <f>VLOOKUP(B473,Planilha1!$A$2:$B$18,2,FALSE)</f>
        <v>Santo Antônio do Descoberto</v>
      </c>
      <c r="D473" t="s">
        <v>16</v>
      </c>
      <c r="E473">
        <v>1</v>
      </c>
      <c r="F473" t="s">
        <v>43</v>
      </c>
      <c r="G473" t="s">
        <v>44</v>
      </c>
      <c r="H473" t="str">
        <f>VLOOKUP(G473,Planilha1!$D$2:$E$16,2,FALSE)</f>
        <v xml:space="preserve"> 30 and 34</v>
      </c>
      <c r="I473" t="s">
        <v>15</v>
      </c>
      <c r="J473" t="str">
        <f t="shared" si="14"/>
        <v>(2,4)</v>
      </c>
      <c r="K473" s="3" t="s">
        <v>1101</v>
      </c>
      <c r="L473" s="3" t="s">
        <v>933</v>
      </c>
      <c r="M473" s="3" t="s">
        <v>1102</v>
      </c>
      <c r="N473" t="str">
        <f t="shared" si="15"/>
        <v>update m set m.FATOR_MUN = 26.1809844, m.pop_proj  = 1832.668908 from pmad2018.tmp m, pmad2018.dp_dom_1718_imput_bkp d where m.A01nficha = d.A01nficha and d.A01setor = 'Santo Antônio do Descoberto' and m.D03 = 1 and m.D05 between 30 and 34 and m.D04 in (2,4);</v>
      </c>
    </row>
    <row r="474" spans="1:14" x14ac:dyDescent="0.25">
      <c r="A474">
        <v>17</v>
      </c>
      <c r="B474" t="s">
        <v>32</v>
      </c>
      <c r="C474" t="str">
        <f>VLOOKUP(B474,Planilha1!$A$2:$B$18,2,FALSE)</f>
        <v>Valparaíso de Goiás</v>
      </c>
      <c r="D474" t="s">
        <v>11</v>
      </c>
      <c r="E474">
        <v>2</v>
      </c>
      <c r="F474" t="s">
        <v>43</v>
      </c>
      <c r="G474" t="s">
        <v>44</v>
      </c>
      <c r="H474" t="str">
        <f>VLOOKUP(G474,Planilha1!$D$2:$E$16,2,FALSE)</f>
        <v xml:space="preserve"> 30 and 34</v>
      </c>
      <c r="I474" t="s">
        <v>14</v>
      </c>
      <c r="J474" t="str">
        <f t="shared" si="14"/>
        <v>(1,3,5)</v>
      </c>
      <c r="K474" s="3" t="s">
        <v>1103</v>
      </c>
      <c r="L474" s="3" t="s">
        <v>128</v>
      </c>
      <c r="M474" s="3" t="s">
        <v>1104</v>
      </c>
      <c r="N474" t="str">
        <f t="shared" si="15"/>
        <v>update m set m.FATOR_MUN = 92.24787226, m.pop_proj  = 3136.427657 from pmad2018.tmp m, pmad2018.dp_dom_1718_imput_bkp d where m.A01nficha = d.A01nficha and d.A01setor = 'Valparaíso de Goiás' and m.D03 = 2 and m.D05 between 30 and 34 and m.D04 in (1,3,5);</v>
      </c>
    </row>
    <row r="475" spans="1:14" x14ac:dyDescent="0.25">
      <c r="A475">
        <v>17</v>
      </c>
      <c r="B475" t="s">
        <v>32</v>
      </c>
      <c r="C475" t="str">
        <f>VLOOKUP(B475,Planilha1!$A$2:$B$18,2,FALSE)</f>
        <v>Valparaíso de Goiás</v>
      </c>
      <c r="D475" t="s">
        <v>11</v>
      </c>
      <c r="E475">
        <v>2</v>
      </c>
      <c r="F475" t="s">
        <v>43</v>
      </c>
      <c r="G475" t="s">
        <v>44</v>
      </c>
      <c r="H475" t="str">
        <f>VLOOKUP(G475,Planilha1!$D$2:$E$16,2,FALSE)</f>
        <v xml:space="preserve"> 30 and 34</v>
      </c>
      <c r="I475" t="s">
        <v>15</v>
      </c>
      <c r="J475" t="str">
        <f t="shared" si="14"/>
        <v>(2,4)</v>
      </c>
      <c r="K475" s="3" t="s">
        <v>1105</v>
      </c>
      <c r="L475" s="3" t="s">
        <v>606</v>
      </c>
      <c r="M475" s="3" t="s">
        <v>1106</v>
      </c>
      <c r="N475" t="str">
        <f t="shared" si="15"/>
        <v>update m set m.FATOR_MUN = 58.57782089, m.pop_proj  = 5447.737343 from pmad2018.tmp m, pmad2018.dp_dom_1718_imput_bkp d where m.A01nficha = d.A01nficha and d.A01setor = 'Valparaíso de Goiás' and m.D03 = 2 and m.D05 between 30 and 34 and m.D04 in (2,4);</v>
      </c>
    </row>
    <row r="476" spans="1:14" x14ac:dyDescent="0.25">
      <c r="A476">
        <v>17</v>
      </c>
      <c r="B476" t="s">
        <v>32</v>
      </c>
      <c r="C476" t="str">
        <f>VLOOKUP(B476,Planilha1!$A$2:$B$18,2,FALSE)</f>
        <v>Valparaíso de Goiás</v>
      </c>
      <c r="D476" t="s">
        <v>16</v>
      </c>
      <c r="E476">
        <v>1</v>
      </c>
      <c r="F476" t="s">
        <v>43</v>
      </c>
      <c r="G476" t="s">
        <v>44</v>
      </c>
      <c r="H476" t="str">
        <f>VLOOKUP(G476,Planilha1!$D$2:$E$16,2,FALSE)</f>
        <v xml:space="preserve"> 30 and 34</v>
      </c>
      <c r="I476" t="s">
        <v>14</v>
      </c>
      <c r="J476" t="str">
        <f t="shared" si="14"/>
        <v>(1,3,5)</v>
      </c>
      <c r="K476" s="3" t="s">
        <v>1107</v>
      </c>
      <c r="L476" s="3" t="s">
        <v>277</v>
      </c>
      <c r="M476" s="3" t="s">
        <v>1108</v>
      </c>
      <c r="N476" t="str">
        <f t="shared" si="15"/>
        <v>update m set m.FATOR_MUN = 96.62116196, m.pop_proj  = 2898.634859 from pmad2018.tmp m, pmad2018.dp_dom_1718_imput_bkp d where m.A01nficha = d.A01nficha and d.A01setor = 'Valparaíso de Goiás' and m.D03 = 1 and m.D05 between 30 and 34 and m.D04 in (1,3,5);</v>
      </c>
    </row>
    <row r="477" spans="1:14" x14ac:dyDescent="0.25">
      <c r="A477">
        <v>17</v>
      </c>
      <c r="B477" t="s">
        <v>32</v>
      </c>
      <c r="C477" t="str">
        <f>VLOOKUP(B477,Planilha1!$A$2:$B$18,2,FALSE)</f>
        <v>Valparaíso de Goiás</v>
      </c>
      <c r="D477" t="s">
        <v>16</v>
      </c>
      <c r="E477">
        <v>1</v>
      </c>
      <c r="F477" t="s">
        <v>43</v>
      </c>
      <c r="G477" t="s">
        <v>44</v>
      </c>
      <c r="H477" t="str">
        <f>VLOOKUP(G477,Planilha1!$D$2:$E$16,2,FALSE)</f>
        <v xml:space="preserve"> 30 and 34</v>
      </c>
      <c r="I477" t="s">
        <v>15</v>
      </c>
      <c r="J477" t="str">
        <f t="shared" si="14"/>
        <v>(2,4)</v>
      </c>
      <c r="K477" s="3" t="s">
        <v>1109</v>
      </c>
      <c r="L477" s="3" t="s">
        <v>680</v>
      </c>
      <c r="M477" s="3" t="s">
        <v>1110</v>
      </c>
      <c r="N477" t="str">
        <f t="shared" si="15"/>
        <v>update m set m.FATOR_MUN = 66.82356426, m.pop_proj  = 5345.885141 from pmad2018.tmp m, pmad2018.dp_dom_1718_imput_bkp d where m.A01nficha = d.A01nficha and d.A01setor = 'Valparaíso de Goiás' and m.D03 = 1 and m.D05 between 30 and 34 and m.D04 in (2,4);</v>
      </c>
    </row>
    <row r="478" spans="1:14" x14ac:dyDescent="0.25">
      <c r="A478">
        <v>1</v>
      </c>
      <c r="B478" t="s">
        <v>10</v>
      </c>
      <c r="C478" t="str">
        <f>VLOOKUP(B478,Planilha1!$A$2:$B$18,2,FALSE)</f>
        <v>Águas Lindas de Goiás</v>
      </c>
      <c r="D478" t="s">
        <v>11</v>
      </c>
      <c r="E478">
        <v>2</v>
      </c>
      <c r="F478" t="s">
        <v>45</v>
      </c>
      <c r="G478" t="s">
        <v>46</v>
      </c>
      <c r="H478" t="str">
        <f>VLOOKUP(G478,Planilha1!$D$2:$E$16,2,FALSE)</f>
        <v xml:space="preserve"> 35 and 39</v>
      </c>
      <c r="I478" t="s">
        <v>14</v>
      </c>
      <c r="J478" t="str">
        <f t="shared" si="14"/>
        <v>(1,3,5)</v>
      </c>
      <c r="K478" s="3" t="s">
        <v>1111</v>
      </c>
      <c r="L478" s="3" t="s">
        <v>122</v>
      </c>
      <c r="M478" s="3" t="s">
        <v>1112</v>
      </c>
      <c r="N478" t="str">
        <f t="shared" si="15"/>
        <v>update m set m.FATOR_MUN = 65.23664055, m.pop_proj  = 2805.175544 from pmad2018.tmp m, pmad2018.dp_dom_1718_imput_bkp d where m.A01nficha = d.A01nficha and d.A01setor = 'Águas Lindas de Goiás' and m.D03 = 2 and m.D05 between 35 and 39 and m.D04 in (1,3,5);</v>
      </c>
    </row>
    <row r="479" spans="1:14" x14ac:dyDescent="0.25">
      <c r="A479">
        <v>1</v>
      </c>
      <c r="B479" t="s">
        <v>10</v>
      </c>
      <c r="C479" t="str">
        <f>VLOOKUP(B479,Planilha1!$A$2:$B$18,2,FALSE)</f>
        <v>Águas Lindas de Goiás</v>
      </c>
      <c r="D479" t="s">
        <v>11</v>
      </c>
      <c r="E479">
        <v>2</v>
      </c>
      <c r="F479" t="s">
        <v>45</v>
      </c>
      <c r="G479" t="s">
        <v>46</v>
      </c>
      <c r="H479" t="str">
        <f>VLOOKUP(G479,Planilha1!$D$2:$E$16,2,FALSE)</f>
        <v xml:space="preserve"> 35 and 39</v>
      </c>
      <c r="I479" t="s">
        <v>15</v>
      </c>
      <c r="J479" t="str">
        <f t="shared" si="14"/>
        <v>(2,4)</v>
      </c>
      <c r="K479" s="3" t="s">
        <v>1113</v>
      </c>
      <c r="L479" s="3" t="s">
        <v>333</v>
      </c>
      <c r="M479" s="3" t="s">
        <v>1114</v>
      </c>
      <c r="N479" t="str">
        <f t="shared" si="15"/>
        <v>update m set m.FATOR_MUN = 66.09993223, m.pop_proj  = 5948.993901 from pmad2018.tmp m, pmad2018.dp_dom_1718_imput_bkp d where m.A01nficha = d.A01nficha and d.A01setor = 'Águas Lindas de Goiás' and m.D03 = 2 and m.D05 between 35 and 39 and m.D04 in (2,4);</v>
      </c>
    </row>
    <row r="480" spans="1:14" x14ac:dyDescent="0.25">
      <c r="A480">
        <v>1</v>
      </c>
      <c r="B480" t="s">
        <v>10</v>
      </c>
      <c r="C480" t="str">
        <f>VLOOKUP(B480,Planilha1!$A$2:$B$18,2,FALSE)</f>
        <v>Águas Lindas de Goiás</v>
      </c>
      <c r="D480" t="s">
        <v>16</v>
      </c>
      <c r="E480">
        <v>1</v>
      </c>
      <c r="F480" t="s">
        <v>45</v>
      </c>
      <c r="G480" t="s">
        <v>46</v>
      </c>
      <c r="H480" t="str">
        <f>VLOOKUP(G480,Planilha1!$D$2:$E$16,2,FALSE)</f>
        <v xml:space="preserve"> 35 and 39</v>
      </c>
      <c r="I480" t="s">
        <v>14</v>
      </c>
      <c r="J480" t="str">
        <f t="shared" si="14"/>
        <v>(1,3,5)</v>
      </c>
      <c r="K480" s="3" t="s">
        <v>1115</v>
      </c>
      <c r="L480" s="3" t="s">
        <v>257</v>
      </c>
      <c r="M480" s="3" t="s">
        <v>1116</v>
      </c>
      <c r="N480" t="str">
        <f t="shared" si="15"/>
        <v>update m set m.FATOR_MUN = 76.00337034, m.pop_proj  = 2660.117962 from pmad2018.tmp m, pmad2018.dp_dom_1718_imput_bkp d where m.A01nficha = d.A01nficha and d.A01setor = 'Águas Lindas de Goiás' and m.D03 = 1 and m.D05 between 35 and 39 and m.D04 in (1,3,5);</v>
      </c>
    </row>
    <row r="481" spans="1:14" x14ac:dyDescent="0.25">
      <c r="A481">
        <v>1</v>
      </c>
      <c r="B481" t="s">
        <v>10</v>
      </c>
      <c r="C481" t="str">
        <f>VLOOKUP(B481,Planilha1!$A$2:$B$18,2,FALSE)</f>
        <v>Águas Lindas de Goiás</v>
      </c>
      <c r="D481" t="s">
        <v>16</v>
      </c>
      <c r="E481">
        <v>1</v>
      </c>
      <c r="F481" t="s">
        <v>45</v>
      </c>
      <c r="G481" t="s">
        <v>46</v>
      </c>
      <c r="H481" t="str">
        <f>VLOOKUP(G481,Planilha1!$D$2:$E$16,2,FALSE)</f>
        <v xml:space="preserve"> 35 and 39</v>
      </c>
      <c r="I481" t="s">
        <v>15</v>
      </c>
      <c r="J481" t="str">
        <f t="shared" si="14"/>
        <v>(2,4)</v>
      </c>
      <c r="K481" s="3" t="s">
        <v>1117</v>
      </c>
      <c r="L481" s="3" t="s">
        <v>698</v>
      </c>
      <c r="M481" s="3" t="s">
        <v>1118</v>
      </c>
      <c r="N481" t="str">
        <f t="shared" si="15"/>
        <v>update m set m.FATOR_MUN = 61.48962359, m.pop_proj  = 5780.024617 from pmad2018.tmp m, pmad2018.dp_dom_1718_imput_bkp d where m.A01nficha = d.A01nficha and d.A01setor = 'Águas Lindas de Goiás' and m.D03 = 1 and m.D05 between 35 and 39 and m.D04 in (2,4);</v>
      </c>
    </row>
    <row r="482" spans="1:14" x14ac:dyDescent="0.25">
      <c r="A482">
        <v>2</v>
      </c>
      <c r="B482" t="s">
        <v>17</v>
      </c>
      <c r="C482" t="str">
        <f>VLOOKUP(B482,Planilha1!$A$2:$B$18,2,FALSE)</f>
        <v>Alexânia</v>
      </c>
      <c r="D482" t="s">
        <v>11</v>
      </c>
      <c r="E482">
        <v>2</v>
      </c>
      <c r="F482" t="s">
        <v>45</v>
      </c>
      <c r="G482" t="s">
        <v>46</v>
      </c>
      <c r="H482" t="str">
        <f>VLOOKUP(G482,Planilha1!$D$2:$E$16,2,FALSE)</f>
        <v xml:space="preserve"> 35 and 39</v>
      </c>
      <c r="I482" t="s">
        <v>14</v>
      </c>
      <c r="J482" t="str">
        <f t="shared" si="14"/>
        <v>(1,3,5)</v>
      </c>
      <c r="K482" s="3" t="s">
        <v>1119</v>
      </c>
      <c r="L482" s="3" t="s">
        <v>57</v>
      </c>
      <c r="M482" s="3" t="s">
        <v>1120</v>
      </c>
      <c r="N482" t="str">
        <f t="shared" si="15"/>
        <v>update m set m.FATOR_MUN = 26.08145435, m.pop_proj  = 365.1403609 from pmad2018.tmp m, pmad2018.dp_dom_1718_imput_bkp d where m.A01nficha = d.A01nficha and d.A01setor = 'Alexânia' and m.D03 = 2 and m.D05 between 35 and 39 and m.D04 in (1,3,5);</v>
      </c>
    </row>
    <row r="483" spans="1:14" x14ac:dyDescent="0.25">
      <c r="A483">
        <v>2</v>
      </c>
      <c r="B483" t="s">
        <v>17</v>
      </c>
      <c r="C483" t="str">
        <f>VLOOKUP(B483,Planilha1!$A$2:$B$18,2,FALSE)</f>
        <v>Alexânia</v>
      </c>
      <c r="D483" t="s">
        <v>11</v>
      </c>
      <c r="E483">
        <v>2</v>
      </c>
      <c r="F483" t="s">
        <v>45</v>
      </c>
      <c r="G483" t="s">
        <v>46</v>
      </c>
      <c r="H483" t="str">
        <f>VLOOKUP(G483,Planilha1!$D$2:$E$16,2,FALSE)</f>
        <v xml:space="preserve"> 35 and 39</v>
      </c>
      <c r="I483" t="s">
        <v>15</v>
      </c>
      <c r="J483" t="str">
        <f t="shared" si="14"/>
        <v>(2,4)</v>
      </c>
      <c r="K483" s="3" t="s">
        <v>1121</v>
      </c>
      <c r="L483" s="3" t="s">
        <v>158</v>
      </c>
      <c r="M483" s="3" t="s">
        <v>1122</v>
      </c>
      <c r="N483" t="str">
        <f t="shared" si="15"/>
        <v>update m set m.FATOR_MUN = 14.63274801, m.pop_proj  = 526.7789283 from pmad2018.tmp m, pmad2018.dp_dom_1718_imput_bkp d where m.A01nficha = d.A01nficha and d.A01setor = 'Alexânia' and m.D03 = 2 and m.D05 between 35 and 39 and m.D04 in (2,4);</v>
      </c>
    </row>
    <row r="484" spans="1:14" x14ac:dyDescent="0.25">
      <c r="A484">
        <v>2</v>
      </c>
      <c r="B484" t="s">
        <v>17</v>
      </c>
      <c r="C484" t="str">
        <f>VLOOKUP(B484,Planilha1!$A$2:$B$18,2,FALSE)</f>
        <v>Alexânia</v>
      </c>
      <c r="D484" t="s">
        <v>16</v>
      </c>
      <c r="E484">
        <v>1</v>
      </c>
      <c r="F484" t="s">
        <v>45</v>
      </c>
      <c r="G484" t="s">
        <v>46</v>
      </c>
      <c r="H484" t="str">
        <f>VLOOKUP(G484,Planilha1!$D$2:$E$16,2,FALSE)</f>
        <v xml:space="preserve"> 35 and 39</v>
      </c>
      <c r="I484" t="s">
        <v>14</v>
      </c>
      <c r="J484" t="str">
        <f t="shared" si="14"/>
        <v>(1,3,5)</v>
      </c>
      <c r="K484" s="3" t="s">
        <v>1123</v>
      </c>
      <c r="L484" s="3" t="s">
        <v>90</v>
      </c>
      <c r="M484" s="3" t="s">
        <v>1124</v>
      </c>
      <c r="N484" t="str">
        <f t="shared" si="15"/>
        <v>update m set m.FATOR_MUN = 18.17243729, m.pop_proj  = 327.1038713 from pmad2018.tmp m, pmad2018.dp_dom_1718_imput_bkp d where m.A01nficha = d.A01nficha and d.A01setor = 'Alexânia' and m.D03 = 1 and m.D05 between 35 and 39 and m.D04 in (1,3,5);</v>
      </c>
    </row>
    <row r="485" spans="1:14" x14ac:dyDescent="0.25">
      <c r="A485">
        <v>2</v>
      </c>
      <c r="B485" t="s">
        <v>17</v>
      </c>
      <c r="C485" t="str">
        <f>VLOOKUP(B485,Planilha1!$A$2:$B$18,2,FALSE)</f>
        <v>Alexânia</v>
      </c>
      <c r="D485" t="s">
        <v>16</v>
      </c>
      <c r="E485">
        <v>1</v>
      </c>
      <c r="F485" t="s">
        <v>45</v>
      </c>
      <c r="G485" t="s">
        <v>46</v>
      </c>
      <c r="H485" t="str">
        <f>VLOOKUP(G485,Planilha1!$D$2:$E$16,2,FALSE)</f>
        <v xml:space="preserve"> 35 and 39</v>
      </c>
      <c r="I485" t="s">
        <v>15</v>
      </c>
      <c r="J485" t="str">
        <f t="shared" si="14"/>
        <v>(2,4)</v>
      </c>
      <c r="K485" s="3" t="s">
        <v>1125</v>
      </c>
      <c r="L485" s="3" t="s">
        <v>257</v>
      </c>
      <c r="M485" s="3" t="s">
        <v>1126</v>
      </c>
      <c r="N485" t="str">
        <f t="shared" si="15"/>
        <v>update m set m.FATOR_MUN = 15.06089767, m.pop_proj  = 527.1314184 from pmad2018.tmp m, pmad2018.dp_dom_1718_imput_bkp d where m.A01nficha = d.A01nficha and d.A01setor = 'Alexânia' and m.D03 = 1 and m.D05 between 35 and 39 and m.D04 in (2,4);</v>
      </c>
    </row>
    <row r="486" spans="1:14" x14ac:dyDescent="0.25">
      <c r="A486">
        <v>4</v>
      </c>
      <c r="B486" t="s">
        <v>18</v>
      </c>
      <c r="C486" t="str">
        <f>VLOOKUP(B486,Planilha1!$A$2:$B$18,2,FALSE)</f>
        <v>Cidade Ocidental: Jardim ABC</v>
      </c>
      <c r="D486" t="s">
        <v>11</v>
      </c>
      <c r="E486">
        <v>2</v>
      </c>
      <c r="F486" t="s">
        <v>45</v>
      </c>
      <c r="G486" t="s">
        <v>46</v>
      </c>
      <c r="H486" t="str">
        <f>VLOOKUP(G486,Planilha1!$D$2:$E$16,2,FALSE)</f>
        <v xml:space="preserve"> 35 and 39</v>
      </c>
      <c r="I486" t="s">
        <v>14</v>
      </c>
      <c r="J486" t="str">
        <f t="shared" si="14"/>
        <v>(1,3,5)</v>
      </c>
      <c r="K486" s="3" t="s">
        <v>1127</v>
      </c>
      <c r="L486" s="3" t="s">
        <v>141</v>
      </c>
      <c r="M486" s="3" t="s">
        <v>1128</v>
      </c>
      <c r="N486" t="str">
        <f t="shared" si="15"/>
        <v>update m set m.FATOR_MUN = 6.643175437, m.pop_proj  = 132.8635087 from pmad2018.tmp m, pmad2018.dp_dom_1718_imput_bkp d where m.A01nficha = d.A01nficha and d.A01setor = 'Cidade Ocidental: Jardim ABC' and m.D03 = 2 and m.D05 between 35 and 39 and m.D04 in (1,3,5);</v>
      </c>
    </row>
    <row r="487" spans="1:14" x14ac:dyDescent="0.25">
      <c r="A487">
        <v>4</v>
      </c>
      <c r="B487" t="s">
        <v>18</v>
      </c>
      <c r="C487" t="str">
        <f>VLOOKUP(B487,Planilha1!$A$2:$B$18,2,FALSE)</f>
        <v>Cidade Ocidental: Jardim ABC</v>
      </c>
      <c r="D487" t="s">
        <v>11</v>
      </c>
      <c r="E487">
        <v>2</v>
      </c>
      <c r="F487" t="s">
        <v>45</v>
      </c>
      <c r="G487" t="s">
        <v>46</v>
      </c>
      <c r="H487" t="str">
        <f>VLOOKUP(G487,Planilha1!$D$2:$E$16,2,FALSE)</f>
        <v xml:space="preserve"> 35 and 39</v>
      </c>
      <c r="I487" t="s">
        <v>15</v>
      </c>
      <c r="J487" t="str">
        <f t="shared" si="14"/>
        <v>(2,4)</v>
      </c>
      <c r="K487" s="3" t="s">
        <v>1129</v>
      </c>
      <c r="L487" s="3" t="s">
        <v>569</v>
      </c>
      <c r="M487" s="3" t="s">
        <v>1130</v>
      </c>
      <c r="N487" t="str">
        <f t="shared" si="15"/>
        <v>update m set m.FATOR_MUN = 5.467634105, m.pop_proj  = 442.8783625 from pmad2018.tmp m, pmad2018.dp_dom_1718_imput_bkp d where m.A01nficha = d.A01nficha and d.A01setor = 'Cidade Ocidental: Jardim ABC' and m.D03 = 2 and m.D05 between 35 and 39 and m.D04 in (2,4);</v>
      </c>
    </row>
    <row r="488" spans="1:14" x14ac:dyDescent="0.25">
      <c r="A488">
        <v>4</v>
      </c>
      <c r="B488" t="s">
        <v>18</v>
      </c>
      <c r="C488" t="str">
        <f>VLOOKUP(B488,Planilha1!$A$2:$B$18,2,FALSE)</f>
        <v>Cidade Ocidental: Jardim ABC</v>
      </c>
      <c r="D488" t="s">
        <v>16</v>
      </c>
      <c r="E488">
        <v>1</v>
      </c>
      <c r="F488" t="s">
        <v>45</v>
      </c>
      <c r="G488" t="s">
        <v>46</v>
      </c>
      <c r="H488" t="str">
        <f>VLOOKUP(G488,Planilha1!$D$2:$E$16,2,FALSE)</f>
        <v xml:space="preserve"> 35 and 39</v>
      </c>
      <c r="I488" t="s">
        <v>14</v>
      </c>
      <c r="J488" t="str">
        <f t="shared" si="14"/>
        <v>(1,3,5)</v>
      </c>
      <c r="K488" s="3" t="s">
        <v>1131</v>
      </c>
      <c r="L488" s="3" t="s">
        <v>175</v>
      </c>
      <c r="M488" s="3" t="s">
        <v>1132</v>
      </c>
      <c r="N488" t="str">
        <f t="shared" si="15"/>
        <v>update m set m.FATOR_MUN = 9.723122042, m.pop_proj  = 165.2930747 from pmad2018.tmp m, pmad2018.dp_dom_1718_imput_bkp d where m.A01nficha = d.A01nficha and d.A01setor = 'Cidade Ocidental: Jardim ABC' and m.D03 = 1 and m.D05 between 35 and 39 and m.D04 in (1,3,5);</v>
      </c>
    </row>
    <row r="489" spans="1:14" x14ac:dyDescent="0.25">
      <c r="A489">
        <v>4</v>
      </c>
      <c r="B489" t="s">
        <v>18</v>
      </c>
      <c r="C489" t="str">
        <f>VLOOKUP(B489,Planilha1!$A$2:$B$18,2,FALSE)</f>
        <v>Cidade Ocidental: Jardim ABC</v>
      </c>
      <c r="D489" t="s">
        <v>16</v>
      </c>
      <c r="E489">
        <v>1</v>
      </c>
      <c r="F489" t="s">
        <v>45</v>
      </c>
      <c r="G489" t="s">
        <v>46</v>
      </c>
      <c r="H489" t="str">
        <f>VLOOKUP(G489,Planilha1!$D$2:$E$16,2,FALSE)</f>
        <v xml:space="preserve"> 35 and 39</v>
      </c>
      <c r="I489" t="s">
        <v>15</v>
      </c>
      <c r="J489" t="str">
        <f t="shared" si="14"/>
        <v>(2,4)</v>
      </c>
      <c r="K489" s="3" t="s">
        <v>1133</v>
      </c>
      <c r="L489" s="3" t="s">
        <v>355</v>
      </c>
      <c r="M489" s="3" t="s">
        <v>1134</v>
      </c>
      <c r="N489" t="str">
        <f t="shared" si="15"/>
        <v>update m set m.FATOR_MUN = 6.78497454, m.pop_proj  = 413.8834469 from pmad2018.tmp m, pmad2018.dp_dom_1718_imput_bkp d where m.A01nficha = d.A01nficha and d.A01setor = 'Cidade Ocidental: Jardim ABC' and m.D03 = 1 and m.D05 between 35 and 39 and m.D04 in (2,4);</v>
      </c>
    </row>
    <row r="490" spans="1:14" x14ac:dyDescent="0.25">
      <c r="A490">
        <v>3</v>
      </c>
      <c r="B490" t="s">
        <v>19</v>
      </c>
      <c r="C490" t="str">
        <f>VLOOKUP(B490,Planilha1!$A$2:$B$18,2,FALSE)</f>
        <v>Cidade Ocidental: Sede</v>
      </c>
      <c r="D490" t="s">
        <v>11</v>
      </c>
      <c r="E490">
        <v>2</v>
      </c>
      <c r="F490" t="s">
        <v>45</v>
      </c>
      <c r="G490" t="s">
        <v>46</v>
      </c>
      <c r="H490" t="str">
        <f>VLOOKUP(G490,Planilha1!$D$2:$E$16,2,FALSE)</f>
        <v xml:space="preserve"> 35 and 39</v>
      </c>
      <c r="I490" t="s">
        <v>14</v>
      </c>
      <c r="J490" t="str">
        <f t="shared" si="14"/>
        <v>(1,3,5)</v>
      </c>
      <c r="K490" s="3" t="s">
        <v>1135</v>
      </c>
      <c r="L490" s="3" t="s">
        <v>93</v>
      </c>
      <c r="M490" s="3" t="s">
        <v>1136</v>
      </c>
      <c r="N490" t="str">
        <f t="shared" si="15"/>
        <v>update m set m.FATOR_MUN = 41.51984648, m.pop_proj  = 913.4366226 from pmad2018.tmp m, pmad2018.dp_dom_1718_imput_bkp d where m.A01nficha = d.A01nficha and d.A01setor = 'Cidade Ocidental: Sede' and m.D03 = 2 and m.D05 between 35 and 39 and m.D04 in (1,3,5);</v>
      </c>
    </row>
    <row r="491" spans="1:14" x14ac:dyDescent="0.25">
      <c r="A491">
        <v>3</v>
      </c>
      <c r="B491" t="s">
        <v>19</v>
      </c>
      <c r="C491" t="str">
        <f>VLOOKUP(B491,Planilha1!$A$2:$B$18,2,FALSE)</f>
        <v>Cidade Ocidental: Sede</v>
      </c>
      <c r="D491" t="s">
        <v>11</v>
      </c>
      <c r="E491">
        <v>2</v>
      </c>
      <c r="F491" t="s">
        <v>45</v>
      </c>
      <c r="G491" t="s">
        <v>46</v>
      </c>
      <c r="H491" t="str">
        <f>VLOOKUP(G491,Planilha1!$D$2:$E$16,2,FALSE)</f>
        <v xml:space="preserve"> 35 and 39</v>
      </c>
      <c r="I491" t="s">
        <v>15</v>
      </c>
      <c r="J491" t="str">
        <f t="shared" si="14"/>
        <v>(2,4)</v>
      </c>
      <c r="K491" s="3" t="s">
        <v>1137</v>
      </c>
      <c r="L491" s="3" t="s">
        <v>153</v>
      </c>
      <c r="M491" s="3" t="s">
        <v>1138</v>
      </c>
      <c r="N491" t="str">
        <f t="shared" si="15"/>
        <v>update m set m.FATOR_MUN = 27.7514836, m.pop_proj  = 1609.586049 from pmad2018.tmp m, pmad2018.dp_dom_1718_imput_bkp d where m.A01nficha = d.A01nficha and d.A01setor = 'Cidade Ocidental: Sede' and m.D03 = 2 and m.D05 between 35 and 39 and m.D04 in (2,4);</v>
      </c>
    </row>
    <row r="492" spans="1:14" x14ac:dyDescent="0.25">
      <c r="A492">
        <v>3</v>
      </c>
      <c r="B492" t="s">
        <v>19</v>
      </c>
      <c r="C492" t="str">
        <f>VLOOKUP(B492,Planilha1!$A$2:$B$18,2,FALSE)</f>
        <v>Cidade Ocidental: Sede</v>
      </c>
      <c r="D492" t="s">
        <v>16</v>
      </c>
      <c r="E492">
        <v>1</v>
      </c>
      <c r="F492" t="s">
        <v>45</v>
      </c>
      <c r="G492" t="s">
        <v>46</v>
      </c>
      <c r="H492" t="str">
        <f>VLOOKUP(G492,Planilha1!$D$2:$E$16,2,FALSE)</f>
        <v xml:space="preserve"> 35 and 39</v>
      </c>
      <c r="I492" t="s">
        <v>14</v>
      </c>
      <c r="J492" t="str">
        <f t="shared" si="14"/>
        <v>(1,3,5)</v>
      </c>
      <c r="K492" s="3" t="s">
        <v>1139</v>
      </c>
      <c r="L492" s="3" t="s">
        <v>450</v>
      </c>
      <c r="M492" s="3" t="s">
        <v>1140</v>
      </c>
      <c r="N492" t="str">
        <f t="shared" si="15"/>
        <v>update m set m.FATOR_MUN = 26.22322329, m.pop_proj  = 708.0270287 from pmad2018.tmp m, pmad2018.dp_dom_1718_imput_bkp d where m.A01nficha = d.A01nficha and d.A01setor = 'Cidade Ocidental: Sede' and m.D03 = 1 and m.D05 between 35 and 39 and m.D04 in (1,3,5);</v>
      </c>
    </row>
    <row r="493" spans="1:14" x14ac:dyDescent="0.25">
      <c r="A493">
        <v>3</v>
      </c>
      <c r="B493" t="s">
        <v>19</v>
      </c>
      <c r="C493" t="str">
        <f>VLOOKUP(B493,Planilha1!$A$2:$B$18,2,FALSE)</f>
        <v>Cidade Ocidental: Sede</v>
      </c>
      <c r="D493" t="s">
        <v>16</v>
      </c>
      <c r="E493">
        <v>1</v>
      </c>
      <c r="F493" t="s">
        <v>45</v>
      </c>
      <c r="G493" t="s">
        <v>46</v>
      </c>
      <c r="H493" t="str">
        <f>VLOOKUP(G493,Planilha1!$D$2:$E$16,2,FALSE)</f>
        <v xml:space="preserve"> 35 and 39</v>
      </c>
      <c r="I493" t="s">
        <v>15</v>
      </c>
      <c r="J493" t="str">
        <f t="shared" si="14"/>
        <v>(2,4)</v>
      </c>
      <c r="K493" s="3" t="s">
        <v>1141</v>
      </c>
      <c r="L493" s="3" t="s">
        <v>200</v>
      </c>
      <c r="M493" s="3" t="s">
        <v>1142</v>
      </c>
      <c r="N493" t="str">
        <f t="shared" si="15"/>
        <v>update m set m.FATOR_MUN = 25.51909393, m.pop_proj  = 1429.06926 from pmad2018.tmp m, pmad2018.dp_dom_1718_imput_bkp d where m.A01nficha = d.A01nficha and d.A01setor = 'Cidade Ocidental: Sede' and m.D03 = 1 and m.D05 between 35 and 39 and m.D04 in (2,4);</v>
      </c>
    </row>
    <row r="494" spans="1:14" x14ac:dyDescent="0.25">
      <c r="A494">
        <v>8</v>
      </c>
      <c r="B494" t="s">
        <v>20</v>
      </c>
      <c r="C494" t="str">
        <f>VLOOKUP(B494,Planilha1!$A$2:$B$18,2,FALSE)</f>
        <v>Cocalzinho de Goiás: Girassol/Edilândia</v>
      </c>
      <c r="D494" t="s">
        <v>11</v>
      </c>
      <c r="E494">
        <v>2</v>
      </c>
      <c r="F494" t="s">
        <v>45</v>
      </c>
      <c r="G494" t="s">
        <v>46</v>
      </c>
      <c r="H494" t="str">
        <f>VLOOKUP(G494,Planilha1!$D$2:$E$16,2,FALSE)</f>
        <v xml:space="preserve"> 35 and 39</v>
      </c>
      <c r="I494" t="s">
        <v>14</v>
      </c>
      <c r="J494" t="str">
        <f t="shared" si="14"/>
        <v>(1,3,5)</v>
      </c>
      <c r="K494" s="3" t="s">
        <v>1143</v>
      </c>
      <c r="L494" s="3" t="s">
        <v>141</v>
      </c>
      <c r="M494" s="3" t="s">
        <v>1144</v>
      </c>
      <c r="N494" t="str">
        <f t="shared" si="15"/>
        <v>update m set m.FATOR_MUN = 6.264737988, m.pop_proj  = 125.2947598 from pmad2018.tmp m, pmad2018.dp_dom_1718_imput_bkp d where m.A01nficha = d.A01nficha and d.A01setor = 'Cocalzinho de Goiás: Girassol/Edilândia' and m.D03 = 2 and m.D05 between 35 and 39 and m.D04 in (1,3,5);</v>
      </c>
    </row>
    <row r="495" spans="1:14" x14ac:dyDescent="0.25">
      <c r="A495">
        <v>8</v>
      </c>
      <c r="B495" t="s">
        <v>20</v>
      </c>
      <c r="C495" t="str">
        <f>VLOOKUP(B495,Planilha1!$A$2:$B$18,2,FALSE)</f>
        <v>Cocalzinho de Goiás: Girassol/Edilândia</v>
      </c>
      <c r="D495" t="s">
        <v>11</v>
      </c>
      <c r="E495">
        <v>2</v>
      </c>
      <c r="F495" t="s">
        <v>45</v>
      </c>
      <c r="G495" t="s">
        <v>46</v>
      </c>
      <c r="H495" t="str">
        <f>VLOOKUP(G495,Planilha1!$D$2:$E$16,2,FALSE)</f>
        <v xml:space="preserve"> 35 and 39</v>
      </c>
      <c r="I495" t="s">
        <v>15</v>
      </c>
      <c r="J495" t="str">
        <f t="shared" si="14"/>
        <v>(2,4)</v>
      </c>
      <c r="K495" s="3" t="s">
        <v>1145</v>
      </c>
      <c r="L495" s="3" t="s">
        <v>284</v>
      </c>
      <c r="M495" s="3" t="s">
        <v>1146</v>
      </c>
      <c r="N495" t="str">
        <f t="shared" si="15"/>
        <v>update m set m.FATOR_MUN = 3.381329702, m.pop_proj  = 199.4984524 from pmad2018.tmp m, pmad2018.dp_dom_1718_imput_bkp d where m.A01nficha = d.A01nficha and d.A01setor = 'Cocalzinho de Goiás: Girassol/Edilândia' and m.D03 = 2 and m.D05 between 35 and 39 and m.D04 in (2,4);</v>
      </c>
    </row>
    <row r="496" spans="1:14" x14ac:dyDescent="0.25">
      <c r="A496">
        <v>8</v>
      </c>
      <c r="B496" t="s">
        <v>20</v>
      </c>
      <c r="C496" t="str">
        <f>VLOOKUP(B496,Planilha1!$A$2:$B$18,2,FALSE)</f>
        <v>Cocalzinho de Goiás: Girassol/Edilândia</v>
      </c>
      <c r="D496" t="s">
        <v>16</v>
      </c>
      <c r="E496">
        <v>1</v>
      </c>
      <c r="F496" t="s">
        <v>45</v>
      </c>
      <c r="G496" t="s">
        <v>46</v>
      </c>
      <c r="H496" t="str">
        <f>VLOOKUP(G496,Planilha1!$D$2:$E$16,2,FALSE)</f>
        <v xml:space="preserve"> 35 and 39</v>
      </c>
      <c r="I496" t="s">
        <v>14</v>
      </c>
      <c r="J496" t="str">
        <f t="shared" si="14"/>
        <v>(1,3,5)</v>
      </c>
      <c r="K496" s="3" t="s">
        <v>1147</v>
      </c>
      <c r="L496" s="3" t="s">
        <v>57</v>
      </c>
      <c r="M496" s="3" t="s">
        <v>1148</v>
      </c>
      <c r="N496" t="str">
        <f t="shared" si="15"/>
        <v>update m set m.FATOR_MUN = 6.331135428, m.pop_proj  = 88.63589599 from pmad2018.tmp m, pmad2018.dp_dom_1718_imput_bkp d where m.A01nficha = d.A01nficha and d.A01setor = 'Cocalzinho de Goiás: Girassol/Edilândia' and m.D03 = 1 and m.D05 between 35 and 39 and m.D04 in (1,3,5);</v>
      </c>
    </row>
    <row r="497" spans="1:14" x14ac:dyDescent="0.25">
      <c r="A497">
        <v>8</v>
      </c>
      <c r="B497" t="s">
        <v>20</v>
      </c>
      <c r="C497" t="str">
        <f>VLOOKUP(B497,Planilha1!$A$2:$B$18,2,FALSE)</f>
        <v>Cocalzinho de Goiás: Girassol/Edilândia</v>
      </c>
      <c r="D497" t="s">
        <v>16</v>
      </c>
      <c r="E497">
        <v>1</v>
      </c>
      <c r="F497" t="s">
        <v>45</v>
      </c>
      <c r="G497" t="s">
        <v>46</v>
      </c>
      <c r="H497" t="str">
        <f>VLOOKUP(G497,Planilha1!$D$2:$E$16,2,FALSE)</f>
        <v xml:space="preserve"> 35 and 39</v>
      </c>
      <c r="I497" t="s">
        <v>15</v>
      </c>
      <c r="J497" t="str">
        <f t="shared" si="14"/>
        <v>(2,4)</v>
      </c>
      <c r="K497" s="3" t="s">
        <v>1149</v>
      </c>
      <c r="L497" s="3" t="s">
        <v>104</v>
      </c>
      <c r="M497" s="3" t="s">
        <v>1150</v>
      </c>
      <c r="N497" t="str">
        <f t="shared" si="15"/>
        <v>update m set m.FATOR_MUN = 3.844936128, m.pop_proj  = 184.5569341 from pmad2018.tmp m, pmad2018.dp_dom_1718_imput_bkp d where m.A01nficha = d.A01nficha and d.A01setor = 'Cocalzinho de Goiás: Girassol/Edilândia' and m.D03 = 1 and m.D05 between 35 and 39 and m.D04 in (2,4);</v>
      </c>
    </row>
    <row r="498" spans="1:14" x14ac:dyDescent="0.25">
      <c r="A498">
        <v>7</v>
      </c>
      <c r="B498" t="s">
        <v>21</v>
      </c>
      <c r="C498" t="str">
        <f>VLOOKUP(B498,Planilha1!$A$2:$B$18,2,FALSE)</f>
        <v>Cocalzinho de Goiás: Sede</v>
      </c>
      <c r="D498" t="s">
        <v>11</v>
      </c>
      <c r="E498">
        <v>2</v>
      </c>
      <c r="F498" t="s">
        <v>45</v>
      </c>
      <c r="G498" t="s">
        <v>46</v>
      </c>
      <c r="H498" t="str">
        <f>VLOOKUP(G498,Planilha1!$D$2:$E$16,2,FALSE)</f>
        <v xml:space="preserve"> 35 and 39</v>
      </c>
      <c r="I498" t="s">
        <v>14</v>
      </c>
      <c r="J498" t="str">
        <f t="shared" si="14"/>
        <v>(1,3,5)</v>
      </c>
      <c r="K498" s="3" t="s">
        <v>1151</v>
      </c>
      <c r="L498" s="3" t="s">
        <v>93</v>
      </c>
      <c r="M498" s="3" t="s">
        <v>1152</v>
      </c>
      <c r="N498" t="str">
        <f t="shared" si="15"/>
        <v>update m set m.FATOR_MUN = 5.916389803, m.pop_proj  = 130.1605757 from pmad2018.tmp m, pmad2018.dp_dom_1718_imput_bkp d where m.A01nficha = d.A01nficha and d.A01setor = 'Cocalzinho de Goiás: Sede' and m.D03 = 2 and m.D05 between 35 and 39 and m.D04 in (1,3,5);</v>
      </c>
    </row>
    <row r="499" spans="1:14" x14ac:dyDescent="0.25">
      <c r="A499">
        <v>7</v>
      </c>
      <c r="B499" t="s">
        <v>21</v>
      </c>
      <c r="C499" t="str">
        <f>VLOOKUP(B499,Planilha1!$A$2:$B$18,2,FALSE)</f>
        <v>Cocalzinho de Goiás: Sede</v>
      </c>
      <c r="D499" t="s">
        <v>11</v>
      </c>
      <c r="E499">
        <v>2</v>
      </c>
      <c r="F499" t="s">
        <v>45</v>
      </c>
      <c r="G499" t="s">
        <v>46</v>
      </c>
      <c r="H499" t="str">
        <f>VLOOKUP(G499,Planilha1!$D$2:$E$16,2,FALSE)</f>
        <v xml:space="preserve"> 35 and 39</v>
      </c>
      <c r="I499" t="s">
        <v>15</v>
      </c>
      <c r="J499" t="str">
        <f t="shared" si="14"/>
        <v>(2,4)</v>
      </c>
      <c r="K499" s="3" t="s">
        <v>1153</v>
      </c>
      <c r="L499" s="3" t="s">
        <v>200</v>
      </c>
      <c r="M499" s="3" t="s">
        <v>1154</v>
      </c>
      <c r="N499" t="str">
        <f t="shared" si="15"/>
        <v>update m set m.FATOR_MUN = 3.214914085, m.pop_proj  = 180.0351888 from pmad2018.tmp m, pmad2018.dp_dom_1718_imput_bkp d where m.A01nficha = d.A01nficha and d.A01setor = 'Cocalzinho de Goiás: Sede' and m.D03 = 2 and m.D05 between 35 and 39 and m.D04 in (2,4);</v>
      </c>
    </row>
    <row r="500" spans="1:14" x14ac:dyDescent="0.25">
      <c r="A500">
        <v>7</v>
      </c>
      <c r="B500" t="s">
        <v>21</v>
      </c>
      <c r="C500" t="str">
        <f>VLOOKUP(B500,Planilha1!$A$2:$B$18,2,FALSE)</f>
        <v>Cocalzinho de Goiás: Sede</v>
      </c>
      <c r="D500" t="s">
        <v>16</v>
      </c>
      <c r="E500">
        <v>1</v>
      </c>
      <c r="F500" t="s">
        <v>45</v>
      </c>
      <c r="G500" t="s">
        <v>46</v>
      </c>
      <c r="H500" t="str">
        <f>VLOOKUP(G500,Planilha1!$D$2:$E$16,2,FALSE)</f>
        <v xml:space="preserve"> 35 and 39</v>
      </c>
      <c r="I500" t="s">
        <v>14</v>
      </c>
      <c r="J500" t="str">
        <f t="shared" si="14"/>
        <v>(1,3,5)</v>
      </c>
      <c r="K500" s="3" t="s">
        <v>1155</v>
      </c>
      <c r="L500" s="3" t="s">
        <v>93</v>
      </c>
      <c r="M500" s="3" t="s">
        <v>1156</v>
      </c>
      <c r="N500" t="str">
        <f t="shared" si="15"/>
        <v>update m set m.FATOR_MUN = 5.408666132, m.pop_proj  = 118.9906549 from pmad2018.tmp m, pmad2018.dp_dom_1718_imput_bkp d where m.A01nficha = d.A01nficha and d.A01setor = 'Cocalzinho de Goiás: Sede' and m.D03 = 1 and m.D05 between 35 and 39 and m.D04 in (1,3,5);</v>
      </c>
    </row>
    <row r="501" spans="1:14" x14ac:dyDescent="0.25">
      <c r="A501">
        <v>7</v>
      </c>
      <c r="B501" t="s">
        <v>21</v>
      </c>
      <c r="C501" t="str">
        <f>VLOOKUP(B501,Planilha1!$A$2:$B$18,2,FALSE)</f>
        <v>Cocalzinho de Goiás: Sede</v>
      </c>
      <c r="D501" t="s">
        <v>16</v>
      </c>
      <c r="E501">
        <v>1</v>
      </c>
      <c r="F501" t="s">
        <v>45</v>
      </c>
      <c r="G501" t="s">
        <v>46</v>
      </c>
      <c r="H501" t="str">
        <f>VLOOKUP(G501,Planilha1!$D$2:$E$16,2,FALSE)</f>
        <v xml:space="preserve"> 35 and 39</v>
      </c>
      <c r="I501" t="s">
        <v>15</v>
      </c>
      <c r="J501" t="str">
        <f t="shared" si="14"/>
        <v>(2,4)</v>
      </c>
      <c r="K501" s="3" t="s">
        <v>1157</v>
      </c>
      <c r="L501" s="3" t="s">
        <v>200</v>
      </c>
      <c r="M501" s="3" t="s">
        <v>1158</v>
      </c>
      <c r="N501" t="str">
        <f t="shared" si="15"/>
        <v>update m set m.FATOR_MUN = 3.750980921, m.pop_proj  = 210.0549316 from pmad2018.tmp m, pmad2018.dp_dom_1718_imput_bkp d where m.A01nficha = d.A01nficha and d.A01setor = 'Cocalzinho de Goiás: Sede' and m.D03 = 1 and m.D05 between 35 and 39 and m.D04 in (2,4);</v>
      </c>
    </row>
    <row r="502" spans="1:14" x14ac:dyDescent="0.25">
      <c r="A502">
        <v>6</v>
      </c>
      <c r="B502" t="s">
        <v>22</v>
      </c>
      <c r="C502" t="str">
        <f>VLOOKUP(B502,Planilha1!$A$2:$B$18,2,FALSE)</f>
        <v>Cristalina: Campos Lindos/Marajó</v>
      </c>
      <c r="D502" t="s">
        <v>11</v>
      </c>
      <c r="E502">
        <v>2</v>
      </c>
      <c r="F502" t="s">
        <v>45</v>
      </c>
      <c r="G502" t="s">
        <v>46</v>
      </c>
      <c r="H502" t="str">
        <f>VLOOKUP(G502,Planilha1!$D$2:$E$16,2,FALSE)</f>
        <v xml:space="preserve"> 35 and 39</v>
      </c>
      <c r="I502" t="s">
        <v>14</v>
      </c>
      <c r="J502" t="str">
        <f t="shared" si="14"/>
        <v>(1,3,5)</v>
      </c>
      <c r="K502" s="3" t="s">
        <v>1159</v>
      </c>
      <c r="L502" s="3" t="s">
        <v>51</v>
      </c>
      <c r="M502" s="3" t="s">
        <v>1160</v>
      </c>
      <c r="N502" t="str">
        <f t="shared" si="15"/>
        <v>update m set m.FATOR_MUN = 10.69103053, m.pop_proj  = 117.6013358 from pmad2018.tmp m, pmad2018.dp_dom_1718_imput_bkp d where m.A01nficha = d.A01nficha and d.A01setor = 'Cristalina: Campos Lindos/Marajó' and m.D03 = 2 and m.D05 between 35 and 39 and m.D04 in (1,3,5);</v>
      </c>
    </row>
    <row r="503" spans="1:14" x14ac:dyDescent="0.25">
      <c r="A503">
        <v>6</v>
      </c>
      <c r="B503" t="s">
        <v>22</v>
      </c>
      <c r="C503" t="str">
        <f>VLOOKUP(B503,Planilha1!$A$2:$B$18,2,FALSE)</f>
        <v>Cristalina: Campos Lindos/Marajó</v>
      </c>
      <c r="D503" t="s">
        <v>11</v>
      </c>
      <c r="E503">
        <v>2</v>
      </c>
      <c r="F503" t="s">
        <v>45</v>
      </c>
      <c r="G503" t="s">
        <v>46</v>
      </c>
      <c r="H503" t="str">
        <f>VLOOKUP(G503,Planilha1!$D$2:$E$16,2,FALSE)</f>
        <v xml:space="preserve"> 35 and 39</v>
      </c>
      <c r="I503" t="s">
        <v>15</v>
      </c>
      <c r="J503" t="str">
        <f t="shared" si="14"/>
        <v>(2,4)</v>
      </c>
      <c r="K503" s="3" t="s">
        <v>1161</v>
      </c>
      <c r="L503" s="3" t="s">
        <v>346</v>
      </c>
      <c r="M503" s="3" t="s">
        <v>1162</v>
      </c>
      <c r="N503" t="str">
        <f t="shared" si="15"/>
        <v>update m set m.FATOR_MUN = 3.52363553, m.pop_proj  = 221.9890384 from pmad2018.tmp m, pmad2018.dp_dom_1718_imput_bkp d where m.A01nficha = d.A01nficha and d.A01setor = 'Cristalina: Campos Lindos/Marajó' and m.D03 = 2 and m.D05 between 35 and 39 and m.D04 in (2,4);</v>
      </c>
    </row>
    <row r="504" spans="1:14" x14ac:dyDescent="0.25">
      <c r="A504">
        <v>6</v>
      </c>
      <c r="B504" t="s">
        <v>22</v>
      </c>
      <c r="C504" t="str">
        <f>VLOOKUP(B504,Planilha1!$A$2:$B$18,2,FALSE)</f>
        <v>Cristalina: Campos Lindos/Marajó</v>
      </c>
      <c r="D504" t="s">
        <v>16</v>
      </c>
      <c r="E504">
        <v>1</v>
      </c>
      <c r="F504" t="s">
        <v>45</v>
      </c>
      <c r="G504" t="s">
        <v>46</v>
      </c>
      <c r="H504" t="str">
        <f>VLOOKUP(G504,Planilha1!$D$2:$E$16,2,FALSE)</f>
        <v xml:space="preserve"> 35 and 39</v>
      </c>
      <c r="I504" t="s">
        <v>14</v>
      </c>
      <c r="J504" t="str">
        <f t="shared" si="14"/>
        <v>(1,3,5)</v>
      </c>
      <c r="K504" s="3" t="s">
        <v>1163</v>
      </c>
      <c r="L504" s="3" t="s">
        <v>57</v>
      </c>
      <c r="M504" s="3" t="s">
        <v>1164</v>
      </c>
      <c r="N504" t="str">
        <f t="shared" si="15"/>
        <v>update m set m.FATOR_MUN = 10.49349392, m.pop_proj  = 146.9089148 from pmad2018.tmp m, pmad2018.dp_dom_1718_imput_bkp d where m.A01nficha = d.A01nficha and d.A01setor = 'Cristalina: Campos Lindos/Marajó' and m.D03 = 1 and m.D05 between 35 and 39 and m.D04 in (1,3,5);</v>
      </c>
    </row>
    <row r="505" spans="1:14" x14ac:dyDescent="0.25">
      <c r="A505">
        <v>6</v>
      </c>
      <c r="B505" t="s">
        <v>22</v>
      </c>
      <c r="C505" t="str">
        <f>VLOOKUP(B505,Planilha1!$A$2:$B$18,2,FALSE)</f>
        <v>Cristalina: Campos Lindos/Marajó</v>
      </c>
      <c r="D505" t="s">
        <v>16</v>
      </c>
      <c r="E505">
        <v>1</v>
      </c>
      <c r="F505" t="s">
        <v>45</v>
      </c>
      <c r="G505" t="s">
        <v>46</v>
      </c>
      <c r="H505" t="str">
        <f>VLOOKUP(G505,Planilha1!$D$2:$E$16,2,FALSE)</f>
        <v xml:space="preserve"> 35 and 39</v>
      </c>
      <c r="I505" t="s">
        <v>15</v>
      </c>
      <c r="J505" t="str">
        <f t="shared" si="14"/>
        <v>(2,4)</v>
      </c>
      <c r="K505" s="3" t="s">
        <v>1165</v>
      </c>
      <c r="L505" s="3" t="s">
        <v>306</v>
      </c>
      <c r="M505" s="3" t="s">
        <v>1166</v>
      </c>
      <c r="N505" t="str">
        <f t="shared" si="15"/>
        <v>update m set m.FATOR_MUN = 6.797540535, m.pop_proj  = 312.6868646 from pmad2018.tmp m, pmad2018.dp_dom_1718_imput_bkp d where m.A01nficha = d.A01nficha and d.A01setor = 'Cristalina: Campos Lindos/Marajó' and m.D03 = 1 and m.D05 between 35 and 39 and m.D04 in (2,4);</v>
      </c>
    </row>
    <row r="506" spans="1:14" x14ac:dyDescent="0.25">
      <c r="A506">
        <v>5</v>
      </c>
      <c r="B506" t="s">
        <v>23</v>
      </c>
      <c r="C506" t="str">
        <f>VLOOKUP(B506,Planilha1!$A$2:$B$18,2,FALSE)</f>
        <v>Cristalina: Sede</v>
      </c>
      <c r="D506" t="s">
        <v>11</v>
      </c>
      <c r="E506">
        <v>2</v>
      </c>
      <c r="F506" t="s">
        <v>45</v>
      </c>
      <c r="G506" t="s">
        <v>46</v>
      </c>
      <c r="H506" t="str">
        <f>VLOOKUP(G506,Planilha1!$D$2:$E$16,2,FALSE)</f>
        <v xml:space="preserve"> 35 and 39</v>
      </c>
      <c r="I506" t="s">
        <v>14</v>
      </c>
      <c r="J506" t="str">
        <f t="shared" si="14"/>
        <v>(1,3,5)</v>
      </c>
      <c r="K506" s="3" t="s">
        <v>1167</v>
      </c>
      <c r="L506" s="3" t="s">
        <v>197</v>
      </c>
      <c r="M506" s="3" t="s">
        <v>1168</v>
      </c>
      <c r="N506" t="str">
        <f t="shared" si="15"/>
        <v>update m set m.FATOR_MUN = 26.89918195, m.pop_proj  = 753.1770946 from pmad2018.tmp m, pmad2018.dp_dom_1718_imput_bkp d where m.A01nficha = d.A01nficha and d.A01setor = 'Cristalina: Sede' and m.D03 = 2 and m.D05 between 35 and 39 and m.D04 in (1,3,5);</v>
      </c>
    </row>
    <row r="507" spans="1:14" x14ac:dyDescent="0.25">
      <c r="A507">
        <v>5</v>
      </c>
      <c r="B507" t="s">
        <v>23</v>
      </c>
      <c r="C507" t="str">
        <f>VLOOKUP(B507,Planilha1!$A$2:$B$18,2,FALSE)</f>
        <v>Cristalina: Sede</v>
      </c>
      <c r="D507" t="s">
        <v>11</v>
      </c>
      <c r="E507">
        <v>2</v>
      </c>
      <c r="F507" t="s">
        <v>45</v>
      </c>
      <c r="G507" t="s">
        <v>46</v>
      </c>
      <c r="H507" t="str">
        <f>VLOOKUP(G507,Planilha1!$D$2:$E$16,2,FALSE)</f>
        <v xml:space="preserve"> 35 and 39</v>
      </c>
      <c r="I507" t="s">
        <v>15</v>
      </c>
      <c r="J507" t="str">
        <f t="shared" si="14"/>
        <v>(2,4)</v>
      </c>
      <c r="K507" s="3" t="s">
        <v>1169</v>
      </c>
      <c r="L507" s="3" t="s">
        <v>319</v>
      </c>
      <c r="M507" s="3" t="s">
        <v>1170</v>
      </c>
      <c r="N507" t="str">
        <f t="shared" si="15"/>
        <v>update m set m.FATOR_MUN = 27.56844389, m.pop_proj  = 1213.011531 from pmad2018.tmp m, pmad2018.dp_dom_1718_imput_bkp d where m.A01nficha = d.A01nficha and d.A01setor = 'Cristalina: Sede' and m.D03 = 2 and m.D05 between 35 and 39 and m.D04 in (2,4);</v>
      </c>
    </row>
    <row r="508" spans="1:14" x14ac:dyDescent="0.25">
      <c r="A508">
        <v>5</v>
      </c>
      <c r="B508" t="s">
        <v>23</v>
      </c>
      <c r="C508" t="str">
        <f>VLOOKUP(B508,Planilha1!$A$2:$B$18,2,FALSE)</f>
        <v>Cristalina: Sede</v>
      </c>
      <c r="D508" t="s">
        <v>16</v>
      </c>
      <c r="E508">
        <v>1</v>
      </c>
      <c r="F508" t="s">
        <v>45</v>
      </c>
      <c r="G508" t="s">
        <v>46</v>
      </c>
      <c r="H508" t="str">
        <f>VLOOKUP(G508,Planilha1!$D$2:$E$16,2,FALSE)</f>
        <v xml:space="preserve"> 35 and 39</v>
      </c>
      <c r="I508" t="s">
        <v>14</v>
      </c>
      <c r="J508" t="str">
        <f t="shared" si="14"/>
        <v>(1,3,5)</v>
      </c>
      <c r="K508" s="3" t="s">
        <v>1171</v>
      </c>
      <c r="L508" s="3" t="s">
        <v>113</v>
      </c>
      <c r="M508" s="3" t="s">
        <v>1172</v>
      </c>
      <c r="N508" t="str">
        <f t="shared" si="15"/>
        <v>update m set m.FATOR_MUN = 45.57208884, m.pop_proj  = 729.1534214 from pmad2018.tmp m, pmad2018.dp_dom_1718_imput_bkp d where m.A01nficha = d.A01nficha and d.A01setor = 'Cristalina: Sede' and m.D03 = 1 and m.D05 between 35 and 39 and m.D04 in (1,3,5);</v>
      </c>
    </row>
    <row r="509" spans="1:14" x14ac:dyDescent="0.25">
      <c r="A509">
        <v>5</v>
      </c>
      <c r="B509" t="s">
        <v>23</v>
      </c>
      <c r="C509" t="str">
        <f>VLOOKUP(B509,Planilha1!$A$2:$B$18,2,FALSE)</f>
        <v>Cristalina: Sede</v>
      </c>
      <c r="D509" t="s">
        <v>16</v>
      </c>
      <c r="E509">
        <v>1</v>
      </c>
      <c r="F509" t="s">
        <v>45</v>
      </c>
      <c r="G509" t="s">
        <v>46</v>
      </c>
      <c r="H509" t="str">
        <f>VLOOKUP(G509,Planilha1!$D$2:$E$16,2,FALSE)</f>
        <v xml:space="preserve"> 35 and 39</v>
      </c>
      <c r="I509" t="s">
        <v>15</v>
      </c>
      <c r="J509" t="str">
        <f t="shared" si="14"/>
        <v>(2,4)</v>
      </c>
      <c r="K509" s="3" t="s">
        <v>1173</v>
      </c>
      <c r="L509" s="3" t="s">
        <v>200</v>
      </c>
      <c r="M509" s="3" t="s">
        <v>1174</v>
      </c>
      <c r="N509" t="str">
        <f t="shared" si="15"/>
        <v>update m set m.FATOR_MUN = 22.86426427, m.pop_proj  = 1280.398799 from pmad2018.tmp m, pmad2018.dp_dom_1718_imput_bkp d where m.A01nficha = d.A01nficha and d.A01setor = 'Cristalina: Sede' and m.D03 = 1 and m.D05 between 35 and 39 and m.D04 in (2,4);</v>
      </c>
    </row>
    <row r="510" spans="1:14" x14ac:dyDescent="0.25">
      <c r="A510">
        <v>9</v>
      </c>
      <c r="B510" t="s">
        <v>24</v>
      </c>
      <c r="C510" t="str">
        <f>VLOOKUP(B510,Planilha1!$A$2:$B$18,2,FALSE)</f>
        <v>Formosa</v>
      </c>
      <c r="D510" t="s">
        <v>11</v>
      </c>
      <c r="E510">
        <v>2</v>
      </c>
      <c r="F510" t="s">
        <v>45</v>
      </c>
      <c r="G510" t="s">
        <v>46</v>
      </c>
      <c r="H510" t="str">
        <f>VLOOKUP(G510,Planilha1!$D$2:$E$16,2,FALSE)</f>
        <v xml:space="preserve"> 35 and 39</v>
      </c>
      <c r="I510" t="s">
        <v>14</v>
      </c>
      <c r="J510" t="str">
        <f t="shared" si="14"/>
        <v>(1,3,5)</v>
      </c>
      <c r="K510" s="3" t="s">
        <v>1175</v>
      </c>
      <c r="L510" s="3" t="s">
        <v>197</v>
      </c>
      <c r="M510" s="3" t="s">
        <v>1176</v>
      </c>
      <c r="N510" t="str">
        <f t="shared" si="15"/>
        <v>update m set m.FATOR_MUN = 62.13555696, m.pop_proj  = 1739.795595 from pmad2018.tmp m, pmad2018.dp_dom_1718_imput_bkp d where m.A01nficha = d.A01nficha and d.A01setor = 'Formosa' and m.D03 = 2 and m.D05 between 35 and 39 and m.D04 in (1,3,5);</v>
      </c>
    </row>
    <row r="511" spans="1:14" x14ac:dyDescent="0.25">
      <c r="A511">
        <v>9</v>
      </c>
      <c r="B511" t="s">
        <v>24</v>
      </c>
      <c r="C511" t="str">
        <f>VLOOKUP(B511,Planilha1!$A$2:$B$18,2,FALSE)</f>
        <v>Formosa</v>
      </c>
      <c r="D511" t="s">
        <v>11</v>
      </c>
      <c r="E511">
        <v>2</v>
      </c>
      <c r="F511" t="s">
        <v>45</v>
      </c>
      <c r="G511" t="s">
        <v>46</v>
      </c>
      <c r="H511" t="str">
        <f>VLOOKUP(G511,Planilha1!$D$2:$E$16,2,FALSE)</f>
        <v xml:space="preserve"> 35 and 39</v>
      </c>
      <c r="I511" t="s">
        <v>15</v>
      </c>
      <c r="J511" t="str">
        <f t="shared" si="14"/>
        <v>(2,4)</v>
      </c>
      <c r="K511" s="3" t="s">
        <v>1177</v>
      </c>
      <c r="L511" s="3" t="s">
        <v>574</v>
      </c>
      <c r="M511" s="3" t="s">
        <v>1178</v>
      </c>
      <c r="N511" t="str">
        <f t="shared" si="15"/>
        <v>update m set m.FATOR_MUN = 39.65811755, m.pop_proj  = 3132.991286 from pmad2018.tmp m, pmad2018.dp_dom_1718_imput_bkp d where m.A01nficha = d.A01nficha and d.A01setor = 'Formosa' and m.D03 = 2 and m.D05 between 35 and 39 and m.D04 in (2,4);</v>
      </c>
    </row>
    <row r="512" spans="1:14" x14ac:dyDescent="0.25">
      <c r="A512">
        <v>9</v>
      </c>
      <c r="B512" t="s">
        <v>24</v>
      </c>
      <c r="C512" t="str">
        <f>VLOOKUP(B512,Planilha1!$A$2:$B$18,2,FALSE)</f>
        <v>Formosa</v>
      </c>
      <c r="D512" t="s">
        <v>16</v>
      </c>
      <c r="E512">
        <v>1</v>
      </c>
      <c r="F512" t="s">
        <v>45</v>
      </c>
      <c r="G512" t="s">
        <v>46</v>
      </c>
      <c r="H512" t="str">
        <f>VLOOKUP(G512,Planilha1!$D$2:$E$16,2,FALSE)</f>
        <v xml:space="preserve"> 35 and 39</v>
      </c>
      <c r="I512" t="s">
        <v>14</v>
      </c>
      <c r="J512" t="str">
        <f t="shared" si="14"/>
        <v>(1,3,5)</v>
      </c>
      <c r="K512" s="3" t="s">
        <v>1179</v>
      </c>
      <c r="L512" s="3" t="s">
        <v>93</v>
      </c>
      <c r="M512" s="3" t="s">
        <v>1180</v>
      </c>
      <c r="N512" t="str">
        <f t="shared" si="15"/>
        <v>update m set m.FATOR_MUN = 70.59465483, m.pop_proj  = 1553.082406 from pmad2018.tmp m, pmad2018.dp_dom_1718_imput_bkp d where m.A01nficha = d.A01nficha and d.A01setor = 'Formosa' and m.D03 = 1 and m.D05 between 35 and 39 and m.D04 in (1,3,5);</v>
      </c>
    </row>
    <row r="513" spans="1:14" x14ac:dyDescent="0.25">
      <c r="A513">
        <v>9</v>
      </c>
      <c r="B513" t="s">
        <v>24</v>
      </c>
      <c r="C513" t="str">
        <f>VLOOKUP(B513,Planilha1!$A$2:$B$18,2,FALSE)</f>
        <v>Formosa</v>
      </c>
      <c r="D513" t="s">
        <v>16</v>
      </c>
      <c r="E513">
        <v>1</v>
      </c>
      <c r="F513" t="s">
        <v>45</v>
      </c>
      <c r="G513" t="s">
        <v>46</v>
      </c>
      <c r="H513" t="str">
        <f>VLOOKUP(G513,Planilha1!$D$2:$E$16,2,FALSE)</f>
        <v xml:space="preserve"> 35 and 39</v>
      </c>
      <c r="I513" t="s">
        <v>15</v>
      </c>
      <c r="J513" t="str">
        <f t="shared" si="14"/>
        <v>(2,4)</v>
      </c>
      <c r="K513" s="3" t="s">
        <v>1181</v>
      </c>
      <c r="L513" s="3" t="s">
        <v>248</v>
      </c>
      <c r="M513" s="3" t="s">
        <v>1182</v>
      </c>
      <c r="N513" t="str">
        <f t="shared" si="15"/>
        <v>update m set m.FATOR_MUN = 44.93237527, m.pop_proj  = 3055.401518 from pmad2018.tmp m, pmad2018.dp_dom_1718_imput_bkp d where m.A01nficha = d.A01nficha and d.A01setor = 'Formosa' and m.D03 = 1 and m.D05 between 35 and 39 and m.D04 in (2,4);</v>
      </c>
    </row>
    <row r="514" spans="1:14" x14ac:dyDescent="0.25">
      <c r="A514">
        <v>11</v>
      </c>
      <c r="B514" t="s">
        <v>25</v>
      </c>
      <c r="C514" t="str">
        <f>VLOOKUP(B514,Planilha1!$A$2:$B$18,2,FALSE)</f>
        <v>Luziânia: Jardim Ingá</v>
      </c>
      <c r="D514" t="s">
        <v>11</v>
      </c>
      <c r="E514">
        <v>2</v>
      </c>
      <c r="F514" t="s">
        <v>45</v>
      </c>
      <c r="G514" t="s">
        <v>46</v>
      </c>
      <c r="H514" t="str">
        <f>VLOOKUP(G514,Planilha1!$D$2:$E$16,2,FALSE)</f>
        <v xml:space="preserve"> 35 and 39</v>
      </c>
      <c r="I514" t="s">
        <v>14</v>
      </c>
      <c r="J514" t="str">
        <f t="shared" si="14"/>
        <v>(1,3,5)</v>
      </c>
      <c r="K514" s="3" t="s">
        <v>1183</v>
      </c>
      <c r="L514" s="3" t="s">
        <v>175</v>
      </c>
      <c r="M514" s="3" t="s">
        <v>1184</v>
      </c>
      <c r="N514" t="str">
        <f t="shared" si="15"/>
        <v>update m set m.FATOR_MUN = 58.19644945, m.pop_proj  = 989.3396406 from pmad2018.tmp m, pmad2018.dp_dom_1718_imput_bkp d where m.A01nficha = d.A01nficha and d.A01setor = 'Luziânia: Jardim Ingá' and m.D03 = 2 and m.D05 between 35 and 39 and m.D04 in (1,3,5);</v>
      </c>
    </row>
    <row r="515" spans="1:14" x14ac:dyDescent="0.25">
      <c r="A515">
        <v>11</v>
      </c>
      <c r="B515" t="s">
        <v>25</v>
      </c>
      <c r="C515" t="str">
        <f>VLOOKUP(B515,Planilha1!$A$2:$B$18,2,FALSE)</f>
        <v>Luziânia: Jardim Ingá</v>
      </c>
      <c r="D515" t="s">
        <v>11</v>
      </c>
      <c r="E515">
        <v>2</v>
      </c>
      <c r="F515" t="s">
        <v>45</v>
      </c>
      <c r="G515" t="s">
        <v>46</v>
      </c>
      <c r="H515" t="str">
        <f>VLOOKUP(G515,Planilha1!$D$2:$E$16,2,FALSE)</f>
        <v xml:space="preserve"> 35 and 39</v>
      </c>
      <c r="I515" t="s">
        <v>15</v>
      </c>
      <c r="J515" t="str">
        <f t="shared" ref="J515:J578" si="16">IF(I515="nao_negro","(1,3,5)","(2,4)")</f>
        <v>(2,4)</v>
      </c>
      <c r="K515" s="3" t="s">
        <v>1185</v>
      </c>
      <c r="L515" s="3" t="s">
        <v>297</v>
      </c>
      <c r="M515" s="3" t="s">
        <v>1186</v>
      </c>
      <c r="N515" t="str">
        <f t="shared" ref="N515:N578" si="17">CONCATENATE("update m set m.FATOR_MUN = ",M515,", m.pop_proj  = ",K515," from pmad2018.tmp m, pmad2018.dp_dom_1718_imput_bkp d where m.A01nficha = d.A01nficha and d.A01setor = '",C515,"' and m.D03 = ",E515," and m.D05 between",H515," and m.D04 in ",J515,";")</f>
        <v>update m set m.FATOR_MUN = 41.4343653, m.pop_proj  = 2113.15263 from pmad2018.tmp m, pmad2018.dp_dom_1718_imput_bkp d where m.A01nficha = d.A01nficha and d.A01setor = 'Luziânia: Jardim Ingá' and m.D03 = 2 and m.D05 between 35 and 39 and m.D04 in (2,4);</v>
      </c>
    </row>
    <row r="516" spans="1:14" x14ac:dyDescent="0.25">
      <c r="A516">
        <v>11</v>
      </c>
      <c r="B516" t="s">
        <v>25</v>
      </c>
      <c r="C516" t="str">
        <f>VLOOKUP(B516,Planilha1!$A$2:$B$18,2,FALSE)</f>
        <v>Luziânia: Jardim Ingá</v>
      </c>
      <c r="D516" t="s">
        <v>16</v>
      </c>
      <c r="E516">
        <v>1</v>
      </c>
      <c r="F516" t="s">
        <v>45</v>
      </c>
      <c r="G516" t="s">
        <v>46</v>
      </c>
      <c r="H516" t="str">
        <f>VLOOKUP(G516,Planilha1!$D$2:$E$16,2,FALSE)</f>
        <v xml:space="preserve"> 35 and 39</v>
      </c>
      <c r="I516" t="s">
        <v>14</v>
      </c>
      <c r="J516" t="str">
        <f t="shared" si="16"/>
        <v>(1,3,5)</v>
      </c>
      <c r="K516" s="3" t="s">
        <v>1187</v>
      </c>
      <c r="L516" s="3" t="s">
        <v>113</v>
      </c>
      <c r="M516" s="3" t="s">
        <v>1188</v>
      </c>
      <c r="N516" t="str">
        <f t="shared" si="17"/>
        <v>update m set m.FATOR_MUN = 58.80339781, m.pop_proj  = 940.8543649 from pmad2018.tmp m, pmad2018.dp_dom_1718_imput_bkp d where m.A01nficha = d.A01nficha and d.A01setor = 'Luziânia: Jardim Ingá' and m.D03 = 1 and m.D05 between 35 and 39 and m.D04 in (1,3,5);</v>
      </c>
    </row>
    <row r="517" spans="1:14" x14ac:dyDescent="0.25">
      <c r="A517">
        <v>11</v>
      </c>
      <c r="B517" t="s">
        <v>25</v>
      </c>
      <c r="C517" t="str">
        <f>VLOOKUP(B517,Planilha1!$A$2:$B$18,2,FALSE)</f>
        <v>Luziânia: Jardim Ingá</v>
      </c>
      <c r="D517" t="s">
        <v>16</v>
      </c>
      <c r="E517">
        <v>1</v>
      </c>
      <c r="F517" t="s">
        <v>45</v>
      </c>
      <c r="G517" t="s">
        <v>46</v>
      </c>
      <c r="H517" t="str">
        <f>VLOOKUP(G517,Planilha1!$D$2:$E$16,2,FALSE)</f>
        <v xml:space="preserve"> 35 and 39</v>
      </c>
      <c r="I517" t="s">
        <v>15</v>
      </c>
      <c r="J517" t="str">
        <f t="shared" si="16"/>
        <v>(2,4)</v>
      </c>
      <c r="K517" s="3" t="s">
        <v>1189</v>
      </c>
      <c r="L517" s="3" t="s">
        <v>238</v>
      </c>
      <c r="M517" s="3" t="s">
        <v>1190</v>
      </c>
      <c r="N517" t="str">
        <f t="shared" si="17"/>
        <v>update m set m.FATOR_MUN = 47.34819044, m.pop_proj  = 1988.623999 from pmad2018.tmp m, pmad2018.dp_dom_1718_imput_bkp d where m.A01nficha = d.A01nficha and d.A01setor = 'Luziânia: Jardim Ingá' and m.D03 = 1 and m.D05 between 35 and 39 and m.D04 in (2,4);</v>
      </c>
    </row>
    <row r="518" spans="1:14" x14ac:dyDescent="0.25">
      <c r="A518">
        <v>10</v>
      </c>
      <c r="B518" t="s">
        <v>26</v>
      </c>
      <c r="C518" t="str">
        <f>VLOOKUP(B518,Planilha1!$A$2:$B$18,2,FALSE)</f>
        <v>Luziânia: Sede</v>
      </c>
      <c r="D518" t="s">
        <v>11</v>
      </c>
      <c r="E518">
        <v>2</v>
      </c>
      <c r="F518" t="s">
        <v>45</v>
      </c>
      <c r="G518" t="s">
        <v>46</v>
      </c>
      <c r="H518" t="str">
        <f>VLOOKUP(G518,Planilha1!$D$2:$E$16,2,FALSE)</f>
        <v xml:space="preserve"> 35 and 39</v>
      </c>
      <c r="I518" t="s">
        <v>14</v>
      </c>
      <c r="J518" t="str">
        <f t="shared" si="16"/>
        <v>(1,3,5)</v>
      </c>
      <c r="K518" s="3" t="s">
        <v>1191</v>
      </c>
      <c r="L518" s="3" t="s">
        <v>113</v>
      </c>
      <c r="M518" s="3" t="s">
        <v>1192</v>
      </c>
      <c r="N518" t="str">
        <f t="shared" si="17"/>
        <v>update m set m.FATOR_MUN = 123.2922504, m.pop_proj  = 1972.676007 from pmad2018.tmp m, pmad2018.dp_dom_1718_imput_bkp d where m.A01nficha = d.A01nficha and d.A01setor = 'Luziânia: Sede' and m.D03 = 2 and m.D05 between 35 and 39 and m.D04 in (1,3,5);</v>
      </c>
    </row>
    <row r="519" spans="1:14" x14ac:dyDescent="0.25">
      <c r="A519">
        <v>10</v>
      </c>
      <c r="B519" t="s">
        <v>26</v>
      </c>
      <c r="C519" t="str">
        <f>VLOOKUP(B519,Planilha1!$A$2:$B$18,2,FALSE)</f>
        <v>Luziânia: Sede</v>
      </c>
      <c r="D519" t="s">
        <v>11</v>
      </c>
      <c r="E519">
        <v>2</v>
      </c>
      <c r="F519" t="s">
        <v>45</v>
      </c>
      <c r="G519" t="s">
        <v>46</v>
      </c>
      <c r="H519" t="str">
        <f>VLOOKUP(G519,Planilha1!$D$2:$E$16,2,FALSE)</f>
        <v xml:space="preserve"> 35 and 39</v>
      </c>
      <c r="I519" t="s">
        <v>15</v>
      </c>
      <c r="J519" t="str">
        <f t="shared" si="16"/>
        <v>(2,4)</v>
      </c>
      <c r="K519" s="3" t="s">
        <v>1193</v>
      </c>
      <c r="L519" s="3" t="s">
        <v>87</v>
      </c>
      <c r="M519" s="3" t="s">
        <v>1194</v>
      </c>
      <c r="N519" t="str">
        <f t="shared" si="17"/>
        <v>update m set m.FATOR_MUN = 34.0092482, m.pop_proj  = 2924.795345 from pmad2018.tmp m, pmad2018.dp_dom_1718_imput_bkp d where m.A01nficha = d.A01nficha and d.A01setor = 'Luziânia: Sede' and m.D03 = 2 and m.D05 between 35 and 39 and m.D04 in (2,4);</v>
      </c>
    </row>
    <row r="520" spans="1:14" x14ac:dyDescent="0.25">
      <c r="A520">
        <v>10</v>
      </c>
      <c r="B520" t="s">
        <v>26</v>
      </c>
      <c r="C520" t="str">
        <f>VLOOKUP(B520,Planilha1!$A$2:$B$18,2,FALSE)</f>
        <v>Luziânia: Sede</v>
      </c>
      <c r="D520" t="s">
        <v>16</v>
      </c>
      <c r="E520">
        <v>1</v>
      </c>
      <c r="F520" t="s">
        <v>45</v>
      </c>
      <c r="G520" t="s">
        <v>46</v>
      </c>
      <c r="H520" t="str">
        <f>VLOOKUP(G520,Planilha1!$D$2:$E$16,2,FALSE)</f>
        <v xml:space="preserve"> 35 and 39</v>
      </c>
      <c r="I520" t="s">
        <v>14</v>
      </c>
      <c r="J520" t="str">
        <f t="shared" si="16"/>
        <v>(1,3,5)</v>
      </c>
      <c r="K520" s="3" t="s">
        <v>1195</v>
      </c>
      <c r="L520" s="3" t="s">
        <v>93</v>
      </c>
      <c r="M520" s="3" t="s">
        <v>1196</v>
      </c>
      <c r="N520" t="str">
        <f t="shared" si="17"/>
        <v>update m set m.FATOR_MUN = 77.64856386, m.pop_proj  = 1708.268405 from pmad2018.tmp m, pmad2018.dp_dom_1718_imput_bkp d where m.A01nficha = d.A01nficha and d.A01setor = 'Luziânia: Sede' and m.D03 = 1 and m.D05 between 35 and 39 and m.D04 in (1,3,5);</v>
      </c>
    </row>
    <row r="521" spans="1:14" x14ac:dyDescent="0.25">
      <c r="A521">
        <v>10</v>
      </c>
      <c r="B521" t="s">
        <v>26</v>
      </c>
      <c r="C521" t="str">
        <f>VLOOKUP(B521,Planilha1!$A$2:$B$18,2,FALSE)</f>
        <v>Luziânia: Sede</v>
      </c>
      <c r="D521" t="s">
        <v>16</v>
      </c>
      <c r="E521">
        <v>1</v>
      </c>
      <c r="F521" t="s">
        <v>45</v>
      </c>
      <c r="G521" t="s">
        <v>46</v>
      </c>
      <c r="H521" t="str">
        <f>VLOOKUP(G521,Planilha1!$D$2:$E$16,2,FALSE)</f>
        <v xml:space="preserve"> 35 and 39</v>
      </c>
      <c r="I521" t="s">
        <v>15</v>
      </c>
      <c r="J521" t="str">
        <f t="shared" si="16"/>
        <v>(2,4)</v>
      </c>
      <c r="K521" s="3" t="s">
        <v>1197</v>
      </c>
      <c r="L521" s="3" t="s">
        <v>355</v>
      </c>
      <c r="M521" s="3" t="s">
        <v>1198</v>
      </c>
      <c r="N521" t="str">
        <f t="shared" si="17"/>
        <v>update m set m.FATOR_MUN = 47.24525354, m.pop_proj  = 2881.960466 from pmad2018.tmp m, pmad2018.dp_dom_1718_imput_bkp d where m.A01nficha = d.A01nficha and d.A01setor = 'Luziânia: Sede' and m.D03 = 1 and m.D05 between 35 and 39 and m.D04 in (2,4);</v>
      </c>
    </row>
    <row r="522" spans="1:14" x14ac:dyDescent="0.25">
      <c r="A522">
        <v>12</v>
      </c>
      <c r="B522" t="s">
        <v>27</v>
      </c>
      <c r="C522" t="str">
        <f>VLOOKUP(B522,Planilha1!$A$2:$B$18,2,FALSE)</f>
        <v>Novo Gama</v>
      </c>
      <c r="D522" t="s">
        <v>11</v>
      </c>
      <c r="E522">
        <v>2</v>
      </c>
      <c r="F522" t="s">
        <v>45</v>
      </c>
      <c r="G522" t="s">
        <v>46</v>
      </c>
      <c r="H522" t="str">
        <f>VLOOKUP(G522,Planilha1!$D$2:$E$16,2,FALSE)</f>
        <v xml:space="preserve"> 35 and 39</v>
      </c>
      <c r="I522" t="s">
        <v>14</v>
      </c>
      <c r="J522" t="str">
        <f t="shared" si="16"/>
        <v>(1,3,5)</v>
      </c>
      <c r="K522" s="3" t="s">
        <v>1199</v>
      </c>
      <c r="L522" s="3" t="s">
        <v>131</v>
      </c>
      <c r="M522" s="3" t="s">
        <v>1200</v>
      </c>
      <c r="N522" t="str">
        <f t="shared" si="17"/>
        <v>update m set m.FATOR_MUN = 72.09582438, m.pop_proj  = 1514.012312 from pmad2018.tmp m, pmad2018.dp_dom_1718_imput_bkp d where m.A01nficha = d.A01nficha and d.A01setor = 'Novo Gama' and m.D03 = 2 and m.D05 between 35 and 39 and m.D04 in (1,3,5);</v>
      </c>
    </row>
    <row r="523" spans="1:14" x14ac:dyDescent="0.25">
      <c r="A523">
        <v>12</v>
      </c>
      <c r="B523" t="s">
        <v>27</v>
      </c>
      <c r="C523" t="str">
        <f>VLOOKUP(B523,Planilha1!$A$2:$B$18,2,FALSE)</f>
        <v>Novo Gama</v>
      </c>
      <c r="D523" t="s">
        <v>11</v>
      </c>
      <c r="E523">
        <v>2</v>
      </c>
      <c r="F523" t="s">
        <v>45</v>
      </c>
      <c r="G523" t="s">
        <v>46</v>
      </c>
      <c r="H523" t="str">
        <f>VLOOKUP(G523,Planilha1!$D$2:$E$16,2,FALSE)</f>
        <v xml:space="preserve"> 35 and 39</v>
      </c>
      <c r="I523" t="s">
        <v>15</v>
      </c>
      <c r="J523" t="str">
        <f t="shared" si="16"/>
        <v>(2,4)</v>
      </c>
      <c r="K523" s="3" t="s">
        <v>1201</v>
      </c>
      <c r="L523" s="3" t="s">
        <v>534</v>
      </c>
      <c r="M523" s="3" t="s">
        <v>1202</v>
      </c>
      <c r="N523" t="str">
        <f t="shared" si="17"/>
        <v>update m set m.FATOR_MUN = 43.73524868, m.pop_proj  = 3411.349397 from pmad2018.tmp m, pmad2018.dp_dom_1718_imput_bkp d where m.A01nficha = d.A01nficha and d.A01setor = 'Novo Gama' and m.D03 = 2 and m.D05 between 35 and 39 and m.D04 in (2,4);</v>
      </c>
    </row>
    <row r="524" spans="1:14" x14ac:dyDescent="0.25">
      <c r="A524">
        <v>12</v>
      </c>
      <c r="B524" t="s">
        <v>27</v>
      </c>
      <c r="C524" t="str">
        <f>VLOOKUP(B524,Planilha1!$A$2:$B$18,2,FALSE)</f>
        <v>Novo Gama</v>
      </c>
      <c r="D524" t="s">
        <v>16</v>
      </c>
      <c r="E524">
        <v>1</v>
      </c>
      <c r="F524" t="s">
        <v>45</v>
      </c>
      <c r="G524" t="s">
        <v>46</v>
      </c>
      <c r="H524" t="str">
        <f>VLOOKUP(G524,Planilha1!$D$2:$E$16,2,FALSE)</f>
        <v xml:space="preserve"> 35 and 39</v>
      </c>
      <c r="I524" t="s">
        <v>14</v>
      </c>
      <c r="J524" t="str">
        <f t="shared" si="16"/>
        <v>(1,3,5)</v>
      </c>
      <c r="K524" s="3" t="s">
        <v>1203</v>
      </c>
      <c r="L524" s="3" t="s">
        <v>131</v>
      </c>
      <c r="M524" s="3" t="s">
        <v>1204</v>
      </c>
      <c r="N524" t="str">
        <f t="shared" si="17"/>
        <v>update m set m.FATOR_MUN = 65.56448288, m.pop_proj  = 1376.854141 from pmad2018.tmp m, pmad2018.dp_dom_1718_imput_bkp d where m.A01nficha = d.A01nficha and d.A01setor = 'Novo Gama' and m.D03 = 1 and m.D05 between 35 and 39 and m.D04 in (1,3,5);</v>
      </c>
    </row>
    <row r="525" spans="1:14" x14ac:dyDescent="0.25">
      <c r="A525">
        <v>12</v>
      </c>
      <c r="B525" t="s">
        <v>27</v>
      </c>
      <c r="C525" t="str">
        <f>VLOOKUP(B525,Planilha1!$A$2:$B$18,2,FALSE)</f>
        <v>Novo Gama</v>
      </c>
      <c r="D525" t="s">
        <v>16</v>
      </c>
      <c r="E525">
        <v>1</v>
      </c>
      <c r="F525" t="s">
        <v>45</v>
      </c>
      <c r="G525" t="s">
        <v>46</v>
      </c>
      <c r="H525" t="str">
        <f>VLOOKUP(G525,Planilha1!$D$2:$E$16,2,FALSE)</f>
        <v xml:space="preserve"> 35 and 39</v>
      </c>
      <c r="I525" t="s">
        <v>15</v>
      </c>
      <c r="J525" t="str">
        <f t="shared" si="16"/>
        <v>(2,4)</v>
      </c>
      <c r="K525" s="3" t="s">
        <v>1205</v>
      </c>
      <c r="L525" s="3" t="s">
        <v>284</v>
      </c>
      <c r="M525" s="3" t="s">
        <v>1206</v>
      </c>
      <c r="N525" t="str">
        <f t="shared" si="17"/>
        <v>update m set m.FATOR_MUN = 52.72543312, m.pop_proj  = 3110.800554 from pmad2018.tmp m, pmad2018.dp_dom_1718_imput_bkp d where m.A01nficha = d.A01nficha and d.A01setor = 'Novo Gama' and m.D03 = 1 and m.D05 between 35 and 39 and m.D04 in (2,4);</v>
      </c>
    </row>
    <row r="526" spans="1:14" x14ac:dyDescent="0.25">
      <c r="A526">
        <v>14</v>
      </c>
      <c r="B526" t="s">
        <v>28</v>
      </c>
      <c r="C526" t="str">
        <f>VLOOKUP(B526,Planilha1!$A$2:$B$18,2,FALSE)</f>
        <v>Padre Bernardo: Monte Alto</v>
      </c>
      <c r="D526" t="s">
        <v>11</v>
      </c>
      <c r="E526">
        <v>2</v>
      </c>
      <c r="F526" t="s">
        <v>45</v>
      </c>
      <c r="G526" t="s">
        <v>46</v>
      </c>
      <c r="H526" t="str">
        <f>VLOOKUP(G526,Planilha1!$D$2:$E$16,2,FALSE)</f>
        <v xml:space="preserve"> 35 and 39</v>
      </c>
      <c r="I526" t="s">
        <v>14</v>
      </c>
      <c r="J526" t="str">
        <f t="shared" si="16"/>
        <v>(1,3,5)</v>
      </c>
      <c r="K526" s="3" t="s">
        <v>1207</v>
      </c>
      <c r="L526" s="3" t="s">
        <v>113</v>
      </c>
      <c r="M526" s="3" t="s">
        <v>1208</v>
      </c>
      <c r="N526" t="str">
        <f t="shared" si="17"/>
        <v>update m set m.FATOR_MUN = 7.144582674, m.pop_proj  = 114.3133228 from pmad2018.tmp m, pmad2018.dp_dom_1718_imput_bkp d where m.A01nficha = d.A01nficha and d.A01setor = 'Padre Bernardo: Monte Alto' and m.D03 = 2 and m.D05 between 35 and 39 and m.D04 in (1,3,5);</v>
      </c>
    </row>
    <row r="527" spans="1:14" x14ac:dyDescent="0.25">
      <c r="A527">
        <v>14</v>
      </c>
      <c r="B527" t="s">
        <v>28</v>
      </c>
      <c r="C527" t="str">
        <f>VLOOKUP(B527,Planilha1!$A$2:$B$18,2,FALSE)</f>
        <v>Padre Bernardo: Monte Alto</v>
      </c>
      <c r="D527" t="s">
        <v>11</v>
      </c>
      <c r="E527">
        <v>2</v>
      </c>
      <c r="F527" t="s">
        <v>45</v>
      </c>
      <c r="G527" t="s">
        <v>46</v>
      </c>
      <c r="H527" t="str">
        <f>VLOOKUP(G527,Planilha1!$D$2:$E$16,2,FALSE)</f>
        <v xml:space="preserve"> 35 and 39</v>
      </c>
      <c r="I527" t="s">
        <v>15</v>
      </c>
      <c r="J527" t="str">
        <f t="shared" si="16"/>
        <v>(2,4)</v>
      </c>
      <c r="K527" s="3" t="s">
        <v>1209</v>
      </c>
      <c r="L527" s="3" t="s">
        <v>148</v>
      </c>
      <c r="M527" s="3" t="s">
        <v>1210</v>
      </c>
      <c r="N527" t="str">
        <f t="shared" si="17"/>
        <v>update m set m.FATOR_MUN = 5.778058318, m.pop_proj  = 283.1248576 from pmad2018.tmp m, pmad2018.dp_dom_1718_imput_bkp d where m.A01nficha = d.A01nficha and d.A01setor = 'Padre Bernardo: Monte Alto' and m.D03 = 2 and m.D05 between 35 and 39 and m.D04 in (2,4);</v>
      </c>
    </row>
    <row r="528" spans="1:14" x14ac:dyDescent="0.25">
      <c r="A528">
        <v>14</v>
      </c>
      <c r="B528" t="s">
        <v>28</v>
      </c>
      <c r="C528" t="str">
        <f>VLOOKUP(B528,Planilha1!$A$2:$B$18,2,FALSE)</f>
        <v>Padre Bernardo: Monte Alto</v>
      </c>
      <c r="D528" t="s">
        <v>16</v>
      </c>
      <c r="E528">
        <v>1</v>
      </c>
      <c r="F528" t="s">
        <v>45</v>
      </c>
      <c r="G528" t="s">
        <v>46</v>
      </c>
      <c r="H528" t="str">
        <f>VLOOKUP(G528,Planilha1!$D$2:$E$16,2,FALSE)</f>
        <v xml:space="preserve"> 35 and 39</v>
      </c>
      <c r="I528" t="s">
        <v>14</v>
      </c>
      <c r="J528" t="str">
        <f t="shared" si="16"/>
        <v>(1,3,5)</v>
      </c>
      <c r="K528" s="3" t="s">
        <v>1211</v>
      </c>
      <c r="L528" s="3" t="s">
        <v>53</v>
      </c>
      <c r="M528" s="3" t="s">
        <v>1212</v>
      </c>
      <c r="N528" t="str">
        <f t="shared" si="17"/>
        <v>update m set m.FATOR_MUN = 9.938171621, m.pop_proj  = 119.2580594 from pmad2018.tmp m, pmad2018.dp_dom_1718_imput_bkp d where m.A01nficha = d.A01nficha and d.A01setor = 'Padre Bernardo: Monte Alto' and m.D03 = 1 and m.D05 between 35 and 39 and m.D04 in (1,3,5);</v>
      </c>
    </row>
    <row r="529" spans="1:14" x14ac:dyDescent="0.25">
      <c r="A529">
        <v>14</v>
      </c>
      <c r="B529" t="s">
        <v>28</v>
      </c>
      <c r="C529" t="str">
        <f>VLOOKUP(B529,Planilha1!$A$2:$B$18,2,FALSE)</f>
        <v>Padre Bernardo: Monte Alto</v>
      </c>
      <c r="D529" t="s">
        <v>16</v>
      </c>
      <c r="E529">
        <v>1</v>
      </c>
      <c r="F529" t="s">
        <v>45</v>
      </c>
      <c r="G529" t="s">
        <v>46</v>
      </c>
      <c r="H529" t="str">
        <f>VLOOKUP(G529,Planilha1!$D$2:$E$16,2,FALSE)</f>
        <v xml:space="preserve"> 35 and 39</v>
      </c>
      <c r="I529" t="s">
        <v>15</v>
      </c>
      <c r="J529" t="str">
        <f t="shared" si="16"/>
        <v>(2,4)</v>
      </c>
      <c r="K529" s="3" t="s">
        <v>1213</v>
      </c>
      <c r="L529" s="3" t="s">
        <v>277</v>
      </c>
      <c r="M529" s="3" t="s">
        <v>1214</v>
      </c>
      <c r="N529" t="str">
        <f t="shared" si="17"/>
        <v>update m set m.FATOR_MUN = 9.472980609, m.pop_proj  = 284.1894183 from pmad2018.tmp m, pmad2018.dp_dom_1718_imput_bkp d where m.A01nficha = d.A01nficha and d.A01setor = 'Padre Bernardo: Monte Alto' and m.D03 = 1 and m.D05 between 35 and 39 and m.D04 in (2,4);</v>
      </c>
    </row>
    <row r="530" spans="1:14" x14ac:dyDescent="0.25">
      <c r="A530">
        <v>13</v>
      </c>
      <c r="B530" t="s">
        <v>29</v>
      </c>
      <c r="C530" t="str">
        <f>VLOOKUP(B530,Planilha1!$A$2:$B$18,2,FALSE)</f>
        <v>Padre Bernardo: Sede</v>
      </c>
      <c r="D530" t="s">
        <v>11</v>
      </c>
      <c r="E530">
        <v>2</v>
      </c>
      <c r="F530" t="s">
        <v>45</v>
      </c>
      <c r="G530" t="s">
        <v>46</v>
      </c>
      <c r="H530" t="str">
        <f>VLOOKUP(G530,Planilha1!$D$2:$E$16,2,FALSE)</f>
        <v xml:space="preserve"> 35 and 39</v>
      </c>
      <c r="I530" t="s">
        <v>14</v>
      </c>
      <c r="J530" t="str">
        <f t="shared" si="16"/>
        <v>(1,3,5)</v>
      </c>
      <c r="K530" s="3" t="s">
        <v>1215</v>
      </c>
      <c r="L530" s="3" t="s">
        <v>93</v>
      </c>
      <c r="M530" s="3" t="s">
        <v>1216</v>
      </c>
      <c r="N530" t="str">
        <f t="shared" si="17"/>
        <v>update m set m.FATOR_MUN = 9.002476266, m.pop_proj  = 198.0544778 from pmad2018.tmp m, pmad2018.dp_dom_1718_imput_bkp d where m.A01nficha = d.A01nficha and d.A01setor = 'Padre Bernardo: Sede' and m.D03 = 2 and m.D05 between 35 and 39 and m.D04 in (1,3,5);</v>
      </c>
    </row>
    <row r="531" spans="1:14" x14ac:dyDescent="0.25">
      <c r="A531">
        <v>13</v>
      </c>
      <c r="B531" t="s">
        <v>29</v>
      </c>
      <c r="C531" t="str">
        <f>VLOOKUP(B531,Planilha1!$A$2:$B$18,2,FALSE)</f>
        <v>Padre Bernardo: Sede</v>
      </c>
      <c r="D531" t="s">
        <v>11</v>
      </c>
      <c r="E531">
        <v>2</v>
      </c>
      <c r="F531" t="s">
        <v>45</v>
      </c>
      <c r="G531" t="s">
        <v>46</v>
      </c>
      <c r="H531" t="str">
        <f>VLOOKUP(G531,Planilha1!$D$2:$E$16,2,FALSE)</f>
        <v xml:space="preserve"> 35 and 39</v>
      </c>
      <c r="I531" t="s">
        <v>15</v>
      </c>
      <c r="J531" t="str">
        <f t="shared" si="16"/>
        <v>(2,4)</v>
      </c>
      <c r="K531" s="3" t="s">
        <v>1217</v>
      </c>
      <c r="L531" s="3" t="s">
        <v>104</v>
      </c>
      <c r="M531" s="3" t="s">
        <v>1218</v>
      </c>
      <c r="N531" t="str">
        <f t="shared" si="17"/>
        <v>update m set m.FATOR_MUN = 9.553802413, m.pop_proj  = 458.5825158 from pmad2018.tmp m, pmad2018.dp_dom_1718_imput_bkp d where m.A01nficha = d.A01nficha and d.A01setor = 'Padre Bernardo: Sede' and m.D03 = 2 and m.D05 between 35 and 39 and m.D04 in (2,4);</v>
      </c>
    </row>
    <row r="532" spans="1:14" x14ac:dyDescent="0.25">
      <c r="A532">
        <v>13</v>
      </c>
      <c r="B532" t="s">
        <v>29</v>
      </c>
      <c r="C532" t="str">
        <f>VLOOKUP(B532,Planilha1!$A$2:$B$18,2,FALSE)</f>
        <v>Padre Bernardo: Sede</v>
      </c>
      <c r="D532" t="s">
        <v>16</v>
      </c>
      <c r="E532">
        <v>1</v>
      </c>
      <c r="F532" t="s">
        <v>45</v>
      </c>
      <c r="G532" t="s">
        <v>46</v>
      </c>
      <c r="H532" t="str">
        <f>VLOOKUP(G532,Planilha1!$D$2:$E$16,2,FALSE)</f>
        <v xml:space="preserve"> 35 and 39</v>
      </c>
      <c r="I532" t="s">
        <v>14</v>
      </c>
      <c r="J532" t="str">
        <f t="shared" si="16"/>
        <v>(1,3,5)</v>
      </c>
      <c r="K532" s="3" t="s">
        <v>1219</v>
      </c>
      <c r="L532" s="3" t="s">
        <v>141</v>
      </c>
      <c r="M532" s="3" t="s">
        <v>1220</v>
      </c>
      <c r="N532" t="str">
        <f t="shared" si="17"/>
        <v>update m set m.FATOR_MUN = 8.500308493, m.pop_proj  = 170.0061699 from pmad2018.tmp m, pmad2018.dp_dom_1718_imput_bkp d where m.A01nficha = d.A01nficha and d.A01setor = 'Padre Bernardo: Sede' and m.D03 = 1 and m.D05 between 35 and 39 and m.D04 in (1,3,5);</v>
      </c>
    </row>
    <row r="533" spans="1:14" x14ac:dyDescent="0.25">
      <c r="A533">
        <v>13</v>
      </c>
      <c r="B533" t="s">
        <v>29</v>
      </c>
      <c r="C533" t="str">
        <f>VLOOKUP(B533,Planilha1!$A$2:$B$18,2,FALSE)</f>
        <v>Padre Bernardo: Sede</v>
      </c>
      <c r="D533" t="s">
        <v>16</v>
      </c>
      <c r="E533">
        <v>1</v>
      </c>
      <c r="F533" t="s">
        <v>45</v>
      </c>
      <c r="G533" t="s">
        <v>46</v>
      </c>
      <c r="H533" t="str">
        <f>VLOOKUP(G533,Planilha1!$D$2:$E$16,2,FALSE)</f>
        <v xml:space="preserve"> 35 and 39</v>
      </c>
      <c r="I533" t="s">
        <v>15</v>
      </c>
      <c r="J533" t="str">
        <f t="shared" si="16"/>
        <v>(2,4)</v>
      </c>
      <c r="K533" s="3" t="s">
        <v>1221</v>
      </c>
      <c r="L533" s="3" t="s">
        <v>238</v>
      </c>
      <c r="M533" s="3" t="s">
        <v>1222</v>
      </c>
      <c r="N533" t="str">
        <f t="shared" si="17"/>
        <v>update m set m.FATOR_MUN = 8.639261652, m.pop_proj  = 362.8489894 from pmad2018.tmp m, pmad2018.dp_dom_1718_imput_bkp d where m.A01nficha = d.A01nficha and d.A01setor = 'Padre Bernardo: Sede' and m.D03 = 1 and m.D05 between 35 and 39 and m.D04 in (2,4);</v>
      </c>
    </row>
    <row r="534" spans="1:14" x14ac:dyDescent="0.25">
      <c r="A534">
        <v>15</v>
      </c>
      <c r="B534" t="s">
        <v>30</v>
      </c>
      <c r="C534" t="str">
        <f>VLOOKUP(B534,Planilha1!$A$2:$B$18,2,FALSE)</f>
        <v>Planaltina</v>
      </c>
      <c r="D534" t="s">
        <v>11</v>
      </c>
      <c r="E534">
        <v>2</v>
      </c>
      <c r="F534" t="s">
        <v>45</v>
      </c>
      <c r="G534" t="s">
        <v>46</v>
      </c>
      <c r="H534" t="str">
        <f>VLOOKUP(G534,Planilha1!$D$2:$E$16,2,FALSE)</f>
        <v xml:space="preserve"> 35 and 39</v>
      </c>
      <c r="I534" t="s">
        <v>14</v>
      </c>
      <c r="J534" t="str">
        <f t="shared" si="16"/>
        <v>(1,3,5)</v>
      </c>
      <c r="K534" s="3" t="s">
        <v>1223</v>
      </c>
      <c r="L534" s="3" t="s">
        <v>450</v>
      </c>
      <c r="M534" s="3" t="s">
        <v>1224</v>
      </c>
      <c r="N534" t="str">
        <f t="shared" si="17"/>
        <v>update m set m.FATOR_MUN = 40.37094463, m.pop_proj  = 1090.015505 from pmad2018.tmp m, pmad2018.dp_dom_1718_imput_bkp d where m.A01nficha = d.A01nficha and d.A01setor = 'Planaltina' and m.D03 = 2 and m.D05 between 35 and 39 and m.D04 in (1,3,5);</v>
      </c>
    </row>
    <row r="535" spans="1:14" x14ac:dyDescent="0.25">
      <c r="A535">
        <v>15</v>
      </c>
      <c r="B535" t="s">
        <v>30</v>
      </c>
      <c r="C535" t="str">
        <f>VLOOKUP(B535,Planilha1!$A$2:$B$18,2,FALSE)</f>
        <v>Planaltina</v>
      </c>
      <c r="D535" t="s">
        <v>11</v>
      </c>
      <c r="E535">
        <v>2</v>
      </c>
      <c r="F535" t="s">
        <v>45</v>
      </c>
      <c r="G535" t="s">
        <v>46</v>
      </c>
      <c r="H535" t="str">
        <f>VLOOKUP(G535,Planilha1!$D$2:$E$16,2,FALSE)</f>
        <v xml:space="preserve"> 35 and 39</v>
      </c>
      <c r="I535" t="s">
        <v>15</v>
      </c>
      <c r="J535" t="str">
        <f t="shared" si="16"/>
        <v>(2,4)</v>
      </c>
      <c r="K535" s="3" t="s">
        <v>1225</v>
      </c>
      <c r="L535" s="3" t="s">
        <v>81</v>
      </c>
      <c r="M535" s="3" t="s">
        <v>1226</v>
      </c>
      <c r="N535" t="str">
        <f t="shared" si="17"/>
        <v>update m set m.FATOR_MUN = 36.91746758, m.pop_proj  = 2399.635393 from pmad2018.tmp m, pmad2018.dp_dom_1718_imput_bkp d where m.A01nficha = d.A01nficha and d.A01setor = 'Planaltina' and m.D03 = 2 and m.D05 between 35 and 39 and m.D04 in (2,4);</v>
      </c>
    </row>
    <row r="536" spans="1:14" x14ac:dyDescent="0.25">
      <c r="A536">
        <v>15</v>
      </c>
      <c r="B536" t="s">
        <v>30</v>
      </c>
      <c r="C536" t="str">
        <f>VLOOKUP(B536,Planilha1!$A$2:$B$18,2,FALSE)</f>
        <v>Planaltina</v>
      </c>
      <c r="D536" t="s">
        <v>16</v>
      </c>
      <c r="E536">
        <v>1</v>
      </c>
      <c r="F536" t="s">
        <v>45</v>
      </c>
      <c r="G536" t="s">
        <v>46</v>
      </c>
      <c r="H536" t="str">
        <f>VLOOKUP(G536,Planilha1!$D$2:$E$16,2,FALSE)</f>
        <v xml:space="preserve"> 35 and 39</v>
      </c>
      <c r="I536" t="s">
        <v>14</v>
      </c>
      <c r="J536" t="str">
        <f t="shared" si="16"/>
        <v>(1,3,5)</v>
      </c>
      <c r="K536" s="3" t="s">
        <v>1227</v>
      </c>
      <c r="L536" s="3" t="s">
        <v>141</v>
      </c>
      <c r="M536" s="3" t="s">
        <v>1228</v>
      </c>
      <c r="N536" t="str">
        <f t="shared" si="17"/>
        <v>update m set m.FATOR_MUN = 45.43933882, m.pop_proj  = 908.7867765 from pmad2018.tmp m, pmad2018.dp_dom_1718_imput_bkp d where m.A01nficha = d.A01nficha and d.A01setor = 'Planaltina' and m.D03 = 1 and m.D05 between 35 and 39 and m.D04 in (1,3,5);</v>
      </c>
    </row>
    <row r="537" spans="1:14" x14ac:dyDescent="0.25">
      <c r="A537">
        <v>15</v>
      </c>
      <c r="B537" t="s">
        <v>30</v>
      </c>
      <c r="C537" t="str">
        <f>VLOOKUP(B537,Planilha1!$A$2:$B$18,2,FALSE)</f>
        <v>Planaltina</v>
      </c>
      <c r="D537" t="s">
        <v>16</v>
      </c>
      <c r="E537">
        <v>1</v>
      </c>
      <c r="F537" t="s">
        <v>45</v>
      </c>
      <c r="G537" t="s">
        <v>46</v>
      </c>
      <c r="H537" t="str">
        <f>VLOOKUP(G537,Planilha1!$D$2:$E$16,2,FALSE)</f>
        <v xml:space="preserve"> 35 and 39</v>
      </c>
      <c r="I537" t="s">
        <v>15</v>
      </c>
      <c r="J537" t="str">
        <f t="shared" si="16"/>
        <v>(2,4)</v>
      </c>
      <c r="K537" s="3" t="s">
        <v>1229</v>
      </c>
      <c r="L537" s="3" t="s">
        <v>84</v>
      </c>
      <c r="M537" s="3" t="s">
        <v>1230</v>
      </c>
      <c r="N537" t="str">
        <f t="shared" si="17"/>
        <v>update m set m.FATOR_MUN = 44.68754441, m.pop_proj  = 2234.377221 from pmad2018.tmp m, pmad2018.dp_dom_1718_imput_bkp d where m.A01nficha = d.A01nficha and d.A01setor = 'Planaltina' and m.D03 = 1 and m.D05 between 35 and 39 and m.D04 in (2,4);</v>
      </c>
    </row>
    <row r="538" spans="1:14" x14ac:dyDescent="0.25">
      <c r="A538">
        <v>16</v>
      </c>
      <c r="B538" t="s">
        <v>31</v>
      </c>
      <c r="C538" t="str">
        <f>VLOOKUP(B538,Planilha1!$A$2:$B$18,2,FALSE)</f>
        <v>Santo Antônio do Descoberto</v>
      </c>
      <c r="D538" t="s">
        <v>11</v>
      </c>
      <c r="E538">
        <v>2</v>
      </c>
      <c r="F538" t="s">
        <v>45</v>
      </c>
      <c r="G538" t="s">
        <v>46</v>
      </c>
      <c r="H538" t="str">
        <f>VLOOKUP(G538,Planilha1!$D$2:$E$16,2,FALSE)</f>
        <v xml:space="preserve"> 35 and 39</v>
      </c>
      <c r="I538" t="s">
        <v>14</v>
      </c>
      <c r="J538" t="str">
        <f t="shared" si="16"/>
        <v>(1,3,5)</v>
      </c>
      <c r="K538" s="3" t="s">
        <v>1231</v>
      </c>
      <c r="L538" s="3" t="s">
        <v>131</v>
      </c>
      <c r="M538" s="3" t="s">
        <v>1232</v>
      </c>
      <c r="N538" t="str">
        <f t="shared" si="17"/>
        <v>update m set m.FATOR_MUN = 45.50509977, m.pop_proj  = 955.6070952 from pmad2018.tmp m, pmad2018.dp_dom_1718_imput_bkp d where m.A01nficha = d.A01nficha and d.A01setor = 'Santo Antônio do Descoberto' and m.D03 = 2 and m.D05 between 35 and 39 and m.D04 in (1,3,5);</v>
      </c>
    </row>
    <row r="539" spans="1:14" x14ac:dyDescent="0.25">
      <c r="A539">
        <v>16</v>
      </c>
      <c r="B539" t="s">
        <v>31</v>
      </c>
      <c r="C539" t="str">
        <f>VLOOKUP(B539,Planilha1!$A$2:$B$18,2,FALSE)</f>
        <v>Santo Antônio do Descoberto</v>
      </c>
      <c r="D539" t="s">
        <v>11</v>
      </c>
      <c r="E539">
        <v>2</v>
      </c>
      <c r="F539" t="s">
        <v>45</v>
      </c>
      <c r="G539" t="s">
        <v>46</v>
      </c>
      <c r="H539" t="str">
        <f>VLOOKUP(G539,Planilha1!$D$2:$E$16,2,FALSE)</f>
        <v xml:space="preserve"> 35 and 39</v>
      </c>
      <c r="I539" t="s">
        <v>15</v>
      </c>
      <c r="J539" t="str">
        <f t="shared" si="16"/>
        <v>(2,4)</v>
      </c>
      <c r="K539" s="3" t="s">
        <v>1233</v>
      </c>
      <c r="L539" s="3" t="s">
        <v>274</v>
      </c>
      <c r="M539" s="3" t="s">
        <v>1234</v>
      </c>
      <c r="N539" t="str">
        <f t="shared" si="17"/>
        <v>update m set m.FATOR_MUN = 27.37209688, m.pop_proj  = 1806.558394 from pmad2018.tmp m, pmad2018.dp_dom_1718_imput_bkp d where m.A01nficha = d.A01nficha and d.A01setor = 'Santo Antônio do Descoberto' and m.D03 = 2 and m.D05 between 35 and 39 and m.D04 in (2,4);</v>
      </c>
    </row>
    <row r="540" spans="1:14" x14ac:dyDescent="0.25">
      <c r="A540">
        <v>16</v>
      </c>
      <c r="B540" t="s">
        <v>31</v>
      </c>
      <c r="C540" t="str">
        <f>VLOOKUP(B540,Planilha1!$A$2:$B$18,2,FALSE)</f>
        <v>Santo Antônio do Descoberto</v>
      </c>
      <c r="D540" t="s">
        <v>16</v>
      </c>
      <c r="E540">
        <v>1</v>
      </c>
      <c r="F540" t="s">
        <v>45</v>
      </c>
      <c r="G540" t="s">
        <v>46</v>
      </c>
      <c r="H540" t="str">
        <f>VLOOKUP(G540,Planilha1!$D$2:$E$16,2,FALSE)</f>
        <v xml:space="preserve"> 35 and 39</v>
      </c>
      <c r="I540" t="s">
        <v>14</v>
      </c>
      <c r="J540" t="str">
        <f t="shared" si="16"/>
        <v>(1,3,5)</v>
      </c>
      <c r="K540" s="3" t="s">
        <v>1235</v>
      </c>
      <c r="L540" s="3" t="s">
        <v>131</v>
      </c>
      <c r="M540" s="3" t="s">
        <v>1236</v>
      </c>
      <c r="N540" t="str">
        <f t="shared" si="17"/>
        <v>update m set m.FATOR_MUN = 36.83653514, m.pop_proj  = 773.567238 from pmad2018.tmp m, pmad2018.dp_dom_1718_imput_bkp d where m.A01nficha = d.A01nficha and d.A01setor = 'Santo Antônio do Descoberto' and m.D03 = 1 and m.D05 between 35 and 39 and m.D04 in (1,3,5);</v>
      </c>
    </row>
    <row r="541" spans="1:14" x14ac:dyDescent="0.25">
      <c r="A541">
        <v>16</v>
      </c>
      <c r="B541" t="s">
        <v>31</v>
      </c>
      <c r="C541" t="str">
        <f>VLOOKUP(B541,Planilha1!$A$2:$B$18,2,FALSE)</f>
        <v>Santo Antônio do Descoberto</v>
      </c>
      <c r="D541" t="s">
        <v>16</v>
      </c>
      <c r="E541">
        <v>1</v>
      </c>
      <c r="F541" t="s">
        <v>45</v>
      </c>
      <c r="G541" t="s">
        <v>46</v>
      </c>
      <c r="H541" t="str">
        <f>VLOOKUP(G541,Planilha1!$D$2:$E$16,2,FALSE)</f>
        <v xml:space="preserve"> 35 and 39</v>
      </c>
      <c r="I541" t="s">
        <v>15</v>
      </c>
      <c r="J541" t="str">
        <f t="shared" si="16"/>
        <v>(2,4)</v>
      </c>
      <c r="K541" s="3" t="s">
        <v>1237</v>
      </c>
      <c r="L541" s="3" t="s">
        <v>274</v>
      </c>
      <c r="M541" s="3" t="s">
        <v>1238</v>
      </c>
      <c r="N541" t="str">
        <f t="shared" si="17"/>
        <v>update m set m.FATOR_MUN = 26.91697492, m.pop_proj  = 1776.520345 from pmad2018.tmp m, pmad2018.dp_dom_1718_imput_bkp d where m.A01nficha = d.A01nficha and d.A01setor = 'Santo Antônio do Descoberto' and m.D03 = 1 and m.D05 between 35 and 39 and m.D04 in (2,4);</v>
      </c>
    </row>
    <row r="542" spans="1:14" x14ac:dyDescent="0.25">
      <c r="A542">
        <v>17</v>
      </c>
      <c r="B542" t="s">
        <v>32</v>
      </c>
      <c r="C542" t="str">
        <f>VLOOKUP(B542,Planilha1!$A$2:$B$18,2,FALSE)</f>
        <v>Valparaíso de Goiás</v>
      </c>
      <c r="D542" t="s">
        <v>11</v>
      </c>
      <c r="E542">
        <v>2</v>
      </c>
      <c r="F542" t="s">
        <v>45</v>
      </c>
      <c r="G542" t="s">
        <v>46</v>
      </c>
      <c r="H542" t="str">
        <f>VLOOKUP(G542,Planilha1!$D$2:$E$16,2,FALSE)</f>
        <v xml:space="preserve"> 35 and 39</v>
      </c>
      <c r="I542" t="s">
        <v>14</v>
      </c>
      <c r="J542" t="str">
        <f t="shared" si="16"/>
        <v>(1,3,5)</v>
      </c>
      <c r="K542" s="3" t="s">
        <v>1239</v>
      </c>
      <c r="L542" s="3" t="s">
        <v>223</v>
      </c>
      <c r="M542" s="3" t="s">
        <v>1240</v>
      </c>
      <c r="N542" t="str">
        <f t="shared" si="17"/>
        <v>update m set m.FATOR_MUN = 55.80203775, m.pop_proj  = 3069.112076 from pmad2018.tmp m, pmad2018.dp_dom_1718_imput_bkp d where m.A01nficha = d.A01nficha and d.A01setor = 'Valparaíso de Goiás' and m.D03 = 2 and m.D05 between 35 and 39 and m.D04 in (1,3,5);</v>
      </c>
    </row>
    <row r="543" spans="1:14" x14ac:dyDescent="0.25">
      <c r="A543">
        <v>17</v>
      </c>
      <c r="B543" t="s">
        <v>32</v>
      </c>
      <c r="C543" t="str">
        <f>VLOOKUP(B543,Planilha1!$A$2:$B$18,2,FALSE)</f>
        <v>Valparaíso de Goiás</v>
      </c>
      <c r="D543" t="s">
        <v>11</v>
      </c>
      <c r="E543">
        <v>2</v>
      </c>
      <c r="F543" t="s">
        <v>45</v>
      </c>
      <c r="G543" t="s">
        <v>46</v>
      </c>
      <c r="H543" t="str">
        <f>VLOOKUP(G543,Planilha1!$D$2:$E$16,2,FALSE)</f>
        <v xml:space="preserve"> 35 and 39</v>
      </c>
      <c r="I543" t="s">
        <v>15</v>
      </c>
      <c r="J543" t="str">
        <f t="shared" si="16"/>
        <v>(2,4)</v>
      </c>
      <c r="K543" s="3" t="s">
        <v>1241</v>
      </c>
      <c r="L543" s="3" t="s">
        <v>1242</v>
      </c>
      <c r="M543" s="3" t="s">
        <v>1243</v>
      </c>
      <c r="N543" t="str">
        <f t="shared" si="17"/>
        <v>update m set m.FATOR_MUN = 53.44899921, m.pop_proj  = 5131.103924 from pmad2018.tmp m, pmad2018.dp_dom_1718_imput_bkp d where m.A01nficha = d.A01nficha and d.A01setor = 'Valparaíso de Goiás' and m.D03 = 2 and m.D05 between 35 and 39 and m.D04 in (2,4);</v>
      </c>
    </row>
    <row r="544" spans="1:14" x14ac:dyDescent="0.25">
      <c r="A544">
        <v>17</v>
      </c>
      <c r="B544" t="s">
        <v>32</v>
      </c>
      <c r="C544" t="str">
        <f>VLOOKUP(B544,Planilha1!$A$2:$B$18,2,FALSE)</f>
        <v>Valparaíso de Goiás</v>
      </c>
      <c r="D544" t="s">
        <v>16</v>
      </c>
      <c r="E544">
        <v>1</v>
      </c>
      <c r="F544" t="s">
        <v>45</v>
      </c>
      <c r="G544" t="s">
        <v>46</v>
      </c>
      <c r="H544" t="str">
        <f>VLOOKUP(G544,Planilha1!$D$2:$E$16,2,FALSE)</f>
        <v xml:space="preserve"> 35 and 39</v>
      </c>
      <c r="I544" t="s">
        <v>14</v>
      </c>
      <c r="J544" t="str">
        <f t="shared" si="16"/>
        <v>(1,3,5)</v>
      </c>
      <c r="K544" s="3" t="s">
        <v>1244</v>
      </c>
      <c r="L544" s="3" t="s">
        <v>251</v>
      </c>
      <c r="M544" s="3" t="s">
        <v>1245</v>
      </c>
      <c r="N544" t="str">
        <f t="shared" si="17"/>
        <v>update m set m.FATOR_MUN = 66.88519594, m.pop_proj  = 2608.522642 from pmad2018.tmp m, pmad2018.dp_dom_1718_imput_bkp d where m.A01nficha = d.A01nficha and d.A01setor = 'Valparaíso de Goiás' and m.D03 = 1 and m.D05 between 35 and 39 and m.D04 in (1,3,5);</v>
      </c>
    </row>
    <row r="545" spans="1:14" x14ac:dyDescent="0.25">
      <c r="A545">
        <v>17</v>
      </c>
      <c r="B545" t="s">
        <v>32</v>
      </c>
      <c r="C545" t="str">
        <f>VLOOKUP(B545,Planilha1!$A$2:$B$18,2,FALSE)</f>
        <v>Valparaíso de Goiás</v>
      </c>
      <c r="D545" t="s">
        <v>16</v>
      </c>
      <c r="E545">
        <v>1</v>
      </c>
      <c r="F545" t="s">
        <v>45</v>
      </c>
      <c r="G545" t="s">
        <v>46</v>
      </c>
      <c r="H545" t="str">
        <f>VLOOKUP(G545,Planilha1!$D$2:$E$16,2,FALSE)</f>
        <v xml:space="preserve"> 35 and 39</v>
      </c>
      <c r="I545" t="s">
        <v>15</v>
      </c>
      <c r="J545" t="str">
        <f t="shared" si="16"/>
        <v>(2,4)</v>
      </c>
      <c r="K545" s="3" t="s">
        <v>1246</v>
      </c>
      <c r="L545" s="3" t="s">
        <v>643</v>
      </c>
      <c r="M545" s="3" t="s">
        <v>1247</v>
      </c>
      <c r="N545" t="str">
        <f t="shared" si="17"/>
        <v>update m set m.FATOR_MUN = 57.1661518, m.pop_proj  = 5030.621358 from pmad2018.tmp m, pmad2018.dp_dom_1718_imput_bkp d where m.A01nficha = d.A01nficha and d.A01setor = 'Valparaíso de Goiás' and m.D03 = 1 and m.D05 between 35 and 39 and m.D04 in (2,4);</v>
      </c>
    </row>
    <row r="546" spans="1:14" x14ac:dyDescent="0.25">
      <c r="A546">
        <v>1</v>
      </c>
      <c r="B546" t="s">
        <v>10</v>
      </c>
      <c r="C546" t="str">
        <f>VLOOKUP(B546,Planilha1!$A$2:$B$18,2,FALSE)</f>
        <v>Águas Lindas de Goiás</v>
      </c>
      <c r="D546" t="s">
        <v>11</v>
      </c>
      <c r="E546">
        <v>2</v>
      </c>
      <c r="F546" t="s">
        <v>47</v>
      </c>
      <c r="G546" t="s">
        <v>48</v>
      </c>
      <c r="H546" t="str">
        <f>VLOOKUP(G546,Planilha1!$D$2:$E$16,2,FALSE)</f>
        <v xml:space="preserve"> 40 and 44</v>
      </c>
      <c r="I546" t="s">
        <v>14</v>
      </c>
      <c r="J546" t="str">
        <f t="shared" si="16"/>
        <v>(1,3,5)</v>
      </c>
      <c r="K546" s="3" t="s">
        <v>1248</v>
      </c>
      <c r="L546" s="3" t="s">
        <v>238</v>
      </c>
      <c r="M546" s="3" t="s">
        <v>1249</v>
      </c>
      <c r="N546" t="str">
        <f t="shared" si="17"/>
        <v>update m set m.FATOR_MUN = 62.41523679, m.pop_proj  = 2621.439945 from pmad2018.tmp m, pmad2018.dp_dom_1718_imput_bkp d where m.A01nficha = d.A01nficha and d.A01setor = 'Águas Lindas de Goiás' and m.D03 = 2 and m.D05 between 40 and 44 and m.D04 in (1,3,5);</v>
      </c>
    </row>
    <row r="547" spans="1:14" x14ac:dyDescent="0.25">
      <c r="A547">
        <v>1</v>
      </c>
      <c r="B547" t="s">
        <v>10</v>
      </c>
      <c r="C547" t="str">
        <f>VLOOKUP(B547,Planilha1!$A$2:$B$18,2,FALSE)</f>
        <v>Águas Lindas de Goiás</v>
      </c>
      <c r="D547" t="s">
        <v>11</v>
      </c>
      <c r="E547">
        <v>2</v>
      </c>
      <c r="F547" t="s">
        <v>47</v>
      </c>
      <c r="G547" t="s">
        <v>48</v>
      </c>
      <c r="H547" t="str">
        <f>VLOOKUP(G547,Planilha1!$D$2:$E$16,2,FALSE)</f>
        <v xml:space="preserve"> 40 and 44</v>
      </c>
      <c r="I547" t="s">
        <v>15</v>
      </c>
      <c r="J547" t="str">
        <f t="shared" si="16"/>
        <v>(2,4)</v>
      </c>
      <c r="K547" s="3" t="s">
        <v>1250</v>
      </c>
      <c r="L547" s="3" t="s">
        <v>333</v>
      </c>
      <c r="M547" s="3" t="s">
        <v>1251</v>
      </c>
      <c r="N547" t="str">
        <f t="shared" si="17"/>
        <v>update m set m.FATOR_MUN = 58.9297255, m.pop_proj  = 5303.675295 from pmad2018.tmp m, pmad2018.dp_dom_1718_imput_bkp d where m.A01nficha = d.A01nficha and d.A01setor = 'Águas Lindas de Goiás' and m.D03 = 2 and m.D05 between 40 and 44 and m.D04 in (2,4);</v>
      </c>
    </row>
    <row r="548" spans="1:14" x14ac:dyDescent="0.25">
      <c r="A548">
        <v>1</v>
      </c>
      <c r="B548" t="s">
        <v>10</v>
      </c>
      <c r="C548" t="str">
        <f>VLOOKUP(B548,Planilha1!$A$2:$B$18,2,FALSE)</f>
        <v>Águas Lindas de Goiás</v>
      </c>
      <c r="D548" t="s">
        <v>16</v>
      </c>
      <c r="E548">
        <v>1</v>
      </c>
      <c r="F548" t="s">
        <v>47</v>
      </c>
      <c r="G548" t="s">
        <v>48</v>
      </c>
      <c r="H548" t="str">
        <f>VLOOKUP(G548,Planilha1!$D$2:$E$16,2,FALSE)</f>
        <v xml:space="preserve"> 40 and 44</v>
      </c>
      <c r="I548" t="s">
        <v>14</v>
      </c>
      <c r="J548" t="str">
        <f t="shared" si="16"/>
        <v>(1,3,5)</v>
      </c>
      <c r="K548" s="3" t="s">
        <v>1252</v>
      </c>
      <c r="L548" s="3" t="s">
        <v>141</v>
      </c>
      <c r="M548" s="3" t="s">
        <v>1253</v>
      </c>
      <c r="N548" t="str">
        <f t="shared" si="17"/>
        <v>update m set m.FATOR_MUN = 120.6877146, m.pop_proj  = 2413.754292 from pmad2018.tmp m, pmad2018.dp_dom_1718_imput_bkp d where m.A01nficha = d.A01nficha and d.A01setor = 'Águas Lindas de Goiás' and m.D03 = 1 and m.D05 between 40 and 44 and m.D04 in (1,3,5);</v>
      </c>
    </row>
    <row r="549" spans="1:14" x14ac:dyDescent="0.25">
      <c r="A549">
        <v>1</v>
      </c>
      <c r="B549" t="s">
        <v>10</v>
      </c>
      <c r="C549" t="str">
        <f>VLOOKUP(B549,Planilha1!$A$2:$B$18,2,FALSE)</f>
        <v>Águas Lindas de Goiás</v>
      </c>
      <c r="D549" t="s">
        <v>16</v>
      </c>
      <c r="E549">
        <v>1</v>
      </c>
      <c r="F549" t="s">
        <v>47</v>
      </c>
      <c r="G549" t="s">
        <v>48</v>
      </c>
      <c r="H549" t="str">
        <f>VLOOKUP(G549,Planilha1!$D$2:$E$16,2,FALSE)</f>
        <v xml:space="preserve"> 40 and 44</v>
      </c>
      <c r="I549" t="s">
        <v>15</v>
      </c>
      <c r="J549" t="str">
        <f t="shared" si="16"/>
        <v>(2,4)</v>
      </c>
      <c r="K549" s="3" t="s">
        <v>1254</v>
      </c>
      <c r="L549" s="3" t="s">
        <v>248</v>
      </c>
      <c r="M549" s="3" t="s">
        <v>1255</v>
      </c>
      <c r="N549" t="str">
        <f t="shared" si="17"/>
        <v>update m set m.FATOR_MUN = 73.92331149, m.pop_proj  = 5026.785181 from pmad2018.tmp m, pmad2018.dp_dom_1718_imput_bkp d where m.A01nficha = d.A01nficha and d.A01setor = 'Águas Lindas de Goiás' and m.D03 = 1 and m.D05 between 40 and 44 and m.D04 in (2,4);</v>
      </c>
    </row>
    <row r="550" spans="1:14" x14ac:dyDescent="0.25">
      <c r="A550">
        <v>2</v>
      </c>
      <c r="B550" t="s">
        <v>17</v>
      </c>
      <c r="C550" t="str">
        <f>VLOOKUP(B550,Planilha1!$A$2:$B$18,2,FALSE)</f>
        <v>Alexânia</v>
      </c>
      <c r="D550" t="s">
        <v>11</v>
      </c>
      <c r="E550">
        <v>2</v>
      </c>
      <c r="F550" t="s">
        <v>47</v>
      </c>
      <c r="G550" t="s">
        <v>48</v>
      </c>
      <c r="H550" t="str">
        <f>VLOOKUP(G550,Planilha1!$D$2:$E$16,2,FALSE)</f>
        <v xml:space="preserve"> 40 and 44</v>
      </c>
      <c r="I550" t="s">
        <v>14</v>
      </c>
      <c r="J550" t="str">
        <f t="shared" si="16"/>
        <v>(1,3,5)</v>
      </c>
      <c r="K550" s="3" t="s">
        <v>1256</v>
      </c>
      <c r="L550" s="3" t="s">
        <v>265</v>
      </c>
      <c r="M550" s="3" t="s">
        <v>1257</v>
      </c>
      <c r="N550" t="str">
        <f t="shared" si="17"/>
        <v>update m set m.FATOR_MUN = 15.09564277, m.pop_proj  = 362.2954264 from pmad2018.tmp m, pmad2018.dp_dom_1718_imput_bkp d where m.A01nficha = d.A01nficha and d.A01setor = 'Alexânia' and m.D03 = 2 and m.D05 between 40 and 44 and m.D04 in (1,3,5);</v>
      </c>
    </row>
    <row r="551" spans="1:14" x14ac:dyDescent="0.25">
      <c r="A551">
        <v>2</v>
      </c>
      <c r="B551" t="s">
        <v>17</v>
      </c>
      <c r="C551" t="str">
        <f>VLOOKUP(B551,Planilha1!$A$2:$B$18,2,FALSE)</f>
        <v>Alexânia</v>
      </c>
      <c r="D551" t="s">
        <v>11</v>
      </c>
      <c r="E551">
        <v>2</v>
      </c>
      <c r="F551" t="s">
        <v>47</v>
      </c>
      <c r="G551" t="s">
        <v>48</v>
      </c>
      <c r="H551" t="str">
        <f>VLOOKUP(G551,Planilha1!$D$2:$E$16,2,FALSE)</f>
        <v xml:space="preserve"> 40 and 44</v>
      </c>
      <c r="I551" t="s">
        <v>15</v>
      </c>
      <c r="J551" t="str">
        <f t="shared" si="16"/>
        <v>(2,4)</v>
      </c>
      <c r="K551" s="3" t="s">
        <v>1258</v>
      </c>
      <c r="L551" s="3" t="s">
        <v>138</v>
      </c>
      <c r="M551" s="3" t="s">
        <v>1259</v>
      </c>
      <c r="N551" t="str">
        <f t="shared" si="17"/>
        <v>update m set m.FATOR_MUN = 19.05626868, m.pop_proj  = 552.6317918 from pmad2018.tmp m, pmad2018.dp_dom_1718_imput_bkp d where m.A01nficha = d.A01nficha and d.A01setor = 'Alexânia' and m.D03 = 2 and m.D05 between 40 and 44 and m.D04 in (2,4);</v>
      </c>
    </row>
    <row r="552" spans="1:14" x14ac:dyDescent="0.25">
      <c r="A552">
        <v>2</v>
      </c>
      <c r="B552" t="s">
        <v>17</v>
      </c>
      <c r="C552" t="str">
        <f>VLOOKUP(B552,Planilha1!$A$2:$B$18,2,FALSE)</f>
        <v>Alexânia</v>
      </c>
      <c r="D552" t="s">
        <v>16</v>
      </c>
      <c r="E552">
        <v>1</v>
      </c>
      <c r="F552" t="s">
        <v>47</v>
      </c>
      <c r="G552" t="s">
        <v>48</v>
      </c>
      <c r="H552" t="str">
        <f>VLOOKUP(G552,Planilha1!$D$2:$E$16,2,FALSE)</f>
        <v xml:space="preserve"> 40 and 44</v>
      </c>
      <c r="I552" t="s">
        <v>14</v>
      </c>
      <c r="J552" t="str">
        <f t="shared" si="16"/>
        <v>(1,3,5)</v>
      </c>
      <c r="K552" s="3" t="s">
        <v>1260</v>
      </c>
      <c r="L552" s="3" t="s">
        <v>90</v>
      </c>
      <c r="M552" s="3" t="s">
        <v>1261</v>
      </c>
      <c r="N552" t="str">
        <f t="shared" si="17"/>
        <v>update m set m.FATOR_MUN = 18.2241793, m.pop_proj  = 328.0352274 from pmad2018.tmp m, pmad2018.dp_dom_1718_imput_bkp d where m.A01nficha = d.A01nficha and d.A01setor = 'Alexânia' and m.D03 = 1 and m.D05 between 40 and 44 and m.D04 in (1,3,5);</v>
      </c>
    </row>
    <row r="553" spans="1:14" x14ac:dyDescent="0.25">
      <c r="A553">
        <v>2</v>
      </c>
      <c r="B553" t="s">
        <v>17</v>
      </c>
      <c r="C553" t="str">
        <f>VLOOKUP(B553,Planilha1!$A$2:$B$18,2,FALSE)</f>
        <v>Alexânia</v>
      </c>
      <c r="D553" t="s">
        <v>16</v>
      </c>
      <c r="E553">
        <v>1</v>
      </c>
      <c r="F553" t="s">
        <v>47</v>
      </c>
      <c r="G553" t="s">
        <v>48</v>
      </c>
      <c r="H553" t="str">
        <f>VLOOKUP(G553,Planilha1!$D$2:$E$16,2,FALSE)</f>
        <v xml:space="preserve"> 40 and 44</v>
      </c>
      <c r="I553" t="s">
        <v>15</v>
      </c>
      <c r="J553" t="str">
        <f t="shared" si="16"/>
        <v>(2,4)</v>
      </c>
      <c r="K553" s="3" t="s">
        <v>1262</v>
      </c>
      <c r="L553" s="3" t="s">
        <v>306</v>
      </c>
      <c r="M553" s="3" t="s">
        <v>1263</v>
      </c>
      <c r="N553" t="str">
        <f t="shared" si="17"/>
        <v>update m set m.FATOR_MUN = 11.20226914, m.pop_proj  = 515.3043803 from pmad2018.tmp m, pmad2018.dp_dom_1718_imput_bkp d where m.A01nficha = d.A01nficha and d.A01setor = 'Alexânia' and m.D03 = 1 and m.D05 between 40 and 44 and m.D04 in (2,4);</v>
      </c>
    </row>
    <row r="554" spans="1:14" x14ac:dyDescent="0.25">
      <c r="A554">
        <v>4</v>
      </c>
      <c r="B554" t="s">
        <v>18</v>
      </c>
      <c r="C554" t="str">
        <f>VLOOKUP(B554,Planilha1!$A$2:$B$18,2,FALSE)</f>
        <v>Cidade Ocidental: Jardim ABC</v>
      </c>
      <c r="D554" t="s">
        <v>11</v>
      </c>
      <c r="E554">
        <v>2</v>
      </c>
      <c r="F554" t="s">
        <v>47</v>
      </c>
      <c r="G554" t="s">
        <v>48</v>
      </c>
      <c r="H554" t="str">
        <f>VLOOKUP(G554,Planilha1!$D$2:$E$16,2,FALSE)</f>
        <v xml:space="preserve"> 40 and 44</v>
      </c>
      <c r="I554" t="s">
        <v>14</v>
      </c>
      <c r="J554" t="str">
        <f t="shared" si="16"/>
        <v>(1,3,5)</v>
      </c>
      <c r="K554" s="3" t="s">
        <v>1264</v>
      </c>
      <c r="L554" s="3" t="s">
        <v>59</v>
      </c>
      <c r="M554" s="3" t="s">
        <v>1265</v>
      </c>
      <c r="N554" t="str">
        <f t="shared" si="17"/>
        <v>update m set m.FATOR_MUN = 8.209285916, m.pop_proj  = 123.1392887 from pmad2018.tmp m, pmad2018.dp_dom_1718_imput_bkp d where m.A01nficha = d.A01nficha and d.A01setor = 'Cidade Ocidental: Jardim ABC' and m.D03 = 2 and m.D05 between 40 and 44 and m.D04 in (1,3,5);</v>
      </c>
    </row>
    <row r="555" spans="1:14" x14ac:dyDescent="0.25">
      <c r="A555">
        <v>4</v>
      </c>
      <c r="B555" t="s">
        <v>18</v>
      </c>
      <c r="C555" t="str">
        <f>VLOOKUP(B555,Planilha1!$A$2:$B$18,2,FALSE)</f>
        <v>Cidade Ocidental: Jardim ABC</v>
      </c>
      <c r="D555" t="s">
        <v>11</v>
      </c>
      <c r="E555">
        <v>2</v>
      </c>
      <c r="F555" t="s">
        <v>47</v>
      </c>
      <c r="G555" t="s">
        <v>48</v>
      </c>
      <c r="H555" t="str">
        <f>VLOOKUP(G555,Planilha1!$D$2:$E$16,2,FALSE)</f>
        <v xml:space="preserve"> 40 and 44</v>
      </c>
      <c r="I555" t="s">
        <v>15</v>
      </c>
      <c r="J555" t="str">
        <f t="shared" si="16"/>
        <v>(2,4)</v>
      </c>
      <c r="K555" s="3" t="s">
        <v>1266</v>
      </c>
      <c r="L555" s="3" t="s">
        <v>465</v>
      </c>
      <c r="M555" s="3" t="s">
        <v>1267</v>
      </c>
      <c r="N555" t="str">
        <f t="shared" si="17"/>
        <v>update m set m.FATOR_MUN = 4.41619081, m.pop_proj  = 273.8038302 from pmad2018.tmp m, pmad2018.dp_dom_1718_imput_bkp d where m.A01nficha = d.A01nficha and d.A01setor = 'Cidade Ocidental: Jardim ABC' and m.D03 = 2 and m.D05 between 40 and 44 and m.D04 in (2,4);</v>
      </c>
    </row>
    <row r="556" spans="1:14" x14ac:dyDescent="0.25">
      <c r="A556">
        <v>4</v>
      </c>
      <c r="B556" t="s">
        <v>18</v>
      </c>
      <c r="C556" t="str">
        <f>VLOOKUP(B556,Planilha1!$A$2:$B$18,2,FALSE)</f>
        <v>Cidade Ocidental: Jardim ABC</v>
      </c>
      <c r="D556" t="s">
        <v>16</v>
      </c>
      <c r="E556">
        <v>1</v>
      </c>
      <c r="F556" t="s">
        <v>47</v>
      </c>
      <c r="G556" t="s">
        <v>48</v>
      </c>
      <c r="H556" t="str">
        <f>VLOOKUP(G556,Planilha1!$D$2:$E$16,2,FALSE)</f>
        <v xml:space="preserve"> 40 and 44</v>
      </c>
      <c r="I556" t="s">
        <v>14</v>
      </c>
      <c r="J556" t="str">
        <f t="shared" si="16"/>
        <v>(1,3,5)</v>
      </c>
      <c r="K556" s="3" t="s">
        <v>1268</v>
      </c>
      <c r="L556" s="3" t="s">
        <v>113</v>
      </c>
      <c r="M556" s="3" t="s">
        <v>1269</v>
      </c>
      <c r="N556" t="str">
        <f t="shared" si="17"/>
        <v>update m set m.FATOR_MUN = 6.502308552, m.pop_proj  = 104.0369368 from pmad2018.tmp m, pmad2018.dp_dom_1718_imput_bkp d where m.A01nficha = d.A01nficha and d.A01setor = 'Cidade Ocidental: Jardim ABC' and m.D03 = 1 and m.D05 between 40 and 44 and m.D04 in (1,3,5);</v>
      </c>
    </row>
    <row r="557" spans="1:14" x14ac:dyDescent="0.25">
      <c r="A557">
        <v>4</v>
      </c>
      <c r="B557" t="s">
        <v>18</v>
      </c>
      <c r="C557" t="str">
        <f>VLOOKUP(B557,Planilha1!$A$2:$B$18,2,FALSE)</f>
        <v>Cidade Ocidental: Jardim ABC</v>
      </c>
      <c r="D557" t="s">
        <v>16</v>
      </c>
      <c r="E557">
        <v>1</v>
      </c>
      <c r="F557" t="s">
        <v>47</v>
      </c>
      <c r="G557" t="s">
        <v>48</v>
      </c>
      <c r="H557" t="str">
        <f>VLOOKUP(G557,Planilha1!$D$2:$E$16,2,FALSE)</f>
        <v xml:space="preserve"> 40 and 44</v>
      </c>
      <c r="I557" t="s">
        <v>15</v>
      </c>
      <c r="J557" t="str">
        <f t="shared" si="16"/>
        <v>(2,4)</v>
      </c>
      <c r="K557" s="3" t="s">
        <v>1270</v>
      </c>
      <c r="L557" s="3" t="s">
        <v>306</v>
      </c>
      <c r="M557" s="3" t="s">
        <v>1271</v>
      </c>
      <c r="N557" t="str">
        <f t="shared" si="17"/>
        <v>update m set m.FATOR_MUN = 6.84376236, m.pop_proj  = 314.8130686 from pmad2018.tmp m, pmad2018.dp_dom_1718_imput_bkp d where m.A01nficha = d.A01nficha and d.A01setor = 'Cidade Ocidental: Jardim ABC' and m.D03 = 1 and m.D05 between 40 and 44 and m.D04 in (2,4);</v>
      </c>
    </row>
    <row r="558" spans="1:14" x14ac:dyDescent="0.25">
      <c r="A558">
        <v>3</v>
      </c>
      <c r="B558" t="s">
        <v>19</v>
      </c>
      <c r="C558" t="str">
        <f>VLOOKUP(B558,Planilha1!$A$2:$B$18,2,FALSE)</f>
        <v>Cidade Ocidental: Sede</v>
      </c>
      <c r="D558" t="s">
        <v>11</v>
      </c>
      <c r="E558">
        <v>2</v>
      </c>
      <c r="F558" t="s">
        <v>47</v>
      </c>
      <c r="G558" t="s">
        <v>48</v>
      </c>
      <c r="H558" t="str">
        <f>VLOOKUP(G558,Planilha1!$D$2:$E$16,2,FALSE)</f>
        <v xml:space="preserve"> 40 and 44</v>
      </c>
      <c r="I558" t="s">
        <v>14</v>
      </c>
      <c r="J558" t="str">
        <f t="shared" si="16"/>
        <v>(1,3,5)</v>
      </c>
      <c r="K558" s="3" t="s">
        <v>1272</v>
      </c>
      <c r="L558" s="3" t="s">
        <v>96</v>
      </c>
      <c r="M558" s="3" t="s">
        <v>1273</v>
      </c>
      <c r="N558" t="str">
        <f t="shared" si="17"/>
        <v>update m set m.FATOR_MUN = 42.31721687, m.pop_proj  = 804.0271206 from pmad2018.tmp m, pmad2018.dp_dom_1718_imput_bkp d where m.A01nficha = d.A01nficha and d.A01setor = 'Cidade Ocidental: Sede' and m.D03 = 2 and m.D05 between 40 and 44 and m.D04 in (1,3,5);</v>
      </c>
    </row>
    <row r="559" spans="1:14" x14ac:dyDescent="0.25">
      <c r="A559">
        <v>3</v>
      </c>
      <c r="B559" t="s">
        <v>19</v>
      </c>
      <c r="C559" t="str">
        <f>VLOOKUP(B559,Planilha1!$A$2:$B$18,2,FALSE)</f>
        <v>Cidade Ocidental: Sede</v>
      </c>
      <c r="D559" t="s">
        <v>11</v>
      </c>
      <c r="E559">
        <v>2</v>
      </c>
      <c r="F559" t="s">
        <v>47</v>
      </c>
      <c r="G559" t="s">
        <v>48</v>
      </c>
      <c r="H559" t="str">
        <f>VLOOKUP(G559,Planilha1!$D$2:$E$16,2,FALSE)</f>
        <v xml:space="preserve"> 40 and 44</v>
      </c>
      <c r="I559" t="s">
        <v>15</v>
      </c>
      <c r="J559" t="str">
        <f t="shared" si="16"/>
        <v>(2,4)</v>
      </c>
      <c r="K559" s="3" t="s">
        <v>1274</v>
      </c>
      <c r="L559" s="3" t="s">
        <v>84</v>
      </c>
      <c r="M559" s="3" t="s">
        <v>1275</v>
      </c>
      <c r="N559" t="str">
        <f t="shared" si="17"/>
        <v>update m set m.FATOR_MUN = 28.56831499, m.pop_proj  = 1428.415749 from pmad2018.tmp m, pmad2018.dp_dom_1718_imput_bkp d where m.A01nficha = d.A01nficha and d.A01setor = 'Cidade Ocidental: Sede' and m.D03 = 2 and m.D05 between 40 and 44 and m.D04 in (2,4);</v>
      </c>
    </row>
    <row r="560" spans="1:14" x14ac:dyDescent="0.25">
      <c r="A560">
        <v>3</v>
      </c>
      <c r="B560" t="s">
        <v>19</v>
      </c>
      <c r="C560" t="str">
        <f>VLOOKUP(B560,Planilha1!$A$2:$B$18,2,FALSE)</f>
        <v>Cidade Ocidental: Sede</v>
      </c>
      <c r="D560" t="s">
        <v>16</v>
      </c>
      <c r="E560">
        <v>1</v>
      </c>
      <c r="F560" t="s">
        <v>47</v>
      </c>
      <c r="G560" t="s">
        <v>48</v>
      </c>
      <c r="H560" t="str">
        <f>VLOOKUP(G560,Planilha1!$D$2:$E$16,2,FALSE)</f>
        <v xml:space="preserve"> 40 and 44</v>
      </c>
      <c r="I560" t="s">
        <v>14</v>
      </c>
      <c r="J560" t="str">
        <f t="shared" si="16"/>
        <v>(1,3,5)</v>
      </c>
      <c r="K560" s="3" t="s">
        <v>1276</v>
      </c>
      <c r="L560" s="3" t="s">
        <v>96</v>
      </c>
      <c r="M560" s="3" t="s">
        <v>1277</v>
      </c>
      <c r="N560" t="str">
        <f t="shared" si="17"/>
        <v>update m set m.FATOR_MUN = 34.41823474, m.pop_proj  = 653.94646 from pmad2018.tmp m, pmad2018.dp_dom_1718_imput_bkp d where m.A01nficha = d.A01nficha and d.A01setor = 'Cidade Ocidental: Sede' and m.D03 = 1 and m.D05 between 40 and 44 and m.D04 in (1,3,5);</v>
      </c>
    </row>
    <row r="561" spans="1:14" x14ac:dyDescent="0.25">
      <c r="A561">
        <v>3</v>
      </c>
      <c r="B561" t="s">
        <v>19</v>
      </c>
      <c r="C561" t="str">
        <f>VLOOKUP(B561,Planilha1!$A$2:$B$18,2,FALSE)</f>
        <v>Cidade Ocidental: Sede</v>
      </c>
      <c r="D561" t="s">
        <v>16</v>
      </c>
      <c r="E561">
        <v>1</v>
      </c>
      <c r="F561" t="s">
        <v>47</v>
      </c>
      <c r="G561" t="s">
        <v>48</v>
      </c>
      <c r="H561" t="str">
        <f>VLOOKUP(G561,Planilha1!$D$2:$E$16,2,FALSE)</f>
        <v xml:space="preserve"> 40 and 44</v>
      </c>
      <c r="I561" t="s">
        <v>15</v>
      </c>
      <c r="J561" t="str">
        <f t="shared" si="16"/>
        <v>(2,4)</v>
      </c>
      <c r="K561" s="3" t="s">
        <v>1278</v>
      </c>
      <c r="L561" s="3" t="s">
        <v>389</v>
      </c>
      <c r="M561" s="3" t="s">
        <v>1279</v>
      </c>
      <c r="N561" t="str">
        <f t="shared" si="17"/>
        <v>update m set m.FATOR_MUN = 24.17019744, m.pop_proj  = 1305.190662 from pmad2018.tmp m, pmad2018.dp_dom_1718_imput_bkp d where m.A01nficha = d.A01nficha and d.A01setor = 'Cidade Ocidental: Sede' and m.D03 = 1 and m.D05 between 40 and 44 and m.D04 in (2,4);</v>
      </c>
    </row>
    <row r="562" spans="1:14" x14ac:dyDescent="0.25">
      <c r="A562">
        <v>8</v>
      </c>
      <c r="B562" t="s">
        <v>20</v>
      </c>
      <c r="C562" t="str">
        <f>VLOOKUP(B562,Planilha1!$A$2:$B$18,2,FALSE)</f>
        <v>Cocalzinho de Goiás: Girassol/Edilândia</v>
      </c>
      <c r="D562" t="s">
        <v>11</v>
      </c>
      <c r="E562">
        <v>2</v>
      </c>
      <c r="F562" t="s">
        <v>47</v>
      </c>
      <c r="G562" t="s">
        <v>48</v>
      </c>
      <c r="H562" t="str">
        <f>VLOOKUP(G562,Planilha1!$D$2:$E$16,2,FALSE)</f>
        <v xml:space="preserve"> 40 and 44</v>
      </c>
      <c r="I562" t="s">
        <v>14</v>
      </c>
      <c r="J562" t="str">
        <f t="shared" si="16"/>
        <v>(1,3,5)</v>
      </c>
      <c r="K562" s="3" t="s">
        <v>1280</v>
      </c>
      <c r="L562" s="3" t="s">
        <v>93</v>
      </c>
      <c r="M562" s="3" t="s">
        <v>1281</v>
      </c>
      <c r="N562" t="str">
        <f t="shared" si="17"/>
        <v>update m set m.FATOR_MUN = 4.586768246, m.pop_proj  = 100.9089014 from pmad2018.tmp m, pmad2018.dp_dom_1718_imput_bkp d where m.A01nficha = d.A01nficha and d.A01setor = 'Cocalzinho de Goiás: Girassol/Edilândia' and m.D03 = 2 and m.D05 between 40 and 44 and m.D04 in (1,3,5);</v>
      </c>
    </row>
    <row r="563" spans="1:14" x14ac:dyDescent="0.25">
      <c r="A563">
        <v>8</v>
      </c>
      <c r="B563" t="s">
        <v>20</v>
      </c>
      <c r="C563" t="str">
        <f>VLOOKUP(B563,Planilha1!$A$2:$B$18,2,FALSE)</f>
        <v>Cocalzinho de Goiás: Girassol/Edilândia</v>
      </c>
      <c r="D563" t="s">
        <v>11</v>
      </c>
      <c r="E563">
        <v>2</v>
      </c>
      <c r="F563" t="s">
        <v>47</v>
      </c>
      <c r="G563" t="s">
        <v>48</v>
      </c>
      <c r="H563" t="str">
        <f>VLOOKUP(G563,Planilha1!$D$2:$E$16,2,FALSE)</f>
        <v xml:space="preserve"> 40 and 44</v>
      </c>
      <c r="I563" t="s">
        <v>15</v>
      </c>
      <c r="J563" t="str">
        <f t="shared" si="16"/>
        <v>(2,4)</v>
      </c>
      <c r="K563" s="3" t="s">
        <v>1282</v>
      </c>
      <c r="L563" s="3" t="s">
        <v>210</v>
      </c>
      <c r="M563" s="3" t="s">
        <v>1283</v>
      </c>
      <c r="N563" t="str">
        <f t="shared" si="17"/>
        <v>update m set m.FATOR_MUN = 5.618791101, m.pop_proj  = 185.4201063 from pmad2018.tmp m, pmad2018.dp_dom_1718_imput_bkp d where m.A01nficha = d.A01nficha and d.A01setor = 'Cocalzinho de Goiás: Girassol/Edilândia' and m.D03 = 2 and m.D05 between 40 and 44 and m.D04 in (2,4);</v>
      </c>
    </row>
    <row r="564" spans="1:14" x14ac:dyDescent="0.25">
      <c r="A564">
        <v>8</v>
      </c>
      <c r="B564" t="s">
        <v>20</v>
      </c>
      <c r="C564" t="str">
        <f>VLOOKUP(B564,Planilha1!$A$2:$B$18,2,FALSE)</f>
        <v>Cocalzinho de Goiás: Girassol/Edilândia</v>
      </c>
      <c r="D564" t="s">
        <v>16</v>
      </c>
      <c r="E564">
        <v>1</v>
      </c>
      <c r="F564" t="s">
        <v>47</v>
      </c>
      <c r="G564" t="s">
        <v>48</v>
      </c>
      <c r="H564" t="str">
        <f>VLOOKUP(G564,Planilha1!$D$2:$E$16,2,FALSE)</f>
        <v xml:space="preserve"> 40 and 44</v>
      </c>
      <c r="I564" t="s">
        <v>14</v>
      </c>
      <c r="J564" t="str">
        <f t="shared" si="16"/>
        <v>(1,3,5)</v>
      </c>
      <c r="K564" s="3" t="s">
        <v>1284</v>
      </c>
      <c r="L564" s="3" t="s">
        <v>57</v>
      </c>
      <c r="M564" s="3" t="s">
        <v>1285</v>
      </c>
      <c r="N564" t="str">
        <f t="shared" si="17"/>
        <v>update m set m.FATOR_MUN = 6.169774219, m.pop_proj  = 86.37683906 from pmad2018.tmp m, pmad2018.dp_dom_1718_imput_bkp d where m.A01nficha = d.A01nficha and d.A01setor = 'Cocalzinho de Goiás: Girassol/Edilândia' and m.D03 = 1 and m.D05 between 40 and 44 and m.D04 in (1,3,5);</v>
      </c>
    </row>
    <row r="565" spans="1:14" x14ac:dyDescent="0.25">
      <c r="A565">
        <v>8</v>
      </c>
      <c r="B565" t="s">
        <v>20</v>
      </c>
      <c r="C565" t="str">
        <f>VLOOKUP(B565,Planilha1!$A$2:$B$18,2,FALSE)</f>
        <v>Cocalzinho de Goiás: Girassol/Edilândia</v>
      </c>
      <c r="D565" t="s">
        <v>16</v>
      </c>
      <c r="E565">
        <v>1</v>
      </c>
      <c r="F565" t="s">
        <v>47</v>
      </c>
      <c r="G565" t="s">
        <v>48</v>
      </c>
      <c r="H565" t="str">
        <f>VLOOKUP(G565,Planilha1!$D$2:$E$16,2,FALSE)</f>
        <v xml:space="preserve"> 40 and 44</v>
      </c>
      <c r="I565" t="s">
        <v>15</v>
      </c>
      <c r="J565" t="str">
        <f t="shared" si="16"/>
        <v>(2,4)</v>
      </c>
      <c r="K565" s="3" t="s">
        <v>1286</v>
      </c>
      <c r="L565" s="3" t="s">
        <v>205</v>
      </c>
      <c r="M565" s="3" t="s">
        <v>1287</v>
      </c>
      <c r="N565" t="str">
        <f t="shared" si="17"/>
        <v>update m set m.FATOR_MUN = 3.558924136, m.pop_proj  = 167.2694344 from pmad2018.tmp m, pmad2018.dp_dom_1718_imput_bkp d where m.A01nficha = d.A01nficha and d.A01setor = 'Cocalzinho de Goiás: Girassol/Edilândia' and m.D03 = 1 and m.D05 between 40 and 44 and m.D04 in (2,4);</v>
      </c>
    </row>
    <row r="566" spans="1:14" x14ac:dyDescent="0.25">
      <c r="A566">
        <v>7</v>
      </c>
      <c r="B566" t="s">
        <v>21</v>
      </c>
      <c r="C566" t="str">
        <f>VLOOKUP(B566,Planilha1!$A$2:$B$18,2,FALSE)</f>
        <v>Cocalzinho de Goiás: Sede</v>
      </c>
      <c r="D566" t="s">
        <v>11</v>
      </c>
      <c r="E566">
        <v>2</v>
      </c>
      <c r="F566" t="s">
        <v>47</v>
      </c>
      <c r="G566" t="s">
        <v>48</v>
      </c>
      <c r="H566" t="str">
        <f>VLOOKUP(G566,Planilha1!$D$2:$E$16,2,FALSE)</f>
        <v xml:space="preserve"> 40 and 44</v>
      </c>
      <c r="I566" t="s">
        <v>14</v>
      </c>
      <c r="J566" t="str">
        <f t="shared" si="16"/>
        <v>(1,3,5)</v>
      </c>
      <c r="K566" s="3" t="s">
        <v>1288</v>
      </c>
      <c r="L566" s="3" t="s">
        <v>119</v>
      </c>
      <c r="M566" s="3" t="s">
        <v>1289</v>
      </c>
      <c r="N566" t="str">
        <f t="shared" si="17"/>
        <v>update m set m.FATOR_MUN = 5.297717324, m.pop_proj  = 132.4429331 from pmad2018.tmp m, pmad2018.dp_dom_1718_imput_bkp d where m.A01nficha = d.A01nficha and d.A01setor = 'Cocalzinho de Goiás: Sede' and m.D03 = 2 and m.D05 between 40 and 44 and m.D04 in (1,3,5);</v>
      </c>
    </row>
    <row r="567" spans="1:14" x14ac:dyDescent="0.25">
      <c r="A567">
        <v>7</v>
      </c>
      <c r="B567" t="s">
        <v>21</v>
      </c>
      <c r="C567" t="str">
        <f>VLOOKUP(B567,Planilha1!$A$2:$B$18,2,FALSE)</f>
        <v>Cocalzinho de Goiás: Sede</v>
      </c>
      <c r="D567" t="s">
        <v>11</v>
      </c>
      <c r="E567">
        <v>2</v>
      </c>
      <c r="F567" t="s">
        <v>47</v>
      </c>
      <c r="G567" t="s">
        <v>48</v>
      </c>
      <c r="H567" t="str">
        <f>VLOOKUP(G567,Planilha1!$D$2:$E$16,2,FALSE)</f>
        <v xml:space="preserve"> 40 and 44</v>
      </c>
      <c r="I567" t="s">
        <v>15</v>
      </c>
      <c r="J567" t="str">
        <f t="shared" si="16"/>
        <v>(2,4)</v>
      </c>
      <c r="K567" s="3" t="s">
        <v>1290</v>
      </c>
      <c r="L567" s="3" t="s">
        <v>306</v>
      </c>
      <c r="M567" s="3" t="s">
        <v>1291</v>
      </c>
      <c r="N567" t="str">
        <f t="shared" si="17"/>
        <v>update m set m.FATOR_MUN = 3.564716626, m.pop_proj  = 163.9769648 from pmad2018.tmp m, pmad2018.dp_dom_1718_imput_bkp d where m.A01nficha = d.A01nficha and d.A01setor = 'Cocalzinho de Goiás: Sede' and m.D03 = 2 and m.D05 between 40 and 44 and m.D04 in (2,4);</v>
      </c>
    </row>
    <row r="568" spans="1:14" x14ac:dyDescent="0.25">
      <c r="A568">
        <v>7</v>
      </c>
      <c r="B568" t="s">
        <v>21</v>
      </c>
      <c r="C568" t="str">
        <f>VLOOKUP(B568,Planilha1!$A$2:$B$18,2,FALSE)</f>
        <v>Cocalzinho de Goiás: Sede</v>
      </c>
      <c r="D568" t="s">
        <v>16</v>
      </c>
      <c r="E568">
        <v>1</v>
      </c>
      <c r="F568" t="s">
        <v>47</v>
      </c>
      <c r="G568" t="s">
        <v>48</v>
      </c>
      <c r="H568" t="str">
        <f>VLOOKUP(G568,Planilha1!$D$2:$E$16,2,FALSE)</f>
        <v xml:space="preserve"> 40 and 44</v>
      </c>
      <c r="I568" t="s">
        <v>14</v>
      </c>
      <c r="J568" t="str">
        <f t="shared" si="16"/>
        <v>(1,3,5)</v>
      </c>
      <c r="K568" s="3" t="s">
        <v>1292</v>
      </c>
      <c r="L568" s="3" t="s">
        <v>141</v>
      </c>
      <c r="M568" s="3" t="s">
        <v>1293</v>
      </c>
      <c r="N568" t="str">
        <f t="shared" si="17"/>
        <v>update m set m.FATOR_MUN = 5.964115078, m.pop_proj  = 119.2823016 from pmad2018.tmp m, pmad2018.dp_dom_1718_imput_bkp d where m.A01nficha = d.A01nficha and d.A01setor = 'Cocalzinho de Goiás: Sede' and m.D03 = 1 and m.D05 between 40 and 44 and m.D04 in (1,3,5);</v>
      </c>
    </row>
    <row r="569" spans="1:14" x14ac:dyDescent="0.25">
      <c r="A569">
        <v>7</v>
      </c>
      <c r="B569" t="s">
        <v>21</v>
      </c>
      <c r="C569" t="str">
        <f>VLOOKUP(B569,Planilha1!$A$2:$B$18,2,FALSE)</f>
        <v>Cocalzinho de Goiás: Sede</v>
      </c>
      <c r="D569" t="s">
        <v>16</v>
      </c>
      <c r="E569">
        <v>1</v>
      </c>
      <c r="F569" t="s">
        <v>47</v>
      </c>
      <c r="G569" t="s">
        <v>48</v>
      </c>
      <c r="H569" t="str">
        <f>VLOOKUP(G569,Planilha1!$D$2:$E$16,2,FALSE)</f>
        <v xml:space="preserve"> 40 and 44</v>
      </c>
      <c r="I569" t="s">
        <v>15</v>
      </c>
      <c r="J569" t="str">
        <f t="shared" si="16"/>
        <v>(2,4)</v>
      </c>
      <c r="K569" s="3" t="s">
        <v>1294</v>
      </c>
      <c r="L569" s="3" t="s">
        <v>104</v>
      </c>
      <c r="M569" s="3" t="s">
        <v>1295</v>
      </c>
      <c r="N569" t="str">
        <f t="shared" si="17"/>
        <v>update m set m.FATOR_MUN = 3.941800195, m.pop_proj  = 189.2064094 from pmad2018.tmp m, pmad2018.dp_dom_1718_imput_bkp d where m.A01nficha = d.A01nficha and d.A01setor = 'Cocalzinho de Goiás: Sede' and m.D03 = 1 and m.D05 between 40 and 44 and m.D04 in (2,4);</v>
      </c>
    </row>
    <row r="570" spans="1:14" x14ac:dyDescent="0.25">
      <c r="A570">
        <v>6</v>
      </c>
      <c r="B570" t="s">
        <v>22</v>
      </c>
      <c r="C570" t="str">
        <f>VLOOKUP(B570,Planilha1!$A$2:$B$18,2,FALSE)</f>
        <v>Cristalina: Campos Lindos/Marajó</v>
      </c>
      <c r="D570" t="s">
        <v>11</v>
      </c>
      <c r="E570">
        <v>2</v>
      </c>
      <c r="F570" t="s">
        <v>47</v>
      </c>
      <c r="G570" t="s">
        <v>48</v>
      </c>
      <c r="H570" t="str">
        <f>VLOOKUP(G570,Planilha1!$D$2:$E$16,2,FALSE)</f>
        <v xml:space="preserve"> 40 and 44</v>
      </c>
      <c r="I570" t="s">
        <v>14</v>
      </c>
      <c r="J570" t="str">
        <f t="shared" si="16"/>
        <v>(1,3,5)</v>
      </c>
      <c r="K570" s="3" t="s">
        <v>1296</v>
      </c>
      <c r="L570" s="3" t="s">
        <v>175</v>
      </c>
      <c r="M570" s="3" t="s">
        <v>1297</v>
      </c>
      <c r="N570" t="str">
        <f t="shared" si="17"/>
        <v>update m set m.FATOR_MUN = 5.896446657, m.pop_proj  = 100.2395932 from pmad2018.tmp m, pmad2018.dp_dom_1718_imput_bkp d where m.A01nficha = d.A01nficha and d.A01setor = 'Cristalina: Campos Lindos/Marajó' and m.D03 = 2 and m.D05 between 40 and 44 and m.D04 in (1,3,5);</v>
      </c>
    </row>
    <row r="571" spans="1:14" x14ac:dyDescent="0.25">
      <c r="A571">
        <v>6</v>
      </c>
      <c r="B571" t="s">
        <v>22</v>
      </c>
      <c r="C571" t="str">
        <f>VLOOKUP(B571,Planilha1!$A$2:$B$18,2,FALSE)</f>
        <v>Cristalina: Campos Lindos/Marajó</v>
      </c>
      <c r="D571" t="s">
        <v>11</v>
      </c>
      <c r="E571">
        <v>2</v>
      </c>
      <c r="F571" t="s">
        <v>47</v>
      </c>
      <c r="G571" t="s">
        <v>48</v>
      </c>
      <c r="H571" t="str">
        <f>VLOOKUP(G571,Planilha1!$D$2:$E$16,2,FALSE)</f>
        <v xml:space="preserve"> 40 and 44</v>
      </c>
      <c r="I571" t="s">
        <v>15</v>
      </c>
      <c r="J571" t="str">
        <f t="shared" si="16"/>
        <v>(2,4)</v>
      </c>
      <c r="K571" s="3" t="s">
        <v>1298</v>
      </c>
      <c r="L571" s="3" t="s">
        <v>319</v>
      </c>
      <c r="M571" s="3" t="s">
        <v>1299</v>
      </c>
      <c r="N571" t="str">
        <f t="shared" si="17"/>
        <v>update m set m.FATOR_MUN = 5.133910022, m.pop_proj  = 225.892041 from pmad2018.tmp m, pmad2018.dp_dom_1718_imput_bkp d where m.A01nficha = d.A01nficha and d.A01setor = 'Cristalina: Campos Lindos/Marajó' and m.D03 = 2 and m.D05 between 40 and 44 and m.D04 in (2,4);</v>
      </c>
    </row>
    <row r="572" spans="1:14" x14ac:dyDescent="0.25">
      <c r="A572">
        <v>6</v>
      </c>
      <c r="B572" t="s">
        <v>22</v>
      </c>
      <c r="C572" t="str">
        <f>VLOOKUP(B572,Planilha1!$A$2:$B$18,2,FALSE)</f>
        <v>Cristalina: Campos Lindos/Marajó</v>
      </c>
      <c r="D572" t="s">
        <v>16</v>
      </c>
      <c r="E572">
        <v>1</v>
      </c>
      <c r="F572" t="s">
        <v>47</v>
      </c>
      <c r="G572" t="s">
        <v>48</v>
      </c>
      <c r="H572" t="str">
        <f>VLOOKUP(G572,Planilha1!$D$2:$E$16,2,FALSE)</f>
        <v xml:space="preserve"> 40 and 44</v>
      </c>
      <c r="I572" t="s">
        <v>14</v>
      </c>
      <c r="J572" t="str">
        <f t="shared" si="16"/>
        <v>(1,3,5)</v>
      </c>
      <c r="K572" s="3" t="s">
        <v>1300</v>
      </c>
      <c r="L572" s="3" t="s">
        <v>51</v>
      </c>
      <c r="M572" s="3" t="s">
        <v>1301</v>
      </c>
      <c r="N572" t="str">
        <f t="shared" si="17"/>
        <v>update m set m.FATOR_MUN = 9.356086957, m.pop_proj  = 102.9169565 from pmad2018.tmp m, pmad2018.dp_dom_1718_imput_bkp d where m.A01nficha = d.A01nficha and d.A01setor = 'Cristalina: Campos Lindos/Marajó' and m.D03 = 1 and m.D05 between 40 and 44 and m.D04 in (1,3,5);</v>
      </c>
    </row>
    <row r="573" spans="1:14" x14ac:dyDescent="0.25">
      <c r="A573">
        <v>6</v>
      </c>
      <c r="B573" t="s">
        <v>22</v>
      </c>
      <c r="C573" t="str">
        <f>VLOOKUP(B573,Planilha1!$A$2:$B$18,2,FALSE)</f>
        <v>Cristalina: Campos Lindos/Marajó</v>
      </c>
      <c r="D573" t="s">
        <v>16</v>
      </c>
      <c r="E573">
        <v>1</v>
      </c>
      <c r="F573" t="s">
        <v>47</v>
      </c>
      <c r="G573" t="s">
        <v>48</v>
      </c>
      <c r="H573" t="str">
        <f>VLOOKUP(G573,Planilha1!$D$2:$E$16,2,FALSE)</f>
        <v xml:space="preserve"> 40 and 44</v>
      </c>
      <c r="I573" t="s">
        <v>15</v>
      </c>
      <c r="J573" t="str">
        <f t="shared" si="16"/>
        <v>(2,4)</v>
      </c>
      <c r="K573" s="3" t="s">
        <v>1302</v>
      </c>
      <c r="L573" s="3" t="s">
        <v>355</v>
      </c>
      <c r="M573" s="3" t="s">
        <v>1303</v>
      </c>
      <c r="N573" t="str">
        <f t="shared" si="17"/>
        <v>update m set m.FATOR_MUN = 4.171042409, m.pop_proj  = 254.433587 from pmad2018.tmp m, pmad2018.dp_dom_1718_imput_bkp d where m.A01nficha = d.A01nficha and d.A01setor = 'Cristalina: Campos Lindos/Marajó' and m.D03 = 1 and m.D05 between 40 and 44 and m.D04 in (2,4);</v>
      </c>
    </row>
    <row r="574" spans="1:14" x14ac:dyDescent="0.25">
      <c r="A574">
        <v>5</v>
      </c>
      <c r="B574" t="s">
        <v>23</v>
      </c>
      <c r="C574" t="str">
        <f>VLOOKUP(B574,Planilha1!$A$2:$B$18,2,FALSE)</f>
        <v>Cristalina: Sede</v>
      </c>
      <c r="D574" t="s">
        <v>11</v>
      </c>
      <c r="E574">
        <v>2</v>
      </c>
      <c r="F574" t="s">
        <v>47</v>
      </c>
      <c r="G574" t="s">
        <v>48</v>
      </c>
      <c r="H574" t="str">
        <f>VLOOKUP(G574,Planilha1!$D$2:$E$16,2,FALSE)</f>
        <v xml:space="preserve"> 40 and 44</v>
      </c>
      <c r="I574" t="s">
        <v>14</v>
      </c>
      <c r="J574" t="str">
        <f t="shared" si="16"/>
        <v>(1,3,5)</v>
      </c>
      <c r="K574" s="3" t="s">
        <v>1304</v>
      </c>
      <c r="L574" s="3" t="s">
        <v>90</v>
      </c>
      <c r="M574" s="3" t="s">
        <v>1305</v>
      </c>
      <c r="N574" t="str">
        <f t="shared" si="17"/>
        <v>update m set m.FATOR_MUN = 38.04084717, m.pop_proj  = 684.7352491 from pmad2018.tmp m, pmad2018.dp_dom_1718_imput_bkp d where m.A01nficha = d.A01nficha and d.A01setor = 'Cristalina: Sede' and m.D03 = 2 and m.D05 between 40 and 44 and m.D04 in (1,3,5);</v>
      </c>
    </row>
    <row r="575" spans="1:14" x14ac:dyDescent="0.25">
      <c r="A575">
        <v>5</v>
      </c>
      <c r="B575" t="s">
        <v>23</v>
      </c>
      <c r="C575" t="str">
        <f>VLOOKUP(B575,Planilha1!$A$2:$B$18,2,FALSE)</f>
        <v>Cristalina: Sede</v>
      </c>
      <c r="D575" t="s">
        <v>11</v>
      </c>
      <c r="E575">
        <v>2</v>
      </c>
      <c r="F575" t="s">
        <v>47</v>
      </c>
      <c r="G575" t="s">
        <v>48</v>
      </c>
      <c r="H575" t="str">
        <f>VLOOKUP(G575,Planilha1!$D$2:$E$16,2,FALSE)</f>
        <v xml:space="preserve"> 40 and 44</v>
      </c>
      <c r="I575" t="s">
        <v>15</v>
      </c>
      <c r="J575" t="str">
        <f t="shared" si="16"/>
        <v>(2,4)</v>
      </c>
      <c r="K575" s="3" t="s">
        <v>1306</v>
      </c>
      <c r="L575" s="3" t="s">
        <v>243</v>
      </c>
      <c r="M575" s="3" t="s">
        <v>1307</v>
      </c>
      <c r="N575" t="str">
        <f t="shared" si="17"/>
        <v>update m set m.FATOR_MUN = 17.62428528, m.pop_proj  = 1057.457117 from pmad2018.tmp m, pmad2018.dp_dom_1718_imput_bkp d where m.A01nficha = d.A01nficha and d.A01setor = 'Cristalina: Sede' and m.D03 = 2 and m.D05 between 40 and 44 and m.D04 in (2,4);</v>
      </c>
    </row>
    <row r="576" spans="1:14" x14ac:dyDescent="0.25">
      <c r="A576">
        <v>5</v>
      </c>
      <c r="B576" t="s">
        <v>23</v>
      </c>
      <c r="C576" t="str">
        <f>VLOOKUP(B576,Planilha1!$A$2:$B$18,2,FALSE)</f>
        <v>Cristalina: Sede</v>
      </c>
      <c r="D576" t="s">
        <v>16</v>
      </c>
      <c r="E576">
        <v>1</v>
      </c>
      <c r="F576" t="s">
        <v>47</v>
      </c>
      <c r="G576" t="s">
        <v>48</v>
      </c>
      <c r="H576" t="str">
        <f>VLOOKUP(G576,Planilha1!$D$2:$E$16,2,FALSE)</f>
        <v xml:space="preserve"> 40 and 44</v>
      </c>
      <c r="I576" t="s">
        <v>14</v>
      </c>
      <c r="J576" t="str">
        <f t="shared" si="16"/>
        <v>(1,3,5)</v>
      </c>
      <c r="K576" s="3" t="s">
        <v>1308</v>
      </c>
      <c r="L576" s="3" t="s">
        <v>59</v>
      </c>
      <c r="M576" s="3" t="s">
        <v>1309</v>
      </c>
      <c r="N576" t="str">
        <f t="shared" si="17"/>
        <v>update m set m.FATOR_MUN = 48.2185, m.pop_proj  = 723.2775 from pmad2018.tmp m, pmad2018.dp_dom_1718_imput_bkp d where m.A01nficha = d.A01nficha and d.A01setor = 'Cristalina: Sede' and m.D03 = 1 and m.D05 between 40 and 44 and m.D04 in (1,3,5);</v>
      </c>
    </row>
    <row r="577" spans="1:14" x14ac:dyDescent="0.25">
      <c r="A577">
        <v>5</v>
      </c>
      <c r="B577" t="s">
        <v>23</v>
      </c>
      <c r="C577" t="str">
        <f>VLOOKUP(B577,Planilha1!$A$2:$B$18,2,FALSE)</f>
        <v>Cristalina: Sede</v>
      </c>
      <c r="D577" t="s">
        <v>16</v>
      </c>
      <c r="E577">
        <v>1</v>
      </c>
      <c r="F577" t="s">
        <v>47</v>
      </c>
      <c r="G577" t="s">
        <v>48</v>
      </c>
      <c r="H577" t="str">
        <f>VLOOKUP(G577,Planilha1!$D$2:$E$16,2,FALSE)</f>
        <v xml:space="preserve"> 40 and 44</v>
      </c>
      <c r="I577" t="s">
        <v>15</v>
      </c>
      <c r="J577" t="str">
        <f t="shared" si="16"/>
        <v>(2,4)</v>
      </c>
      <c r="K577" s="3" t="s">
        <v>1310</v>
      </c>
      <c r="L577" s="3" t="s">
        <v>389</v>
      </c>
      <c r="M577" s="3" t="s">
        <v>1311</v>
      </c>
      <c r="N577" t="str">
        <f t="shared" si="17"/>
        <v>update m set m.FATOR_MUN = 21.38809179, m.pop_proj  = 1154.956957 from pmad2018.tmp m, pmad2018.dp_dom_1718_imput_bkp d where m.A01nficha = d.A01nficha and d.A01setor = 'Cristalina: Sede' and m.D03 = 1 and m.D05 between 40 and 44 and m.D04 in (2,4);</v>
      </c>
    </row>
    <row r="578" spans="1:14" x14ac:dyDescent="0.25">
      <c r="A578">
        <v>9</v>
      </c>
      <c r="B578" t="s">
        <v>24</v>
      </c>
      <c r="C578" t="str">
        <f>VLOOKUP(B578,Planilha1!$A$2:$B$18,2,FALSE)</f>
        <v>Formosa</v>
      </c>
      <c r="D578" t="s">
        <v>11</v>
      </c>
      <c r="E578">
        <v>2</v>
      </c>
      <c r="F578" t="s">
        <v>47</v>
      </c>
      <c r="G578" t="s">
        <v>48</v>
      </c>
      <c r="H578" t="str">
        <f>VLOOKUP(G578,Planilha1!$D$2:$E$16,2,FALSE)</f>
        <v xml:space="preserve"> 40 and 44</v>
      </c>
      <c r="I578" t="s">
        <v>14</v>
      </c>
      <c r="J578" t="str">
        <f t="shared" si="16"/>
        <v>(1,3,5)</v>
      </c>
      <c r="K578" s="3" t="s">
        <v>1312</v>
      </c>
      <c r="L578" s="3" t="s">
        <v>169</v>
      </c>
      <c r="M578" s="3" t="s">
        <v>1313</v>
      </c>
      <c r="N578" t="str">
        <f t="shared" si="17"/>
        <v>update m set m.FATOR_MUN = 60.22734577, m.pop_proj  = 1565.91099 from pmad2018.tmp m, pmad2018.dp_dom_1718_imput_bkp d where m.A01nficha = d.A01nficha and d.A01setor = 'Formosa' and m.D03 = 2 and m.D05 between 40 and 44 and m.D04 in (1,3,5);</v>
      </c>
    </row>
    <row r="579" spans="1:14" x14ac:dyDescent="0.25">
      <c r="A579">
        <v>9</v>
      </c>
      <c r="B579" t="s">
        <v>24</v>
      </c>
      <c r="C579" t="str">
        <f>VLOOKUP(B579,Planilha1!$A$2:$B$18,2,FALSE)</f>
        <v>Formosa</v>
      </c>
      <c r="D579" t="s">
        <v>11</v>
      </c>
      <c r="E579">
        <v>2</v>
      </c>
      <c r="F579" t="s">
        <v>47</v>
      </c>
      <c r="G579" t="s">
        <v>48</v>
      </c>
      <c r="H579" t="str">
        <f>VLOOKUP(G579,Planilha1!$D$2:$E$16,2,FALSE)</f>
        <v xml:space="preserve"> 40 and 44</v>
      </c>
      <c r="I579" t="s">
        <v>15</v>
      </c>
      <c r="J579" t="str">
        <f t="shared" ref="J579:J642" si="18">IF(I579="nao_negro","(1,3,5)","(2,4)")</f>
        <v>(2,4)</v>
      </c>
      <c r="K579" s="3" t="s">
        <v>1314</v>
      </c>
      <c r="L579" s="3" t="s">
        <v>658</v>
      </c>
      <c r="M579" s="3" t="s">
        <v>1315</v>
      </c>
      <c r="N579" t="str">
        <f t="shared" ref="N579:N642" si="19">CONCATENATE("update m set m.FATOR_MUN = ",M579,", m.pop_proj  = ",K579," from pmad2018.tmp m, pmad2018.dp_dom_1718_imput_bkp d where m.A01nficha = d.A01nficha and d.A01setor = '",C579,"' and m.D03 = ",E579," and m.D05 between",H579," and m.D04 in ",J579,";")</f>
        <v>update m set m.FATOR_MUN = 38.38506843, m.pop_proj  = 2725.339859 from pmad2018.tmp m, pmad2018.dp_dom_1718_imput_bkp d where m.A01nficha = d.A01nficha and d.A01setor = 'Formosa' and m.D03 = 2 and m.D05 between 40 and 44 and m.D04 in (2,4);</v>
      </c>
    </row>
    <row r="580" spans="1:14" x14ac:dyDescent="0.25">
      <c r="A580">
        <v>9</v>
      </c>
      <c r="B580" t="s">
        <v>24</v>
      </c>
      <c r="C580" t="str">
        <f>VLOOKUP(B580,Planilha1!$A$2:$B$18,2,FALSE)</f>
        <v>Formosa</v>
      </c>
      <c r="D580" t="s">
        <v>16</v>
      </c>
      <c r="E580">
        <v>1</v>
      </c>
      <c r="F580" t="s">
        <v>47</v>
      </c>
      <c r="G580" t="s">
        <v>48</v>
      </c>
      <c r="H580" t="str">
        <f>VLOOKUP(G580,Planilha1!$D$2:$E$16,2,FALSE)</f>
        <v xml:space="preserve"> 40 and 44</v>
      </c>
      <c r="I580" t="s">
        <v>14</v>
      </c>
      <c r="J580" t="str">
        <f t="shared" si="18"/>
        <v>(1,3,5)</v>
      </c>
      <c r="K580" s="3" t="s">
        <v>1316</v>
      </c>
      <c r="L580" s="3" t="s">
        <v>93</v>
      </c>
      <c r="M580" s="3" t="s">
        <v>1317</v>
      </c>
      <c r="N580" t="str">
        <f t="shared" si="19"/>
        <v>update m set m.FATOR_MUN = 65.83662007, m.pop_proj  = 1448.405642 from pmad2018.tmp m, pmad2018.dp_dom_1718_imput_bkp d where m.A01nficha = d.A01nficha and d.A01setor = 'Formosa' and m.D03 = 1 and m.D05 between 40 and 44 and m.D04 in (1,3,5);</v>
      </c>
    </row>
    <row r="581" spans="1:14" x14ac:dyDescent="0.25">
      <c r="A581">
        <v>9</v>
      </c>
      <c r="B581" t="s">
        <v>24</v>
      </c>
      <c r="C581" t="str">
        <f>VLOOKUP(B581,Planilha1!$A$2:$B$18,2,FALSE)</f>
        <v>Formosa</v>
      </c>
      <c r="D581" t="s">
        <v>16</v>
      </c>
      <c r="E581">
        <v>1</v>
      </c>
      <c r="F581" t="s">
        <v>47</v>
      </c>
      <c r="G581" t="s">
        <v>48</v>
      </c>
      <c r="H581" t="str">
        <f>VLOOKUP(G581,Planilha1!$D$2:$E$16,2,FALSE)</f>
        <v xml:space="preserve"> 40 and 44</v>
      </c>
      <c r="I581" t="s">
        <v>15</v>
      </c>
      <c r="J581" t="str">
        <f t="shared" si="18"/>
        <v>(2,4)</v>
      </c>
      <c r="K581" s="3" t="s">
        <v>1318</v>
      </c>
      <c r="L581" s="3" t="s">
        <v>689</v>
      </c>
      <c r="M581" s="3" t="s">
        <v>1319</v>
      </c>
      <c r="N581" t="str">
        <f t="shared" si="19"/>
        <v>update m set m.FATOR_MUN = 33.78286177, m.pop_proj  = 2499.931771 from pmad2018.tmp m, pmad2018.dp_dom_1718_imput_bkp d where m.A01nficha = d.A01nficha and d.A01setor = 'Formosa' and m.D03 = 1 and m.D05 between 40 and 44 and m.D04 in (2,4);</v>
      </c>
    </row>
    <row r="582" spans="1:14" x14ac:dyDescent="0.25">
      <c r="A582">
        <v>11</v>
      </c>
      <c r="B582" t="s">
        <v>25</v>
      </c>
      <c r="C582" t="str">
        <f>VLOOKUP(B582,Planilha1!$A$2:$B$18,2,FALSE)</f>
        <v>Luziânia: Jardim Ingá</v>
      </c>
      <c r="D582" t="s">
        <v>11</v>
      </c>
      <c r="E582">
        <v>2</v>
      </c>
      <c r="F582" t="s">
        <v>47</v>
      </c>
      <c r="G582" t="s">
        <v>48</v>
      </c>
      <c r="H582" t="str">
        <f>VLOOKUP(G582,Planilha1!$D$2:$E$16,2,FALSE)</f>
        <v xml:space="preserve"> 40 and 44</v>
      </c>
      <c r="I582" t="s">
        <v>14</v>
      </c>
      <c r="J582" t="str">
        <f t="shared" si="18"/>
        <v>(1,3,5)</v>
      </c>
      <c r="K582" s="3" t="s">
        <v>1320</v>
      </c>
      <c r="L582" s="3" t="s">
        <v>113</v>
      </c>
      <c r="M582" s="3" t="s">
        <v>1321</v>
      </c>
      <c r="N582" t="str">
        <f t="shared" si="19"/>
        <v>update m set m.FATOR_MUN = 57.93347656, m.pop_proj  = 926.935625 from pmad2018.tmp m, pmad2018.dp_dom_1718_imput_bkp d where m.A01nficha = d.A01nficha and d.A01setor = 'Luziânia: Jardim Ingá' and m.D03 = 2 and m.D05 between 40 and 44 and m.D04 in (1,3,5);</v>
      </c>
    </row>
    <row r="583" spans="1:14" x14ac:dyDescent="0.25">
      <c r="A583">
        <v>11</v>
      </c>
      <c r="B583" t="s">
        <v>25</v>
      </c>
      <c r="C583" t="str">
        <f>VLOOKUP(B583,Planilha1!$A$2:$B$18,2,FALSE)</f>
        <v>Luziânia: Jardim Ingá</v>
      </c>
      <c r="D583" t="s">
        <v>11</v>
      </c>
      <c r="E583">
        <v>2</v>
      </c>
      <c r="F583" t="s">
        <v>47</v>
      </c>
      <c r="G583" t="s">
        <v>48</v>
      </c>
      <c r="H583" t="str">
        <f>VLOOKUP(G583,Planilha1!$D$2:$E$16,2,FALSE)</f>
        <v xml:space="preserve"> 40 and 44</v>
      </c>
      <c r="I583" t="s">
        <v>15</v>
      </c>
      <c r="J583" t="str">
        <f t="shared" si="18"/>
        <v>(2,4)</v>
      </c>
      <c r="K583" s="3" t="s">
        <v>1322</v>
      </c>
      <c r="L583" s="3" t="s">
        <v>200</v>
      </c>
      <c r="M583" s="3" t="s">
        <v>1323</v>
      </c>
      <c r="N583" t="str">
        <f t="shared" si="19"/>
        <v>update m set m.FATOR_MUN = 32.59977679, m.pop_proj  = 1825.5875 from pmad2018.tmp m, pmad2018.dp_dom_1718_imput_bkp d where m.A01nficha = d.A01nficha and d.A01setor = 'Luziânia: Jardim Ingá' and m.D03 = 2 and m.D05 between 40 and 44 and m.D04 in (2,4);</v>
      </c>
    </row>
    <row r="584" spans="1:14" x14ac:dyDescent="0.25">
      <c r="A584">
        <v>11</v>
      </c>
      <c r="B584" t="s">
        <v>25</v>
      </c>
      <c r="C584" t="str">
        <f>VLOOKUP(B584,Planilha1!$A$2:$B$18,2,FALSE)</f>
        <v>Luziânia: Jardim Ingá</v>
      </c>
      <c r="D584" t="s">
        <v>16</v>
      </c>
      <c r="E584">
        <v>1</v>
      </c>
      <c r="F584" t="s">
        <v>47</v>
      </c>
      <c r="G584" t="s">
        <v>48</v>
      </c>
      <c r="H584" t="str">
        <f>VLOOKUP(G584,Planilha1!$D$2:$E$16,2,FALSE)</f>
        <v xml:space="preserve"> 40 and 44</v>
      </c>
      <c r="I584" t="s">
        <v>14</v>
      </c>
      <c r="J584" t="str">
        <f t="shared" si="18"/>
        <v>(1,3,5)</v>
      </c>
      <c r="K584" s="3" t="s">
        <v>1324</v>
      </c>
      <c r="L584" s="3" t="s">
        <v>57</v>
      </c>
      <c r="M584" s="3" t="s">
        <v>1325</v>
      </c>
      <c r="N584" t="str">
        <f t="shared" si="19"/>
        <v>update m set m.FATOR_MUN = 60.24978516, m.pop_proj  = 843.4969922 from pmad2018.tmp m, pmad2018.dp_dom_1718_imput_bkp d where m.A01nficha = d.A01nficha and d.A01setor = 'Luziânia: Jardim Ingá' and m.D03 = 1 and m.D05 between 40 and 44 and m.D04 in (1,3,5);</v>
      </c>
    </row>
    <row r="585" spans="1:14" x14ac:dyDescent="0.25">
      <c r="A585">
        <v>11</v>
      </c>
      <c r="B585" t="s">
        <v>25</v>
      </c>
      <c r="C585" t="str">
        <f>VLOOKUP(B585,Planilha1!$A$2:$B$18,2,FALSE)</f>
        <v>Luziânia: Jardim Ingá</v>
      </c>
      <c r="D585" t="s">
        <v>16</v>
      </c>
      <c r="E585">
        <v>1</v>
      </c>
      <c r="F585" t="s">
        <v>47</v>
      </c>
      <c r="G585" t="s">
        <v>48</v>
      </c>
      <c r="H585" t="str">
        <f>VLOOKUP(G585,Planilha1!$D$2:$E$16,2,FALSE)</f>
        <v xml:space="preserve"> 40 and 44</v>
      </c>
      <c r="I585" t="s">
        <v>15</v>
      </c>
      <c r="J585" t="str">
        <f t="shared" si="18"/>
        <v>(2,4)</v>
      </c>
      <c r="K585" s="3" t="s">
        <v>1326</v>
      </c>
      <c r="L585" s="3" t="s">
        <v>251</v>
      </c>
      <c r="M585" s="3" t="s">
        <v>1327</v>
      </c>
      <c r="N585" t="str">
        <f t="shared" si="19"/>
        <v>update m set m.FATOR_MUN = 44.45422119, m.pop_proj  = 1733.714626 from pmad2018.tmp m, pmad2018.dp_dom_1718_imput_bkp d where m.A01nficha = d.A01nficha and d.A01setor = 'Luziânia: Jardim Ingá' and m.D03 = 1 and m.D05 between 40 and 44 and m.D04 in (2,4);</v>
      </c>
    </row>
    <row r="586" spans="1:14" x14ac:dyDescent="0.25">
      <c r="A586">
        <v>10</v>
      </c>
      <c r="B586" t="s">
        <v>26</v>
      </c>
      <c r="C586" t="str">
        <f>VLOOKUP(B586,Planilha1!$A$2:$B$18,2,FALSE)</f>
        <v>Luziânia: Sede</v>
      </c>
      <c r="D586" t="s">
        <v>11</v>
      </c>
      <c r="E586">
        <v>2</v>
      </c>
      <c r="F586" t="s">
        <v>47</v>
      </c>
      <c r="G586" t="s">
        <v>48</v>
      </c>
      <c r="H586" t="str">
        <f>VLOOKUP(G586,Planilha1!$D$2:$E$16,2,FALSE)</f>
        <v xml:space="preserve"> 40 and 44</v>
      </c>
      <c r="I586" t="s">
        <v>14</v>
      </c>
      <c r="J586" t="str">
        <f t="shared" si="18"/>
        <v>(1,3,5)</v>
      </c>
      <c r="K586" s="3" t="s">
        <v>1328</v>
      </c>
      <c r="L586" s="3" t="s">
        <v>125</v>
      </c>
      <c r="M586" s="3" t="s">
        <v>1329</v>
      </c>
      <c r="N586" t="str">
        <f t="shared" si="19"/>
        <v>update m set m.FATOR_MUN = 57.45136719, m.pop_proj  = 1838.44375 from pmad2018.tmp m, pmad2018.dp_dom_1718_imput_bkp d where m.A01nficha = d.A01nficha and d.A01setor = 'Luziânia: Sede' and m.D03 = 2 and m.D05 between 40 and 44 and m.D04 in (1,3,5);</v>
      </c>
    </row>
    <row r="587" spans="1:14" x14ac:dyDescent="0.25">
      <c r="A587">
        <v>10</v>
      </c>
      <c r="B587" t="s">
        <v>26</v>
      </c>
      <c r="C587" t="str">
        <f>VLOOKUP(B587,Planilha1!$A$2:$B$18,2,FALSE)</f>
        <v>Luziânia: Sede</v>
      </c>
      <c r="D587" t="s">
        <v>11</v>
      </c>
      <c r="E587">
        <v>2</v>
      </c>
      <c r="F587" t="s">
        <v>47</v>
      </c>
      <c r="G587" t="s">
        <v>48</v>
      </c>
      <c r="H587" t="str">
        <f>VLOOKUP(G587,Planilha1!$D$2:$E$16,2,FALSE)</f>
        <v xml:space="preserve"> 40 and 44</v>
      </c>
      <c r="I587" t="s">
        <v>15</v>
      </c>
      <c r="J587" t="str">
        <f t="shared" si="18"/>
        <v>(2,4)</v>
      </c>
      <c r="K587" s="3" t="s">
        <v>1330</v>
      </c>
      <c r="L587" s="3" t="s">
        <v>81</v>
      </c>
      <c r="M587" s="3" t="s">
        <v>1331</v>
      </c>
      <c r="N587" t="str">
        <f t="shared" si="19"/>
        <v>update m set m.FATOR_MUN = 40.76420192, m.pop_proj  = 2649.673125 from pmad2018.tmp m, pmad2018.dp_dom_1718_imput_bkp d where m.A01nficha = d.A01nficha and d.A01setor = 'Luziânia: Sede' and m.D03 = 2 and m.D05 between 40 and 44 and m.D04 in (2,4);</v>
      </c>
    </row>
    <row r="588" spans="1:14" x14ac:dyDescent="0.25">
      <c r="A588">
        <v>10</v>
      </c>
      <c r="B588" t="s">
        <v>26</v>
      </c>
      <c r="C588" t="str">
        <f>VLOOKUP(B588,Planilha1!$A$2:$B$18,2,FALSE)</f>
        <v>Luziânia: Sede</v>
      </c>
      <c r="D588" t="s">
        <v>16</v>
      </c>
      <c r="E588">
        <v>1</v>
      </c>
      <c r="F588" t="s">
        <v>47</v>
      </c>
      <c r="G588" t="s">
        <v>48</v>
      </c>
      <c r="H588" t="str">
        <f>VLOOKUP(G588,Planilha1!$D$2:$E$16,2,FALSE)</f>
        <v xml:space="preserve"> 40 and 44</v>
      </c>
      <c r="I588" t="s">
        <v>14</v>
      </c>
      <c r="J588" t="str">
        <f t="shared" si="18"/>
        <v>(1,3,5)</v>
      </c>
      <c r="K588" s="3" t="s">
        <v>1332</v>
      </c>
      <c r="L588" s="3" t="s">
        <v>125</v>
      </c>
      <c r="M588" s="3" t="s">
        <v>1333</v>
      </c>
      <c r="N588" t="str">
        <f t="shared" si="19"/>
        <v>update m set m.FATOR_MUN = 51.49530197, m.pop_proj  = 1647.849663 from pmad2018.tmp m, pmad2018.dp_dom_1718_imput_bkp d where m.A01nficha = d.A01nficha and d.A01setor = 'Luziânia: Sede' and m.D03 = 1 and m.D05 between 40 and 44 and m.D04 in (1,3,5);</v>
      </c>
    </row>
    <row r="589" spans="1:14" x14ac:dyDescent="0.25">
      <c r="A589">
        <v>10</v>
      </c>
      <c r="B589" t="s">
        <v>26</v>
      </c>
      <c r="C589" t="str">
        <f>VLOOKUP(B589,Planilha1!$A$2:$B$18,2,FALSE)</f>
        <v>Luziânia: Sede</v>
      </c>
      <c r="D589" t="s">
        <v>16</v>
      </c>
      <c r="E589">
        <v>1</v>
      </c>
      <c r="F589" t="s">
        <v>47</v>
      </c>
      <c r="G589" t="s">
        <v>48</v>
      </c>
      <c r="H589" t="str">
        <f>VLOOKUP(G589,Planilha1!$D$2:$E$16,2,FALSE)</f>
        <v xml:space="preserve"> 40 and 44</v>
      </c>
      <c r="I589" t="s">
        <v>15</v>
      </c>
      <c r="J589" t="str">
        <f t="shared" si="18"/>
        <v>(2,4)</v>
      </c>
      <c r="K589" s="3" t="s">
        <v>1334</v>
      </c>
      <c r="L589" s="3" t="s">
        <v>243</v>
      </c>
      <c r="M589" s="3" t="s">
        <v>1335</v>
      </c>
      <c r="N589" t="str">
        <f t="shared" si="19"/>
        <v>update m set m.FATOR_MUN = 42.51157496, m.pop_proj  = 2550.694498 from pmad2018.tmp m, pmad2018.dp_dom_1718_imput_bkp d where m.A01nficha = d.A01nficha and d.A01setor = 'Luziânia: Sede' and m.D03 = 1 and m.D05 between 40 and 44 and m.D04 in (2,4);</v>
      </c>
    </row>
    <row r="590" spans="1:14" x14ac:dyDescent="0.25">
      <c r="A590">
        <v>12</v>
      </c>
      <c r="B590" t="s">
        <v>27</v>
      </c>
      <c r="C590" t="str">
        <f>VLOOKUP(B590,Planilha1!$A$2:$B$18,2,FALSE)</f>
        <v>Novo Gama</v>
      </c>
      <c r="D590" t="s">
        <v>11</v>
      </c>
      <c r="E590">
        <v>2</v>
      </c>
      <c r="F590" t="s">
        <v>47</v>
      </c>
      <c r="G590" t="s">
        <v>48</v>
      </c>
      <c r="H590" t="str">
        <f>VLOOKUP(G590,Planilha1!$D$2:$E$16,2,FALSE)</f>
        <v xml:space="preserve"> 40 and 44</v>
      </c>
      <c r="I590" t="s">
        <v>14</v>
      </c>
      <c r="J590" t="str">
        <f t="shared" si="18"/>
        <v>(1,3,5)</v>
      </c>
      <c r="K590" s="3" t="s">
        <v>1336</v>
      </c>
      <c r="L590" s="3" t="s">
        <v>265</v>
      </c>
      <c r="M590" s="3" t="s">
        <v>1337</v>
      </c>
      <c r="N590" t="str">
        <f t="shared" si="19"/>
        <v>update m set m.FATOR_MUN = 59.61065609, m.pop_proj  = 1430.655746 from pmad2018.tmp m, pmad2018.dp_dom_1718_imput_bkp d where m.A01nficha = d.A01nficha and d.A01setor = 'Novo Gama' and m.D03 = 2 and m.D05 between 40 and 44 and m.D04 in (1,3,5);</v>
      </c>
    </row>
    <row r="591" spans="1:14" x14ac:dyDescent="0.25">
      <c r="A591">
        <v>12</v>
      </c>
      <c r="B591" t="s">
        <v>27</v>
      </c>
      <c r="C591" t="str">
        <f>VLOOKUP(B591,Planilha1!$A$2:$B$18,2,FALSE)</f>
        <v>Novo Gama</v>
      </c>
      <c r="D591" t="s">
        <v>11</v>
      </c>
      <c r="E591">
        <v>2</v>
      </c>
      <c r="F591" t="s">
        <v>47</v>
      </c>
      <c r="G591" t="s">
        <v>48</v>
      </c>
      <c r="H591" t="str">
        <f>VLOOKUP(G591,Planilha1!$D$2:$E$16,2,FALSE)</f>
        <v xml:space="preserve"> 40 and 44</v>
      </c>
      <c r="I591" t="s">
        <v>15</v>
      </c>
      <c r="J591" t="str">
        <f t="shared" si="18"/>
        <v>(2,4)</v>
      </c>
      <c r="K591" s="3" t="s">
        <v>1338</v>
      </c>
      <c r="L591" s="3" t="s">
        <v>534</v>
      </c>
      <c r="M591" s="3" t="s">
        <v>1339</v>
      </c>
      <c r="N591" t="str">
        <f t="shared" si="19"/>
        <v>update m set m.FATOR_MUN = 38.86409026, m.pop_proj  = 3031.399041 from pmad2018.tmp m, pmad2018.dp_dom_1718_imput_bkp d where m.A01nficha = d.A01nficha and d.A01setor = 'Novo Gama' and m.D03 = 2 and m.D05 between 40 and 44 and m.D04 in (2,4);</v>
      </c>
    </row>
    <row r="592" spans="1:14" x14ac:dyDescent="0.25">
      <c r="A592">
        <v>12</v>
      </c>
      <c r="B592" t="s">
        <v>27</v>
      </c>
      <c r="C592" t="str">
        <f>VLOOKUP(B592,Planilha1!$A$2:$B$18,2,FALSE)</f>
        <v>Novo Gama</v>
      </c>
      <c r="D592" t="s">
        <v>16</v>
      </c>
      <c r="E592">
        <v>1</v>
      </c>
      <c r="F592" t="s">
        <v>47</v>
      </c>
      <c r="G592" t="s">
        <v>48</v>
      </c>
      <c r="H592" t="str">
        <f>VLOOKUP(G592,Planilha1!$D$2:$E$16,2,FALSE)</f>
        <v xml:space="preserve"> 40 and 44</v>
      </c>
      <c r="I592" t="s">
        <v>14</v>
      </c>
      <c r="J592" t="str">
        <f t="shared" si="18"/>
        <v>(1,3,5)</v>
      </c>
      <c r="K592" s="3" t="s">
        <v>1340</v>
      </c>
      <c r="L592" s="3" t="s">
        <v>113</v>
      </c>
      <c r="M592" s="3" t="s">
        <v>1341</v>
      </c>
      <c r="N592" t="str">
        <f t="shared" si="19"/>
        <v>update m set m.FATOR_MUN = 75.17044223, m.pop_proj  = 1202.727076 from pmad2018.tmp m, pmad2018.dp_dom_1718_imput_bkp d where m.A01nficha = d.A01nficha and d.A01setor = 'Novo Gama' and m.D03 = 1 and m.D05 between 40 and 44 and m.D04 in (1,3,5);</v>
      </c>
    </row>
    <row r="593" spans="1:14" x14ac:dyDescent="0.25">
      <c r="A593">
        <v>12</v>
      </c>
      <c r="B593" t="s">
        <v>27</v>
      </c>
      <c r="C593" t="str">
        <f>VLOOKUP(B593,Planilha1!$A$2:$B$18,2,FALSE)</f>
        <v>Novo Gama</v>
      </c>
      <c r="D593" t="s">
        <v>16</v>
      </c>
      <c r="E593">
        <v>1</v>
      </c>
      <c r="F593" t="s">
        <v>47</v>
      </c>
      <c r="G593" t="s">
        <v>48</v>
      </c>
      <c r="H593" t="str">
        <f>VLOOKUP(G593,Planilha1!$D$2:$E$16,2,FALSE)</f>
        <v xml:space="preserve"> 40 and 44</v>
      </c>
      <c r="I593" t="s">
        <v>15</v>
      </c>
      <c r="J593" t="str">
        <f t="shared" si="18"/>
        <v>(2,4)</v>
      </c>
      <c r="K593" s="3" t="s">
        <v>1342</v>
      </c>
      <c r="L593" s="3" t="s">
        <v>274</v>
      </c>
      <c r="M593" s="3" t="s">
        <v>1343</v>
      </c>
      <c r="N593" t="str">
        <f t="shared" si="19"/>
        <v>update m set m.FATOR_MUN = 44.91121631, m.pop_proj  = 2964.140277 from pmad2018.tmp m, pmad2018.dp_dom_1718_imput_bkp d where m.A01nficha = d.A01nficha and d.A01setor = 'Novo Gama' and m.D03 = 1 and m.D05 between 40 and 44 and m.D04 in (2,4);</v>
      </c>
    </row>
    <row r="594" spans="1:14" x14ac:dyDescent="0.25">
      <c r="A594">
        <v>14</v>
      </c>
      <c r="B594" t="s">
        <v>28</v>
      </c>
      <c r="C594" t="str">
        <f>VLOOKUP(B594,Planilha1!$A$2:$B$18,2,FALSE)</f>
        <v>Padre Bernardo: Monte Alto</v>
      </c>
      <c r="D594" t="s">
        <v>11</v>
      </c>
      <c r="E594">
        <v>2</v>
      </c>
      <c r="F594" t="s">
        <v>47</v>
      </c>
      <c r="G594" t="s">
        <v>48</v>
      </c>
      <c r="H594" t="str">
        <f>VLOOKUP(G594,Planilha1!$D$2:$E$16,2,FALSE)</f>
        <v xml:space="preserve"> 40 and 44</v>
      </c>
      <c r="I594" t="s">
        <v>14</v>
      </c>
      <c r="J594" t="str">
        <f t="shared" si="18"/>
        <v>(1,3,5)</v>
      </c>
      <c r="K594" s="3" t="s">
        <v>1344</v>
      </c>
      <c r="L594" s="3" t="s">
        <v>113</v>
      </c>
      <c r="M594" s="3" t="s">
        <v>1345</v>
      </c>
      <c r="N594" t="str">
        <f t="shared" si="19"/>
        <v>update m set m.FATOR_MUN = 7.310803279, m.pop_proj  = 116.9728525 from pmad2018.tmp m, pmad2018.dp_dom_1718_imput_bkp d where m.A01nficha = d.A01nficha and d.A01setor = 'Padre Bernardo: Monte Alto' and m.D03 = 2 and m.D05 between 40 and 44 and m.D04 in (1,3,5);</v>
      </c>
    </row>
    <row r="595" spans="1:14" x14ac:dyDescent="0.25">
      <c r="A595">
        <v>14</v>
      </c>
      <c r="B595" t="s">
        <v>28</v>
      </c>
      <c r="C595" t="str">
        <f>VLOOKUP(B595,Planilha1!$A$2:$B$18,2,FALSE)</f>
        <v>Padre Bernardo: Monte Alto</v>
      </c>
      <c r="D595" t="s">
        <v>11</v>
      </c>
      <c r="E595">
        <v>2</v>
      </c>
      <c r="F595" t="s">
        <v>47</v>
      </c>
      <c r="G595" t="s">
        <v>48</v>
      </c>
      <c r="H595" t="str">
        <f>VLOOKUP(G595,Planilha1!$D$2:$E$16,2,FALSE)</f>
        <v xml:space="preserve"> 40 and 44</v>
      </c>
      <c r="I595" t="s">
        <v>15</v>
      </c>
      <c r="J595" t="str">
        <f t="shared" si="18"/>
        <v>(2,4)</v>
      </c>
      <c r="K595" s="3" t="s">
        <v>1346</v>
      </c>
      <c r="L595" s="3" t="s">
        <v>148</v>
      </c>
      <c r="M595" s="3" t="s">
        <v>1347</v>
      </c>
      <c r="N595" t="str">
        <f t="shared" si="19"/>
        <v>update m set m.FATOR_MUN = 5.225317899, m.pop_proj  = 256.040577 from pmad2018.tmp m, pmad2018.dp_dom_1718_imput_bkp d where m.A01nficha = d.A01nficha and d.A01setor = 'Padre Bernardo: Monte Alto' and m.D03 = 2 and m.D05 between 40 and 44 and m.D04 in (2,4);</v>
      </c>
    </row>
    <row r="596" spans="1:14" x14ac:dyDescent="0.25">
      <c r="A596">
        <v>14</v>
      </c>
      <c r="B596" t="s">
        <v>28</v>
      </c>
      <c r="C596" t="str">
        <f>VLOOKUP(B596,Planilha1!$A$2:$B$18,2,FALSE)</f>
        <v>Padre Bernardo: Monte Alto</v>
      </c>
      <c r="D596" t="s">
        <v>16</v>
      </c>
      <c r="E596">
        <v>1</v>
      </c>
      <c r="F596" t="s">
        <v>47</v>
      </c>
      <c r="G596" t="s">
        <v>48</v>
      </c>
      <c r="H596" t="str">
        <f>VLOOKUP(G596,Planilha1!$D$2:$E$16,2,FALSE)</f>
        <v xml:space="preserve"> 40 and 44</v>
      </c>
      <c r="I596" t="s">
        <v>14</v>
      </c>
      <c r="J596" t="str">
        <f t="shared" si="18"/>
        <v>(1,3,5)</v>
      </c>
      <c r="K596" s="3" t="s">
        <v>1348</v>
      </c>
      <c r="L596" s="3" t="s">
        <v>55</v>
      </c>
      <c r="M596" s="3" t="s">
        <v>1349</v>
      </c>
      <c r="N596" t="str">
        <f t="shared" si="19"/>
        <v>update m set m.FATOR_MUN = 9.340097231, m.pop_proj  = 121.421264 from pmad2018.tmp m, pmad2018.dp_dom_1718_imput_bkp d where m.A01nficha = d.A01nficha and d.A01setor = 'Padre Bernardo: Monte Alto' and m.D03 = 1 and m.D05 between 40 and 44 and m.D04 in (1,3,5);</v>
      </c>
    </row>
    <row r="597" spans="1:14" x14ac:dyDescent="0.25">
      <c r="A597">
        <v>14</v>
      </c>
      <c r="B597" t="s">
        <v>28</v>
      </c>
      <c r="C597" t="str">
        <f>VLOOKUP(B597,Planilha1!$A$2:$B$18,2,FALSE)</f>
        <v>Padre Bernardo: Monte Alto</v>
      </c>
      <c r="D597" t="s">
        <v>16</v>
      </c>
      <c r="E597">
        <v>1</v>
      </c>
      <c r="F597" t="s">
        <v>47</v>
      </c>
      <c r="G597" t="s">
        <v>48</v>
      </c>
      <c r="H597" t="str">
        <f>VLOOKUP(G597,Planilha1!$D$2:$E$16,2,FALSE)</f>
        <v xml:space="preserve"> 40 and 44</v>
      </c>
      <c r="I597" t="s">
        <v>15</v>
      </c>
      <c r="J597" t="str">
        <f t="shared" si="18"/>
        <v>(2,4)</v>
      </c>
      <c r="K597" s="3" t="s">
        <v>1350</v>
      </c>
      <c r="L597" s="3" t="s">
        <v>158</v>
      </c>
      <c r="M597" s="3" t="s">
        <v>1351</v>
      </c>
      <c r="N597" t="str">
        <f t="shared" si="19"/>
        <v>update m set m.FATOR_MUN = 6.311501347, m.pop_proj  = 227.2140485 from pmad2018.tmp m, pmad2018.dp_dom_1718_imput_bkp d where m.A01nficha = d.A01nficha and d.A01setor = 'Padre Bernardo: Monte Alto' and m.D03 = 1 and m.D05 between 40 and 44 and m.D04 in (2,4);</v>
      </c>
    </row>
    <row r="598" spans="1:14" x14ac:dyDescent="0.25">
      <c r="A598">
        <v>13</v>
      </c>
      <c r="B598" t="s">
        <v>29</v>
      </c>
      <c r="C598" t="str">
        <f>VLOOKUP(B598,Planilha1!$A$2:$B$18,2,FALSE)</f>
        <v>Padre Bernardo: Sede</v>
      </c>
      <c r="D598" t="s">
        <v>11</v>
      </c>
      <c r="E598">
        <v>2</v>
      </c>
      <c r="F598" t="s">
        <v>47</v>
      </c>
      <c r="G598" t="s">
        <v>48</v>
      </c>
      <c r="H598" t="str">
        <f>VLOOKUP(G598,Planilha1!$D$2:$E$16,2,FALSE)</f>
        <v xml:space="preserve"> 40 and 44</v>
      </c>
      <c r="I598" t="s">
        <v>14</v>
      </c>
      <c r="J598" t="str">
        <f t="shared" si="18"/>
        <v>(1,3,5)</v>
      </c>
      <c r="K598" s="3" t="s">
        <v>1352</v>
      </c>
      <c r="L598" s="3" t="s">
        <v>141</v>
      </c>
      <c r="M598" s="3" t="s">
        <v>1353</v>
      </c>
      <c r="N598" t="str">
        <f t="shared" si="19"/>
        <v>update m set m.FATOR_MUN = 8.837948852, m.pop_proj  = 176.758977 from pmad2018.tmp m, pmad2018.dp_dom_1718_imput_bkp d where m.A01nficha = d.A01nficha and d.A01setor = 'Padre Bernardo: Sede' and m.D03 = 2 and m.D05 between 40 and 44 and m.D04 in (1,3,5);</v>
      </c>
    </row>
    <row r="599" spans="1:14" x14ac:dyDescent="0.25">
      <c r="A599">
        <v>13</v>
      </c>
      <c r="B599" t="s">
        <v>29</v>
      </c>
      <c r="C599" t="str">
        <f>VLOOKUP(B599,Planilha1!$A$2:$B$18,2,FALSE)</f>
        <v>Padre Bernardo: Sede</v>
      </c>
      <c r="D599" t="s">
        <v>11</v>
      </c>
      <c r="E599">
        <v>2</v>
      </c>
      <c r="F599" t="s">
        <v>47</v>
      </c>
      <c r="G599" t="s">
        <v>48</v>
      </c>
      <c r="H599" t="str">
        <f>VLOOKUP(G599,Planilha1!$D$2:$E$16,2,FALSE)</f>
        <v xml:space="preserve"> 40 and 44</v>
      </c>
      <c r="I599" t="s">
        <v>15</v>
      </c>
      <c r="J599" t="str">
        <f t="shared" si="18"/>
        <v>(2,4)</v>
      </c>
      <c r="K599" s="3" t="s">
        <v>1354</v>
      </c>
      <c r="L599" s="3" t="s">
        <v>355</v>
      </c>
      <c r="M599" s="3" t="s">
        <v>1355</v>
      </c>
      <c r="N599" t="str">
        <f t="shared" si="19"/>
        <v>update m set m.FATOR_MUN = 6.391959151, m.pop_proj  = 389.9095082 from pmad2018.tmp m, pmad2018.dp_dom_1718_imput_bkp d where m.A01nficha = d.A01nficha and d.A01setor = 'Padre Bernardo: Sede' and m.D03 = 2 and m.D05 between 40 and 44 and m.D04 in (2,4);</v>
      </c>
    </row>
    <row r="600" spans="1:14" x14ac:dyDescent="0.25">
      <c r="A600">
        <v>13</v>
      </c>
      <c r="B600" t="s">
        <v>29</v>
      </c>
      <c r="C600" t="str">
        <f>VLOOKUP(B600,Planilha1!$A$2:$B$18,2,FALSE)</f>
        <v>Padre Bernardo: Sede</v>
      </c>
      <c r="D600" t="s">
        <v>16</v>
      </c>
      <c r="E600">
        <v>1</v>
      </c>
      <c r="F600" t="s">
        <v>47</v>
      </c>
      <c r="G600" t="s">
        <v>48</v>
      </c>
      <c r="H600" t="str">
        <f>VLOOKUP(G600,Planilha1!$D$2:$E$16,2,FALSE)</f>
        <v xml:space="preserve"> 40 and 44</v>
      </c>
      <c r="I600" t="s">
        <v>14</v>
      </c>
      <c r="J600" t="str">
        <f t="shared" si="18"/>
        <v>(1,3,5)</v>
      </c>
      <c r="K600" s="3" t="s">
        <v>1356</v>
      </c>
      <c r="L600" s="3" t="s">
        <v>141</v>
      </c>
      <c r="M600" s="3" t="s">
        <v>1357</v>
      </c>
      <c r="N600" t="str">
        <f t="shared" si="19"/>
        <v>update m set m.FATOR_MUN = 5.950844127, m.pop_proj  = 119.0168825 from pmad2018.tmp m, pmad2018.dp_dom_1718_imput_bkp d where m.A01nficha = d.A01nficha and d.A01setor = 'Padre Bernardo: Sede' and m.D03 = 1 and m.D05 between 40 and 44 and m.D04 in (1,3,5);</v>
      </c>
    </row>
    <row r="601" spans="1:14" x14ac:dyDescent="0.25">
      <c r="A601">
        <v>13</v>
      </c>
      <c r="B601" t="s">
        <v>29</v>
      </c>
      <c r="C601" t="str">
        <f>VLOOKUP(B601,Planilha1!$A$2:$B$18,2,FALSE)</f>
        <v>Padre Bernardo: Sede</v>
      </c>
      <c r="D601" t="s">
        <v>16</v>
      </c>
      <c r="E601">
        <v>1</v>
      </c>
      <c r="F601" t="s">
        <v>47</v>
      </c>
      <c r="G601" t="s">
        <v>48</v>
      </c>
      <c r="H601" t="str">
        <f>VLOOKUP(G601,Planilha1!$D$2:$E$16,2,FALSE)</f>
        <v xml:space="preserve"> 40 and 44</v>
      </c>
      <c r="I601" t="s">
        <v>15</v>
      </c>
      <c r="J601" t="str">
        <f t="shared" si="18"/>
        <v>(2,4)</v>
      </c>
      <c r="K601" s="3" t="s">
        <v>1358</v>
      </c>
      <c r="L601" s="3" t="s">
        <v>122</v>
      </c>
      <c r="M601" s="3" t="s">
        <v>1359</v>
      </c>
      <c r="N601" t="str">
        <f t="shared" si="19"/>
        <v>update m set m.FATOR_MUN = 9.67344171, m.pop_proj  = 415.9579935 from pmad2018.tmp m, pmad2018.dp_dom_1718_imput_bkp d where m.A01nficha = d.A01nficha and d.A01setor = 'Padre Bernardo: Sede' and m.D03 = 1 and m.D05 between 40 and 44 and m.D04 in (2,4);</v>
      </c>
    </row>
    <row r="602" spans="1:14" x14ac:dyDescent="0.25">
      <c r="A602">
        <v>15</v>
      </c>
      <c r="B602" t="s">
        <v>30</v>
      </c>
      <c r="C602" t="str">
        <f>VLOOKUP(B602,Planilha1!$A$2:$B$18,2,FALSE)</f>
        <v>Planaltina</v>
      </c>
      <c r="D602" t="s">
        <v>11</v>
      </c>
      <c r="E602">
        <v>2</v>
      </c>
      <c r="F602" t="s">
        <v>47</v>
      </c>
      <c r="G602" t="s">
        <v>48</v>
      </c>
      <c r="H602" t="str">
        <f>VLOOKUP(G602,Planilha1!$D$2:$E$16,2,FALSE)</f>
        <v xml:space="preserve"> 40 and 44</v>
      </c>
      <c r="I602" t="s">
        <v>14</v>
      </c>
      <c r="J602" t="str">
        <f t="shared" si="18"/>
        <v>(1,3,5)</v>
      </c>
      <c r="K602" s="3" t="s">
        <v>1360</v>
      </c>
      <c r="L602" s="3" t="s">
        <v>93</v>
      </c>
      <c r="M602" s="3" t="s">
        <v>1361</v>
      </c>
      <c r="N602" t="str">
        <f t="shared" si="19"/>
        <v>update m set m.FATOR_MUN = 45.10486979, m.pop_proj  = 992.3071353 from pmad2018.tmp m, pmad2018.dp_dom_1718_imput_bkp d where m.A01nficha = d.A01nficha and d.A01setor = 'Planaltina' and m.D03 = 2 and m.D05 between 40 and 44 and m.D04 in (1,3,5);</v>
      </c>
    </row>
    <row r="603" spans="1:14" x14ac:dyDescent="0.25">
      <c r="A603">
        <v>15</v>
      </c>
      <c r="B603" t="s">
        <v>30</v>
      </c>
      <c r="C603" t="str">
        <f>VLOOKUP(B603,Planilha1!$A$2:$B$18,2,FALSE)</f>
        <v>Planaltina</v>
      </c>
      <c r="D603" t="s">
        <v>11</v>
      </c>
      <c r="E603">
        <v>2</v>
      </c>
      <c r="F603" t="s">
        <v>47</v>
      </c>
      <c r="G603" t="s">
        <v>48</v>
      </c>
      <c r="H603" t="str">
        <f>VLOOKUP(G603,Planilha1!$D$2:$E$16,2,FALSE)</f>
        <v xml:space="preserve"> 40 and 44</v>
      </c>
      <c r="I603" t="s">
        <v>15</v>
      </c>
      <c r="J603" t="str">
        <f t="shared" si="18"/>
        <v>(2,4)</v>
      </c>
      <c r="K603" s="3" t="s">
        <v>1362</v>
      </c>
      <c r="L603" s="3" t="s">
        <v>223</v>
      </c>
      <c r="M603" s="3" t="s">
        <v>1363</v>
      </c>
      <c r="N603" t="str">
        <f t="shared" si="19"/>
        <v>update m set m.FATOR_MUN = 39.10970436, m.pop_proj  = 2151.03374 from pmad2018.tmp m, pmad2018.dp_dom_1718_imput_bkp d where m.A01nficha = d.A01nficha and d.A01setor = 'Planaltina' and m.D03 = 2 and m.D05 between 40 and 44 and m.D04 in (2,4);</v>
      </c>
    </row>
    <row r="604" spans="1:14" x14ac:dyDescent="0.25">
      <c r="A604">
        <v>15</v>
      </c>
      <c r="B604" t="s">
        <v>30</v>
      </c>
      <c r="C604" t="str">
        <f>VLOOKUP(B604,Planilha1!$A$2:$B$18,2,FALSE)</f>
        <v>Planaltina</v>
      </c>
      <c r="D604" t="s">
        <v>16</v>
      </c>
      <c r="E604">
        <v>1</v>
      </c>
      <c r="F604" t="s">
        <v>47</v>
      </c>
      <c r="G604" t="s">
        <v>48</v>
      </c>
      <c r="H604" t="str">
        <f>VLOOKUP(G604,Planilha1!$D$2:$E$16,2,FALSE)</f>
        <v xml:space="preserve"> 40 and 44</v>
      </c>
      <c r="I604" t="s">
        <v>14</v>
      </c>
      <c r="J604" t="str">
        <f t="shared" si="18"/>
        <v>(1,3,5)</v>
      </c>
      <c r="K604" s="3" t="s">
        <v>1364</v>
      </c>
      <c r="L604" s="3" t="s">
        <v>113</v>
      </c>
      <c r="M604" s="3" t="s">
        <v>1365</v>
      </c>
      <c r="N604" t="str">
        <f t="shared" si="19"/>
        <v>update m set m.FATOR_MUN = 50.38227161, m.pop_proj  = 806.1163458 from pmad2018.tmp m, pmad2018.dp_dom_1718_imput_bkp d where m.A01nficha = d.A01nficha and d.A01setor = 'Planaltina' and m.D03 = 1 and m.D05 between 40 and 44 and m.D04 in (1,3,5);</v>
      </c>
    </row>
    <row r="605" spans="1:14" x14ac:dyDescent="0.25">
      <c r="A605">
        <v>15</v>
      </c>
      <c r="B605" t="s">
        <v>30</v>
      </c>
      <c r="C605" t="str">
        <f>VLOOKUP(B605,Planilha1!$A$2:$B$18,2,FALSE)</f>
        <v>Planaltina</v>
      </c>
      <c r="D605" t="s">
        <v>16</v>
      </c>
      <c r="E605">
        <v>1</v>
      </c>
      <c r="F605" t="s">
        <v>47</v>
      </c>
      <c r="G605" t="s">
        <v>48</v>
      </c>
      <c r="H605" t="str">
        <f>VLOOKUP(G605,Planilha1!$D$2:$E$16,2,FALSE)</f>
        <v xml:space="preserve"> 40 and 44</v>
      </c>
      <c r="I605" t="s">
        <v>15</v>
      </c>
      <c r="J605" t="str">
        <f t="shared" si="18"/>
        <v>(2,4)</v>
      </c>
      <c r="K605" s="3" t="s">
        <v>1366</v>
      </c>
      <c r="L605" s="3" t="s">
        <v>248</v>
      </c>
      <c r="M605" s="3" t="s">
        <v>1367</v>
      </c>
      <c r="N605" t="str">
        <f t="shared" si="19"/>
        <v>update m set m.FATOR_MUN = 29.11610031, m.pop_proj  = 1979.894821 from pmad2018.tmp m, pmad2018.dp_dom_1718_imput_bkp d where m.A01nficha = d.A01nficha and d.A01setor = 'Planaltina' and m.D03 = 1 and m.D05 between 40 and 44 and m.D04 in (2,4);</v>
      </c>
    </row>
    <row r="606" spans="1:14" x14ac:dyDescent="0.25">
      <c r="A606">
        <v>16</v>
      </c>
      <c r="B606" t="s">
        <v>31</v>
      </c>
      <c r="C606" t="str">
        <f>VLOOKUP(B606,Planilha1!$A$2:$B$18,2,FALSE)</f>
        <v>Santo Antônio do Descoberto</v>
      </c>
      <c r="D606" t="s">
        <v>11</v>
      </c>
      <c r="E606">
        <v>2</v>
      </c>
      <c r="F606" t="s">
        <v>47</v>
      </c>
      <c r="G606" t="s">
        <v>48</v>
      </c>
      <c r="H606" t="str">
        <f>VLOOKUP(G606,Planilha1!$D$2:$E$16,2,FALSE)</f>
        <v xml:space="preserve"> 40 and 44</v>
      </c>
      <c r="I606" t="s">
        <v>14</v>
      </c>
      <c r="J606" t="str">
        <f t="shared" si="18"/>
        <v>(1,3,5)</v>
      </c>
      <c r="K606" s="3" t="s">
        <v>1368</v>
      </c>
      <c r="L606" s="3" t="s">
        <v>107</v>
      </c>
      <c r="M606" s="3" t="s">
        <v>1369</v>
      </c>
      <c r="N606" t="str">
        <f t="shared" si="19"/>
        <v>update m set m.FATOR_MUN = 37.30788443, m.pop_proj  = 858.081342 from pmad2018.tmp m, pmad2018.dp_dom_1718_imput_bkp d where m.A01nficha = d.A01nficha and d.A01setor = 'Santo Antônio do Descoberto' and m.D03 = 2 and m.D05 between 40 and 44 and m.D04 in (1,3,5);</v>
      </c>
    </row>
    <row r="607" spans="1:14" x14ac:dyDescent="0.25">
      <c r="A607">
        <v>16</v>
      </c>
      <c r="B607" t="s">
        <v>31</v>
      </c>
      <c r="C607" t="str">
        <f>VLOOKUP(B607,Planilha1!$A$2:$B$18,2,FALSE)</f>
        <v>Santo Antônio do Descoberto</v>
      </c>
      <c r="D607" t="s">
        <v>11</v>
      </c>
      <c r="E607">
        <v>2</v>
      </c>
      <c r="F607" t="s">
        <v>47</v>
      </c>
      <c r="G607" t="s">
        <v>48</v>
      </c>
      <c r="H607" t="str">
        <f>VLOOKUP(G607,Planilha1!$D$2:$E$16,2,FALSE)</f>
        <v xml:space="preserve"> 40 and 44</v>
      </c>
      <c r="I607" t="s">
        <v>15</v>
      </c>
      <c r="J607" t="str">
        <f t="shared" si="18"/>
        <v>(2,4)</v>
      </c>
      <c r="K607" s="3" t="s">
        <v>1370</v>
      </c>
      <c r="L607" s="3" t="s">
        <v>238</v>
      </c>
      <c r="M607" s="3" t="s">
        <v>1371</v>
      </c>
      <c r="N607" t="str">
        <f t="shared" si="19"/>
        <v>update m set m.FATOR_MUN = 38.02781793, m.pop_proj  = 1597.168353 from pmad2018.tmp m, pmad2018.dp_dom_1718_imput_bkp d where m.A01nficha = d.A01nficha and d.A01setor = 'Santo Antônio do Descoberto' and m.D03 = 2 and m.D05 between 40 and 44 and m.D04 in (2,4);</v>
      </c>
    </row>
    <row r="608" spans="1:14" x14ac:dyDescent="0.25">
      <c r="A608">
        <v>16</v>
      </c>
      <c r="B608" t="s">
        <v>31</v>
      </c>
      <c r="C608" t="str">
        <f>VLOOKUP(B608,Planilha1!$A$2:$B$18,2,FALSE)</f>
        <v>Santo Antônio do Descoberto</v>
      </c>
      <c r="D608" t="s">
        <v>16</v>
      </c>
      <c r="E608">
        <v>1</v>
      </c>
      <c r="F608" t="s">
        <v>47</v>
      </c>
      <c r="G608" t="s">
        <v>48</v>
      </c>
      <c r="H608" t="str">
        <f>VLOOKUP(G608,Planilha1!$D$2:$E$16,2,FALSE)</f>
        <v xml:space="preserve"> 40 and 44</v>
      </c>
      <c r="I608" t="s">
        <v>14</v>
      </c>
      <c r="J608" t="str">
        <f t="shared" si="18"/>
        <v>(1,3,5)</v>
      </c>
      <c r="K608" s="3" t="s">
        <v>1372</v>
      </c>
      <c r="L608" s="3" t="s">
        <v>59</v>
      </c>
      <c r="M608" s="3" t="s">
        <v>1373</v>
      </c>
      <c r="N608" t="str">
        <f t="shared" si="19"/>
        <v>update m set m.FATOR_MUN = 48.66115864, m.pop_proj  = 729.9173796 from pmad2018.tmp m, pmad2018.dp_dom_1718_imput_bkp d where m.A01nficha = d.A01nficha and d.A01setor = 'Santo Antônio do Descoberto' and m.D03 = 1 and m.D05 between 40 and 44 and m.D04 in (1,3,5);</v>
      </c>
    </row>
    <row r="609" spans="1:14" x14ac:dyDescent="0.25">
      <c r="A609">
        <v>16</v>
      </c>
      <c r="B609" t="s">
        <v>31</v>
      </c>
      <c r="C609" t="str">
        <f>VLOOKUP(B609,Planilha1!$A$2:$B$18,2,FALSE)</f>
        <v>Santo Antônio do Descoberto</v>
      </c>
      <c r="D609" t="s">
        <v>16</v>
      </c>
      <c r="E609">
        <v>1</v>
      </c>
      <c r="F609" t="s">
        <v>47</v>
      </c>
      <c r="G609" t="s">
        <v>48</v>
      </c>
      <c r="H609" t="str">
        <f>VLOOKUP(G609,Planilha1!$D$2:$E$16,2,FALSE)</f>
        <v xml:space="preserve"> 40 and 44</v>
      </c>
      <c r="I609" t="s">
        <v>15</v>
      </c>
      <c r="J609" t="str">
        <f t="shared" si="18"/>
        <v>(2,4)</v>
      </c>
      <c r="K609" s="3" t="s">
        <v>1374</v>
      </c>
      <c r="L609" s="3" t="s">
        <v>104</v>
      </c>
      <c r="M609" s="3" t="s">
        <v>1375</v>
      </c>
      <c r="N609" t="str">
        <f t="shared" si="19"/>
        <v>update m set m.FATOR_MUN = 31.16964224, m.pop_proj  = 1496.142828 from pmad2018.tmp m, pmad2018.dp_dom_1718_imput_bkp d where m.A01nficha = d.A01nficha and d.A01setor = 'Santo Antônio do Descoberto' and m.D03 = 1 and m.D05 between 40 and 44 and m.D04 in (2,4);</v>
      </c>
    </row>
    <row r="610" spans="1:14" x14ac:dyDescent="0.25">
      <c r="A610">
        <v>17</v>
      </c>
      <c r="B610" t="s">
        <v>32</v>
      </c>
      <c r="C610" t="str">
        <f>VLOOKUP(B610,Planilha1!$A$2:$B$18,2,FALSE)</f>
        <v>Valparaíso de Goiás</v>
      </c>
      <c r="D610" t="s">
        <v>11</v>
      </c>
      <c r="E610">
        <v>2</v>
      </c>
      <c r="F610" t="s">
        <v>47</v>
      </c>
      <c r="G610" t="s">
        <v>48</v>
      </c>
      <c r="H610" t="str">
        <f>VLOOKUP(G610,Planilha1!$D$2:$E$16,2,FALSE)</f>
        <v xml:space="preserve"> 40 and 44</v>
      </c>
      <c r="I610" t="s">
        <v>14</v>
      </c>
      <c r="J610" t="str">
        <f t="shared" si="18"/>
        <v>(1,3,5)</v>
      </c>
      <c r="K610" s="3" t="s">
        <v>1376</v>
      </c>
      <c r="L610" s="3" t="s">
        <v>110</v>
      </c>
      <c r="M610" s="3" t="s">
        <v>1377</v>
      </c>
      <c r="N610" t="str">
        <f t="shared" si="19"/>
        <v>update m set m.FATOR_MUN = 57.82388342, m.pop_proj  = 2602.074754 from pmad2018.tmp m, pmad2018.dp_dom_1718_imput_bkp d where m.A01nficha = d.A01nficha and d.A01setor = 'Valparaíso de Goiás' and m.D03 = 2 and m.D05 between 40 and 44 and m.D04 in (1,3,5);</v>
      </c>
    </row>
    <row r="611" spans="1:14" x14ac:dyDescent="0.25">
      <c r="A611">
        <v>17</v>
      </c>
      <c r="B611" t="s">
        <v>32</v>
      </c>
      <c r="C611" t="str">
        <f>VLOOKUP(B611,Planilha1!$A$2:$B$18,2,FALSE)</f>
        <v>Valparaíso de Goiás</v>
      </c>
      <c r="D611" t="s">
        <v>11</v>
      </c>
      <c r="E611">
        <v>2</v>
      </c>
      <c r="F611" t="s">
        <v>47</v>
      </c>
      <c r="G611" t="s">
        <v>48</v>
      </c>
      <c r="H611" t="str">
        <f>VLOOKUP(G611,Planilha1!$D$2:$E$16,2,FALSE)</f>
        <v xml:space="preserve"> 40 and 44</v>
      </c>
      <c r="I611" t="s">
        <v>15</v>
      </c>
      <c r="J611" t="str">
        <f t="shared" si="18"/>
        <v>(2,4)</v>
      </c>
      <c r="K611" s="3" t="s">
        <v>1378</v>
      </c>
      <c r="L611" s="3" t="s">
        <v>504</v>
      </c>
      <c r="M611" s="3" t="s">
        <v>1379</v>
      </c>
      <c r="N611" t="str">
        <f t="shared" si="19"/>
        <v>update m set m.FATOR_MUN = 56.37484534, m.pop_proj  = 4284.488246 from pmad2018.tmp m, pmad2018.dp_dom_1718_imput_bkp d where m.A01nficha = d.A01nficha and d.A01setor = 'Valparaíso de Goiás' and m.D03 = 2 and m.D05 between 40 and 44 and m.D04 in (2,4);</v>
      </c>
    </row>
    <row r="612" spans="1:14" x14ac:dyDescent="0.25">
      <c r="A612">
        <v>17</v>
      </c>
      <c r="B612" t="s">
        <v>32</v>
      </c>
      <c r="C612" t="str">
        <f>VLOOKUP(B612,Planilha1!$A$2:$B$18,2,FALSE)</f>
        <v>Valparaíso de Goiás</v>
      </c>
      <c r="D612" t="s">
        <v>16</v>
      </c>
      <c r="E612">
        <v>1</v>
      </c>
      <c r="F612" t="s">
        <v>47</v>
      </c>
      <c r="G612" t="s">
        <v>48</v>
      </c>
      <c r="H612" t="str">
        <f>VLOOKUP(G612,Planilha1!$D$2:$E$16,2,FALSE)</f>
        <v xml:space="preserve"> 40 and 44</v>
      </c>
      <c r="I612" t="s">
        <v>14</v>
      </c>
      <c r="J612" t="str">
        <f t="shared" si="18"/>
        <v>(1,3,5)</v>
      </c>
      <c r="K612" s="3" t="s">
        <v>1380</v>
      </c>
      <c r="L612" s="3" t="s">
        <v>210</v>
      </c>
      <c r="M612" s="3" t="s">
        <v>1381</v>
      </c>
      <c r="N612" t="str">
        <f t="shared" si="19"/>
        <v>update m set m.FATOR_MUN = 65.70894277, m.pop_proj  = 2168.395112 from pmad2018.tmp m, pmad2018.dp_dom_1718_imput_bkp d where m.A01nficha = d.A01nficha and d.A01setor = 'Valparaíso de Goiás' and m.D03 = 1 and m.D05 between 40 and 44 and m.D04 in (1,3,5);</v>
      </c>
    </row>
    <row r="613" spans="1:14" x14ac:dyDescent="0.25">
      <c r="A613">
        <v>17</v>
      </c>
      <c r="B613" t="s">
        <v>32</v>
      </c>
      <c r="C613" t="str">
        <f>VLOOKUP(B613,Planilha1!$A$2:$B$18,2,FALSE)</f>
        <v>Valparaíso de Goiás</v>
      </c>
      <c r="D613" t="s">
        <v>16</v>
      </c>
      <c r="E613">
        <v>1</v>
      </c>
      <c r="F613" t="s">
        <v>47</v>
      </c>
      <c r="G613" t="s">
        <v>48</v>
      </c>
      <c r="H613" t="str">
        <f>VLOOKUP(G613,Planilha1!$D$2:$E$16,2,FALSE)</f>
        <v xml:space="preserve"> 40 and 44</v>
      </c>
      <c r="I613" t="s">
        <v>15</v>
      </c>
      <c r="J613" t="str">
        <f t="shared" si="18"/>
        <v>(2,4)</v>
      </c>
      <c r="K613" s="3" t="s">
        <v>1382</v>
      </c>
      <c r="L613" s="3" t="s">
        <v>680</v>
      </c>
      <c r="M613" s="3" t="s">
        <v>1383</v>
      </c>
      <c r="N613" t="str">
        <f t="shared" si="19"/>
        <v>update m set m.FATOR_MUN = 51.93749861, m.pop_proj  = 4154.999888 from pmad2018.tmp m, pmad2018.dp_dom_1718_imput_bkp d where m.A01nficha = d.A01nficha and d.A01setor = 'Valparaíso de Goiás' and m.D03 = 1 and m.D05 between 40 and 44 and m.D04 in (2,4);</v>
      </c>
    </row>
    <row r="614" spans="1:14" x14ac:dyDescent="0.25">
      <c r="A614">
        <v>1</v>
      </c>
      <c r="B614" t="s">
        <v>10</v>
      </c>
      <c r="C614" t="str">
        <f>VLOOKUP(B614,Planilha1!$A$2:$B$18,2,FALSE)</f>
        <v>Águas Lindas de Goiás</v>
      </c>
      <c r="D614" t="s">
        <v>11</v>
      </c>
      <c r="E614">
        <v>2</v>
      </c>
      <c r="F614" t="s">
        <v>49</v>
      </c>
      <c r="G614" t="s">
        <v>50</v>
      </c>
      <c r="H614" t="str">
        <f>VLOOKUP(G614,Planilha1!$D$2:$E$16,2,FALSE)</f>
        <v xml:space="preserve"> 45 and 49</v>
      </c>
      <c r="I614" t="s">
        <v>14</v>
      </c>
      <c r="J614" t="str">
        <f t="shared" si="18"/>
        <v>(1,3,5)</v>
      </c>
      <c r="K614" s="3" t="s">
        <v>1384</v>
      </c>
      <c r="L614" s="3" t="s">
        <v>122</v>
      </c>
      <c r="M614" s="3" t="s">
        <v>1385</v>
      </c>
      <c r="N614" t="str">
        <f t="shared" si="19"/>
        <v>update m set m.FATOR_MUN = 51.27847334, m.pop_proj  = 2204.974354 from pmad2018.tmp m, pmad2018.dp_dom_1718_imput_bkp d where m.A01nficha = d.A01nficha and d.A01setor = 'Águas Lindas de Goiás' and m.D03 = 2 and m.D05 between 45 and 49 and m.D04 in (1,3,5);</v>
      </c>
    </row>
    <row r="615" spans="1:14" x14ac:dyDescent="0.25">
      <c r="A615">
        <v>1</v>
      </c>
      <c r="B615" t="s">
        <v>10</v>
      </c>
      <c r="C615" t="str">
        <f>VLOOKUP(B615,Planilha1!$A$2:$B$18,2,FALSE)</f>
        <v>Águas Lindas de Goiás</v>
      </c>
      <c r="D615" t="s">
        <v>11</v>
      </c>
      <c r="E615">
        <v>2</v>
      </c>
      <c r="F615" t="s">
        <v>49</v>
      </c>
      <c r="G615" t="s">
        <v>50</v>
      </c>
      <c r="H615" t="str">
        <f>VLOOKUP(G615,Planilha1!$D$2:$E$16,2,FALSE)</f>
        <v xml:space="preserve"> 45 and 49</v>
      </c>
      <c r="I615" t="s">
        <v>15</v>
      </c>
      <c r="J615" t="str">
        <f t="shared" si="18"/>
        <v>(2,4)</v>
      </c>
      <c r="K615" s="3" t="s">
        <v>1386</v>
      </c>
      <c r="L615" s="3" t="s">
        <v>658</v>
      </c>
      <c r="M615" s="3" t="s">
        <v>1387</v>
      </c>
      <c r="N615" t="str">
        <f t="shared" si="19"/>
        <v>update m set m.FATOR_MUN = 64.70206779, m.pop_proj  = 4593.846813 from pmad2018.tmp m, pmad2018.dp_dom_1718_imput_bkp d where m.A01nficha = d.A01nficha and d.A01setor = 'Águas Lindas de Goiás' and m.D03 = 2 and m.D05 between 45 and 49 and m.D04 in (2,4);</v>
      </c>
    </row>
    <row r="616" spans="1:14" x14ac:dyDescent="0.25">
      <c r="A616">
        <v>1</v>
      </c>
      <c r="B616" t="s">
        <v>10</v>
      </c>
      <c r="C616" t="str">
        <f>VLOOKUP(B616,Planilha1!$A$2:$B$18,2,FALSE)</f>
        <v>Águas Lindas de Goiás</v>
      </c>
      <c r="D616" t="s">
        <v>16</v>
      </c>
      <c r="E616">
        <v>1</v>
      </c>
      <c r="F616" t="s">
        <v>49</v>
      </c>
      <c r="G616" t="s">
        <v>50</v>
      </c>
      <c r="H616" t="str">
        <f>VLOOKUP(G616,Planilha1!$D$2:$E$16,2,FALSE)</f>
        <v xml:space="preserve"> 45 and 49</v>
      </c>
      <c r="I616" t="s">
        <v>14</v>
      </c>
      <c r="J616" t="str">
        <f t="shared" si="18"/>
        <v>(1,3,5)</v>
      </c>
      <c r="K616" s="3" t="s">
        <v>1388</v>
      </c>
      <c r="L616" s="3" t="s">
        <v>99</v>
      </c>
      <c r="M616" s="3" t="s">
        <v>1389</v>
      </c>
      <c r="N616" t="str">
        <f t="shared" si="19"/>
        <v>update m set m.FATOR_MUN = 64.15578663, m.pop_proj  = 1988.829385 from pmad2018.tmp m, pmad2018.dp_dom_1718_imput_bkp d where m.A01nficha = d.A01nficha and d.A01setor = 'Águas Lindas de Goiás' and m.D03 = 1 and m.D05 between 45 and 49 and m.D04 in (1,3,5);</v>
      </c>
    </row>
    <row r="617" spans="1:14" x14ac:dyDescent="0.25">
      <c r="A617">
        <v>1</v>
      </c>
      <c r="B617" t="s">
        <v>10</v>
      </c>
      <c r="C617" t="str">
        <f>VLOOKUP(B617,Planilha1!$A$2:$B$18,2,FALSE)</f>
        <v>Águas Lindas de Goiás</v>
      </c>
      <c r="D617" t="s">
        <v>16</v>
      </c>
      <c r="E617">
        <v>1</v>
      </c>
      <c r="F617" t="s">
        <v>49</v>
      </c>
      <c r="G617" t="s">
        <v>50</v>
      </c>
      <c r="H617" t="str">
        <f>VLOOKUP(G617,Planilha1!$D$2:$E$16,2,FALSE)</f>
        <v xml:space="preserve"> 45 and 49</v>
      </c>
      <c r="I617" t="s">
        <v>15</v>
      </c>
      <c r="J617" t="str">
        <f t="shared" si="18"/>
        <v>(2,4)</v>
      </c>
      <c r="K617" s="3" t="s">
        <v>1390</v>
      </c>
      <c r="L617" s="3" t="s">
        <v>504</v>
      </c>
      <c r="M617" s="3" t="s">
        <v>1391</v>
      </c>
      <c r="N617" t="str">
        <f t="shared" si="19"/>
        <v>update m set m.FATOR_MUN = 60.2341679, m.pop_proj  = 4577.796761 from pmad2018.tmp m, pmad2018.dp_dom_1718_imput_bkp d where m.A01nficha = d.A01nficha and d.A01setor = 'Águas Lindas de Goiás' and m.D03 = 1 and m.D05 between 45 and 49 and m.D04 in (2,4);</v>
      </c>
    </row>
    <row r="618" spans="1:14" x14ac:dyDescent="0.25">
      <c r="A618">
        <v>2</v>
      </c>
      <c r="B618" t="s">
        <v>17</v>
      </c>
      <c r="C618" t="str">
        <f>VLOOKUP(B618,Planilha1!$A$2:$B$18,2,FALSE)</f>
        <v>Alexânia</v>
      </c>
      <c r="D618" t="s">
        <v>11</v>
      </c>
      <c r="E618">
        <v>2</v>
      </c>
      <c r="F618" t="s">
        <v>49</v>
      </c>
      <c r="G618" t="s">
        <v>50</v>
      </c>
      <c r="H618" t="str">
        <f>VLOOKUP(G618,Planilha1!$D$2:$E$16,2,FALSE)</f>
        <v xml:space="preserve"> 45 and 49</v>
      </c>
      <c r="I618" t="s">
        <v>14</v>
      </c>
      <c r="J618" t="str">
        <f t="shared" si="18"/>
        <v>(1,3,5)</v>
      </c>
      <c r="K618" s="3" t="s">
        <v>1392</v>
      </c>
      <c r="L618" s="3" t="s">
        <v>131</v>
      </c>
      <c r="M618" s="3" t="s">
        <v>1393</v>
      </c>
      <c r="N618" t="str">
        <f t="shared" si="19"/>
        <v>update m set m.FATOR_MUN = 15.04951601, m.pop_proj  = 316.0398361 from pmad2018.tmp m, pmad2018.dp_dom_1718_imput_bkp d where m.A01nficha = d.A01nficha and d.A01setor = 'Alexânia' and m.D03 = 2 and m.D05 between 45 and 49 and m.D04 in (1,3,5);</v>
      </c>
    </row>
    <row r="619" spans="1:14" x14ac:dyDescent="0.25">
      <c r="A619">
        <v>2</v>
      </c>
      <c r="B619" t="s">
        <v>17</v>
      </c>
      <c r="C619" t="str">
        <f>VLOOKUP(B619,Planilha1!$A$2:$B$18,2,FALSE)</f>
        <v>Alexânia</v>
      </c>
      <c r="D619" t="s">
        <v>11</v>
      </c>
      <c r="E619">
        <v>2</v>
      </c>
      <c r="F619" t="s">
        <v>49</v>
      </c>
      <c r="G619" t="s">
        <v>50</v>
      </c>
      <c r="H619" t="str">
        <f>VLOOKUP(G619,Planilha1!$D$2:$E$16,2,FALSE)</f>
        <v xml:space="preserve"> 45 and 49</v>
      </c>
      <c r="I619" t="s">
        <v>15</v>
      </c>
      <c r="J619" t="str">
        <f t="shared" si="18"/>
        <v>(2,4)</v>
      </c>
      <c r="K619" s="3" t="s">
        <v>1394</v>
      </c>
      <c r="L619" s="3" t="s">
        <v>277</v>
      </c>
      <c r="M619" s="3" t="s">
        <v>1395</v>
      </c>
      <c r="N619" t="str">
        <f t="shared" si="19"/>
        <v>update m set m.FATOR_MUN = 14.90159341, m.pop_proj  = 447.0478024 from pmad2018.tmp m, pmad2018.dp_dom_1718_imput_bkp d where m.A01nficha = d.A01nficha and d.A01setor = 'Alexânia' and m.D03 = 2 and m.D05 between 45 and 49 and m.D04 in (2,4);</v>
      </c>
    </row>
    <row r="620" spans="1:14" x14ac:dyDescent="0.25">
      <c r="A620">
        <v>2</v>
      </c>
      <c r="B620" t="s">
        <v>17</v>
      </c>
      <c r="C620" t="str">
        <f>VLOOKUP(B620,Planilha1!$A$2:$B$18,2,FALSE)</f>
        <v>Alexânia</v>
      </c>
      <c r="D620" t="s">
        <v>16</v>
      </c>
      <c r="E620">
        <v>1</v>
      </c>
      <c r="F620" t="s">
        <v>49</v>
      </c>
      <c r="G620" t="s">
        <v>50</v>
      </c>
      <c r="H620" t="str">
        <f>VLOOKUP(G620,Planilha1!$D$2:$E$16,2,FALSE)</f>
        <v xml:space="preserve"> 45 and 49</v>
      </c>
      <c r="I620" t="s">
        <v>14</v>
      </c>
      <c r="J620" t="str">
        <f t="shared" si="18"/>
        <v>(1,3,5)</v>
      </c>
      <c r="K620" s="3" t="s">
        <v>1396</v>
      </c>
      <c r="L620" s="3" t="s">
        <v>113</v>
      </c>
      <c r="M620" s="3" t="s">
        <v>1397</v>
      </c>
      <c r="N620" t="str">
        <f t="shared" si="19"/>
        <v>update m set m.FATOR_MUN = 16.02193667, m.pop_proj  = 256.3509866 from pmad2018.tmp m, pmad2018.dp_dom_1718_imput_bkp d where m.A01nficha = d.A01nficha and d.A01setor = 'Alexânia' and m.D03 = 1 and m.D05 between 45 and 49 and m.D04 in (1,3,5);</v>
      </c>
    </row>
    <row r="621" spans="1:14" x14ac:dyDescent="0.25">
      <c r="A621">
        <v>2</v>
      </c>
      <c r="B621" t="s">
        <v>17</v>
      </c>
      <c r="C621" t="str">
        <f>VLOOKUP(B621,Planilha1!$A$2:$B$18,2,FALSE)</f>
        <v>Alexânia</v>
      </c>
      <c r="D621" t="s">
        <v>16</v>
      </c>
      <c r="E621">
        <v>1</v>
      </c>
      <c r="F621" t="s">
        <v>49</v>
      </c>
      <c r="G621" t="s">
        <v>50</v>
      </c>
      <c r="H621" t="str">
        <f>VLOOKUP(G621,Planilha1!$D$2:$E$16,2,FALSE)</f>
        <v xml:space="preserve"> 45 and 49</v>
      </c>
      <c r="I621" t="s">
        <v>15</v>
      </c>
      <c r="J621" t="str">
        <f t="shared" si="18"/>
        <v>(2,4)</v>
      </c>
      <c r="K621" s="3" t="s">
        <v>1398</v>
      </c>
      <c r="L621" s="3" t="s">
        <v>93</v>
      </c>
      <c r="M621" s="3" t="s">
        <v>1399</v>
      </c>
      <c r="N621" t="str">
        <f t="shared" si="19"/>
        <v>update m set m.FATOR_MUN = 21.41507014, m.pop_proj  = 471.131543 from pmad2018.tmp m, pmad2018.dp_dom_1718_imput_bkp d where m.A01nficha = d.A01nficha and d.A01setor = 'Alexânia' and m.D03 = 1 and m.D05 between 45 and 49 and m.D04 in (2,4);</v>
      </c>
    </row>
    <row r="622" spans="1:14" x14ac:dyDescent="0.25">
      <c r="A622">
        <v>4</v>
      </c>
      <c r="B622" t="s">
        <v>18</v>
      </c>
      <c r="C622" t="str">
        <f>VLOOKUP(B622,Planilha1!$A$2:$B$18,2,FALSE)</f>
        <v>Cidade Ocidental: Jardim ABC</v>
      </c>
      <c r="D622" t="s">
        <v>11</v>
      </c>
      <c r="E622">
        <v>2</v>
      </c>
      <c r="F622" t="s">
        <v>49</v>
      </c>
      <c r="G622" t="s">
        <v>50</v>
      </c>
      <c r="H622" t="str">
        <f>VLOOKUP(G622,Planilha1!$D$2:$E$16,2,FALSE)</f>
        <v xml:space="preserve"> 45 and 49</v>
      </c>
      <c r="I622" t="s">
        <v>14</v>
      </c>
      <c r="J622" t="str">
        <f t="shared" si="18"/>
        <v>(1,3,5)</v>
      </c>
      <c r="K622" s="3" t="s">
        <v>1400</v>
      </c>
      <c r="L622" s="3" t="s">
        <v>113</v>
      </c>
      <c r="M622" s="3" t="s">
        <v>1401</v>
      </c>
      <c r="N622" t="str">
        <f t="shared" si="19"/>
        <v>update m set m.FATOR_MUN = 5.128510463, m.pop_proj  = 82.05616741 from pmad2018.tmp m, pmad2018.dp_dom_1718_imput_bkp d where m.A01nficha = d.A01nficha and d.A01setor = 'Cidade Ocidental: Jardim ABC' and m.D03 = 2 and m.D05 between 45 and 49 and m.D04 in (1,3,5);</v>
      </c>
    </row>
    <row r="623" spans="1:14" x14ac:dyDescent="0.25">
      <c r="A623">
        <v>4</v>
      </c>
      <c r="B623" t="s">
        <v>18</v>
      </c>
      <c r="C623" t="str">
        <f>VLOOKUP(B623,Planilha1!$A$2:$B$18,2,FALSE)</f>
        <v>Cidade Ocidental: Jardim ABC</v>
      </c>
      <c r="D623" t="s">
        <v>11</v>
      </c>
      <c r="E623">
        <v>2</v>
      </c>
      <c r="F623" t="s">
        <v>49</v>
      </c>
      <c r="G623" t="s">
        <v>50</v>
      </c>
      <c r="H623" t="str">
        <f>VLOOKUP(G623,Planilha1!$D$2:$E$16,2,FALSE)</f>
        <v xml:space="preserve"> 45 and 49</v>
      </c>
      <c r="I623" t="s">
        <v>15</v>
      </c>
      <c r="J623" t="str">
        <f t="shared" si="18"/>
        <v>(2,4)</v>
      </c>
      <c r="K623" s="3" t="s">
        <v>1402</v>
      </c>
      <c r="L623" s="3" t="s">
        <v>319</v>
      </c>
      <c r="M623" s="3" t="s">
        <v>1403</v>
      </c>
      <c r="N623" t="str">
        <f t="shared" si="19"/>
        <v>update m set m.FATOR_MUN = 4.361999654, m.pop_proj  = 191.9279848 from pmad2018.tmp m, pmad2018.dp_dom_1718_imput_bkp d where m.A01nficha = d.A01nficha and d.A01setor = 'Cidade Ocidental: Jardim ABC' and m.D03 = 2 and m.D05 between 45 and 49 and m.D04 in (2,4);</v>
      </c>
    </row>
    <row r="624" spans="1:14" x14ac:dyDescent="0.25">
      <c r="A624">
        <v>4</v>
      </c>
      <c r="B624" t="s">
        <v>18</v>
      </c>
      <c r="C624" t="str">
        <f>VLOOKUP(B624,Planilha1!$A$2:$B$18,2,FALSE)</f>
        <v>Cidade Ocidental: Jardim ABC</v>
      </c>
      <c r="D624" t="s">
        <v>16</v>
      </c>
      <c r="E624">
        <v>1</v>
      </c>
      <c r="F624" t="s">
        <v>49</v>
      </c>
      <c r="G624" t="s">
        <v>50</v>
      </c>
      <c r="H624" t="str">
        <f>VLOOKUP(G624,Planilha1!$D$2:$E$16,2,FALSE)</f>
        <v xml:space="preserve"> 45 and 49</v>
      </c>
      <c r="I624" t="s">
        <v>14</v>
      </c>
      <c r="J624" t="str">
        <f t="shared" si="18"/>
        <v>(1,3,5)</v>
      </c>
      <c r="K624" s="3" t="s">
        <v>1404</v>
      </c>
      <c r="L624" s="3" t="s">
        <v>53</v>
      </c>
      <c r="M624" s="3" t="s">
        <v>1405</v>
      </c>
      <c r="N624" t="str">
        <f t="shared" si="19"/>
        <v>update m set m.FATOR_MUN = 7.156062977, m.pop_proj  = 85.87275572 from pmad2018.tmp m, pmad2018.dp_dom_1718_imput_bkp d where m.A01nficha = d.A01nficha and d.A01setor = 'Cidade Ocidental: Jardim ABC' and m.D03 = 1 and m.D05 between 45 and 49 and m.D04 in (1,3,5);</v>
      </c>
    </row>
    <row r="625" spans="1:14" x14ac:dyDescent="0.25">
      <c r="A625">
        <v>4</v>
      </c>
      <c r="B625" t="s">
        <v>18</v>
      </c>
      <c r="C625" t="str">
        <f>VLOOKUP(B625,Planilha1!$A$2:$B$18,2,FALSE)</f>
        <v>Cidade Ocidental: Jardim ABC</v>
      </c>
      <c r="D625" t="s">
        <v>16</v>
      </c>
      <c r="E625">
        <v>1</v>
      </c>
      <c r="F625" t="s">
        <v>49</v>
      </c>
      <c r="G625" t="s">
        <v>50</v>
      </c>
      <c r="H625" t="str">
        <f>VLOOKUP(G625,Planilha1!$D$2:$E$16,2,FALSE)</f>
        <v xml:space="preserve"> 45 and 49</v>
      </c>
      <c r="I625" t="s">
        <v>15</v>
      </c>
      <c r="J625" t="str">
        <f t="shared" si="18"/>
        <v>(2,4)</v>
      </c>
      <c r="K625" s="3" t="s">
        <v>1406</v>
      </c>
      <c r="L625" s="3" t="s">
        <v>148</v>
      </c>
      <c r="M625" s="3" t="s">
        <v>1407</v>
      </c>
      <c r="N625" t="str">
        <f t="shared" si="19"/>
        <v>update m set m.FATOR_MUN = 4.600326199, m.pop_proj  = 225.4159838 from pmad2018.tmp m, pmad2018.dp_dom_1718_imput_bkp d where m.A01nficha = d.A01nficha and d.A01setor = 'Cidade Ocidental: Jardim ABC' and m.D03 = 1 and m.D05 between 45 and 49 and m.D04 in (2,4);</v>
      </c>
    </row>
    <row r="626" spans="1:14" x14ac:dyDescent="0.25">
      <c r="A626">
        <v>3</v>
      </c>
      <c r="B626" t="s">
        <v>19</v>
      </c>
      <c r="C626" t="str">
        <f>VLOOKUP(B626,Planilha1!$A$2:$B$18,2,FALSE)</f>
        <v>Cidade Ocidental: Sede</v>
      </c>
      <c r="D626" t="s">
        <v>11</v>
      </c>
      <c r="E626">
        <v>2</v>
      </c>
      <c r="F626" t="s">
        <v>49</v>
      </c>
      <c r="G626" t="s">
        <v>50</v>
      </c>
      <c r="H626" t="str">
        <f>VLOOKUP(G626,Planilha1!$D$2:$E$16,2,FALSE)</f>
        <v xml:space="preserve"> 45 and 49</v>
      </c>
      <c r="I626" t="s">
        <v>14</v>
      </c>
      <c r="J626" t="str">
        <f t="shared" si="18"/>
        <v>(1,3,5)</v>
      </c>
      <c r="K626" s="3" t="s">
        <v>1408</v>
      </c>
      <c r="L626" s="3" t="s">
        <v>169</v>
      </c>
      <c r="M626" s="3" t="s">
        <v>1409</v>
      </c>
      <c r="N626" t="str">
        <f t="shared" si="19"/>
        <v>update m set m.FATOR_MUN = 29.63436554, m.pop_proj  = 770.4935041 from pmad2018.tmp m, pmad2018.dp_dom_1718_imput_bkp d where m.A01nficha = d.A01nficha and d.A01setor = 'Cidade Ocidental: Sede' and m.D03 = 2 and m.D05 between 45 and 49 and m.D04 in (1,3,5);</v>
      </c>
    </row>
    <row r="627" spans="1:14" x14ac:dyDescent="0.25">
      <c r="A627">
        <v>3</v>
      </c>
      <c r="B627" t="s">
        <v>19</v>
      </c>
      <c r="C627" t="str">
        <f>VLOOKUP(B627,Planilha1!$A$2:$B$18,2,FALSE)</f>
        <v>Cidade Ocidental: Sede</v>
      </c>
      <c r="D627" t="s">
        <v>11</v>
      </c>
      <c r="E627">
        <v>2</v>
      </c>
      <c r="F627" t="s">
        <v>49</v>
      </c>
      <c r="G627" t="s">
        <v>50</v>
      </c>
      <c r="H627" t="str">
        <f>VLOOKUP(G627,Planilha1!$D$2:$E$16,2,FALSE)</f>
        <v xml:space="preserve"> 45 and 49</v>
      </c>
      <c r="I627" t="s">
        <v>15</v>
      </c>
      <c r="J627" t="str">
        <f t="shared" si="18"/>
        <v>(2,4)</v>
      </c>
      <c r="K627" s="3" t="s">
        <v>1410</v>
      </c>
      <c r="L627" s="3" t="s">
        <v>110</v>
      </c>
      <c r="M627" s="3" t="s">
        <v>1411</v>
      </c>
      <c r="N627" t="str">
        <f t="shared" si="19"/>
        <v>update m set m.FATOR_MUN = 23.76692758, m.pop_proj  = 1069.511741 from pmad2018.tmp m, pmad2018.dp_dom_1718_imput_bkp d where m.A01nficha = d.A01nficha and d.A01setor = 'Cidade Ocidental: Sede' and m.D03 = 2 and m.D05 between 45 and 49 and m.D04 in (2,4);</v>
      </c>
    </row>
    <row r="628" spans="1:14" x14ac:dyDescent="0.25">
      <c r="A628">
        <v>3</v>
      </c>
      <c r="B628" t="s">
        <v>19</v>
      </c>
      <c r="C628" t="str">
        <f>VLOOKUP(B628,Planilha1!$A$2:$B$18,2,FALSE)</f>
        <v>Cidade Ocidental: Sede</v>
      </c>
      <c r="D628" t="s">
        <v>16</v>
      </c>
      <c r="E628">
        <v>1</v>
      </c>
      <c r="F628" t="s">
        <v>49</v>
      </c>
      <c r="G628" t="s">
        <v>50</v>
      </c>
      <c r="H628" t="str">
        <f>VLOOKUP(G628,Planilha1!$D$2:$E$16,2,FALSE)</f>
        <v xml:space="preserve"> 45 and 49</v>
      </c>
      <c r="I628" t="s">
        <v>14</v>
      </c>
      <c r="J628" t="str">
        <f t="shared" si="18"/>
        <v>(1,3,5)</v>
      </c>
      <c r="K628" s="3" t="s">
        <v>1412</v>
      </c>
      <c r="L628" s="3" t="s">
        <v>113</v>
      </c>
      <c r="M628" s="3" t="s">
        <v>1413</v>
      </c>
      <c r="N628" t="str">
        <f t="shared" si="19"/>
        <v>update m set m.FATOR_MUN = 38.04853127, m.pop_proj  = 608.7765004 from pmad2018.tmp m, pmad2018.dp_dom_1718_imput_bkp d where m.A01nficha = d.A01nficha and d.A01setor = 'Cidade Ocidental: Sede' and m.D03 = 1 and m.D05 between 45 and 49 and m.D04 in (1,3,5);</v>
      </c>
    </row>
    <row r="629" spans="1:14" x14ac:dyDescent="0.25">
      <c r="A629">
        <v>3</v>
      </c>
      <c r="B629" t="s">
        <v>19</v>
      </c>
      <c r="C629" t="str">
        <f>VLOOKUP(B629,Planilha1!$A$2:$B$18,2,FALSE)</f>
        <v>Cidade Ocidental: Sede</v>
      </c>
      <c r="D629" t="s">
        <v>16</v>
      </c>
      <c r="E629">
        <v>1</v>
      </c>
      <c r="F629" t="s">
        <v>49</v>
      </c>
      <c r="G629" t="s">
        <v>50</v>
      </c>
      <c r="H629" t="str">
        <f>VLOOKUP(G629,Planilha1!$D$2:$E$16,2,FALSE)</f>
        <v xml:space="preserve"> 45 and 49</v>
      </c>
      <c r="I629" t="s">
        <v>15</v>
      </c>
      <c r="J629" t="str">
        <f t="shared" si="18"/>
        <v>(2,4)</v>
      </c>
      <c r="K629" s="3" t="s">
        <v>1414</v>
      </c>
      <c r="L629" s="3" t="s">
        <v>128</v>
      </c>
      <c r="M629" s="3" t="s">
        <v>1415</v>
      </c>
      <c r="N629" t="str">
        <f t="shared" si="19"/>
        <v>update m set m.FATOR_MUN = 30.66884133, m.pop_proj  = 1042.740605 from pmad2018.tmp m, pmad2018.dp_dom_1718_imput_bkp d where m.A01nficha = d.A01nficha and d.A01setor = 'Cidade Ocidental: Sede' and m.D03 = 1 and m.D05 between 45 and 49 and m.D04 in (2,4);</v>
      </c>
    </row>
    <row r="630" spans="1:14" x14ac:dyDescent="0.25">
      <c r="A630">
        <v>8</v>
      </c>
      <c r="B630" t="s">
        <v>20</v>
      </c>
      <c r="C630" t="str">
        <f>VLOOKUP(B630,Planilha1!$A$2:$B$18,2,FALSE)</f>
        <v>Cocalzinho de Goiás: Girassol/Edilândia</v>
      </c>
      <c r="D630" t="s">
        <v>11</v>
      </c>
      <c r="E630">
        <v>2</v>
      </c>
      <c r="F630" t="s">
        <v>49</v>
      </c>
      <c r="G630" t="s">
        <v>50</v>
      </c>
      <c r="H630" t="str">
        <f>VLOOKUP(G630,Planilha1!$D$2:$E$16,2,FALSE)</f>
        <v xml:space="preserve"> 45 and 49</v>
      </c>
      <c r="I630" t="s">
        <v>14</v>
      </c>
      <c r="J630" t="str">
        <f t="shared" si="18"/>
        <v>(1,3,5)</v>
      </c>
      <c r="K630" s="3" t="s">
        <v>1416</v>
      </c>
      <c r="L630" s="3" t="s">
        <v>131</v>
      </c>
      <c r="M630" s="3" t="s">
        <v>1417</v>
      </c>
      <c r="N630" t="str">
        <f t="shared" si="19"/>
        <v>update m set m.FATOR_MUN = 3.701966839, m.pop_proj  = 77.74130361 from pmad2018.tmp m, pmad2018.dp_dom_1718_imput_bkp d where m.A01nficha = d.A01nficha and d.A01setor = 'Cocalzinho de Goiás: Girassol/Edilândia' and m.D03 = 2 and m.D05 between 45 and 49 and m.D04 in (1,3,5);</v>
      </c>
    </row>
    <row r="631" spans="1:14" x14ac:dyDescent="0.25">
      <c r="A631">
        <v>8</v>
      </c>
      <c r="B631" t="s">
        <v>20</v>
      </c>
      <c r="C631" t="str">
        <f>VLOOKUP(B631,Planilha1!$A$2:$B$18,2,FALSE)</f>
        <v>Cocalzinho de Goiás: Girassol/Edilândia</v>
      </c>
      <c r="D631" t="s">
        <v>11</v>
      </c>
      <c r="E631">
        <v>2</v>
      </c>
      <c r="F631" t="s">
        <v>49</v>
      </c>
      <c r="G631" t="s">
        <v>50</v>
      </c>
      <c r="H631" t="str">
        <f>VLOOKUP(G631,Planilha1!$D$2:$E$16,2,FALSE)</f>
        <v xml:space="preserve"> 45 and 49</v>
      </c>
      <c r="I631" t="s">
        <v>15</v>
      </c>
      <c r="J631" t="str">
        <f t="shared" si="18"/>
        <v>(2,4)</v>
      </c>
      <c r="K631" s="3" t="s">
        <v>1418</v>
      </c>
      <c r="L631" s="3" t="s">
        <v>372</v>
      </c>
      <c r="M631" s="3" t="s">
        <v>1419</v>
      </c>
      <c r="N631" t="str">
        <f t="shared" si="19"/>
        <v>update m set m.FATOR_MUN = 4.274684914, m.pop_proj  = 158.1633418 from pmad2018.tmp m, pmad2018.dp_dom_1718_imput_bkp d where m.A01nficha = d.A01nficha and d.A01setor = 'Cocalzinho de Goiás: Girassol/Edilândia' and m.D03 = 2 and m.D05 between 45 and 49 and m.D04 in (2,4);</v>
      </c>
    </row>
    <row r="632" spans="1:14" x14ac:dyDescent="0.25">
      <c r="A632">
        <v>8</v>
      </c>
      <c r="B632" t="s">
        <v>20</v>
      </c>
      <c r="C632" t="str">
        <f>VLOOKUP(B632,Planilha1!$A$2:$B$18,2,FALSE)</f>
        <v>Cocalzinho de Goiás: Girassol/Edilândia</v>
      </c>
      <c r="D632" t="s">
        <v>16</v>
      </c>
      <c r="E632">
        <v>1</v>
      </c>
      <c r="F632" t="s">
        <v>49</v>
      </c>
      <c r="G632" t="s">
        <v>50</v>
      </c>
      <c r="H632" t="str">
        <f>VLOOKUP(G632,Planilha1!$D$2:$E$16,2,FALSE)</f>
        <v xml:space="preserve"> 45 and 49</v>
      </c>
      <c r="I632" t="s">
        <v>14</v>
      </c>
      <c r="J632" t="str">
        <f t="shared" si="18"/>
        <v>(1,3,5)</v>
      </c>
      <c r="K632" s="3" t="s">
        <v>1420</v>
      </c>
      <c r="L632" s="3" t="s">
        <v>47</v>
      </c>
      <c r="M632" s="3" t="s">
        <v>1421</v>
      </c>
      <c r="N632" t="str">
        <f t="shared" si="19"/>
        <v>update m set m.FATOR_MUN = 6.314720323, m.pop_proj  = 56.83248291 from pmad2018.tmp m, pmad2018.dp_dom_1718_imput_bkp d where m.A01nficha = d.A01nficha and d.A01setor = 'Cocalzinho de Goiás: Girassol/Edilândia' and m.D03 = 1 and m.D05 between 45 and 49 and m.D04 in (1,3,5);</v>
      </c>
    </row>
    <row r="633" spans="1:14" x14ac:dyDescent="0.25">
      <c r="A633">
        <v>8</v>
      </c>
      <c r="B633" t="s">
        <v>20</v>
      </c>
      <c r="C633" t="str">
        <f>VLOOKUP(B633,Planilha1!$A$2:$B$18,2,FALSE)</f>
        <v>Cocalzinho de Goiás: Girassol/Edilândia</v>
      </c>
      <c r="D633" t="s">
        <v>16</v>
      </c>
      <c r="E633">
        <v>1</v>
      </c>
      <c r="F633" t="s">
        <v>49</v>
      </c>
      <c r="G633" t="s">
        <v>50</v>
      </c>
      <c r="H633" t="str">
        <f>VLOOKUP(G633,Planilha1!$D$2:$E$16,2,FALSE)</f>
        <v xml:space="preserve"> 45 and 49</v>
      </c>
      <c r="I633" t="s">
        <v>15</v>
      </c>
      <c r="J633" t="str">
        <f t="shared" si="18"/>
        <v>(2,4)</v>
      </c>
      <c r="K633" s="3" t="s">
        <v>1422</v>
      </c>
      <c r="L633" s="3" t="s">
        <v>257</v>
      </c>
      <c r="M633" s="3" t="s">
        <v>1423</v>
      </c>
      <c r="N633" t="str">
        <f t="shared" si="19"/>
        <v>update m set m.FATOR_MUN = 3.881242735, m.pop_proj  = 135.8434957 from pmad2018.tmp m, pmad2018.dp_dom_1718_imput_bkp d where m.A01nficha = d.A01nficha and d.A01setor = 'Cocalzinho de Goiás: Girassol/Edilândia' and m.D03 = 1 and m.D05 between 45 and 49 and m.D04 in (2,4);</v>
      </c>
    </row>
    <row r="634" spans="1:14" x14ac:dyDescent="0.25">
      <c r="A634">
        <v>7</v>
      </c>
      <c r="B634" t="s">
        <v>21</v>
      </c>
      <c r="C634" t="str">
        <f>VLOOKUP(B634,Planilha1!$A$2:$B$18,2,FALSE)</f>
        <v>Cocalzinho de Goiás: Sede</v>
      </c>
      <c r="D634" t="s">
        <v>11</v>
      </c>
      <c r="E634">
        <v>2</v>
      </c>
      <c r="F634" t="s">
        <v>49</v>
      </c>
      <c r="G634" t="s">
        <v>50</v>
      </c>
      <c r="H634" t="str">
        <f>VLOOKUP(G634,Planilha1!$D$2:$E$16,2,FALSE)</f>
        <v xml:space="preserve"> 45 and 49</v>
      </c>
      <c r="I634" t="s">
        <v>14</v>
      </c>
      <c r="J634" t="str">
        <f t="shared" si="18"/>
        <v>(1,3,5)</v>
      </c>
      <c r="K634" s="3" t="s">
        <v>1424</v>
      </c>
      <c r="L634" s="3" t="s">
        <v>96</v>
      </c>
      <c r="M634" s="3" t="s">
        <v>1425</v>
      </c>
      <c r="N634" t="str">
        <f t="shared" si="19"/>
        <v>update m set m.FATOR_MUN = 5.220377919, m.pop_proj  = 99.18718047 from pmad2018.tmp m, pmad2018.dp_dom_1718_imput_bkp d where m.A01nficha = d.A01nficha and d.A01setor = 'Cocalzinho de Goiás: Sede' and m.D03 = 2 and m.D05 between 45 and 49 and m.D04 in (1,3,5);</v>
      </c>
    </row>
    <row r="635" spans="1:14" x14ac:dyDescent="0.25">
      <c r="A635">
        <v>7</v>
      </c>
      <c r="B635" t="s">
        <v>21</v>
      </c>
      <c r="C635" t="str">
        <f>VLOOKUP(B635,Planilha1!$A$2:$B$18,2,FALSE)</f>
        <v>Cocalzinho de Goiás: Sede</v>
      </c>
      <c r="D635" t="s">
        <v>11</v>
      </c>
      <c r="E635">
        <v>2</v>
      </c>
      <c r="F635" t="s">
        <v>49</v>
      </c>
      <c r="G635" t="s">
        <v>50</v>
      </c>
      <c r="H635" t="str">
        <f>VLOOKUP(G635,Planilha1!$D$2:$E$16,2,FALSE)</f>
        <v xml:space="preserve"> 45 and 49</v>
      </c>
      <c r="I635" t="s">
        <v>15</v>
      </c>
      <c r="J635" t="str">
        <f t="shared" si="18"/>
        <v>(2,4)</v>
      </c>
      <c r="K635" s="3" t="s">
        <v>1426</v>
      </c>
      <c r="L635" s="3" t="s">
        <v>169</v>
      </c>
      <c r="M635" s="3" t="s">
        <v>1427</v>
      </c>
      <c r="N635" t="str">
        <f t="shared" si="19"/>
        <v>update m set m.FATOR_MUN = 5.8769951, m.pop_proj  = 152.8018726 from pmad2018.tmp m, pmad2018.dp_dom_1718_imput_bkp d where m.A01nficha = d.A01nficha and d.A01setor = 'Cocalzinho de Goiás: Sede' and m.D03 = 2 and m.D05 between 45 and 49 and m.D04 in (2,4);</v>
      </c>
    </row>
    <row r="636" spans="1:14" x14ac:dyDescent="0.25">
      <c r="A636">
        <v>7</v>
      </c>
      <c r="B636" t="s">
        <v>21</v>
      </c>
      <c r="C636" t="str">
        <f>VLOOKUP(B636,Planilha1!$A$2:$B$18,2,FALSE)</f>
        <v>Cocalzinho de Goiás: Sede</v>
      </c>
      <c r="D636" t="s">
        <v>16</v>
      </c>
      <c r="E636">
        <v>1</v>
      </c>
      <c r="F636" t="s">
        <v>49</v>
      </c>
      <c r="G636" t="s">
        <v>50</v>
      </c>
      <c r="H636" t="str">
        <f>VLOOKUP(G636,Planilha1!$D$2:$E$16,2,FALSE)</f>
        <v xml:space="preserve"> 45 and 49</v>
      </c>
      <c r="I636" t="s">
        <v>14</v>
      </c>
      <c r="J636" t="str">
        <f t="shared" si="18"/>
        <v>(1,3,5)</v>
      </c>
      <c r="K636" s="3" t="s">
        <v>1428</v>
      </c>
      <c r="L636" s="3" t="s">
        <v>90</v>
      </c>
      <c r="M636" s="3" t="s">
        <v>1429</v>
      </c>
      <c r="N636" t="str">
        <f t="shared" si="19"/>
        <v>update m set m.FATOR_MUN = 5.159588557, m.pop_proj  = 92.87259402 from pmad2018.tmp m, pmad2018.dp_dom_1718_imput_bkp d where m.A01nficha = d.A01nficha and d.A01setor = 'Cocalzinho de Goiás: Sede' and m.D03 = 1 and m.D05 between 45 and 49 and m.D04 in (1,3,5);</v>
      </c>
    </row>
    <row r="637" spans="1:14" x14ac:dyDescent="0.25">
      <c r="A637">
        <v>7</v>
      </c>
      <c r="B637" t="s">
        <v>21</v>
      </c>
      <c r="C637" t="str">
        <f>VLOOKUP(B637,Planilha1!$A$2:$B$18,2,FALSE)</f>
        <v>Cocalzinho de Goiás: Sede</v>
      </c>
      <c r="D637" t="s">
        <v>16</v>
      </c>
      <c r="E637">
        <v>1</v>
      </c>
      <c r="F637" t="s">
        <v>49</v>
      </c>
      <c r="G637" t="s">
        <v>50</v>
      </c>
      <c r="H637" t="str">
        <f>VLOOKUP(G637,Planilha1!$D$2:$E$16,2,FALSE)</f>
        <v xml:space="preserve"> 45 and 49</v>
      </c>
      <c r="I637" t="s">
        <v>15</v>
      </c>
      <c r="J637" t="str">
        <f t="shared" si="18"/>
        <v>(2,4)</v>
      </c>
      <c r="K637" s="3" t="s">
        <v>1430</v>
      </c>
      <c r="L637" s="3" t="s">
        <v>158</v>
      </c>
      <c r="M637" s="3" t="s">
        <v>1431</v>
      </c>
      <c r="N637" t="str">
        <f t="shared" si="19"/>
        <v>update m set m.FATOR_MUN = 4.466509497, m.pop_proj  = 160.7943419 from pmad2018.tmp m, pmad2018.dp_dom_1718_imput_bkp d where m.A01nficha = d.A01nficha and d.A01setor = 'Cocalzinho de Goiás: Sede' and m.D03 = 1 and m.D05 between 45 and 49 and m.D04 in (2,4);</v>
      </c>
    </row>
    <row r="638" spans="1:14" x14ac:dyDescent="0.25">
      <c r="A638">
        <v>6</v>
      </c>
      <c r="B638" t="s">
        <v>22</v>
      </c>
      <c r="C638" t="str">
        <f>VLOOKUP(B638,Planilha1!$A$2:$B$18,2,FALSE)</f>
        <v>Cristalina: Campos Lindos/Marajó</v>
      </c>
      <c r="D638" t="s">
        <v>11</v>
      </c>
      <c r="E638">
        <v>2</v>
      </c>
      <c r="F638" t="s">
        <v>49</v>
      </c>
      <c r="G638" t="s">
        <v>50</v>
      </c>
      <c r="H638" t="str">
        <f>VLOOKUP(G638,Planilha1!$D$2:$E$16,2,FALSE)</f>
        <v xml:space="preserve"> 45 and 49</v>
      </c>
      <c r="I638" t="s">
        <v>14</v>
      </c>
      <c r="J638" t="str">
        <f t="shared" si="18"/>
        <v>(1,3,5)</v>
      </c>
      <c r="K638" s="3" t="s">
        <v>1432</v>
      </c>
      <c r="L638" s="3" t="s">
        <v>45</v>
      </c>
      <c r="M638" s="3" t="s">
        <v>1433</v>
      </c>
      <c r="N638" t="str">
        <f t="shared" si="19"/>
        <v>update m set m.FATOR_MUN = 10.25372437, m.pop_proj  = 82.02979495 from pmad2018.tmp m, pmad2018.dp_dom_1718_imput_bkp d where m.A01nficha = d.A01nficha and d.A01setor = 'Cristalina: Campos Lindos/Marajó' and m.D03 = 2 and m.D05 between 45 and 49 and m.D04 in (1,3,5);</v>
      </c>
    </row>
    <row r="639" spans="1:14" x14ac:dyDescent="0.25">
      <c r="A639">
        <v>6</v>
      </c>
      <c r="B639" t="s">
        <v>22</v>
      </c>
      <c r="C639" t="str">
        <f>VLOOKUP(B639,Planilha1!$A$2:$B$18,2,FALSE)</f>
        <v>Cristalina: Campos Lindos/Marajó</v>
      </c>
      <c r="D639" t="s">
        <v>11</v>
      </c>
      <c r="E639">
        <v>2</v>
      </c>
      <c r="F639" t="s">
        <v>49</v>
      </c>
      <c r="G639" t="s">
        <v>50</v>
      </c>
      <c r="H639" t="str">
        <f>VLOOKUP(G639,Planilha1!$D$2:$E$16,2,FALSE)</f>
        <v xml:space="preserve"> 45 and 49</v>
      </c>
      <c r="I639" t="s">
        <v>15</v>
      </c>
      <c r="J639" t="str">
        <f t="shared" si="18"/>
        <v>(2,4)</v>
      </c>
      <c r="K639" s="3" t="s">
        <v>1434</v>
      </c>
      <c r="L639" s="3" t="s">
        <v>158</v>
      </c>
      <c r="M639" s="3" t="s">
        <v>1435</v>
      </c>
      <c r="N639" t="str">
        <f t="shared" si="19"/>
        <v>update m set m.FATOR_MUN = 4.405303803, m.pop_proj  = 158.5909369 from pmad2018.tmp m, pmad2018.dp_dom_1718_imput_bkp d where m.A01nficha = d.A01nficha and d.A01setor = 'Cristalina: Campos Lindos/Marajó' and m.D03 = 2 and m.D05 between 45 and 49 and m.D04 in (2,4);</v>
      </c>
    </row>
    <row r="640" spans="1:14" x14ac:dyDescent="0.25">
      <c r="A640">
        <v>6</v>
      </c>
      <c r="B640" t="s">
        <v>22</v>
      </c>
      <c r="C640" t="str">
        <f>VLOOKUP(B640,Planilha1!$A$2:$B$18,2,FALSE)</f>
        <v>Cristalina: Campos Lindos/Marajó</v>
      </c>
      <c r="D640" t="s">
        <v>16</v>
      </c>
      <c r="E640">
        <v>1</v>
      </c>
      <c r="F640" t="s">
        <v>49</v>
      </c>
      <c r="G640" t="s">
        <v>50</v>
      </c>
      <c r="H640" t="str">
        <f>VLOOKUP(G640,Planilha1!$D$2:$E$16,2,FALSE)</f>
        <v xml:space="preserve"> 45 and 49</v>
      </c>
      <c r="I640" t="s">
        <v>14</v>
      </c>
      <c r="J640" t="str">
        <f t="shared" si="18"/>
        <v>(1,3,5)</v>
      </c>
      <c r="K640" s="3" t="s">
        <v>1436</v>
      </c>
      <c r="L640" s="3" t="s">
        <v>45</v>
      </c>
      <c r="M640" s="3" t="s">
        <v>1437</v>
      </c>
      <c r="N640" t="str">
        <f t="shared" si="19"/>
        <v>update m set m.FATOR_MUN = 11.40061041, m.pop_proj  = 91.20488327 from pmad2018.tmp m, pmad2018.dp_dom_1718_imput_bkp d where m.A01nficha = d.A01nficha and d.A01setor = 'Cristalina: Campos Lindos/Marajó' and m.D03 = 1 and m.D05 between 45 and 49 and m.D04 in (1,3,5);</v>
      </c>
    </row>
    <row r="641" spans="1:14" x14ac:dyDescent="0.25">
      <c r="A641">
        <v>6</v>
      </c>
      <c r="B641" t="s">
        <v>22</v>
      </c>
      <c r="C641" t="str">
        <f>VLOOKUP(B641,Planilha1!$A$2:$B$18,2,FALSE)</f>
        <v>Cristalina: Campos Lindos/Marajó</v>
      </c>
      <c r="D641" t="s">
        <v>16</v>
      </c>
      <c r="E641">
        <v>1</v>
      </c>
      <c r="F641" t="s">
        <v>49</v>
      </c>
      <c r="G641" t="s">
        <v>50</v>
      </c>
      <c r="H641" t="str">
        <f>VLOOKUP(G641,Planilha1!$D$2:$E$16,2,FALSE)</f>
        <v xml:space="preserve"> 45 and 49</v>
      </c>
      <c r="I641" t="s">
        <v>15</v>
      </c>
      <c r="J641" t="str">
        <f t="shared" si="18"/>
        <v>(2,4)</v>
      </c>
      <c r="K641" s="3" t="s">
        <v>1438</v>
      </c>
      <c r="L641" s="3" t="s">
        <v>372</v>
      </c>
      <c r="M641" s="3" t="s">
        <v>1439</v>
      </c>
      <c r="N641" t="str">
        <f t="shared" si="19"/>
        <v>update m set m.FATOR_MUN = 5.003575686, m.pop_proj  = 185.1323004 from pmad2018.tmp m, pmad2018.dp_dom_1718_imput_bkp d where m.A01nficha = d.A01nficha and d.A01setor = 'Cristalina: Campos Lindos/Marajó' and m.D03 = 1 and m.D05 between 45 and 49 and m.D04 in (2,4);</v>
      </c>
    </row>
    <row r="642" spans="1:14" x14ac:dyDescent="0.25">
      <c r="A642">
        <v>5</v>
      </c>
      <c r="B642" t="s">
        <v>23</v>
      </c>
      <c r="C642" t="str">
        <f>VLOOKUP(B642,Planilha1!$A$2:$B$18,2,FALSE)</f>
        <v>Cristalina: Sede</v>
      </c>
      <c r="D642" t="s">
        <v>11</v>
      </c>
      <c r="E642">
        <v>2</v>
      </c>
      <c r="F642" t="s">
        <v>49</v>
      </c>
      <c r="G642" t="s">
        <v>50</v>
      </c>
      <c r="H642" t="str">
        <f>VLOOKUP(G642,Planilha1!$D$2:$E$16,2,FALSE)</f>
        <v xml:space="preserve"> 45 and 49</v>
      </c>
      <c r="I642" t="s">
        <v>14</v>
      </c>
      <c r="J642" t="str">
        <f t="shared" si="18"/>
        <v>(1,3,5)</v>
      </c>
      <c r="K642" s="3" t="s">
        <v>1440</v>
      </c>
      <c r="L642" s="3" t="s">
        <v>131</v>
      </c>
      <c r="M642" s="3" t="s">
        <v>1441</v>
      </c>
      <c r="N642" t="str">
        <f t="shared" si="19"/>
        <v>update m set m.FATOR_MUN = 28.18960414, m.pop_proj  = 591.9816869 from pmad2018.tmp m, pmad2018.dp_dom_1718_imput_bkp d where m.A01nficha = d.A01nficha and d.A01setor = 'Cristalina: Sede' and m.D03 = 2 and m.D05 between 45 and 49 and m.D04 in (1,3,5);</v>
      </c>
    </row>
    <row r="643" spans="1:14" x14ac:dyDescent="0.25">
      <c r="A643">
        <v>5</v>
      </c>
      <c r="B643" t="s">
        <v>23</v>
      </c>
      <c r="C643" t="str">
        <f>VLOOKUP(B643,Planilha1!$A$2:$B$18,2,FALSE)</f>
        <v>Cristalina: Sede</v>
      </c>
      <c r="D643" t="s">
        <v>11</v>
      </c>
      <c r="E643">
        <v>2</v>
      </c>
      <c r="F643" t="s">
        <v>49</v>
      </c>
      <c r="G643" t="s">
        <v>50</v>
      </c>
      <c r="H643" t="str">
        <f>VLOOKUP(G643,Planilha1!$D$2:$E$16,2,FALSE)</f>
        <v xml:space="preserve"> 45 and 49</v>
      </c>
      <c r="I643" t="s">
        <v>15</v>
      </c>
      <c r="J643" t="str">
        <f t="shared" ref="J643:J706" si="20">IF(I643="nao_negro","(1,3,5)","(2,4)")</f>
        <v>(2,4)</v>
      </c>
      <c r="K643" s="3" t="s">
        <v>1442</v>
      </c>
      <c r="L643" s="3" t="s">
        <v>319</v>
      </c>
      <c r="M643" s="3" t="s">
        <v>1443</v>
      </c>
      <c r="N643" t="str">
        <f t="shared" ref="N643:N706" si="21">CONCATENATE("update m set m.FATOR_MUN = ",M643,", m.pop_proj  = ",K643," from pmad2018.tmp m, pmad2018.dp_dom_1718_imput_bkp d where m.A01nficha = d.A01nficha and d.A01setor = '",C643,"' and m.D03 = ",E643," and m.D05 between",H643," and m.D04 in ",J643,";")</f>
        <v>update m set m.FATOR_MUN = 20.47637685, m.pop_proj  = 900.9605812 from pmad2018.tmp m, pmad2018.dp_dom_1718_imput_bkp d where m.A01nficha = d.A01nficha and d.A01setor = 'Cristalina: Sede' and m.D03 = 2 and m.D05 between 45 and 49 and m.D04 in (2,4);</v>
      </c>
    </row>
    <row r="644" spans="1:14" x14ac:dyDescent="0.25">
      <c r="A644">
        <v>5</v>
      </c>
      <c r="B644" t="s">
        <v>23</v>
      </c>
      <c r="C644" t="str">
        <f>VLOOKUP(B644,Planilha1!$A$2:$B$18,2,FALSE)</f>
        <v>Cristalina: Sede</v>
      </c>
      <c r="D644" t="s">
        <v>16</v>
      </c>
      <c r="E644">
        <v>1</v>
      </c>
      <c r="F644" t="s">
        <v>49</v>
      </c>
      <c r="G644" t="s">
        <v>50</v>
      </c>
      <c r="H644" t="str">
        <f>VLOOKUP(G644,Planilha1!$D$2:$E$16,2,FALSE)</f>
        <v xml:space="preserve"> 45 and 49</v>
      </c>
      <c r="I644" t="s">
        <v>14</v>
      </c>
      <c r="J644" t="str">
        <f t="shared" si="20"/>
        <v>(1,3,5)</v>
      </c>
      <c r="K644" s="3" t="s">
        <v>1444</v>
      </c>
      <c r="L644" s="3" t="s">
        <v>113</v>
      </c>
      <c r="M644" s="3" t="s">
        <v>1445</v>
      </c>
      <c r="N644" t="str">
        <f t="shared" si="21"/>
        <v>update m set m.FATOR_MUN = 40.32753234, m.pop_proj  = 645.2405175 from pmad2018.tmp m, pmad2018.dp_dom_1718_imput_bkp d where m.A01nficha = d.A01nficha and d.A01setor = 'Cristalina: Sede' and m.D03 = 1 and m.D05 between 45 and 49 and m.D04 in (1,3,5);</v>
      </c>
    </row>
    <row r="645" spans="1:14" x14ac:dyDescent="0.25">
      <c r="A645">
        <v>5</v>
      </c>
      <c r="B645" t="s">
        <v>23</v>
      </c>
      <c r="C645" t="str">
        <f>VLOOKUP(B645,Planilha1!$A$2:$B$18,2,FALSE)</f>
        <v>Cristalina: Sede</v>
      </c>
      <c r="D645" t="s">
        <v>16</v>
      </c>
      <c r="E645">
        <v>1</v>
      </c>
      <c r="F645" t="s">
        <v>49</v>
      </c>
      <c r="G645" t="s">
        <v>50</v>
      </c>
      <c r="H645" t="str">
        <f>VLOOKUP(G645,Planilha1!$D$2:$E$16,2,FALSE)</f>
        <v xml:space="preserve"> 45 and 49</v>
      </c>
      <c r="I645" t="s">
        <v>15</v>
      </c>
      <c r="J645" t="str">
        <f t="shared" si="20"/>
        <v>(2,4)</v>
      </c>
      <c r="K645" s="3" t="s">
        <v>1446</v>
      </c>
      <c r="L645" s="3" t="s">
        <v>169</v>
      </c>
      <c r="M645" s="3" t="s">
        <v>1447</v>
      </c>
      <c r="N645" t="str">
        <f t="shared" si="21"/>
        <v>update m set m.FATOR_MUN = 34.97408842, m.pop_proj  = 909.3262989 from pmad2018.tmp m, pmad2018.dp_dom_1718_imput_bkp d where m.A01nficha = d.A01nficha and d.A01setor = 'Cristalina: Sede' and m.D03 = 1 and m.D05 between 45 and 49 and m.D04 in (2,4);</v>
      </c>
    </row>
    <row r="646" spans="1:14" x14ac:dyDescent="0.25">
      <c r="A646">
        <v>9</v>
      </c>
      <c r="B646" t="s">
        <v>24</v>
      </c>
      <c r="C646" t="str">
        <f>VLOOKUP(B646,Planilha1!$A$2:$B$18,2,FALSE)</f>
        <v>Formosa</v>
      </c>
      <c r="D646" t="s">
        <v>11</v>
      </c>
      <c r="E646">
        <v>2</v>
      </c>
      <c r="F646" t="s">
        <v>49</v>
      </c>
      <c r="G646" t="s">
        <v>50</v>
      </c>
      <c r="H646" t="str">
        <f>VLOOKUP(G646,Planilha1!$D$2:$E$16,2,FALSE)</f>
        <v xml:space="preserve"> 45 and 49</v>
      </c>
      <c r="I646" t="s">
        <v>14</v>
      </c>
      <c r="J646" t="str">
        <f t="shared" si="20"/>
        <v>(1,3,5)</v>
      </c>
      <c r="K646" s="3" t="s">
        <v>1448</v>
      </c>
      <c r="L646" s="3" t="s">
        <v>138</v>
      </c>
      <c r="M646" s="3" t="s">
        <v>1449</v>
      </c>
      <c r="N646" t="str">
        <f t="shared" si="21"/>
        <v>update m set m.FATOR_MUN = 48.27818513, m.pop_proj  = 1400.067369 from pmad2018.tmp m, pmad2018.dp_dom_1718_imput_bkp d where m.A01nficha = d.A01nficha and d.A01setor = 'Formosa' and m.D03 = 2 and m.D05 between 45 and 49 and m.D04 in (1,3,5);</v>
      </c>
    </row>
    <row r="647" spans="1:14" x14ac:dyDescent="0.25">
      <c r="A647">
        <v>9</v>
      </c>
      <c r="B647" t="s">
        <v>24</v>
      </c>
      <c r="C647" t="str">
        <f>VLOOKUP(B647,Planilha1!$A$2:$B$18,2,FALSE)</f>
        <v>Formosa</v>
      </c>
      <c r="D647" t="s">
        <v>11</v>
      </c>
      <c r="E647">
        <v>2</v>
      </c>
      <c r="F647" t="s">
        <v>49</v>
      </c>
      <c r="G647" t="s">
        <v>50</v>
      </c>
      <c r="H647" t="str">
        <f>VLOOKUP(G647,Planilha1!$D$2:$E$16,2,FALSE)</f>
        <v xml:space="preserve"> 45 and 49</v>
      </c>
      <c r="I647" t="s">
        <v>15</v>
      </c>
      <c r="J647" t="str">
        <f t="shared" si="20"/>
        <v>(2,4)</v>
      </c>
      <c r="K647" s="3" t="s">
        <v>1450</v>
      </c>
      <c r="L647" s="3" t="s">
        <v>274</v>
      </c>
      <c r="M647" s="3" t="s">
        <v>1451</v>
      </c>
      <c r="N647" t="str">
        <f t="shared" si="21"/>
        <v>update m set m.FATOR_MUN = 31.70806481, m.pop_proj  = 2092.732278 from pmad2018.tmp m, pmad2018.dp_dom_1718_imput_bkp d where m.A01nficha = d.A01nficha and d.A01setor = 'Formosa' and m.D03 = 2 and m.D05 between 45 and 49 and m.D04 in (2,4);</v>
      </c>
    </row>
    <row r="648" spans="1:14" x14ac:dyDescent="0.25">
      <c r="A648">
        <v>9</v>
      </c>
      <c r="B648" t="s">
        <v>24</v>
      </c>
      <c r="C648" t="str">
        <f>VLOOKUP(B648,Planilha1!$A$2:$B$18,2,FALSE)</f>
        <v>Formosa</v>
      </c>
      <c r="D648" t="s">
        <v>16</v>
      </c>
      <c r="E648">
        <v>1</v>
      </c>
      <c r="F648" t="s">
        <v>49</v>
      </c>
      <c r="G648" t="s">
        <v>50</v>
      </c>
      <c r="H648" t="str">
        <f>VLOOKUP(G648,Planilha1!$D$2:$E$16,2,FALSE)</f>
        <v xml:space="preserve"> 45 and 49</v>
      </c>
      <c r="I648" t="s">
        <v>14</v>
      </c>
      <c r="J648" t="str">
        <f t="shared" si="20"/>
        <v>(1,3,5)</v>
      </c>
      <c r="K648" s="3" t="s">
        <v>1452</v>
      </c>
      <c r="L648" s="3" t="s">
        <v>131</v>
      </c>
      <c r="M648" s="3" t="s">
        <v>1453</v>
      </c>
      <c r="N648" t="str">
        <f t="shared" si="21"/>
        <v>update m set m.FATOR_MUN = 61.80895796, m.pop_proj  = 1297.988117 from pmad2018.tmp m, pmad2018.dp_dom_1718_imput_bkp d where m.A01nficha = d.A01nficha and d.A01setor = 'Formosa' and m.D03 = 1 and m.D05 between 45 and 49 and m.D04 in (1,3,5);</v>
      </c>
    </row>
    <row r="649" spans="1:14" x14ac:dyDescent="0.25">
      <c r="A649">
        <v>9</v>
      </c>
      <c r="B649" t="s">
        <v>24</v>
      </c>
      <c r="C649" t="str">
        <f>VLOOKUP(B649,Planilha1!$A$2:$B$18,2,FALSE)</f>
        <v>Formosa</v>
      </c>
      <c r="D649" t="s">
        <v>16</v>
      </c>
      <c r="E649">
        <v>1</v>
      </c>
      <c r="F649" t="s">
        <v>49</v>
      </c>
      <c r="G649" t="s">
        <v>50</v>
      </c>
      <c r="H649" t="str">
        <f>VLOOKUP(G649,Planilha1!$D$2:$E$16,2,FALSE)</f>
        <v xml:space="preserve"> 45 and 49</v>
      </c>
      <c r="I649" t="s">
        <v>15</v>
      </c>
      <c r="J649" t="str">
        <f t="shared" si="20"/>
        <v>(2,4)</v>
      </c>
      <c r="K649" s="3" t="s">
        <v>1454</v>
      </c>
      <c r="L649" s="3" t="s">
        <v>274</v>
      </c>
      <c r="M649" s="3" t="s">
        <v>1455</v>
      </c>
      <c r="N649" t="str">
        <f t="shared" si="21"/>
        <v>update m set m.FATOR_MUN = 30.25766755, m.pop_proj  = 1997.006059 from pmad2018.tmp m, pmad2018.dp_dom_1718_imput_bkp d where m.A01nficha = d.A01nficha and d.A01setor = 'Formosa' and m.D03 = 1 and m.D05 between 45 and 49 and m.D04 in (2,4);</v>
      </c>
    </row>
    <row r="650" spans="1:14" x14ac:dyDescent="0.25">
      <c r="A650">
        <v>11</v>
      </c>
      <c r="B650" t="s">
        <v>25</v>
      </c>
      <c r="C650" t="str">
        <f>VLOOKUP(B650,Planilha1!$A$2:$B$18,2,FALSE)</f>
        <v>Luziânia: Jardim Ingá</v>
      </c>
      <c r="D650" t="s">
        <v>11</v>
      </c>
      <c r="E650">
        <v>2</v>
      </c>
      <c r="F650" t="s">
        <v>49</v>
      </c>
      <c r="G650" t="s">
        <v>50</v>
      </c>
      <c r="H650" t="str">
        <f>VLOOKUP(G650,Planilha1!$D$2:$E$16,2,FALSE)</f>
        <v xml:space="preserve"> 45 and 49</v>
      </c>
      <c r="I650" t="s">
        <v>14</v>
      </c>
      <c r="J650" t="str">
        <f t="shared" si="20"/>
        <v>(1,3,5)</v>
      </c>
      <c r="K650" s="3" t="s">
        <v>1456</v>
      </c>
      <c r="L650" s="3" t="s">
        <v>41</v>
      </c>
      <c r="M650" s="3" t="s">
        <v>1457</v>
      </c>
      <c r="N650" t="str">
        <f t="shared" si="21"/>
        <v>update m set m.FATOR_MUN = 121.1413475, m.pop_proj  = 726.8480852 from pmad2018.tmp m, pmad2018.dp_dom_1718_imput_bkp d where m.A01nficha = d.A01nficha and d.A01setor = 'Luziânia: Jardim Ingá' and m.D03 = 2 and m.D05 between 45 and 49 and m.D04 in (1,3,5);</v>
      </c>
    </row>
    <row r="651" spans="1:14" x14ac:dyDescent="0.25">
      <c r="A651">
        <v>11</v>
      </c>
      <c r="B651" t="s">
        <v>25</v>
      </c>
      <c r="C651" t="str">
        <f>VLOOKUP(B651,Planilha1!$A$2:$B$18,2,FALSE)</f>
        <v>Luziânia: Jardim Ingá</v>
      </c>
      <c r="D651" t="s">
        <v>11</v>
      </c>
      <c r="E651">
        <v>2</v>
      </c>
      <c r="F651" t="s">
        <v>49</v>
      </c>
      <c r="G651" t="s">
        <v>50</v>
      </c>
      <c r="H651" t="str">
        <f>VLOOKUP(G651,Planilha1!$D$2:$E$16,2,FALSE)</f>
        <v xml:space="preserve"> 45 and 49</v>
      </c>
      <c r="I651" t="s">
        <v>15</v>
      </c>
      <c r="J651" t="str">
        <f t="shared" si="20"/>
        <v>(2,4)</v>
      </c>
      <c r="K651" s="3" t="s">
        <v>1458</v>
      </c>
      <c r="L651" s="3" t="s">
        <v>110</v>
      </c>
      <c r="M651" s="3" t="s">
        <v>1459</v>
      </c>
      <c r="N651" t="str">
        <f t="shared" si="21"/>
        <v>update m set m.FATOR_MUN = 34.31180041, m.pop_proj  = 1544.031018 from pmad2018.tmp m, pmad2018.dp_dom_1718_imput_bkp d where m.A01nficha = d.A01nficha and d.A01setor = 'Luziânia: Jardim Ingá' and m.D03 = 2 and m.D05 between 45 and 49 and m.D04 in (2,4);</v>
      </c>
    </row>
    <row r="652" spans="1:14" x14ac:dyDescent="0.25">
      <c r="A652">
        <v>11</v>
      </c>
      <c r="B652" t="s">
        <v>25</v>
      </c>
      <c r="C652" t="str">
        <f>VLOOKUP(B652,Planilha1!$A$2:$B$18,2,FALSE)</f>
        <v>Luziânia: Jardim Ingá</v>
      </c>
      <c r="D652" t="s">
        <v>16</v>
      </c>
      <c r="E652">
        <v>1</v>
      </c>
      <c r="F652" t="s">
        <v>49</v>
      </c>
      <c r="G652" t="s">
        <v>50</v>
      </c>
      <c r="H652" t="str">
        <f>VLOOKUP(G652,Planilha1!$D$2:$E$16,2,FALSE)</f>
        <v xml:space="preserve"> 45 and 49</v>
      </c>
      <c r="I652" t="s">
        <v>14</v>
      </c>
      <c r="J652" t="str">
        <f t="shared" si="20"/>
        <v>(1,3,5)</v>
      </c>
      <c r="K652" s="3" t="s">
        <v>1460</v>
      </c>
      <c r="L652" s="3" t="s">
        <v>175</v>
      </c>
      <c r="M652" s="3" t="s">
        <v>1461</v>
      </c>
      <c r="N652" t="str">
        <f t="shared" si="21"/>
        <v>update m set m.FATOR_MUN = 37.96990025, m.pop_proj  = 645.4883042 from pmad2018.tmp m, pmad2018.dp_dom_1718_imput_bkp d where m.A01nficha = d.A01nficha and d.A01setor = 'Luziânia: Jardim Ingá' and m.D03 = 1 and m.D05 between 45 and 49 and m.D04 in (1,3,5);</v>
      </c>
    </row>
    <row r="653" spans="1:14" x14ac:dyDescent="0.25">
      <c r="A653">
        <v>11</v>
      </c>
      <c r="B653" t="s">
        <v>25</v>
      </c>
      <c r="C653" t="str">
        <f>VLOOKUP(B653,Planilha1!$A$2:$B$18,2,FALSE)</f>
        <v>Luziânia: Jardim Ingá</v>
      </c>
      <c r="D653" t="s">
        <v>16</v>
      </c>
      <c r="E653">
        <v>1</v>
      </c>
      <c r="F653" t="s">
        <v>49</v>
      </c>
      <c r="G653" t="s">
        <v>50</v>
      </c>
      <c r="H653" t="str">
        <f>VLOOKUP(G653,Planilha1!$D$2:$E$16,2,FALSE)</f>
        <v xml:space="preserve"> 45 and 49</v>
      </c>
      <c r="I653" t="s">
        <v>15</v>
      </c>
      <c r="J653" t="str">
        <f t="shared" si="20"/>
        <v>(2,4)</v>
      </c>
      <c r="K653" s="3" t="s">
        <v>1462</v>
      </c>
      <c r="L653" s="3" t="s">
        <v>389</v>
      </c>
      <c r="M653" s="3" t="s">
        <v>1463</v>
      </c>
      <c r="N653" t="str">
        <f t="shared" si="21"/>
        <v>update m set m.FATOR_MUN = 25.36043807, m.pop_proj  = 1369.463656 from pmad2018.tmp m, pmad2018.dp_dom_1718_imput_bkp d where m.A01nficha = d.A01nficha and d.A01setor = 'Luziânia: Jardim Ingá' and m.D03 = 1 and m.D05 between 45 and 49 and m.D04 in (2,4);</v>
      </c>
    </row>
    <row r="654" spans="1:14" x14ac:dyDescent="0.25">
      <c r="A654">
        <v>10</v>
      </c>
      <c r="B654" t="s">
        <v>26</v>
      </c>
      <c r="C654" t="str">
        <f>VLOOKUP(B654,Planilha1!$A$2:$B$18,2,FALSE)</f>
        <v>Luziânia: Sede</v>
      </c>
      <c r="D654" t="s">
        <v>11</v>
      </c>
      <c r="E654">
        <v>2</v>
      </c>
      <c r="F654" t="s">
        <v>49</v>
      </c>
      <c r="G654" t="s">
        <v>50</v>
      </c>
      <c r="H654" t="str">
        <f>VLOOKUP(G654,Planilha1!$D$2:$E$16,2,FALSE)</f>
        <v xml:space="preserve"> 45 and 49</v>
      </c>
      <c r="I654" t="s">
        <v>14</v>
      </c>
      <c r="J654" t="str">
        <f t="shared" si="20"/>
        <v>(1,3,5)</v>
      </c>
      <c r="K654" s="3" t="s">
        <v>1464</v>
      </c>
      <c r="L654" s="3" t="s">
        <v>265</v>
      </c>
      <c r="M654" s="3" t="s">
        <v>1465</v>
      </c>
      <c r="N654" t="str">
        <f t="shared" si="21"/>
        <v>update m set m.FATOR_MUN = 64.39253272, m.pop_proj  = 1545.420785 from pmad2018.tmp m, pmad2018.dp_dom_1718_imput_bkp d where m.A01nficha = d.A01nficha and d.A01setor = 'Luziânia: Sede' and m.D03 = 2 and m.D05 between 45 and 49 and m.D04 in (1,3,5);</v>
      </c>
    </row>
    <row r="655" spans="1:14" x14ac:dyDescent="0.25">
      <c r="A655">
        <v>10</v>
      </c>
      <c r="B655" t="s">
        <v>26</v>
      </c>
      <c r="C655" t="str">
        <f>VLOOKUP(B655,Planilha1!$A$2:$B$18,2,FALSE)</f>
        <v>Luziânia: Sede</v>
      </c>
      <c r="D655" t="s">
        <v>11</v>
      </c>
      <c r="E655">
        <v>2</v>
      </c>
      <c r="F655" t="s">
        <v>49</v>
      </c>
      <c r="G655" t="s">
        <v>50</v>
      </c>
      <c r="H655" t="str">
        <f>VLOOKUP(G655,Planilha1!$D$2:$E$16,2,FALSE)</f>
        <v xml:space="preserve"> 45 and 49</v>
      </c>
      <c r="I655" t="s">
        <v>15</v>
      </c>
      <c r="J655" t="str">
        <f t="shared" si="20"/>
        <v>(2,4)</v>
      </c>
      <c r="K655" s="3" t="s">
        <v>1466</v>
      </c>
      <c r="L655" s="3" t="s">
        <v>200</v>
      </c>
      <c r="M655" s="3" t="s">
        <v>1467</v>
      </c>
      <c r="N655" t="str">
        <f t="shared" si="21"/>
        <v>update m set m.FATOR_MUN = 40.65068163, m.pop_proj  = 2276.438171 from pmad2018.tmp m, pmad2018.dp_dom_1718_imput_bkp d where m.A01nficha = d.A01nficha and d.A01setor = 'Luziânia: Sede' and m.D03 = 2 and m.D05 between 45 and 49 and m.D04 in (2,4);</v>
      </c>
    </row>
    <row r="656" spans="1:14" x14ac:dyDescent="0.25">
      <c r="A656">
        <v>10</v>
      </c>
      <c r="B656" t="s">
        <v>26</v>
      </c>
      <c r="C656" t="str">
        <f>VLOOKUP(B656,Planilha1!$A$2:$B$18,2,FALSE)</f>
        <v>Luziânia: Sede</v>
      </c>
      <c r="D656" t="s">
        <v>16</v>
      </c>
      <c r="E656">
        <v>1</v>
      </c>
      <c r="F656" t="s">
        <v>49</v>
      </c>
      <c r="G656" t="s">
        <v>50</v>
      </c>
      <c r="H656" t="str">
        <f>VLOOKUP(G656,Planilha1!$D$2:$E$16,2,FALSE)</f>
        <v xml:space="preserve"> 45 and 49</v>
      </c>
      <c r="I656" t="s">
        <v>14</v>
      </c>
      <c r="J656" t="str">
        <f t="shared" si="20"/>
        <v>(1,3,5)</v>
      </c>
      <c r="K656" s="3" t="s">
        <v>1468</v>
      </c>
      <c r="L656" s="3" t="s">
        <v>175</v>
      </c>
      <c r="M656" s="3" t="s">
        <v>1469</v>
      </c>
      <c r="N656" t="str">
        <f t="shared" si="21"/>
        <v>update m set m.FATOR_MUN = 85.81038253, m.pop_proj  = 1458.776503 from pmad2018.tmp m, pmad2018.dp_dom_1718_imput_bkp d where m.A01nficha = d.A01nficha and d.A01setor = 'Luziânia: Sede' and m.D03 = 1 and m.D05 between 45 and 49 and m.D04 in (1,3,5);</v>
      </c>
    </row>
    <row r="657" spans="1:14" x14ac:dyDescent="0.25">
      <c r="A657">
        <v>10</v>
      </c>
      <c r="B657" t="s">
        <v>26</v>
      </c>
      <c r="C657" t="str">
        <f>VLOOKUP(B657,Planilha1!$A$2:$B$18,2,FALSE)</f>
        <v>Luziânia: Sede</v>
      </c>
      <c r="D657" t="s">
        <v>16</v>
      </c>
      <c r="E657">
        <v>1</v>
      </c>
      <c r="F657" t="s">
        <v>49</v>
      </c>
      <c r="G657" t="s">
        <v>50</v>
      </c>
      <c r="H657" t="str">
        <f>VLOOKUP(G657,Planilha1!$D$2:$E$16,2,FALSE)</f>
        <v xml:space="preserve"> 45 and 49</v>
      </c>
      <c r="I657" t="s">
        <v>15</v>
      </c>
      <c r="J657" t="str">
        <f t="shared" si="20"/>
        <v>(2,4)</v>
      </c>
      <c r="K657" s="3" t="s">
        <v>1470</v>
      </c>
      <c r="L657" s="3" t="s">
        <v>238</v>
      </c>
      <c r="M657" s="3" t="s">
        <v>1471</v>
      </c>
      <c r="N657" t="str">
        <f t="shared" si="21"/>
        <v>update m set m.FATOR_MUN = 50.77815551, m.pop_proj  = 2132.682531 from pmad2018.tmp m, pmad2018.dp_dom_1718_imput_bkp d where m.A01nficha = d.A01nficha and d.A01setor = 'Luziânia: Sede' and m.D03 = 1 and m.D05 between 45 and 49 and m.D04 in (2,4);</v>
      </c>
    </row>
    <row r="658" spans="1:14" x14ac:dyDescent="0.25">
      <c r="A658">
        <v>12</v>
      </c>
      <c r="B658" t="s">
        <v>27</v>
      </c>
      <c r="C658" t="str">
        <f>VLOOKUP(B658,Planilha1!$A$2:$B$18,2,FALSE)</f>
        <v>Novo Gama</v>
      </c>
      <c r="D658" t="s">
        <v>11</v>
      </c>
      <c r="E658">
        <v>2</v>
      </c>
      <c r="F658" t="s">
        <v>49</v>
      </c>
      <c r="G658" t="s">
        <v>50</v>
      </c>
      <c r="H658" t="str">
        <f>VLOOKUP(G658,Planilha1!$D$2:$E$16,2,FALSE)</f>
        <v xml:space="preserve"> 45 and 49</v>
      </c>
      <c r="I658" t="s">
        <v>14</v>
      </c>
      <c r="J658" t="str">
        <f t="shared" si="20"/>
        <v>(1,3,5)</v>
      </c>
      <c r="K658" s="3" t="s">
        <v>1472</v>
      </c>
      <c r="L658" s="3" t="s">
        <v>93</v>
      </c>
      <c r="M658" s="3" t="s">
        <v>1473</v>
      </c>
      <c r="N658" t="str">
        <f t="shared" si="21"/>
        <v>update m set m.FATOR_MUN = 53.66155418, m.pop_proj  = 1180.554192 from pmad2018.tmp m, pmad2018.dp_dom_1718_imput_bkp d where m.A01nficha = d.A01nficha and d.A01setor = 'Novo Gama' and m.D03 = 2 and m.D05 between 45 and 49 and m.D04 in (1,3,5);</v>
      </c>
    </row>
    <row r="659" spans="1:14" x14ac:dyDescent="0.25">
      <c r="A659">
        <v>12</v>
      </c>
      <c r="B659" t="s">
        <v>27</v>
      </c>
      <c r="C659" t="str">
        <f>VLOOKUP(B659,Planilha1!$A$2:$B$18,2,FALSE)</f>
        <v>Novo Gama</v>
      </c>
      <c r="D659" t="s">
        <v>11</v>
      </c>
      <c r="E659">
        <v>2</v>
      </c>
      <c r="F659" t="s">
        <v>49</v>
      </c>
      <c r="G659" t="s">
        <v>50</v>
      </c>
      <c r="H659" t="str">
        <f>VLOOKUP(G659,Planilha1!$D$2:$E$16,2,FALSE)</f>
        <v xml:space="preserve"> 45 and 49</v>
      </c>
      <c r="I659" t="s">
        <v>15</v>
      </c>
      <c r="J659" t="str">
        <f t="shared" si="20"/>
        <v>(2,4)</v>
      </c>
      <c r="K659" s="3" t="s">
        <v>1474</v>
      </c>
      <c r="L659" s="3" t="s">
        <v>81</v>
      </c>
      <c r="M659" s="3" t="s">
        <v>1475</v>
      </c>
      <c r="N659" t="str">
        <f t="shared" si="21"/>
        <v>update m set m.FATOR_MUN = 37.95261383, m.pop_proj  = 2466.919899 from pmad2018.tmp m, pmad2018.dp_dom_1718_imput_bkp d where m.A01nficha = d.A01nficha and d.A01setor = 'Novo Gama' and m.D03 = 2 and m.D05 between 45 and 49 and m.D04 in (2,4);</v>
      </c>
    </row>
    <row r="660" spans="1:14" x14ac:dyDescent="0.25">
      <c r="A660">
        <v>12</v>
      </c>
      <c r="B660" t="s">
        <v>27</v>
      </c>
      <c r="C660" t="str">
        <f>VLOOKUP(B660,Planilha1!$A$2:$B$18,2,FALSE)</f>
        <v>Novo Gama</v>
      </c>
      <c r="D660" t="s">
        <v>16</v>
      </c>
      <c r="E660">
        <v>1</v>
      </c>
      <c r="F660" t="s">
        <v>49</v>
      </c>
      <c r="G660" t="s">
        <v>50</v>
      </c>
      <c r="H660" t="str">
        <f>VLOOKUP(G660,Planilha1!$D$2:$E$16,2,FALSE)</f>
        <v xml:space="preserve"> 45 and 49</v>
      </c>
      <c r="I660" t="s">
        <v>14</v>
      </c>
      <c r="J660" t="str">
        <f t="shared" si="20"/>
        <v>(1,3,5)</v>
      </c>
      <c r="K660" s="3" t="s">
        <v>1476</v>
      </c>
      <c r="L660" s="3" t="s">
        <v>131</v>
      </c>
      <c r="M660" s="3" t="s">
        <v>1477</v>
      </c>
      <c r="N660" t="str">
        <f t="shared" si="21"/>
        <v>update m set m.FATOR_MUN = 51.5818633, m.pop_proj  = 1083.219129 from pmad2018.tmp m, pmad2018.dp_dom_1718_imput_bkp d where m.A01nficha = d.A01nficha and d.A01setor = 'Novo Gama' and m.D03 = 1 and m.D05 between 45 and 49 and m.D04 in (1,3,5);</v>
      </c>
    </row>
    <row r="661" spans="1:14" x14ac:dyDescent="0.25">
      <c r="A661">
        <v>12</v>
      </c>
      <c r="B661" t="s">
        <v>27</v>
      </c>
      <c r="C661" t="str">
        <f>VLOOKUP(B661,Planilha1!$A$2:$B$18,2,FALSE)</f>
        <v>Novo Gama</v>
      </c>
      <c r="D661" t="s">
        <v>16</v>
      </c>
      <c r="E661">
        <v>1</v>
      </c>
      <c r="F661" t="s">
        <v>49</v>
      </c>
      <c r="G661" t="s">
        <v>50</v>
      </c>
      <c r="H661" t="str">
        <f>VLOOKUP(G661,Planilha1!$D$2:$E$16,2,FALSE)</f>
        <v xml:space="preserve"> 45 and 49</v>
      </c>
      <c r="I661" t="s">
        <v>15</v>
      </c>
      <c r="J661" t="str">
        <f t="shared" si="20"/>
        <v>(2,4)</v>
      </c>
      <c r="K661" s="3" t="s">
        <v>1478</v>
      </c>
      <c r="L661" s="3" t="s">
        <v>663</v>
      </c>
      <c r="M661" s="3" t="s">
        <v>1479</v>
      </c>
      <c r="N661" t="str">
        <f t="shared" si="21"/>
        <v>update m set m.FATOR_MUN = 33.64074668, m.pop_proj  = 2422.133761 from pmad2018.tmp m, pmad2018.dp_dom_1718_imput_bkp d where m.A01nficha = d.A01nficha and d.A01setor = 'Novo Gama' and m.D03 = 1 and m.D05 between 45 and 49 and m.D04 in (2,4);</v>
      </c>
    </row>
    <row r="662" spans="1:14" x14ac:dyDescent="0.25">
      <c r="A662">
        <v>14</v>
      </c>
      <c r="B662" t="s">
        <v>28</v>
      </c>
      <c r="C662" t="str">
        <f>VLOOKUP(B662,Planilha1!$A$2:$B$18,2,FALSE)</f>
        <v>Padre Bernardo: Monte Alto</v>
      </c>
      <c r="D662" t="s">
        <v>11</v>
      </c>
      <c r="E662">
        <v>2</v>
      </c>
      <c r="F662" t="s">
        <v>49</v>
      </c>
      <c r="G662" t="s">
        <v>50</v>
      </c>
      <c r="H662" t="str">
        <f>VLOOKUP(G662,Planilha1!$D$2:$E$16,2,FALSE)</f>
        <v xml:space="preserve"> 45 and 49</v>
      </c>
      <c r="I662" t="s">
        <v>14</v>
      </c>
      <c r="J662" t="str">
        <f t="shared" si="20"/>
        <v>(1,3,5)</v>
      </c>
      <c r="K662" s="3" t="s">
        <v>1480</v>
      </c>
      <c r="L662" s="3" t="s">
        <v>51</v>
      </c>
      <c r="M662" s="3" t="s">
        <v>1481</v>
      </c>
      <c r="N662" t="str">
        <f t="shared" si="21"/>
        <v>update m set m.FATOR_MUN = 8.236604533, m.pop_proj  = 90.60264986 from pmad2018.tmp m, pmad2018.dp_dom_1718_imput_bkp d where m.A01nficha = d.A01nficha and d.A01setor = 'Padre Bernardo: Monte Alto' and m.D03 = 2 and m.D05 between 45 and 49 and m.D04 in (1,3,5);</v>
      </c>
    </row>
    <row r="663" spans="1:14" x14ac:dyDescent="0.25">
      <c r="A663">
        <v>14</v>
      </c>
      <c r="B663" t="s">
        <v>28</v>
      </c>
      <c r="C663" t="str">
        <f>VLOOKUP(B663,Planilha1!$A$2:$B$18,2,FALSE)</f>
        <v>Padre Bernardo: Monte Alto</v>
      </c>
      <c r="D663" t="s">
        <v>11</v>
      </c>
      <c r="E663">
        <v>2</v>
      </c>
      <c r="F663" t="s">
        <v>49</v>
      </c>
      <c r="G663" t="s">
        <v>50</v>
      </c>
      <c r="H663" t="str">
        <f>VLOOKUP(G663,Planilha1!$D$2:$E$16,2,FALSE)</f>
        <v xml:space="preserve"> 45 and 49</v>
      </c>
      <c r="I663" t="s">
        <v>15</v>
      </c>
      <c r="J663" t="str">
        <f t="shared" si="20"/>
        <v>(2,4)</v>
      </c>
      <c r="K663" s="3" t="s">
        <v>1482</v>
      </c>
      <c r="L663" s="3" t="s">
        <v>210</v>
      </c>
      <c r="M663" s="3" t="s">
        <v>1483</v>
      </c>
      <c r="N663" t="str">
        <f t="shared" si="21"/>
        <v>update m set m.FATOR_MUN = 5.364352696, m.pop_proj  = 177.023639 from pmad2018.tmp m, pmad2018.dp_dom_1718_imput_bkp d where m.A01nficha = d.A01nficha and d.A01setor = 'Padre Bernardo: Monte Alto' and m.D03 = 2 and m.D05 between 45 and 49 and m.D04 in (2,4);</v>
      </c>
    </row>
    <row r="664" spans="1:14" x14ac:dyDescent="0.25">
      <c r="A664">
        <v>14</v>
      </c>
      <c r="B664" t="s">
        <v>28</v>
      </c>
      <c r="C664" t="str">
        <f>VLOOKUP(B664,Planilha1!$A$2:$B$18,2,FALSE)</f>
        <v>Padre Bernardo: Monte Alto</v>
      </c>
      <c r="D664" t="s">
        <v>16</v>
      </c>
      <c r="E664">
        <v>1</v>
      </c>
      <c r="F664" t="s">
        <v>49</v>
      </c>
      <c r="G664" t="s">
        <v>50</v>
      </c>
      <c r="H664" t="str">
        <f>VLOOKUP(G664,Planilha1!$D$2:$E$16,2,FALSE)</f>
        <v xml:space="preserve"> 45 and 49</v>
      </c>
      <c r="I664" t="s">
        <v>14</v>
      </c>
      <c r="J664" t="str">
        <f t="shared" si="20"/>
        <v>(1,3,5)</v>
      </c>
      <c r="K664" s="3" t="s">
        <v>1484</v>
      </c>
      <c r="L664" s="3" t="s">
        <v>53</v>
      </c>
      <c r="M664" s="3" t="s">
        <v>1485</v>
      </c>
      <c r="N664" t="str">
        <f t="shared" si="21"/>
        <v>update m set m.FATOR_MUN = 8.230067659, m.pop_proj  = 98.76081191 from pmad2018.tmp m, pmad2018.dp_dom_1718_imput_bkp d where m.A01nficha = d.A01nficha and d.A01setor = 'Padre Bernardo: Monte Alto' and m.D03 = 1 and m.D05 between 45 and 49 and m.D04 in (1,3,5);</v>
      </c>
    </row>
    <row r="665" spans="1:14" x14ac:dyDescent="0.25">
      <c r="A665">
        <v>14</v>
      </c>
      <c r="B665" t="s">
        <v>28</v>
      </c>
      <c r="C665" t="str">
        <f>VLOOKUP(B665,Planilha1!$A$2:$B$18,2,FALSE)</f>
        <v>Padre Bernardo: Monte Alto</v>
      </c>
      <c r="D665" t="s">
        <v>16</v>
      </c>
      <c r="E665">
        <v>1</v>
      </c>
      <c r="F665" t="s">
        <v>49</v>
      </c>
      <c r="G665" t="s">
        <v>50</v>
      </c>
      <c r="H665" t="str">
        <f>VLOOKUP(G665,Planilha1!$D$2:$E$16,2,FALSE)</f>
        <v xml:space="preserve"> 45 and 49</v>
      </c>
      <c r="I665" t="s">
        <v>15</v>
      </c>
      <c r="J665" t="str">
        <f t="shared" si="20"/>
        <v>(2,4)</v>
      </c>
      <c r="K665" s="3" t="s">
        <v>1486</v>
      </c>
      <c r="L665" s="3" t="s">
        <v>116</v>
      </c>
      <c r="M665" s="3" t="s">
        <v>1487</v>
      </c>
      <c r="N665" t="str">
        <f t="shared" si="21"/>
        <v>update m set m.FATOR_MUN = 4.697996955, m.pop_proj  = 187.9198782 from pmad2018.tmp m, pmad2018.dp_dom_1718_imput_bkp d where m.A01nficha = d.A01nficha and d.A01setor = 'Padre Bernardo: Monte Alto' and m.D03 = 1 and m.D05 between 45 and 49 and m.D04 in (2,4);</v>
      </c>
    </row>
    <row r="666" spans="1:14" x14ac:dyDescent="0.25">
      <c r="A666">
        <v>13</v>
      </c>
      <c r="B666" t="s">
        <v>29</v>
      </c>
      <c r="C666" t="str">
        <f>VLOOKUP(B666,Planilha1!$A$2:$B$18,2,FALSE)</f>
        <v>Padre Bernardo: Sede</v>
      </c>
      <c r="D666" t="s">
        <v>11</v>
      </c>
      <c r="E666">
        <v>2</v>
      </c>
      <c r="F666" t="s">
        <v>49</v>
      </c>
      <c r="G666" t="s">
        <v>50</v>
      </c>
      <c r="H666" t="str">
        <f>VLOOKUP(G666,Planilha1!$D$2:$E$16,2,FALSE)</f>
        <v xml:space="preserve"> 45 and 49</v>
      </c>
      <c r="I666" t="s">
        <v>14</v>
      </c>
      <c r="J666" t="str">
        <f t="shared" si="20"/>
        <v>(1,3,5)</v>
      </c>
      <c r="K666" s="3" t="s">
        <v>1488</v>
      </c>
      <c r="L666" s="3" t="s">
        <v>141</v>
      </c>
      <c r="M666" s="3" t="s">
        <v>1489</v>
      </c>
      <c r="N666" t="str">
        <f t="shared" si="21"/>
        <v>update m set m.FATOR_MUN = 7.94515545, m.pop_proj  = 158.903109 from pmad2018.tmp m, pmad2018.dp_dom_1718_imput_bkp d where m.A01nficha = d.A01nficha and d.A01setor = 'Padre Bernardo: Sede' and m.D03 = 2 and m.D05 between 45 and 49 and m.D04 in (1,3,5);</v>
      </c>
    </row>
    <row r="667" spans="1:14" x14ac:dyDescent="0.25">
      <c r="A667">
        <v>13</v>
      </c>
      <c r="B667" t="s">
        <v>29</v>
      </c>
      <c r="C667" t="str">
        <f>VLOOKUP(B667,Planilha1!$A$2:$B$18,2,FALSE)</f>
        <v>Padre Bernardo: Sede</v>
      </c>
      <c r="D667" t="s">
        <v>11</v>
      </c>
      <c r="E667">
        <v>2</v>
      </c>
      <c r="F667" t="s">
        <v>49</v>
      </c>
      <c r="G667" t="s">
        <v>50</v>
      </c>
      <c r="H667" t="str">
        <f>VLOOKUP(G667,Planilha1!$D$2:$E$16,2,FALSE)</f>
        <v xml:space="preserve"> 45 and 49</v>
      </c>
      <c r="I667" t="s">
        <v>15</v>
      </c>
      <c r="J667" t="str">
        <f t="shared" si="20"/>
        <v>(2,4)</v>
      </c>
      <c r="K667" s="3" t="s">
        <v>1490</v>
      </c>
      <c r="L667" s="3" t="s">
        <v>396</v>
      </c>
      <c r="M667" s="3" t="s">
        <v>1491</v>
      </c>
      <c r="N667" t="str">
        <f t="shared" si="21"/>
        <v>update m set m.FATOR_MUN = 9.213252575, m.pop_proj  = 377.7433556 from pmad2018.tmp m, pmad2018.dp_dom_1718_imput_bkp d where m.A01nficha = d.A01nficha and d.A01setor = 'Padre Bernardo: Sede' and m.D03 = 2 and m.D05 between 45 and 49 and m.D04 in (2,4);</v>
      </c>
    </row>
    <row r="668" spans="1:14" x14ac:dyDescent="0.25">
      <c r="A668">
        <v>13</v>
      </c>
      <c r="B668" t="s">
        <v>29</v>
      </c>
      <c r="C668" t="str">
        <f>VLOOKUP(B668,Planilha1!$A$2:$B$18,2,FALSE)</f>
        <v>Padre Bernardo: Sede</v>
      </c>
      <c r="D668" t="s">
        <v>16</v>
      </c>
      <c r="E668">
        <v>1</v>
      </c>
      <c r="F668" t="s">
        <v>49</v>
      </c>
      <c r="G668" t="s">
        <v>50</v>
      </c>
      <c r="H668" t="str">
        <f>VLOOKUP(G668,Planilha1!$D$2:$E$16,2,FALSE)</f>
        <v xml:space="preserve"> 45 and 49</v>
      </c>
      <c r="I668" t="s">
        <v>14</v>
      </c>
      <c r="J668" t="str">
        <f t="shared" si="20"/>
        <v>(1,3,5)</v>
      </c>
      <c r="K668" s="3" t="s">
        <v>1492</v>
      </c>
      <c r="L668" s="3" t="s">
        <v>59</v>
      </c>
      <c r="M668" s="3" t="s">
        <v>1493</v>
      </c>
      <c r="N668" t="str">
        <f t="shared" si="21"/>
        <v>update m set m.FATOR_MUN = 9.967526387, m.pop_proj  = 149.5128958 from pmad2018.tmp m, pmad2018.dp_dom_1718_imput_bkp d where m.A01nficha = d.A01nficha and d.A01setor = 'Padre Bernardo: Sede' and m.D03 = 1 and m.D05 between 45 and 49 and m.D04 in (1,3,5);</v>
      </c>
    </row>
    <row r="669" spans="1:14" x14ac:dyDescent="0.25">
      <c r="A669">
        <v>13</v>
      </c>
      <c r="B669" t="s">
        <v>29</v>
      </c>
      <c r="C669" t="str">
        <f>VLOOKUP(B669,Planilha1!$A$2:$B$18,2,FALSE)</f>
        <v>Padre Bernardo: Sede</v>
      </c>
      <c r="D669" t="s">
        <v>16</v>
      </c>
      <c r="E669">
        <v>1</v>
      </c>
      <c r="F669" t="s">
        <v>49</v>
      </c>
      <c r="G669" t="s">
        <v>50</v>
      </c>
      <c r="H669" t="str">
        <f>VLOOKUP(G669,Planilha1!$D$2:$E$16,2,FALSE)</f>
        <v xml:space="preserve"> 45 and 49</v>
      </c>
      <c r="I669" t="s">
        <v>15</v>
      </c>
      <c r="J669" t="str">
        <f t="shared" si="20"/>
        <v>(2,4)</v>
      </c>
      <c r="K669" s="3" t="s">
        <v>1494</v>
      </c>
      <c r="L669" s="3" t="s">
        <v>116</v>
      </c>
      <c r="M669" s="3" t="s">
        <v>1495</v>
      </c>
      <c r="N669" t="str">
        <f t="shared" si="21"/>
        <v>update m set m.FATOR_MUN = 7.612812585, m.pop_proj  = 304.5125034 from pmad2018.tmp m, pmad2018.dp_dom_1718_imput_bkp d where m.A01nficha = d.A01nficha and d.A01setor = 'Padre Bernardo: Sede' and m.D03 = 1 and m.D05 between 45 and 49 and m.D04 in (2,4);</v>
      </c>
    </row>
    <row r="670" spans="1:14" x14ac:dyDescent="0.25">
      <c r="A670">
        <v>15</v>
      </c>
      <c r="B670" t="s">
        <v>30</v>
      </c>
      <c r="C670" t="str">
        <f>VLOOKUP(B670,Planilha1!$A$2:$B$18,2,FALSE)</f>
        <v>Planaltina</v>
      </c>
      <c r="D670" t="s">
        <v>11</v>
      </c>
      <c r="E670">
        <v>2</v>
      </c>
      <c r="F670" t="s">
        <v>49</v>
      </c>
      <c r="G670" t="s">
        <v>50</v>
      </c>
      <c r="H670" t="str">
        <f>VLOOKUP(G670,Planilha1!$D$2:$E$16,2,FALSE)</f>
        <v xml:space="preserve"> 45 and 49</v>
      </c>
      <c r="I670" t="s">
        <v>14</v>
      </c>
      <c r="J670" t="str">
        <f t="shared" si="20"/>
        <v>(1,3,5)</v>
      </c>
      <c r="K670" s="3" t="s">
        <v>1496</v>
      </c>
      <c r="L670" s="3" t="s">
        <v>90</v>
      </c>
      <c r="M670" s="3" t="s">
        <v>1497</v>
      </c>
      <c r="N670" t="str">
        <f t="shared" si="21"/>
        <v>update m set m.FATOR_MUN = 44.58219903, m.pop_proj  = 802.4795825 from pmad2018.tmp m, pmad2018.dp_dom_1718_imput_bkp d where m.A01nficha = d.A01nficha and d.A01setor = 'Planaltina' and m.D03 = 2 and m.D05 between 45 and 49 and m.D04 in (1,3,5);</v>
      </c>
    </row>
    <row r="671" spans="1:14" x14ac:dyDescent="0.25">
      <c r="A671">
        <v>15</v>
      </c>
      <c r="B671" t="s">
        <v>30</v>
      </c>
      <c r="C671" t="str">
        <f>VLOOKUP(B671,Planilha1!$A$2:$B$18,2,FALSE)</f>
        <v>Planaltina</v>
      </c>
      <c r="D671" t="s">
        <v>11</v>
      </c>
      <c r="E671">
        <v>2</v>
      </c>
      <c r="F671" t="s">
        <v>49</v>
      </c>
      <c r="G671" t="s">
        <v>50</v>
      </c>
      <c r="H671" t="str">
        <f>VLOOKUP(G671,Planilha1!$D$2:$E$16,2,FALSE)</f>
        <v xml:space="preserve"> 45 and 49</v>
      </c>
      <c r="I671" t="s">
        <v>15</v>
      </c>
      <c r="J671" t="str">
        <f t="shared" si="20"/>
        <v>(2,4)</v>
      </c>
      <c r="K671" s="3" t="s">
        <v>1498</v>
      </c>
      <c r="L671" s="3" t="s">
        <v>205</v>
      </c>
      <c r="M671" s="3" t="s">
        <v>1499</v>
      </c>
      <c r="N671" t="str">
        <f t="shared" si="21"/>
        <v>update m set m.FATOR_MUN = 37.72495164, m.pop_proj  = 1773.072727 from pmad2018.tmp m, pmad2018.dp_dom_1718_imput_bkp d where m.A01nficha = d.A01nficha and d.A01setor = 'Planaltina' and m.D03 = 2 and m.D05 between 45 and 49 and m.D04 in (2,4);</v>
      </c>
    </row>
    <row r="672" spans="1:14" x14ac:dyDescent="0.25">
      <c r="A672">
        <v>15</v>
      </c>
      <c r="B672" t="s">
        <v>30</v>
      </c>
      <c r="C672" t="str">
        <f>VLOOKUP(B672,Planilha1!$A$2:$B$18,2,FALSE)</f>
        <v>Planaltina</v>
      </c>
      <c r="D672" t="s">
        <v>16</v>
      </c>
      <c r="E672">
        <v>1</v>
      </c>
      <c r="F672" t="s">
        <v>49</v>
      </c>
      <c r="G672" t="s">
        <v>50</v>
      </c>
      <c r="H672" t="str">
        <f>VLOOKUP(G672,Planilha1!$D$2:$E$16,2,FALSE)</f>
        <v xml:space="preserve"> 45 and 49</v>
      </c>
      <c r="I672" t="s">
        <v>14</v>
      </c>
      <c r="J672" t="str">
        <f t="shared" si="20"/>
        <v>(1,3,5)</v>
      </c>
      <c r="K672" s="3" t="s">
        <v>1500</v>
      </c>
      <c r="L672" s="3" t="s">
        <v>49</v>
      </c>
      <c r="M672" s="3" t="s">
        <v>1501</v>
      </c>
      <c r="N672" t="str">
        <f t="shared" si="21"/>
        <v>update m set m.FATOR_MUN = 69.72078077, m.pop_proj  = 697.2078077 from pmad2018.tmp m, pmad2018.dp_dom_1718_imput_bkp d where m.A01nficha = d.A01nficha and d.A01setor = 'Planaltina' and m.D03 = 1 and m.D05 between 45 and 49 and m.D04 in (1,3,5);</v>
      </c>
    </row>
    <row r="673" spans="1:14" x14ac:dyDescent="0.25">
      <c r="A673">
        <v>15</v>
      </c>
      <c r="B673" t="s">
        <v>30</v>
      </c>
      <c r="C673" t="str">
        <f>VLOOKUP(B673,Planilha1!$A$2:$B$18,2,FALSE)</f>
        <v>Planaltina</v>
      </c>
      <c r="D673" t="s">
        <v>16</v>
      </c>
      <c r="E673">
        <v>1</v>
      </c>
      <c r="F673" t="s">
        <v>49</v>
      </c>
      <c r="G673" t="s">
        <v>50</v>
      </c>
      <c r="H673" t="str">
        <f>VLOOKUP(G673,Planilha1!$D$2:$E$16,2,FALSE)</f>
        <v xml:space="preserve"> 45 and 49</v>
      </c>
      <c r="I673" t="s">
        <v>15</v>
      </c>
      <c r="J673" t="str">
        <f t="shared" si="20"/>
        <v>(2,4)</v>
      </c>
      <c r="K673" s="3" t="s">
        <v>1502</v>
      </c>
      <c r="L673" s="3" t="s">
        <v>148</v>
      </c>
      <c r="M673" s="3" t="s">
        <v>1503</v>
      </c>
      <c r="N673" t="str">
        <f t="shared" si="21"/>
        <v>update m set m.FATOR_MUN = 34.09474916, m.pop_proj  = 1670.642709 from pmad2018.tmp m, pmad2018.dp_dom_1718_imput_bkp d where m.A01nficha = d.A01nficha and d.A01setor = 'Planaltina' and m.D03 = 1 and m.D05 between 45 and 49 and m.D04 in (2,4);</v>
      </c>
    </row>
    <row r="674" spans="1:14" x14ac:dyDescent="0.25">
      <c r="A674">
        <v>16</v>
      </c>
      <c r="B674" t="s">
        <v>31</v>
      </c>
      <c r="C674" t="str">
        <f>VLOOKUP(B674,Planilha1!$A$2:$B$18,2,FALSE)</f>
        <v>Santo Antônio do Descoberto</v>
      </c>
      <c r="D674" t="s">
        <v>11</v>
      </c>
      <c r="E674">
        <v>2</v>
      </c>
      <c r="F674" t="s">
        <v>49</v>
      </c>
      <c r="G674" t="s">
        <v>50</v>
      </c>
      <c r="H674" t="str">
        <f>VLOOKUP(G674,Planilha1!$D$2:$E$16,2,FALSE)</f>
        <v xml:space="preserve"> 45 and 49</v>
      </c>
      <c r="I674" t="s">
        <v>14</v>
      </c>
      <c r="J674" t="str">
        <f t="shared" si="20"/>
        <v>(1,3,5)</v>
      </c>
      <c r="K674" s="3" t="s">
        <v>1504</v>
      </c>
      <c r="L674" s="3" t="s">
        <v>119</v>
      </c>
      <c r="M674" s="3" t="s">
        <v>1505</v>
      </c>
      <c r="N674" t="str">
        <f t="shared" si="21"/>
        <v>update m set m.FATOR_MUN = 26.77836798, m.pop_proj  = 669.4591995 from pmad2018.tmp m, pmad2018.dp_dom_1718_imput_bkp d where m.A01nficha = d.A01nficha and d.A01setor = 'Santo Antônio do Descoberto' and m.D03 = 2 and m.D05 between 45 and 49 and m.D04 in (1,3,5);</v>
      </c>
    </row>
    <row r="675" spans="1:14" x14ac:dyDescent="0.25">
      <c r="A675">
        <v>16</v>
      </c>
      <c r="B675" t="s">
        <v>31</v>
      </c>
      <c r="C675" t="str">
        <f>VLOOKUP(B675,Planilha1!$A$2:$B$18,2,FALSE)</f>
        <v>Santo Antônio do Descoberto</v>
      </c>
      <c r="D675" t="s">
        <v>11</v>
      </c>
      <c r="E675">
        <v>2</v>
      </c>
      <c r="F675" t="s">
        <v>49</v>
      </c>
      <c r="G675" t="s">
        <v>50</v>
      </c>
      <c r="H675" t="str">
        <f>VLOOKUP(G675,Planilha1!$D$2:$E$16,2,FALSE)</f>
        <v xml:space="preserve"> 45 and 49</v>
      </c>
      <c r="I675" t="s">
        <v>15</v>
      </c>
      <c r="J675" t="str">
        <f t="shared" si="20"/>
        <v>(2,4)</v>
      </c>
      <c r="K675" s="3" t="s">
        <v>1506</v>
      </c>
      <c r="L675" s="3" t="s">
        <v>205</v>
      </c>
      <c r="M675" s="3" t="s">
        <v>1507</v>
      </c>
      <c r="N675" t="str">
        <f t="shared" si="21"/>
        <v>update m set m.FATOR_MUN = 29.41055074, m.pop_proj  = 1382.295885 from pmad2018.tmp m, pmad2018.dp_dom_1718_imput_bkp d where m.A01nficha = d.A01nficha and d.A01setor = 'Santo Antônio do Descoberto' and m.D03 = 2 and m.D05 between 45 and 49 and m.D04 in (2,4);</v>
      </c>
    </row>
    <row r="676" spans="1:14" x14ac:dyDescent="0.25">
      <c r="A676">
        <v>16</v>
      </c>
      <c r="B676" t="s">
        <v>31</v>
      </c>
      <c r="C676" t="str">
        <f>VLOOKUP(B676,Planilha1!$A$2:$B$18,2,FALSE)</f>
        <v>Santo Antônio do Descoberto</v>
      </c>
      <c r="D676" t="s">
        <v>16</v>
      </c>
      <c r="E676">
        <v>1</v>
      </c>
      <c r="F676" t="s">
        <v>49</v>
      </c>
      <c r="G676" t="s">
        <v>50</v>
      </c>
      <c r="H676" t="str">
        <f>VLOOKUP(G676,Planilha1!$D$2:$E$16,2,FALSE)</f>
        <v xml:space="preserve"> 45 and 49</v>
      </c>
      <c r="I676" t="s">
        <v>14</v>
      </c>
      <c r="J676" t="str">
        <f t="shared" si="20"/>
        <v>(1,3,5)</v>
      </c>
      <c r="K676" s="3" t="s">
        <v>1508</v>
      </c>
      <c r="L676" s="3" t="s">
        <v>57</v>
      </c>
      <c r="M676" s="3" t="s">
        <v>1509</v>
      </c>
      <c r="N676" t="str">
        <f t="shared" si="21"/>
        <v>update m set m.FATOR_MUN = 45.23021424, m.pop_proj  = 633.2229993 from pmad2018.tmp m, pmad2018.dp_dom_1718_imput_bkp d where m.A01nficha = d.A01nficha and d.A01setor = 'Santo Antônio do Descoberto' and m.D03 = 1 and m.D05 between 45 and 49 and m.D04 in (1,3,5);</v>
      </c>
    </row>
    <row r="677" spans="1:14" x14ac:dyDescent="0.25">
      <c r="A677">
        <v>16</v>
      </c>
      <c r="B677" t="s">
        <v>31</v>
      </c>
      <c r="C677" t="str">
        <f>VLOOKUP(B677,Planilha1!$A$2:$B$18,2,FALSE)</f>
        <v>Santo Antônio do Descoberto</v>
      </c>
      <c r="D677" t="s">
        <v>16</v>
      </c>
      <c r="E677">
        <v>1</v>
      </c>
      <c r="F677" t="s">
        <v>49</v>
      </c>
      <c r="G677" t="s">
        <v>50</v>
      </c>
      <c r="H677" t="str">
        <f>VLOOKUP(G677,Planilha1!$D$2:$E$16,2,FALSE)</f>
        <v xml:space="preserve"> 45 and 49</v>
      </c>
      <c r="I677" t="s">
        <v>15</v>
      </c>
      <c r="J677" t="str">
        <f t="shared" si="20"/>
        <v>(2,4)</v>
      </c>
      <c r="K677" s="3" t="s">
        <v>1510</v>
      </c>
      <c r="L677" s="3" t="s">
        <v>122</v>
      </c>
      <c r="M677" s="3" t="s">
        <v>1511</v>
      </c>
      <c r="N677" t="str">
        <f t="shared" si="21"/>
        <v>update m set m.FATOR_MUN = 29.13287097, m.pop_proj  = 1252.713452 from pmad2018.tmp m, pmad2018.dp_dom_1718_imput_bkp d where m.A01nficha = d.A01nficha and d.A01setor = 'Santo Antônio do Descoberto' and m.D03 = 1 and m.D05 between 45 and 49 and m.D04 in (2,4);</v>
      </c>
    </row>
    <row r="678" spans="1:14" x14ac:dyDescent="0.25">
      <c r="A678">
        <v>17</v>
      </c>
      <c r="B678" t="s">
        <v>32</v>
      </c>
      <c r="C678" t="str">
        <f>VLOOKUP(B678,Planilha1!$A$2:$B$18,2,FALSE)</f>
        <v>Valparaíso de Goiás</v>
      </c>
      <c r="D678" t="s">
        <v>11</v>
      </c>
      <c r="E678">
        <v>2</v>
      </c>
      <c r="F678" t="s">
        <v>49</v>
      </c>
      <c r="G678" t="s">
        <v>50</v>
      </c>
      <c r="H678" t="str">
        <f>VLOOKUP(G678,Planilha1!$D$2:$E$16,2,FALSE)</f>
        <v xml:space="preserve"> 45 and 49</v>
      </c>
      <c r="I678" t="s">
        <v>14</v>
      </c>
      <c r="J678" t="str">
        <f t="shared" si="20"/>
        <v>(1,3,5)</v>
      </c>
      <c r="K678" s="3" t="s">
        <v>1512</v>
      </c>
      <c r="L678" s="3" t="s">
        <v>128</v>
      </c>
      <c r="M678" s="3" t="s">
        <v>1513</v>
      </c>
      <c r="N678" t="str">
        <f t="shared" si="21"/>
        <v>update m set m.FATOR_MUN = 62.50976773, m.pop_proj  = 2125.332103 from pmad2018.tmp m, pmad2018.dp_dom_1718_imput_bkp d where m.A01nficha = d.A01nficha and d.A01setor = 'Valparaíso de Goiás' and m.D03 = 2 and m.D05 between 45 and 49 and m.D04 in (1,3,5);</v>
      </c>
    </row>
    <row r="679" spans="1:14" x14ac:dyDescent="0.25">
      <c r="A679">
        <v>17</v>
      </c>
      <c r="B679" t="s">
        <v>32</v>
      </c>
      <c r="C679" t="str">
        <f>VLOOKUP(B679,Planilha1!$A$2:$B$18,2,FALSE)</f>
        <v>Valparaíso de Goiás</v>
      </c>
      <c r="D679" t="s">
        <v>11</v>
      </c>
      <c r="E679">
        <v>2</v>
      </c>
      <c r="F679" t="s">
        <v>49</v>
      </c>
      <c r="G679" t="s">
        <v>50</v>
      </c>
      <c r="H679" t="str">
        <f>VLOOKUP(G679,Planilha1!$D$2:$E$16,2,FALSE)</f>
        <v xml:space="preserve"> 45 and 49</v>
      </c>
      <c r="I679" t="s">
        <v>15</v>
      </c>
      <c r="J679" t="str">
        <f t="shared" si="20"/>
        <v>(2,4)</v>
      </c>
      <c r="K679" s="3" t="s">
        <v>1514</v>
      </c>
      <c r="L679" s="3" t="s">
        <v>680</v>
      </c>
      <c r="M679" s="3" t="s">
        <v>1515</v>
      </c>
      <c r="N679" t="str">
        <f t="shared" si="21"/>
        <v>update m set m.FATOR_MUN = 41.78564871, m.pop_proj  = 3342.851897 from pmad2018.tmp m, pmad2018.dp_dom_1718_imput_bkp d where m.A01nficha = d.A01nficha and d.A01setor = 'Valparaíso de Goiás' and m.D03 = 2 and m.D05 between 45 and 49 and m.D04 in (2,4);</v>
      </c>
    </row>
    <row r="680" spans="1:14" x14ac:dyDescent="0.25">
      <c r="A680">
        <v>17</v>
      </c>
      <c r="B680" t="s">
        <v>32</v>
      </c>
      <c r="C680" t="str">
        <f>VLOOKUP(B680,Planilha1!$A$2:$B$18,2,FALSE)</f>
        <v>Valparaíso de Goiás</v>
      </c>
      <c r="D680" t="s">
        <v>16</v>
      </c>
      <c r="E680">
        <v>1</v>
      </c>
      <c r="F680" t="s">
        <v>49</v>
      </c>
      <c r="G680" t="s">
        <v>50</v>
      </c>
      <c r="H680" t="str">
        <f>VLOOKUP(G680,Planilha1!$D$2:$E$16,2,FALSE)</f>
        <v xml:space="preserve"> 45 and 49</v>
      </c>
      <c r="I680" t="s">
        <v>14</v>
      </c>
      <c r="J680" t="str">
        <f t="shared" si="20"/>
        <v>(1,3,5)</v>
      </c>
      <c r="K680" s="3" t="s">
        <v>1516</v>
      </c>
      <c r="L680" s="3" t="s">
        <v>197</v>
      </c>
      <c r="M680" s="3" t="s">
        <v>1517</v>
      </c>
      <c r="N680" t="str">
        <f t="shared" si="21"/>
        <v>update m set m.FATOR_MUN = 62.09283917, m.pop_proj  = 1738.599497 from pmad2018.tmp m, pmad2018.dp_dom_1718_imput_bkp d where m.A01nficha = d.A01nficha and d.A01setor = 'Valparaíso de Goiás' and m.D03 = 1 and m.D05 between 45 and 49 and m.D04 in (1,3,5);</v>
      </c>
    </row>
    <row r="681" spans="1:14" x14ac:dyDescent="0.25">
      <c r="A681">
        <v>17</v>
      </c>
      <c r="B681" t="s">
        <v>32</v>
      </c>
      <c r="C681" t="str">
        <f>VLOOKUP(B681,Planilha1!$A$2:$B$18,2,FALSE)</f>
        <v>Valparaíso de Goiás</v>
      </c>
      <c r="D681" t="s">
        <v>16</v>
      </c>
      <c r="E681">
        <v>1</v>
      </c>
      <c r="F681" t="s">
        <v>49</v>
      </c>
      <c r="G681" t="s">
        <v>50</v>
      </c>
      <c r="H681" t="str">
        <f>VLOOKUP(G681,Planilha1!$D$2:$E$16,2,FALSE)</f>
        <v xml:space="preserve"> 45 and 49</v>
      </c>
      <c r="I681" t="s">
        <v>15</v>
      </c>
      <c r="J681" t="str">
        <f t="shared" si="20"/>
        <v>(2,4)</v>
      </c>
      <c r="K681" s="3" t="s">
        <v>1518</v>
      </c>
      <c r="L681" s="3" t="s">
        <v>465</v>
      </c>
      <c r="M681" s="3" t="s">
        <v>1519</v>
      </c>
      <c r="N681" t="str">
        <f t="shared" si="21"/>
        <v>update m set m.FATOR_MUN = 52.07112102, m.pop_proj  = 3228.409503 from pmad2018.tmp m, pmad2018.dp_dom_1718_imput_bkp d where m.A01nficha = d.A01nficha and d.A01setor = 'Valparaíso de Goiás' and m.D03 = 1 and m.D05 between 45 and 49 and m.D04 in (2,4);</v>
      </c>
    </row>
    <row r="682" spans="1:14" x14ac:dyDescent="0.25">
      <c r="A682">
        <v>1</v>
      </c>
      <c r="B682" t="s">
        <v>10</v>
      </c>
      <c r="C682" t="str">
        <f>VLOOKUP(B682,Planilha1!$A$2:$B$18,2,FALSE)</f>
        <v>Águas Lindas de Goiás</v>
      </c>
      <c r="D682" t="s">
        <v>11</v>
      </c>
      <c r="E682">
        <v>2</v>
      </c>
      <c r="F682" t="s">
        <v>51</v>
      </c>
      <c r="G682" t="s">
        <v>52</v>
      </c>
      <c r="H682" t="str">
        <f>VLOOKUP(G682,Planilha1!$D$2:$E$16,2,FALSE)</f>
        <v xml:space="preserve"> 50 and 54</v>
      </c>
      <c r="I682" t="s">
        <v>14</v>
      </c>
      <c r="J682" t="str">
        <f t="shared" si="20"/>
        <v>(1,3,5)</v>
      </c>
      <c r="K682" s="3" t="s">
        <v>1520</v>
      </c>
      <c r="L682" s="3" t="s">
        <v>210</v>
      </c>
      <c r="M682" s="3" t="s">
        <v>1521</v>
      </c>
      <c r="N682" t="str">
        <f t="shared" si="21"/>
        <v>update m set m.FATOR_MUN = 51.43022256, m.pop_proj  = 1697.197345 from pmad2018.tmp m, pmad2018.dp_dom_1718_imput_bkp d where m.A01nficha = d.A01nficha and d.A01setor = 'Águas Lindas de Goiás' and m.D03 = 2 and m.D05 between 50 and 54 and m.D04 in (1,3,5);</v>
      </c>
    </row>
    <row r="683" spans="1:14" x14ac:dyDescent="0.25">
      <c r="A683">
        <v>1</v>
      </c>
      <c r="B683" t="s">
        <v>10</v>
      </c>
      <c r="C683" t="str">
        <f>VLOOKUP(B683,Planilha1!$A$2:$B$18,2,FALSE)</f>
        <v>Águas Lindas de Goiás</v>
      </c>
      <c r="D683" t="s">
        <v>11</v>
      </c>
      <c r="E683">
        <v>2</v>
      </c>
      <c r="F683" t="s">
        <v>51</v>
      </c>
      <c r="G683" t="s">
        <v>52</v>
      </c>
      <c r="H683" t="str">
        <f>VLOOKUP(G683,Planilha1!$D$2:$E$16,2,FALSE)</f>
        <v xml:space="preserve"> 50 and 54</v>
      </c>
      <c r="I683" t="s">
        <v>15</v>
      </c>
      <c r="J683" t="str">
        <f t="shared" si="20"/>
        <v>(2,4)</v>
      </c>
      <c r="K683" s="3" t="s">
        <v>1522</v>
      </c>
      <c r="L683" s="3" t="s">
        <v>248</v>
      </c>
      <c r="M683" s="3" t="s">
        <v>1523</v>
      </c>
      <c r="N683" t="str">
        <f t="shared" si="21"/>
        <v>update m set m.FATOR_MUN = 50.71958645, m.pop_proj  = 3448.931879 from pmad2018.tmp m, pmad2018.dp_dom_1718_imput_bkp d where m.A01nficha = d.A01nficha and d.A01setor = 'Águas Lindas de Goiás' and m.D03 = 2 and m.D05 between 50 and 54 and m.D04 in (2,4);</v>
      </c>
    </row>
    <row r="684" spans="1:14" x14ac:dyDescent="0.25">
      <c r="A684">
        <v>1</v>
      </c>
      <c r="B684" t="s">
        <v>10</v>
      </c>
      <c r="C684" t="str">
        <f>VLOOKUP(B684,Planilha1!$A$2:$B$18,2,FALSE)</f>
        <v>Águas Lindas de Goiás</v>
      </c>
      <c r="D684" t="s">
        <v>16</v>
      </c>
      <c r="E684">
        <v>1</v>
      </c>
      <c r="F684" t="s">
        <v>51</v>
      </c>
      <c r="G684" t="s">
        <v>52</v>
      </c>
      <c r="H684" t="str">
        <f>VLOOKUP(G684,Planilha1!$D$2:$E$16,2,FALSE)</f>
        <v xml:space="preserve"> 50 and 54</v>
      </c>
      <c r="I684" t="s">
        <v>14</v>
      </c>
      <c r="J684" t="str">
        <f t="shared" si="20"/>
        <v>(1,3,5)</v>
      </c>
      <c r="K684" s="3" t="s">
        <v>1524</v>
      </c>
      <c r="L684" s="3" t="s">
        <v>257</v>
      </c>
      <c r="M684" s="3" t="s">
        <v>1525</v>
      </c>
      <c r="N684" t="str">
        <f t="shared" si="21"/>
        <v>update m set m.FATOR_MUN = 44.24478207, m.pop_proj  = 1548.567372 from pmad2018.tmp m, pmad2018.dp_dom_1718_imput_bkp d where m.A01nficha = d.A01nficha and d.A01setor = 'Águas Lindas de Goiás' and m.D03 = 1 and m.D05 between 50 and 54 and m.D04 in (1,3,5);</v>
      </c>
    </row>
    <row r="685" spans="1:14" x14ac:dyDescent="0.25">
      <c r="A685">
        <v>1</v>
      </c>
      <c r="B685" t="s">
        <v>10</v>
      </c>
      <c r="C685" t="str">
        <f>VLOOKUP(B685,Planilha1!$A$2:$B$18,2,FALSE)</f>
        <v>Águas Lindas de Goiás</v>
      </c>
      <c r="D685" t="s">
        <v>16</v>
      </c>
      <c r="E685">
        <v>1</v>
      </c>
      <c r="F685" t="s">
        <v>51</v>
      </c>
      <c r="G685" t="s">
        <v>52</v>
      </c>
      <c r="H685" t="str">
        <f>VLOOKUP(G685,Planilha1!$D$2:$E$16,2,FALSE)</f>
        <v xml:space="preserve"> 50 and 54</v>
      </c>
      <c r="I685" t="s">
        <v>15</v>
      </c>
      <c r="J685" t="str">
        <f t="shared" si="20"/>
        <v>(2,4)</v>
      </c>
      <c r="K685" s="3" t="s">
        <v>1526</v>
      </c>
      <c r="L685" s="3" t="s">
        <v>248</v>
      </c>
      <c r="M685" s="3" t="s">
        <v>1527</v>
      </c>
      <c r="N685" t="str">
        <f t="shared" si="21"/>
        <v>update m set m.FATOR_MUN = 51.3636048, m.pop_proj  = 3492.725126 from pmad2018.tmp m, pmad2018.dp_dom_1718_imput_bkp d where m.A01nficha = d.A01nficha and d.A01setor = 'Águas Lindas de Goiás' and m.D03 = 1 and m.D05 between 50 and 54 and m.D04 in (2,4);</v>
      </c>
    </row>
    <row r="686" spans="1:14" x14ac:dyDescent="0.25">
      <c r="A686">
        <v>2</v>
      </c>
      <c r="B686" t="s">
        <v>17</v>
      </c>
      <c r="C686" t="str">
        <f>VLOOKUP(B686,Planilha1!$A$2:$B$18,2,FALSE)</f>
        <v>Alexânia</v>
      </c>
      <c r="D686" t="s">
        <v>11</v>
      </c>
      <c r="E686">
        <v>2</v>
      </c>
      <c r="F686" t="s">
        <v>51</v>
      </c>
      <c r="G686" t="s">
        <v>52</v>
      </c>
      <c r="H686" t="str">
        <f>VLOOKUP(G686,Planilha1!$D$2:$E$16,2,FALSE)</f>
        <v xml:space="preserve"> 50 and 54</v>
      </c>
      <c r="I686" t="s">
        <v>14</v>
      </c>
      <c r="J686" t="str">
        <f t="shared" si="20"/>
        <v>(1,3,5)</v>
      </c>
      <c r="K686" s="3" t="s">
        <v>1528</v>
      </c>
      <c r="L686" s="3" t="s">
        <v>96</v>
      </c>
      <c r="M686" s="3" t="s">
        <v>1529</v>
      </c>
      <c r="N686" t="str">
        <f t="shared" si="21"/>
        <v>update m set m.FATOR_MUN = 15.04385935, m.pop_proj  = 285.8333276 from pmad2018.tmp m, pmad2018.dp_dom_1718_imput_bkp d where m.A01nficha = d.A01nficha and d.A01setor = 'Alexânia' and m.D03 = 2 and m.D05 between 50 and 54 and m.D04 in (1,3,5);</v>
      </c>
    </row>
    <row r="687" spans="1:14" x14ac:dyDescent="0.25">
      <c r="A687">
        <v>2</v>
      </c>
      <c r="B687" t="s">
        <v>17</v>
      </c>
      <c r="C687" t="str">
        <f>VLOOKUP(B687,Planilha1!$A$2:$B$18,2,FALSE)</f>
        <v>Alexânia</v>
      </c>
      <c r="D687" t="s">
        <v>11</v>
      </c>
      <c r="E687">
        <v>2</v>
      </c>
      <c r="F687" t="s">
        <v>51</v>
      </c>
      <c r="G687" t="s">
        <v>52</v>
      </c>
      <c r="H687" t="str">
        <f>VLOOKUP(G687,Planilha1!$D$2:$E$16,2,FALSE)</f>
        <v xml:space="preserve"> 50 and 54</v>
      </c>
      <c r="I687" t="s">
        <v>15</v>
      </c>
      <c r="J687" t="str">
        <f t="shared" si="20"/>
        <v>(2,4)</v>
      </c>
      <c r="K687" s="3" t="s">
        <v>1530</v>
      </c>
      <c r="L687" s="3" t="s">
        <v>128</v>
      </c>
      <c r="M687" s="3" t="s">
        <v>1531</v>
      </c>
      <c r="N687" t="str">
        <f t="shared" si="21"/>
        <v>update m set m.FATOR_MUN = 9.97823876, m.pop_proj  = 339.2601178 from pmad2018.tmp m, pmad2018.dp_dom_1718_imput_bkp d where m.A01nficha = d.A01nficha and d.A01setor = 'Alexânia' and m.D03 = 2 and m.D05 between 50 and 54 and m.D04 in (2,4);</v>
      </c>
    </row>
    <row r="688" spans="1:14" x14ac:dyDescent="0.25">
      <c r="A688">
        <v>2</v>
      </c>
      <c r="B688" t="s">
        <v>17</v>
      </c>
      <c r="C688" t="str">
        <f>VLOOKUP(B688,Planilha1!$A$2:$B$18,2,FALSE)</f>
        <v>Alexânia</v>
      </c>
      <c r="D688" t="s">
        <v>16</v>
      </c>
      <c r="E688">
        <v>1</v>
      </c>
      <c r="F688" t="s">
        <v>51</v>
      </c>
      <c r="G688" t="s">
        <v>52</v>
      </c>
      <c r="H688" t="str">
        <f>VLOOKUP(G688,Planilha1!$D$2:$E$16,2,FALSE)</f>
        <v xml:space="preserve"> 50 and 54</v>
      </c>
      <c r="I688" t="s">
        <v>14</v>
      </c>
      <c r="J688" t="str">
        <f t="shared" si="20"/>
        <v>(1,3,5)</v>
      </c>
      <c r="K688" s="3" t="s">
        <v>1532</v>
      </c>
      <c r="L688" s="3" t="s">
        <v>96</v>
      </c>
      <c r="M688" s="3" t="s">
        <v>1533</v>
      </c>
      <c r="N688" t="str">
        <f t="shared" si="21"/>
        <v>update m set m.FATOR_MUN = 13.51621947, m.pop_proj  = 256.80817 from pmad2018.tmp m, pmad2018.dp_dom_1718_imput_bkp d where m.A01nficha = d.A01nficha and d.A01setor = 'Alexânia' and m.D03 = 1 and m.D05 between 50 and 54 and m.D04 in (1,3,5);</v>
      </c>
    </row>
    <row r="689" spans="1:14" x14ac:dyDescent="0.25">
      <c r="A689">
        <v>2</v>
      </c>
      <c r="B689" t="s">
        <v>17</v>
      </c>
      <c r="C689" t="str">
        <f>VLOOKUP(B689,Planilha1!$A$2:$B$18,2,FALSE)</f>
        <v>Alexânia</v>
      </c>
      <c r="D689" t="s">
        <v>16</v>
      </c>
      <c r="E689">
        <v>1</v>
      </c>
      <c r="F689" t="s">
        <v>51</v>
      </c>
      <c r="G689" t="s">
        <v>52</v>
      </c>
      <c r="H689" t="str">
        <f>VLOOKUP(G689,Planilha1!$D$2:$E$16,2,FALSE)</f>
        <v xml:space="preserve"> 50 and 54</v>
      </c>
      <c r="I689" t="s">
        <v>15</v>
      </c>
      <c r="J689" t="str">
        <f t="shared" si="20"/>
        <v>(2,4)</v>
      </c>
      <c r="K689" s="3" t="s">
        <v>1534</v>
      </c>
      <c r="L689" s="3" t="s">
        <v>138</v>
      </c>
      <c r="M689" s="3" t="s">
        <v>1535</v>
      </c>
      <c r="N689" t="str">
        <f t="shared" si="21"/>
        <v>update m set m.FATOR_MUN = 12.62991, m.pop_proj  = 366.26739 from pmad2018.tmp m, pmad2018.dp_dom_1718_imput_bkp d where m.A01nficha = d.A01nficha and d.A01setor = 'Alexânia' and m.D03 = 1 and m.D05 between 50 and 54 and m.D04 in (2,4);</v>
      </c>
    </row>
    <row r="690" spans="1:14" x14ac:dyDescent="0.25">
      <c r="A690">
        <v>4</v>
      </c>
      <c r="B690" t="s">
        <v>18</v>
      </c>
      <c r="C690" t="str">
        <f>VLOOKUP(B690,Planilha1!$A$2:$B$18,2,FALSE)</f>
        <v>Cidade Ocidental: Jardim ABC</v>
      </c>
      <c r="D690" t="s">
        <v>11</v>
      </c>
      <c r="E690">
        <v>2</v>
      </c>
      <c r="F690" t="s">
        <v>51</v>
      </c>
      <c r="G690" t="s">
        <v>52</v>
      </c>
      <c r="H690" t="str">
        <f>VLOOKUP(G690,Planilha1!$D$2:$E$16,2,FALSE)</f>
        <v xml:space="preserve"> 50 and 54</v>
      </c>
      <c r="I690" t="s">
        <v>14</v>
      </c>
      <c r="J690" t="str">
        <f t="shared" si="20"/>
        <v>(1,3,5)</v>
      </c>
      <c r="K690" s="3" t="s">
        <v>1536</v>
      </c>
      <c r="L690" s="3" t="s">
        <v>47</v>
      </c>
      <c r="M690" s="3" t="s">
        <v>1537</v>
      </c>
      <c r="N690" t="str">
        <f t="shared" si="21"/>
        <v>update m set m.FATOR_MUN = 5.13416122, m.pop_proj  = 46.20745098 from pmad2018.tmp m, pmad2018.dp_dom_1718_imput_bkp d where m.A01nficha = d.A01nficha and d.A01setor = 'Cidade Ocidental: Jardim ABC' and m.D03 = 2 and m.D05 between 50 and 54 and m.D04 in (1,3,5);</v>
      </c>
    </row>
    <row r="691" spans="1:14" x14ac:dyDescent="0.25">
      <c r="A691">
        <v>4</v>
      </c>
      <c r="B691" t="s">
        <v>18</v>
      </c>
      <c r="C691" t="str">
        <f>VLOOKUP(B691,Planilha1!$A$2:$B$18,2,FALSE)</f>
        <v>Cidade Ocidental: Jardim ABC</v>
      </c>
      <c r="D691" t="s">
        <v>11</v>
      </c>
      <c r="E691">
        <v>2</v>
      </c>
      <c r="F691" t="s">
        <v>51</v>
      </c>
      <c r="G691" t="s">
        <v>52</v>
      </c>
      <c r="H691" t="str">
        <f>VLOOKUP(G691,Planilha1!$D$2:$E$16,2,FALSE)</f>
        <v xml:space="preserve"> 50 and 54</v>
      </c>
      <c r="I691" t="s">
        <v>15</v>
      </c>
      <c r="J691" t="str">
        <f t="shared" si="20"/>
        <v>(2,4)</v>
      </c>
      <c r="K691" s="3" t="s">
        <v>1538</v>
      </c>
      <c r="L691" s="3" t="s">
        <v>277</v>
      </c>
      <c r="M691" s="3" t="s">
        <v>1539</v>
      </c>
      <c r="N691" t="str">
        <f t="shared" si="21"/>
        <v>update m set m.FATOR_MUN = 3.706222631, m.pop_proj  = 111.1866789 from pmad2018.tmp m, pmad2018.dp_dom_1718_imput_bkp d where m.A01nficha = d.A01nficha and d.A01setor = 'Cidade Ocidental: Jardim ABC' and m.D03 = 2 and m.D05 between 50 and 54 and m.D04 in (2,4);</v>
      </c>
    </row>
    <row r="692" spans="1:14" x14ac:dyDescent="0.25">
      <c r="A692">
        <v>4</v>
      </c>
      <c r="B692" t="s">
        <v>18</v>
      </c>
      <c r="C692" t="str">
        <f>VLOOKUP(B692,Planilha1!$A$2:$B$18,2,FALSE)</f>
        <v>Cidade Ocidental: Jardim ABC</v>
      </c>
      <c r="D692" t="s">
        <v>16</v>
      </c>
      <c r="E692">
        <v>1</v>
      </c>
      <c r="F692" t="s">
        <v>51</v>
      </c>
      <c r="G692" t="s">
        <v>52</v>
      </c>
      <c r="H692" t="str">
        <f>VLOOKUP(G692,Planilha1!$D$2:$E$16,2,FALSE)</f>
        <v xml:space="preserve"> 50 and 54</v>
      </c>
      <c r="I692" t="s">
        <v>14</v>
      </c>
      <c r="J692" t="str">
        <f t="shared" si="20"/>
        <v>(1,3,5)</v>
      </c>
      <c r="K692" s="3" t="s">
        <v>1540</v>
      </c>
      <c r="L692" s="3" t="s">
        <v>57</v>
      </c>
      <c r="M692" s="3" t="s">
        <v>1541</v>
      </c>
      <c r="N692" t="str">
        <f t="shared" si="21"/>
        <v>update m set m.FATOR_MUN = 2.47426182, m.pop_proj  = 34.63966548 from pmad2018.tmp m, pmad2018.dp_dom_1718_imput_bkp d where m.A01nficha = d.A01nficha and d.A01setor = 'Cidade Ocidental: Jardim ABC' and m.D03 = 1 and m.D05 between 50 and 54 and m.D04 in (1,3,5);</v>
      </c>
    </row>
    <row r="693" spans="1:14" x14ac:dyDescent="0.25">
      <c r="A693">
        <v>4</v>
      </c>
      <c r="B693" t="s">
        <v>18</v>
      </c>
      <c r="C693" t="str">
        <f>VLOOKUP(B693,Planilha1!$A$2:$B$18,2,FALSE)</f>
        <v>Cidade Ocidental: Jardim ABC</v>
      </c>
      <c r="D693" t="s">
        <v>16</v>
      </c>
      <c r="E693">
        <v>1</v>
      </c>
      <c r="F693" t="s">
        <v>51</v>
      </c>
      <c r="G693" t="s">
        <v>52</v>
      </c>
      <c r="H693" t="str">
        <f>VLOOKUP(G693,Planilha1!$D$2:$E$16,2,FALSE)</f>
        <v xml:space="preserve"> 50 and 54</v>
      </c>
      <c r="I693" t="s">
        <v>15</v>
      </c>
      <c r="J693" t="str">
        <f t="shared" si="20"/>
        <v>(2,4)</v>
      </c>
      <c r="K693" s="3" t="s">
        <v>1542</v>
      </c>
      <c r="L693" s="3" t="s">
        <v>128</v>
      </c>
      <c r="M693" s="3" t="s">
        <v>1543</v>
      </c>
      <c r="N693" t="str">
        <f t="shared" si="21"/>
        <v>update m set m.FATOR_MUN = 4.075254762, m.pop_proj  = 138.5586619 from pmad2018.tmp m, pmad2018.dp_dom_1718_imput_bkp d where m.A01nficha = d.A01nficha and d.A01setor = 'Cidade Ocidental: Jardim ABC' and m.D03 = 1 and m.D05 between 50 and 54 and m.D04 in (2,4);</v>
      </c>
    </row>
    <row r="694" spans="1:14" x14ac:dyDescent="0.25">
      <c r="A694">
        <v>3</v>
      </c>
      <c r="B694" t="s">
        <v>19</v>
      </c>
      <c r="C694" t="str">
        <f>VLOOKUP(B694,Planilha1!$A$2:$B$18,2,FALSE)</f>
        <v>Cidade Ocidental: Sede</v>
      </c>
      <c r="D694" t="s">
        <v>11</v>
      </c>
      <c r="E694">
        <v>2</v>
      </c>
      <c r="F694" t="s">
        <v>51</v>
      </c>
      <c r="G694" t="s">
        <v>52</v>
      </c>
      <c r="H694" t="str">
        <f>VLOOKUP(G694,Planilha1!$D$2:$E$16,2,FALSE)</f>
        <v xml:space="preserve"> 50 and 54</v>
      </c>
      <c r="I694" t="s">
        <v>14</v>
      </c>
      <c r="J694" t="str">
        <f t="shared" si="20"/>
        <v>(1,3,5)</v>
      </c>
      <c r="K694" s="3" t="s">
        <v>1544</v>
      </c>
      <c r="L694" s="3" t="s">
        <v>119</v>
      </c>
      <c r="M694" s="3" t="s">
        <v>1545</v>
      </c>
      <c r="N694" t="str">
        <f t="shared" si="21"/>
        <v>update m set m.FATOR_MUN = 23.45028137, m.pop_proj  = 586.2570343 from pmad2018.tmp m, pmad2018.dp_dom_1718_imput_bkp d where m.A01nficha = d.A01nficha and d.A01setor = 'Cidade Ocidental: Sede' and m.D03 = 2 and m.D05 between 50 and 54 and m.D04 in (1,3,5);</v>
      </c>
    </row>
    <row r="695" spans="1:14" x14ac:dyDescent="0.25">
      <c r="A695">
        <v>3</v>
      </c>
      <c r="B695" t="s">
        <v>19</v>
      </c>
      <c r="C695" t="str">
        <f>VLOOKUP(B695,Planilha1!$A$2:$B$18,2,FALSE)</f>
        <v>Cidade Ocidental: Sede</v>
      </c>
      <c r="D695" t="s">
        <v>11</v>
      </c>
      <c r="E695">
        <v>2</v>
      </c>
      <c r="F695" t="s">
        <v>51</v>
      </c>
      <c r="G695" t="s">
        <v>52</v>
      </c>
      <c r="H695" t="str">
        <f>VLOOKUP(G695,Planilha1!$D$2:$E$16,2,FALSE)</f>
        <v xml:space="preserve"> 50 and 54</v>
      </c>
      <c r="I695" t="s">
        <v>15</v>
      </c>
      <c r="J695" t="str">
        <f t="shared" si="20"/>
        <v>(2,4)</v>
      </c>
      <c r="K695" s="3" t="s">
        <v>1546</v>
      </c>
      <c r="L695" s="3" t="s">
        <v>257</v>
      </c>
      <c r="M695" s="3" t="s">
        <v>1547</v>
      </c>
      <c r="N695" t="str">
        <f t="shared" si="21"/>
        <v>update m set m.FATOR_MUN = 27.1056208, m.pop_proj  = 948.6967279 from pmad2018.tmp m, pmad2018.dp_dom_1718_imput_bkp d where m.A01nficha = d.A01nficha and d.A01setor = 'Cidade Ocidental: Sede' and m.D03 = 2 and m.D05 between 50 and 54 and m.D04 in (2,4);</v>
      </c>
    </row>
    <row r="696" spans="1:14" x14ac:dyDescent="0.25">
      <c r="A696">
        <v>3</v>
      </c>
      <c r="B696" t="s">
        <v>19</v>
      </c>
      <c r="C696" t="str">
        <f>VLOOKUP(B696,Planilha1!$A$2:$B$18,2,FALSE)</f>
        <v>Cidade Ocidental: Sede</v>
      </c>
      <c r="D696" t="s">
        <v>16</v>
      </c>
      <c r="E696">
        <v>1</v>
      </c>
      <c r="F696" t="s">
        <v>51</v>
      </c>
      <c r="G696" t="s">
        <v>52</v>
      </c>
      <c r="H696" t="str">
        <f>VLOOKUP(G696,Planilha1!$D$2:$E$16,2,FALSE)</f>
        <v xml:space="preserve"> 50 and 54</v>
      </c>
      <c r="I696" t="s">
        <v>14</v>
      </c>
      <c r="J696" t="str">
        <f t="shared" si="20"/>
        <v>(1,3,5)</v>
      </c>
      <c r="K696" s="3" t="s">
        <v>1548</v>
      </c>
      <c r="L696" s="3" t="s">
        <v>175</v>
      </c>
      <c r="M696" s="3" t="s">
        <v>1549</v>
      </c>
      <c r="N696" t="str">
        <f t="shared" si="21"/>
        <v>update m set m.FATOR_MUN = 29.20599246, m.pop_proj  = 496.5018719 from pmad2018.tmp m, pmad2018.dp_dom_1718_imput_bkp d where m.A01nficha = d.A01nficha and d.A01setor = 'Cidade Ocidental: Sede' and m.D03 = 1 and m.D05 between 50 and 54 and m.D04 in (1,3,5);</v>
      </c>
    </row>
    <row r="697" spans="1:14" x14ac:dyDescent="0.25">
      <c r="A697">
        <v>3</v>
      </c>
      <c r="B697" t="s">
        <v>19</v>
      </c>
      <c r="C697" t="str">
        <f>VLOOKUP(B697,Planilha1!$A$2:$B$18,2,FALSE)</f>
        <v>Cidade Ocidental: Sede</v>
      </c>
      <c r="D697" t="s">
        <v>16</v>
      </c>
      <c r="E697">
        <v>1</v>
      </c>
      <c r="F697" t="s">
        <v>51</v>
      </c>
      <c r="G697" t="s">
        <v>52</v>
      </c>
      <c r="H697" t="str">
        <f>VLOOKUP(G697,Planilha1!$D$2:$E$16,2,FALSE)</f>
        <v xml:space="preserve"> 50 and 54</v>
      </c>
      <c r="I697" t="s">
        <v>15</v>
      </c>
      <c r="J697" t="str">
        <f t="shared" si="20"/>
        <v>(2,4)</v>
      </c>
      <c r="K697" s="3" t="s">
        <v>1550</v>
      </c>
      <c r="L697" s="3" t="s">
        <v>158</v>
      </c>
      <c r="M697" s="3" t="s">
        <v>1551</v>
      </c>
      <c r="N697" t="str">
        <f t="shared" si="21"/>
        <v>update m set m.FATOR_MUN = 23.57421679, m.pop_proj  = 848.6718043 from pmad2018.tmp m, pmad2018.dp_dom_1718_imput_bkp d where m.A01nficha = d.A01nficha and d.A01setor = 'Cidade Ocidental: Sede' and m.D03 = 1 and m.D05 between 50 and 54 and m.D04 in (2,4);</v>
      </c>
    </row>
    <row r="698" spans="1:14" x14ac:dyDescent="0.25">
      <c r="A698">
        <v>8</v>
      </c>
      <c r="B698" t="s">
        <v>20</v>
      </c>
      <c r="C698" t="str">
        <f>VLOOKUP(B698,Planilha1!$A$2:$B$18,2,FALSE)</f>
        <v>Cocalzinho de Goiás: Girassol/Edilândia</v>
      </c>
      <c r="D698" t="s">
        <v>11</v>
      </c>
      <c r="E698">
        <v>2</v>
      </c>
      <c r="F698" t="s">
        <v>51</v>
      </c>
      <c r="G698" t="s">
        <v>52</v>
      </c>
      <c r="H698" t="str">
        <f>VLOOKUP(G698,Planilha1!$D$2:$E$16,2,FALSE)</f>
        <v xml:space="preserve"> 50 and 54</v>
      </c>
      <c r="I698" t="s">
        <v>14</v>
      </c>
      <c r="J698" t="str">
        <f t="shared" si="20"/>
        <v>(1,3,5)</v>
      </c>
      <c r="K698" s="3" t="s">
        <v>1552</v>
      </c>
      <c r="L698" s="3" t="s">
        <v>49</v>
      </c>
      <c r="M698" s="3" t="s">
        <v>1553</v>
      </c>
      <c r="N698" t="str">
        <f t="shared" si="21"/>
        <v>update m set m.FATOR_MUN = 6.371902663, m.pop_proj  = 63.71902663 from pmad2018.tmp m, pmad2018.dp_dom_1718_imput_bkp d where m.A01nficha = d.A01nficha and d.A01setor = 'Cocalzinho de Goiás: Girassol/Edilândia' and m.D03 = 2 and m.D05 between 50 and 54 and m.D04 in (1,3,5);</v>
      </c>
    </row>
    <row r="699" spans="1:14" x14ac:dyDescent="0.25">
      <c r="A699">
        <v>8</v>
      </c>
      <c r="B699" t="s">
        <v>20</v>
      </c>
      <c r="C699" t="str">
        <f>VLOOKUP(B699,Planilha1!$A$2:$B$18,2,FALSE)</f>
        <v>Cocalzinho de Goiás: Girassol/Edilândia</v>
      </c>
      <c r="D699" t="s">
        <v>11</v>
      </c>
      <c r="E699">
        <v>2</v>
      </c>
      <c r="F699" t="s">
        <v>51</v>
      </c>
      <c r="G699" t="s">
        <v>52</v>
      </c>
      <c r="H699" t="str">
        <f>VLOOKUP(G699,Planilha1!$D$2:$E$16,2,FALSE)</f>
        <v xml:space="preserve"> 50 and 54</v>
      </c>
      <c r="I699" t="s">
        <v>15</v>
      </c>
      <c r="J699" t="str">
        <f t="shared" si="20"/>
        <v>(2,4)</v>
      </c>
      <c r="K699" s="3" t="s">
        <v>1554</v>
      </c>
      <c r="L699" s="3" t="s">
        <v>210</v>
      </c>
      <c r="M699" s="3" t="s">
        <v>1555</v>
      </c>
      <c r="N699" t="str">
        <f t="shared" si="21"/>
        <v>update m set m.FATOR_MUN = 3.442002756, m.pop_proj  = 113.586091 from pmad2018.tmp m, pmad2018.dp_dom_1718_imput_bkp d where m.A01nficha = d.A01nficha and d.A01setor = 'Cocalzinho de Goiás: Girassol/Edilândia' and m.D03 = 2 and m.D05 between 50 and 54 and m.D04 in (2,4);</v>
      </c>
    </row>
    <row r="700" spans="1:14" x14ac:dyDescent="0.25">
      <c r="A700">
        <v>8</v>
      </c>
      <c r="B700" t="s">
        <v>20</v>
      </c>
      <c r="C700" t="str">
        <f>VLOOKUP(B700,Planilha1!$A$2:$B$18,2,FALSE)</f>
        <v>Cocalzinho de Goiás: Girassol/Edilândia</v>
      </c>
      <c r="D700" t="s">
        <v>16</v>
      </c>
      <c r="E700">
        <v>1</v>
      </c>
      <c r="F700" t="s">
        <v>51</v>
      </c>
      <c r="G700" t="s">
        <v>52</v>
      </c>
      <c r="H700" t="str">
        <f>VLOOKUP(G700,Planilha1!$D$2:$E$16,2,FALSE)</f>
        <v xml:space="preserve"> 50 and 54</v>
      </c>
      <c r="I700" t="s">
        <v>14</v>
      </c>
      <c r="J700" t="str">
        <f t="shared" si="20"/>
        <v>(1,3,5)</v>
      </c>
      <c r="K700" s="3" t="s">
        <v>1556</v>
      </c>
      <c r="L700" s="3" t="s">
        <v>49</v>
      </c>
      <c r="M700" s="3" t="s">
        <v>1557</v>
      </c>
      <c r="N700" t="str">
        <f t="shared" si="21"/>
        <v>update m set m.FATOR_MUN = 3.890510149, m.pop_proj  = 38.90510149 from pmad2018.tmp m, pmad2018.dp_dom_1718_imput_bkp d where m.A01nficha = d.A01nficha and d.A01setor = 'Cocalzinho de Goiás: Girassol/Edilândia' and m.D03 = 1 and m.D05 between 50 and 54 and m.D04 in (1,3,5);</v>
      </c>
    </row>
    <row r="701" spans="1:14" x14ac:dyDescent="0.25">
      <c r="A701">
        <v>8</v>
      </c>
      <c r="B701" t="s">
        <v>20</v>
      </c>
      <c r="C701" t="str">
        <f>VLOOKUP(B701,Planilha1!$A$2:$B$18,2,FALSE)</f>
        <v>Cocalzinho de Goiás: Girassol/Edilândia</v>
      </c>
      <c r="D701" t="s">
        <v>16</v>
      </c>
      <c r="E701">
        <v>1</v>
      </c>
      <c r="F701" t="s">
        <v>51</v>
      </c>
      <c r="G701" t="s">
        <v>52</v>
      </c>
      <c r="H701" t="str">
        <f>VLOOKUP(G701,Planilha1!$D$2:$E$16,2,FALSE)</f>
        <v xml:space="preserve"> 50 and 54</v>
      </c>
      <c r="I701" t="s">
        <v>15</v>
      </c>
      <c r="J701" t="str">
        <f t="shared" si="20"/>
        <v>(2,4)</v>
      </c>
      <c r="K701" s="3" t="s">
        <v>1558</v>
      </c>
      <c r="L701" s="3" t="s">
        <v>96</v>
      </c>
      <c r="M701" s="3" t="s">
        <v>1559</v>
      </c>
      <c r="N701" t="str">
        <f t="shared" si="21"/>
        <v>update m set m.FATOR_MUN = 7.625682325, m.pop_proj  = 144.8879642 from pmad2018.tmp m, pmad2018.dp_dom_1718_imput_bkp d where m.A01nficha = d.A01nficha and d.A01setor = 'Cocalzinho de Goiás: Girassol/Edilândia' and m.D03 = 1 and m.D05 between 50 and 54 and m.D04 in (2,4);</v>
      </c>
    </row>
    <row r="702" spans="1:14" x14ac:dyDescent="0.25">
      <c r="A702">
        <v>7</v>
      </c>
      <c r="B702" t="s">
        <v>21</v>
      </c>
      <c r="C702" t="str">
        <f>VLOOKUP(B702,Planilha1!$A$2:$B$18,2,FALSE)</f>
        <v>Cocalzinho de Goiás: Sede</v>
      </c>
      <c r="D702" t="s">
        <v>11</v>
      </c>
      <c r="E702">
        <v>2</v>
      </c>
      <c r="F702" t="s">
        <v>51</v>
      </c>
      <c r="G702" t="s">
        <v>52</v>
      </c>
      <c r="H702" t="str">
        <f>VLOOKUP(G702,Planilha1!$D$2:$E$16,2,FALSE)</f>
        <v xml:space="preserve"> 50 and 54</v>
      </c>
      <c r="I702" t="s">
        <v>14</v>
      </c>
      <c r="J702" t="str">
        <f t="shared" si="20"/>
        <v>(1,3,5)</v>
      </c>
      <c r="K702" s="3" t="s">
        <v>1560</v>
      </c>
      <c r="L702" s="3" t="s">
        <v>107</v>
      </c>
      <c r="M702" s="3" t="s">
        <v>1561</v>
      </c>
      <c r="N702" t="str">
        <f t="shared" si="21"/>
        <v>update m set m.FATOR_MUN = 4.336266463, m.pop_proj  = 99.73412864 from pmad2018.tmp m, pmad2018.dp_dom_1718_imput_bkp d where m.A01nficha = d.A01nficha and d.A01setor = 'Cocalzinho de Goiás: Sede' and m.D03 = 2 and m.D05 between 50 and 54 and m.D04 in (1,3,5);</v>
      </c>
    </row>
    <row r="703" spans="1:14" x14ac:dyDescent="0.25">
      <c r="A703">
        <v>7</v>
      </c>
      <c r="B703" t="s">
        <v>21</v>
      </c>
      <c r="C703" t="str">
        <f>VLOOKUP(B703,Planilha1!$A$2:$B$18,2,FALSE)</f>
        <v>Cocalzinho de Goiás: Sede</v>
      </c>
      <c r="D703" t="s">
        <v>11</v>
      </c>
      <c r="E703">
        <v>2</v>
      </c>
      <c r="F703" t="s">
        <v>51</v>
      </c>
      <c r="G703" t="s">
        <v>52</v>
      </c>
      <c r="H703" t="str">
        <f>VLOOKUP(G703,Planilha1!$D$2:$E$16,2,FALSE)</f>
        <v xml:space="preserve"> 50 and 54</v>
      </c>
      <c r="I703" t="s">
        <v>15</v>
      </c>
      <c r="J703" t="str">
        <f t="shared" si="20"/>
        <v>(2,4)</v>
      </c>
      <c r="K703" s="3" t="s">
        <v>1562</v>
      </c>
      <c r="L703" s="3" t="s">
        <v>257</v>
      </c>
      <c r="M703" s="3" t="s">
        <v>1563</v>
      </c>
      <c r="N703" t="str">
        <f t="shared" si="21"/>
        <v>update m set m.FATOR_MUN = 3.799395377, m.pop_proj  = 132.9788382 from pmad2018.tmp m, pmad2018.dp_dom_1718_imput_bkp d where m.A01nficha = d.A01nficha and d.A01setor = 'Cocalzinho de Goiás: Sede' and m.D03 = 2 and m.D05 between 50 and 54 and m.D04 in (2,4);</v>
      </c>
    </row>
    <row r="704" spans="1:14" x14ac:dyDescent="0.25">
      <c r="A704">
        <v>7</v>
      </c>
      <c r="B704" t="s">
        <v>21</v>
      </c>
      <c r="C704" t="str">
        <f>VLOOKUP(B704,Planilha1!$A$2:$B$18,2,FALSE)</f>
        <v>Cocalzinho de Goiás: Sede</v>
      </c>
      <c r="D704" t="s">
        <v>16</v>
      </c>
      <c r="E704">
        <v>1</v>
      </c>
      <c r="F704" t="s">
        <v>51</v>
      </c>
      <c r="G704" t="s">
        <v>52</v>
      </c>
      <c r="H704" t="str">
        <f>VLOOKUP(G704,Planilha1!$D$2:$E$16,2,FALSE)</f>
        <v xml:space="preserve"> 50 and 54</v>
      </c>
      <c r="I704" t="s">
        <v>14</v>
      </c>
      <c r="J704" t="str">
        <f t="shared" si="20"/>
        <v>(1,3,5)</v>
      </c>
      <c r="K704" s="3" t="s">
        <v>1564</v>
      </c>
      <c r="L704" s="3" t="s">
        <v>90</v>
      </c>
      <c r="M704" s="3" t="s">
        <v>1565</v>
      </c>
      <c r="N704" t="str">
        <f t="shared" si="21"/>
        <v>update m set m.FATOR_MUN = 2.832172139, m.pop_proj  = 50.97909851 from pmad2018.tmp m, pmad2018.dp_dom_1718_imput_bkp d where m.A01nficha = d.A01nficha and d.A01setor = 'Cocalzinho de Goiás: Sede' and m.D03 = 1 and m.D05 between 50 and 54 and m.D04 in (1,3,5);</v>
      </c>
    </row>
    <row r="705" spans="1:14" x14ac:dyDescent="0.25">
      <c r="A705">
        <v>7</v>
      </c>
      <c r="B705" t="s">
        <v>21</v>
      </c>
      <c r="C705" t="str">
        <f>VLOOKUP(B705,Planilha1!$A$2:$B$18,2,FALSE)</f>
        <v>Cocalzinho de Goiás: Sede</v>
      </c>
      <c r="D705" t="s">
        <v>16</v>
      </c>
      <c r="E705">
        <v>1</v>
      </c>
      <c r="F705" t="s">
        <v>51</v>
      </c>
      <c r="G705" t="s">
        <v>52</v>
      </c>
      <c r="H705" t="str">
        <f>VLOOKUP(G705,Planilha1!$D$2:$E$16,2,FALSE)</f>
        <v xml:space="preserve"> 50 and 54</v>
      </c>
      <c r="I705" t="s">
        <v>15</v>
      </c>
      <c r="J705" t="str">
        <f t="shared" si="20"/>
        <v>(2,4)</v>
      </c>
      <c r="K705" s="3" t="s">
        <v>1566</v>
      </c>
      <c r="L705" s="3" t="s">
        <v>372</v>
      </c>
      <c r="M705" s="3" t="s">
        <v>1567</v>
      </c>
      <c r="N705" t="str">
        <f t="shared" si="21"/>
        <v>update m set m.FATOR_MUN = 3.952149173, m.pop_proj  = 146.2295194 from pmad2018.tmp m, pmad2018.dp_dom_1718_imput_bkp d where m.A01nficha = d.A01nficha and d.A01setor = 'Cocalzinho de Goiás: Sede' and m.D03 = 1 and m.D05 between 50 and 54 and m.D04 in (2,4);</v>
      </c>
    </row>
    <row r="706" spans="1:14" x14ac:dyDescent="0.25">
      <c r="A706">
        <v>6</v>
      </c>
      <c r="B706" t="s">
        <v>22</v>
      </c>
      <c r="C706" t="str">
        <f>VLOOKUP(B706,Planilha1!$A$2:$B$18,2,FALSE)</f>
        <v>Cristalina: Campos Lindos/Marajó</v>
      </c>
      <c r="D706" t="s">
        <v>11</v>
      </c>
      <c r="E706">
        <v>2</v>
      </c>
      <c r="F706" t="s">
        <v>51</v>
      </c>
      <c r="G706" t="s">
        <v>52</v>
      </c>
      <c r="H706" t="str">
        <f>VLOOKUP(G706,Planilha1!$D$2:$E$16,2,FALSE)</f>
        <v xml:space="preserve"> 50 and 54</v>
      </c>
      <c r="I706" t="s">
        <v>14</v>
      </c>
      <c r="J706" t="str">
        <f t="shared" si="20"/>
        <v>(1,3,5)</v>
      </c>
      <c r="K706" s="3" t="s">
        <v>1568</v>
      </c>
      <c r="L706" s="3" t="s">
        <v>47</v>
      </c>
      <c r="M706" s="3" t="s">
        <v>1569</v>
      </c>
      <c r="N706" t="str">
        <f t="shared" si="21"/>
        <v>update m set m.FATOR_MUN = 7.341865221, m.pop_proj  = 66.07678699 from pmad2018.tmp m, pmad2018.dp_dom_1718_imput_bkp d where m.A01nficha = d.A01nficha and d.A01setor = 'Cristalina: Campos Lindos/Marajó' and m.D03 = 2 and m.D05 between 50 and 54 and m.D04 in (1,3,5);</v>
      </c>
    </row>
    <row r="707" spans="1:14" x14ac:dyDescent="0.25">
      <c r="A707">
        <v>6</v>
      </c>
      <c r="B707" t="s">
        <v>22</v>
      </c>
      <c r="C707" t="str">
        <f>VLOOKUP(B707,Planilha1!$A$2:$B$18,2,FALSE)</f>
        <v>Cristalina: Campos Lindos/Marajó</v>
      </c>
      <c r="D707" t="s">
        <v>11</v>
      </c>
      <c r="E707">
        <v>2</v>
      </c>
      <c r="F707" t="s">
        <v>51</v>
      </c>
      <c r="G707" t="s">
        <v>52</v>
      </c>
      <c r="H707" t="str">
        <f>VLOOKUP(G707,Planilha1!$D$2:$E$16,2,FALSE)</f>
        <v xml:space="preserve"> 50 and 54</v>
      </c>
      <c r="I707" t="s">
        <v>15</v>
      </c>
      <c r="J707" t="str">
        <f t="shared" ref="J707:J770" si="22">IF(I707="nao_negro","(1,3,5)","(2,4)")</f>
        <v>(2,4)</v>
      </c>
      <c r="K707" s="3" t="s">
        <v>1570</v>
      </c>
      <c r="L707" s="3" t="s">
        <v>197</v>
      </c>
      <c r="M707" s="3" t="s">
        <v>1571</v>
      </c>
      <c r="N707" t="str">
        <f t="shared" ref="N707:N770" si="23">CONCATENATE("update m set m.FATOR_MUN = ",M707,", m.pop_proj  = ",K707," from pmad2018.tmp m, pmad2018.dp_dom_1718_imput_bkp d where m.A01nficha = d.A01nficha and d.A01setor = '",C707,"' and m.D03 = ",E707," and m.D05 between",H707," and m.D04 in ",J707,";")</f>
        <v>update m set m.FATOR_MUN = 3.78679261, m.pop_proj  = 106.0301931 from pmad2018.tmp m, pmad2018.dp_dom_1718_imput_bkp d where m.A01nficha = d.A01nficha and d.A01setor = 'Cristalina: Campos Lindos/Marajó' and m.D03 = 2 and m.D05 between 50 and 54 and m.D04 in (2,4);</v>
      </c>
    </row>
    <row r="708" spans="1:14" x14ac:dyDescent="0.25">
      <c r="A708">
        <v>6</v>
      </c>
      <c r="B708" t="s">
        <v>22</v>
      </c>
      <c r="C708" t="str">
        <f>VLOOKUP(B708,Planilha1!$A$2:$B$18,2,FALSE)</f>
        <v>Cristalina: Campos Lindos/Marajó</v>
      </c>
      <c r="D708" t="s">
        <v>16</v>
      </c>
      <c r="E708">
        <v>1</v>
      </c>
      <c r="F708" t="s">
        <v>51</v>
      </c>
      <c r="G708" t="s">
        <v>52</v>
      </c>
      <c r="H708" t="str">
        <f>VLOOKUP(G708,Planilha1!$D$2:$E$16,2,FALSE)</f>
        <v xml:space="preserve"> 50 and 54</v>
      </c>
      <c r="I708" t="s">
        <v>14</v>
      </c>
      <c r="J708" t="str">
        <f t="shared" si="22"/>
        <v>(1,3,5)</v>
      </c>
      <c r="K708" s="3" t="s">
        <v>1572</v>
      </c>
      <c r="L708" s="3" t="s">
        <v>39</v>
      </c>
      <c r="M708" s="3" t="s">
        <v>1573</v>
      </c>
      <c r="N708" t="str">
        <f t="shared" si="23"/>
        <v>update m set m.FATOR_MUN = 15.74232757, m.pop_proj  = 78.71163786 from pmad2018.tmp m, pmad2018.dp_dom_1718_imput_bkp d where m.A01nficha = d.A01nficha and d.A01setor = 'Cristalina: Campos Lindos/Marajó' and m.D03 = 1 and m.D05 between 50 and 54 and m.D04 in (1,3,5);</v>
      </c>
    </row>
    <row r="709" spans="1:14" x14ac:dyDescent="0.25">
      <c r="A709">
        <v>6</v>
      </c>
      <c r="B709" t="s">
        <v>22</v>
      </c>
      <c r="C709" t="str">
        <f>VLOOKUP(B709,Planilha1!$A$2:$B$18,2,FALSE)</f>
        <v>Cristalina: Campos Lindos/Marajó</v>
      </c>
      <c r="D709" t="s">
        <v>16</v>
      </c>
      <c r="E709">
        <v>1</v>
      </c>
      <c r="F709" t="s">
        <v>51</v>
      </c>
      <c r="G709" t="s">
        <v>52</v>
      </c>
      <c r="H709" t="str">
        <f>VLOOKUP(G709,Planilha1!$D$2:$E$16,2,FALSE)</f>
        <v xml:space="preserve"> 50 and 54</v>
      </c>
      <c r="I709" t="s">
        <v>15</v>
      </c>
      <c r="J709" t="str">
        <f t="shared" si="22"/>
        <v>(2,4)</v>
      </c>
      <c r="K709" s="3" t="s">
        <v>1574</v>
      </c>
      <c r="L709" s="3" t="s">
        <v>169</v>
      </c>
      <c r="M709" s="3" t="s">
        <v>1575</v>
      </c>
      <c r="N709" t="str">
        <f t="shared" si="23"/>
        <v>update m set m.FATOR_MUN = 4.740976736, m.pop_proj  = 123.2653951 from pmad2018.tmp m, pmad2018.dp_dom_1718_imput_bkp d where m.A01nficha = d.A01nficha and d.A01setor = 'Cristalina: Campos Lindos/Marajó' and m.D03 = 1 and m.D05 between 50 and 54 and m.D04 in (2,4);</v>
      </c>
    </row>
    <row r="710" spans="1:14" x14ac:dyDescent="0.25">
      <c r="A710">
        <v>5</v>
      </c>
      <c r="B710" t="s">
        <v>23</v>
      </c>
      <c r="C710" t="str">
        <f>VLOOKUP(B710,Planilha1!$A$2:$B$18,2,FALSE)</f>
        <v>Cristalina: Sede</v>
      </c>
      <c r="D710" t="s">
        <v>11</v>
      </c>
      <c r="E710">
        <v>2</v>
      </c>
      <c r="F710" t="s">
        <v>51</v>
      </c>
      <c r="G710" t="s">
        <v>52</v>
      </c>
      <c r="H710" t="str">
        <f>VLOOKUP(G710,Planilha1!$D$2:$E$16,2,FALSE)</f>
        <v xml:space="preserve"> 50 and 54</v>
      </c>
      <c r="I710" t="s">
        <v>14</v>
      </c>
      <c r="J710" t="str">
        <f t="shared" si="22"/>
        <v>(1,3,5)</v>
      </c>
      <c r="K710" s="3" t="s">
        <v>1576</v>
      </c>
      <c r="L710" s="3" t="s">
        <v>43</v>
      </c>
      <c r="M710" s="3" t="s">
        <v>1577</v>
      </c>
      <c r="N710" t="str">
        <f t="shared" si="23"/>
        <v>update m set m.FATOR_MUN = 74.41870694, m.pop_proj  = 520.9309486 from pmad2018.tmp m, pmad2018.dp_dom_1718_imput_bkp d where m.A01nficha = d.A01nficha and d.A01setor = 'Cristalina: Sede' and m.D03 = 2 and m.D05 between 50 and 54 and m.D04 in (1,3,5);</v>
      </c>
    </row>
    <row r="711" spans="1:14" x14ac:dyDescent="0.25">
      <c r="A711">
        <v>5</v>
      </c>
      <c r="B711" t="s">
        <v>23</v>
      </c>
      <c r="C711" t="str">
        <f>VLOOKUP(B711,Planilha1!$A$2:$B$18,2,FALSE)</f>
        <v>Cristalina: Sede</v>
      </c>
      <c r="D711" t="s">
        <v>11</v>
      </c>
      <c r="E711">
        <v>2</v>
      </c>
      <c r="F711" t="s">
        <v>51</v>
      </c>
      <c r="G711" t="s">
        <v>52</v>
      </c>
      <c r="H711" t="str">
        <f>VLOOKUP(G711,Planilha1!$D$2:$E$16,2,FALSE)</f>
        <v xml:space="preserve"> 50 and 54</v>
      </c>
      <c r="I711" t="s">
        <v>15</v>
      </c>
      <c r="J711" t="str">
        <f t="shared" si="22"/>
        <v>(2,4)</v>
      </c>
      <c r="K711" s="3" t="s">
        <v>1578</v>
      </c>
      <c r="L711" s="3" t="s">
        <v>99</v>
      </c>
      <c r="M711" s="3" t="s">
        <v>1579</v>
      </c>
      <c r="N711" t="str">
        <f t="shared" si="23"/>
        <v>update m set m.FATOR_MUN = 24.88413133, m.pop_proj  = 771.4080714 from pmad2018.tmp m, pmad2018.dp_dom_1718_imput_bkp d where m.A01nficha = d.A01nficha and d.A01setor = 'Cristalina: Sede' and m.D03 = 2 and m.D05 between 50 and 54 and m.D04 in (2,4);</v>
      </c>
    </row>
    <row r="712" spans="1:14" x14ac:dyDescent="0.25">
      <c r="A712">
        <v>5</v>
      </c>
      <c r="B712" t="s">
        <v>23</v>
      </c>
      <c r="C712" t="str">
        <f>VLOOKUP(B712,Planilha1!$A$2:$B$18,2,FALSE)</f>
        <v>Cristalina: Sede</v>
      </c>
      <c r="D712" t="s">
        <v>16</v>
      </c>
      <c r="E712">
        <v>1</v>
      </c>
      <c r="F712" t="s">
        <v>51</v>
      </c>
      <c r="G712" t="s">
        <v>52</v>
      </c>
      <c r="H712" t="str">
        <f>VLOOKUP(G712,Planilha1!$D$2:$E$16,2,FALSE)</f>
        <v xml:space="preserve"> 50 and 54</v>
      </c>
      <c r="I712" t="s">
        <v>14</v>
      </c>
      <c r="J712" t="str">
        <f t="shared" si="22"/>
        <v>(1,3,5)</v>
      </c>
      <c r="K712" s="3" t="s">
        <v>1580</v>
      </c>
      <c r="L712" s="3" t="s">
        <v>113</v>
      </c>
      <c r="M712" s="3" t="s">
        <v>1581</v>
      </c>
      <c r="N712" t="str">
        <f t="shared" si="23"/>
        <v>update m set m.FATOR_MUN = 31.00198944, m.pop_proj  = 496.0318311 from pmad2018.tmp m, pmad2018.dp_dom_1718_imput_bkp d where m.A01nficha = d.A01nficha and d.A01setor = 'Cristalina: Sede' and m.D03 = 1 and m.D05 between 50 and 54 and m.D04 in (1,3,5);</v>
      </c>
    </row>
    <row r="713" spans="1:14" x14ac:dyDescent="0.25">
      <c r="A713">
        <v>5</v>
      </c>
      <c r="B713" t="s">
        <v>23</v>
      </c>
      <c r="C713" t="str">
        <f>VLOOKUP(B713,Planilha1!$A$2:$B$18,2,FALSE)</f>
        <v>Cristalina: Sede</v>
      </c>
      <c r="D713" t="s">
        <v>16</v>
      </c>
      <c r="E713">
        <v>1</v>
      </c>
      <c r="F713" t="s">
        <v>51</v>
      </c>
      <c r="G713" t="s">
        <v>52</v>
      </c>
      <c r="H713" t="str">
        <f>VLOOKUP(G713,Planilha1!$D$2:$E$16,2,FALSE)</f>
        <v xml:space="preserve"> 50 and 54</v>
      </c>
      <c r="I713" t="s">
        <v>15</v>
      </c>
      <c r="J713" t="str">
        <f t="shared" si="22"/>
        <v>(2,4)</v>
      </c>
      <c r="K713" s="3" t="s">
        <v>1582</v>
      </c>
      <c r="L713" s="3" t="s">
        <v>138</v>
      </c>
      <c r="M713" s="3" t="s">
        <v>1583</v>
      </c>
      <c r="N713" t="str">
        <f t="shared" si="23"/>
        <v>update m set m.FATOR_MUN = 28.67828055, m.pop_proj  = 831.6701359 from pmad2018.tmp m, pmad2018.dp_dom_1718_imput_bkp d where m.A01nficha = d.A01nficha and d.A01setor = 'Cristalina: Sede' and m.D03 = 1 and m.D05 between 50 and 54 and m.D04 in (2,4);</v>
      </c>
    </row>
    <row r="714" spans="1:14" x14ac:dyDescent="0.25">
      <c r="A714">
        <v>9</v>
      </c>
      <c r="B714" t="s">
        <v>24</v>
      </c>
      <c r="C714" t="str">
        <f>VLOOKUP(B714,Planilha1!$A$2:$B$18,2,FALSE)</f>
        <v>Formosa</v>
      </c>
      <c r="D714" t="s">
        <v>11</v>
      </c>
      <c r="E714">
        <v>2</v>
      </c>
      <c r="F714" t="s">
        <v>51</v>
      </c>
      <c r="G714" t="s">
        <v>52</v>
      </c>
      <c r="H714" t="str">
        <f>VLOOKUP(G714,Planilha1!$D$2:$E$16,2,FALSE)</f>
        <v xml:space="preserve"> 50 and 54</v>
      </c>
      <c r="I714" t="s">
        <v>14</v>
      </c>
      <c r="J714" t="str">
        <f t="shared" si="22"/>
        <v>(1,3,5)</v>
      </c>
      <c r="K714" s="3" t="s">
        <v>1584</v>
      </c>
      <c r="L714" s="3" t="s">
        <v>265</v>
      </c>
      <c r="M714" s="3" t="s">
        <v>1585</v>
      </c>
      <c r="N714" t="str">
        <f t="shared" si="23"/>
        <v>update m set m.FATOR_MUN = 47.21616581, m.pop_proj  = 1133.187979 from pmad2018.tmp m, pmad2018.dp_dom_1718_imput_bkp d where m.A01nficha = d.A01nficha and d.A01setor = 'Formosa' and m.D03 = 2 and m.D05 between 50 and 54 and m.D04 in (1,3,5);</v>
      </c>
    </row>
    <row r="715" spans="1:14" x14ac:dyDescent="0.25">
      <c r="A715">
        <v>9</v>
      </c>
      <c r="B715" t="s">
        <v>24</v>
      </c>
      <c r="C715" t="str">
        <f>VLOOKUP(B715,Planilha1!$A$2:$B$18,2,FALSE)</f>
        <v>Formosa</v>
      </c>
      <c r="D715" t="s">
        <v>11</v>
      </c>
      <c r="E715">
        <v>2</v>
      </c>
      <c r="F715" t="s">
        <v>51</v>
      </c>
      <c r="G715" t="s">
        <v>52</v>
      </c>
      <c r="H715" t="str">
        <f>VLOOKUP(G715,Planilha1!$D$2:$E$16,2,FALSE)</f>
        <v xml:space="preserve"> 50 and 54</v>
      </c>
      <c r="I715" t="s">
        <v>15</v>
      </c>
      <c r="J715" t="str">
        <f t="shared" si="22"/>
        <v>(2,4)</v>
      </c>
      <c r="K715" s="3" t="s">
        <v>1586</v>
      </c>
      <c r="L715" s="3" t="s">
        <v>205</v>
      </c>
      <c r="M715" s="3" t="s">
        <v>1587</v>
      </c>
      <c r="N715" t="str">
        <f t="shared" si="23"/>
        <v>update m set m.FATOR_MUN = 38.46618283, m.pop_proj  = 1807.910593 from pmad2018.tmp m, pmad2018.dp_dom_1718_imput_bkp d where m.A01nficha = d.A01nficha and d.A01setor = 'Formosa' and m.D03 = 2 and m.D05 between 50 and 54 and m.D04 in (2,4);</v>
      </c>
    </row>
    <row r="716" spans="1:14" x14ac:dyDescent="0.25">
      <c r="A716">
        <v>9</v>
      </c>
      <c r="B716" t="s">
        <v>24</v>
      </c>
      <c r="C716" t="str">
        <f>VLOOKUP(B716,Planilha1!$A$2:$B$18,2,FALSE)</f>
        <v>Formosa</v>
      </c>
      <c r="D716" t="s">
        <v>16</v>
      </c>
      <c r="E716">
        <v>1</v>
      </c>
      <c r="F716" t="s">
        <v>51</v>
      </c>
      <c r="G716" t="s">
        <v>52</v>
      </c>
      <c r="H716" t="str">
        <f>VLOOKUP(G716,Planilha1!$D$2:$E$16,2,FALSE)</f>
        <v xml:space="preserve"> 50 and 54</v>
      </c>
      <c r="I716" t="s">
        <v>14</v>
      </c>
      <c r="J716" t="str">
        <f t="shared" si="22"/>
        <v>(1,3,5)</v>
      </c>
      <c r="K716" s="3" t="s">
        <v>1588</v>
      </c>
      <c r="L716" s="3" t="s">
        <v>99</v>
      </c>
      <c r="M716" s="3" t="s">
        <v>1589</v>
      </c>
      <c r="N716" t="str">
        <f t="shared" si="23"/>
        <v>update m set m.FATOR_MUN = 34.64598806, m.pop_proj  = 1074.02563 from pmad2018.tmp m, pmad2018.dp_dom_1718_imput_bkp d where m.A01nficha = d.A01nficha and d.A01setor = 'Formosa' and m.D03 = 1 and m.D05 between 50 and 54 and m.D04 in (1,3,5);</v>
      </c>
    </row>
    <row r="717" spans="1:14" x14ac:dyDescent="0.25">
      <c r="A717">
        <v>9</v>
      </c>
      <c r="B717" t="s">
        <v>24</v>
      </c>
      <c r="C717" t="str">
        <f>VLOOKUP(B717,Planilha1!$A$2:$B$18,2,FALSE)</f>
        <v>Formosa</v>
      </c>
      <c r="D717" t="s">
        <v>16</v>
      </c>
      <c r="E717">
        <v>1</v>
      </c>
      <c r="F717" t="s">
        <v>51</v>
      </c>
      <c r="G717" t="s">
        <v>52</v>
      </c>
      <c r="H717" t="str">
        <f>VLOOKUP(G717,Planilha1!$D$2:$E$16,2,FALSE)</f>
        <v xml:space="preserve"> 50 and 54</v>
      </c>
      <c r="I717" t="s">
        <v>15</v>
      </c>
      <c r="J717" t="str">
        <f t="shared" si="22"/>
        <v>(2,4)</v>
      </c>
      <c r="K717" s="3" t="s">
        <v>1590</v>
      </c>
      <c r="L717" s="3" t="s">
        <v>251</v>
      </c>
      <c r="M717" s="3" t="s">
        <v>1591</v>
      </c>
      <c r="N717" t="str">
        <f t="shared" si="23"/>
        <v>update m set m.FATOR_MUN = 42.53104104, m.pop_proj  = 1658.710601 from pmad2018.tmp m, pmad2018.dp_dom_1718_imput_bkp d where m.A01nficha = d.A01nficha and d.A01setor = 'Formosa' and m.D03 = 1 and m.D05 between 50 and 54 and m.D04 in (2,4);</v>
      </c>
    </row>
    <row r="718" spans="1:14" x14ac:dyDescent="0.25">
      <c r="A718">
        <v>11</v>
      </c>
      <c r="B718" t="s">
        <v>25</v>
      </c>
      <c r="C718" t="str">
        <f>VLOOKUP(B718,Planilha1!$A$2:$B$18,2,FALSE)</f>
        <v>Luziânia: Jardim Ingá</v>
      </c>
      <c r="D718" t="s">
        <v>11</v>
      </c>
      <c r="E718">
        <v>2</v>
      </c>
      <c r="F718" t="s">
        <v>51</v>
      </c>
      <c r="G718" t="s">
        <v>52</v>
      </c>
      <c r="H718" t="str">
        <f>VLOOKUP(G718,Planilha1!$D$2:$E$16,2,FALSE)</f>
        <v xml:space="preserve"> 50 and 54</v>
      </c>
      <c r="I718" t="s">
        <v>14</v>
      </c>
      <c r="J718" t="str">
        <f t="shared" si="22"/>
        <v>(1,3,5)</v>
      </c>
      <c r="K718" s="3" t="s">
        <v>1592</v>
      </c>
      <c r="L718" s="3" t="s">
        <v>53</v>
      </c>
      <c r="M718" s="3" t="s">
        <v>1593</v>
      </c>
      <c r="N718" t="str">
        <f t="shared" si="23"/>
        <v>update m set m.FATOR_MUN = 50.98904965, m.pop_proj  = 611.8685957 from pmad2018.tmp m, pmad2018.dp_dom_1718_imput_bkp d where m.A01nficha = d.A01nficha and d.A01setor = 'Luziânia: Jardim Ingá' and m.D03 = 2 and m.D05 between 50 and 54 and m.D04 in (1,3,5);</v>
      </c>
    </row>
    <row r="719" spans="1:14" x14ac:dyDescent="0.25">
      <c r="A719">
        <v>11</v>
      </c>
      <c r="B719" t="s">
        <v>25</v>
      </c>
      <c r="C719" t="str">
        <f>VLOOKUP(B719,Planilha1!$A$2:$B$18,2,FALSE)</f>
        <v>Luziânia: Jardim Ingá</v>
      </c>
      <c r="D719" t="s">
        <v>11</v>
      </c>
      <c r="E719">
        <v>2</v>
      </c>
      <c r="F719" t="s">
        <v>51</v>
      </c>
      <c r="G719" t="s">
        <v>52</v>
      </c>
      <c r="H719" t="str">
        <f>VLOOKUP(G719,Planilha1!$D$2:$E$16,2,FALSE)</f>
        <v xml:space="preserve"> 50 and 54</v>
      </c>
      <c r="I719" t="s">
        <v>15</v>
      </c>
      <c r="J719" t="str">
        <f t="shared" si="22"/>
        <v>(2,4)</v>
      </c>
      <c r="K719" s="3" t="s">
        <v>1594</v>
      </c>
      <c r="L719" s="3" t="s">
        <v>372</v>
      </c>
      <c r="M719" s="3" t="s">
        <v>1595</v>
      </c>
      <c r="N719" t="str">
        <f t="shared" si="23"/>
        <v>update m set m.FATOR_MUN = 31.58564913, m.pop_proj  = 1168.669018 from pmad2018.tmp m, pmad2018.dp_dom_1718_imput_bkp d where m.A01nficha = d.A01nficha and d.A01setor = 'Luziânia: Jardim Ingá' and m.D03 = 2 and m.D05 between 50 and 54 and m.D04 in (2,4);</v>
      </c>
    </row>
    <row r="720" spans="1:14" x14ac:dyDescent="0.25">
      <c r="A720">
        <v>11</v>
      </c>
      <c r="B720" t="s">
        <v>25</v>
      </c>
      <c r="C720" t="str">
        <f>VLOOKUP(B720,Planilha1!$A$2:$B$18,2,FALSE)</f>
        <v>Luziânia: Jardim Ingá</v>
      </c>
      <c r="D720" t="s">
        <v>16</v>
      </c>
      <c r="E720">
        <v>1</v>
      </c>
      <c r="F720" t="s">
        <v>51</v>
      </c>
      <c r="G720" t="s">
        <v>52</v>
      </c>
      <c r="H720" t="str">
        <f>VLOOKUP(G720,Planilha1!$D$2:$E$16,2,FALSE)</f>
        <v xml:space="preserve"> 50 and 54</v>
      </c>
      <c r="I720" t="s">
        <v>14</v>
      </c>
      <c r="J720" t="str">
        <f t="shared" si="22"/>
        <v>(1,3,5)</v>
      </c>
      <c r="K720" s="3" t="s">
        <v>1596</v>
      </c>
      <c r="L720" s="3" t="s">
        <v>51</v>
      </c>
      <c r="M720" s="3" t="s">
        <v>1597</v>
      </c>
      <c r="N720" t="str">
        <f t="shared" si="23"/>
        <v>update m set m.FATOR_MUN = 50.73662879, m.pop_proj  = 558.1029167 from pmad2018.tmp m, pmad2018.dp_dom_1718_imput_bkp d where m.A01nficha = d.A01nficha and d.A01setor = 'Luziânia: Jardim Ingá' and m.D03 = 1 and m.D05 between 50 and 54 and m.D04 in (1,3,5);</v>
      </c>
    </row>
    <row r="721" spans="1:14" x14ac:dyDescent="0.25">
      <c r="A721">
        <v>11</v>
      </c>
      <c r="B721" t="s">
        <v>25</v>
      </c>
      <c r="C721" t="str">
        <f>VLOOKUP(B721,Planilha1!$A$2:$B$18,2,FALSE)</f>
        <v>Luziânia: Jardim Ingá</v>
      </c>
      <c r="D721" t="s">
        <v>16</v>
      </c>
      <c r="E721">
        <v>1</v>
      </c>
      <c r="F721" t="s">
        <v>51</v>
      </c>
      <c r="G721" t="s">
        <v>52</v>
      </c>
      <c r="H721" t="str">
        <f>VLOOKUP(G721,Planilha1!$D$2:$E$16,2,FALSE)</f>
        <v xml:space="preserve"> 50 and 54</v>
      </c>
      <c r="I721" t="s">
        <v>15</v>
      </c>
      <c r="J721" t="str">
        <f t="shared" si="22"/>
        <v>(2,4)</v>
      </c>
      <c r="K721" s="3" t="s">
        <v>1598</v>
      </c>
      <c r="L721" s="3" t="s">
        <v>169</v>
      </c>
      <c r="M721" s="3" t="s">
        <v>1599</v>
      </c>
      <c r="N721" t="str">
        <f t="shared" si="23"/>
        <v>update m set m.FATOR_MUN = 42.12747232, m.pop_proj  = 1095.31428 from pmad2018.tmp m, pmad2018.dp_dom_1718_imput_bkp d where m.A01nficha = d.A01nficha and d.A01setor = 'Luziânia: Jardim Ingá' and m.D03 = 1 and m.D05 between 50 and 54 and m.D04 in (2,4);</v>
      </c>
    </row>
    <row r="722" spans="1:14" x14ac:dyDescent="0.25">
      <c r="A722">
        <v>10</v>
      </c>
      <c r="B722" t="s">
        <v>26</v>
      </c>
      <c r="C722" t="str">
        <f>VLOOKUP(B722,Planilha1!$A$2:$B$18,2,FALSE)</f>
        <v>Luziânia: Sede</v>
      </c>
      <c r="D722" t="s">
        <v>11</v>
      </c>
      <c r="E722">
        <v>2</v>
      </c>
      <c r="F722" t="s">
        <v>51</v>
      </c>
      <c r="G722" t="s">
        <v>52</v>
      </c>
      <c r="H722" t="str">
        <f>VLOOKUP(G722,Planilha1!$D$2:$E$16,2,FALSE)</f>
        <v xml:space="preserve"> 50 and 54</v>
      </c>
      <c r="I722" t="s">
        <v>14</v>
      </c>
      <c r="J722" t="str">
        <f t="shared" si="22"/>
        <v>(1,3,5)</v>
      </c>
      <c r="K722" s="3" t="s">
        <v>1600</v>
      </c>
      <c r="L722" s="3" t="s">
        <v>169</v>
      </c>
      <c r="M722" s="3" t="s">
        <v>1601</v>
      </c>
      <c r="N722" t="str">
        <f t="shared" si="23"/>
        <v>update m set m.FATOR_MUN = 51.42049545, m.pop_proj  = 1336.932882 from pmad2018.tmp m, pmad2018.dp_dom_1718_imput_bkp d where m.A01nficha = d.A01nficha and d.A01setor = 'Luziânia: Sede' and m.D03 = 2 and m.D05 between 50 and 54 and m.D04 in (1,3,5);</v>
      </c>
    </row>
    <row r="723" spans="1:14" x14ac:dyDescent="0.25">
      <c r="A723">
        <v>10</v>
      </c>
      <c r="B723" t="s">
        <v>26</v>
      </c>
      <c r="C723" t="str">
        <f>VLOOKUP(B723,Planilha1!$A$2:$B$18,2,FALSE)</f>
        <v>Luziânia: Sede</v>
      </c>
      <c r="D723" t="s">
        <v>11</v>
      </c>
      <c r="E723">
        <v>2</v>
      </c>
      <c r="F723" t="s">
        <v>51</v>
      </c>
      <c r="G723" t="s">
        <v>52</v>
      </c>
      <c r="H723" t="str">
        <f>VLOOKUP(G723,Planilha1!$D$2:$E$16,2,FALSE)</f>
        <v xml:space="preserve"> 50 and 54</v>
      </c>
      <c r="I723" t="s">
        <v>15</v>
      </c>
      <c r="J723" t="str">
        <f t="shared" si="22"/>
        <v>(2,4)</v>
      </c>
      <c r="K723" s="3" t="s">
        <v>1602</v>
      </c>
      <c r="L723" s="3" t="s">
        <v>306</v>
      </c>
      <c r="M723" s="3" t="s">
        <v>1603</v>
      </c>
      <c r="N723" t="str">
        <f t="shared" si="23"/>
        <v>update m set m.FATOR_MUN = 41.56716004, m.pop_proj  = 1912.089362 from pmad2018.tmp m, pmad2018.dp_dom_1718_imput_bkp d where m.A01nficha = d.A01nficha and d.A01setor = 'Luziânia: Sede' and m.D03 = 2 and m.D05 between 50 and 54 and m.D04 in (2,4);</v>
      </c>
    </row>
    <row r="724" spans="1:14" x14ac:dyDescent="0.25">
      <c r="A724">
        <v>10</v>
      </c>
      <c r="B724" t="s">
        <v>26</v>
      </c>
      <c r="C724" t="str">
        <f>VLOOKUP(B724,Planilha1!$A$2:$B$18,2,FALSE)</f>
        <v>Luziânia: Sede</v>
      </c>
      <c r="D724" t="s">
        <v>16</v>
      </c>
      <c r="E724">
        <v>1</v>
      </c>
      <c r="F724" t="s">
        <v>51</v>
      </c>
      <c r="G724" t="s">
        <v>52</v>
      </c>
      <c r="H724" t="str">
        <f>VLOOKUP(G724,Planilha1!$D$2:$E$16,2,FALSE)</f>
        <v xml:space="preserve"> 50 and 54</v>
      </c>
      <c r="I724" t="s">
        <v>14</v>
      </c>
      <c r="J724" t="str">
        <f t="shared" si="22"/>
        <v>(1,3,5)</v>
      </c>
      <c r="K724" s="3" t="s">
        <v>1604</v>
      </c>
      <c r="L724" s="3" t="s">
        <v>169</v>
      </c>
      <c r="M724" s="3" t="s">
        <v>1605</v>
      </c>
      <c r="N724" t="str">
        <f t="shared" si="23"/>
        <v>update m set m.FATOR_MUN = 45.28416302, m.pop_proj  = 1177.388239 from pmad2018.tmp m, pmad2018.dp_dom_1718_imput_bkp d where m.A01nficha = d.A01nficha and d.A01setor = 'Luziânia: Sede' and m.D03 = 1 and m.D05 between 50 and 54 and m.D04 in (1,3,5);</v>
      </c>
    </row>
    <row r="725" spans="1:14" x14ac:dyDescent="0.25">
      <c r="A725">
        <v>10</v>
      </c>
      <c r="B725" t="s">
        <v>26</v>
      </c>
      <c r="C725" t="str">
        <f>VLOOKUP(B725,Planilha1!$A$2:$B$18,2,FALSE)</f>
        <v>Luziânia: Sede</v>
      </c>
      <c r="D725" t="s">
        <v>16</v>
      </c>
      <c r="E725">
        <v>1</v>
      </c>
      <c r="F725" t="s">
        <v>51</v>
      </c>
      <c r="G725" t="s">
        <v>52</v>
      </c>
      <c r="H725" t="str">
        <f>VLOOKUP(G725,Planilha1!$D$2:$E$16,2,FALSE)</f>
        <v xml:space="preserve"> 50 and 54</v>
      </c>
      <c r="I725" t="s">
        <v>15</v>
      </c>
      <c r="J725" t="str">
        <f t="shared" si="22"/>
        <v>(2,4)</v>
      </c>
      <c r="K725" s="3" t="s">
        <v>1606</v>
      </c>
      <c r="L725" s="3" t="s">
        <v>84</v>
      </c>
      <c r="M725" s="3" t="s">
        <v>1607</v>
      </c>
      <c r="N725" t="str">
        <f t="shared" si="23"/>
        <v>update m set m.FATOR_MUN = 35.90362614, m.pop_proj  = 1795.181307 from pmad2018.tmp m, pmad2018.dp_dom_1718_imput_bkp d where m.A01nficha = d.A01nficha and d.A01setor = 'Luziânia: Sede' and m.D03 = 1 and m.D05 between 50 and 54 and m.D04 in (2,4);</v>
      </c>
    </row>
    <row r="726" spans="1:14" x14ac:dyDescent="0.25">
      <c r="A726">
        <v>12</v>
      </c>
      <c r="B726" t="s">
        <v>27</v>
      </c>
      <c r="C726" t="str">
        <f>VLOOKUP(B726,Planilha1!$A$2:$B$18,2,FALSE)</f>
        <v>Novo Gama</v>
      </c>
      <c r="D726" t="s">
        <v>11</v>
      </c>
      <c r="E726">
        <v>2</v>
      </c>
      <c r="F726" t="s">
        <v>51</v>
      </c>
      <c r="G726" t="s">
        <v>52</v>
      </c>
      <c r="H726" t="str">
        <f>VLOOKUP(G726,Planilha1!$D$2:$E$16,2,FALSE)</f>
        <v xml:space="preserve"> 50 and 54</v>
      </c>
      <c r="I726" t="s">
        <v>14</v>
      </c>
      <c r="J726" t="str">
        <f t="shared" si="22"/>
        <v>(1,3,5)</v>
      </c>
      <c r="K726" s="3" t="s">
        <v>1608</v>
      </c>
      <c r="L726" s="3" t="s">
        <v>175</v>
      </c>
      <c r="M726" s="3" t="s">
        <v>1609</v>
      </c>
      <c r="N726" t="str">
        <f t="shared" si="23"/>
        <v>update m set m.FATOR_MUN = 51.07803171, m.pop_proj  = 868.326539 from pmad2018.tmp m, pmad2018.dp_dom_1718_imput_bkp d where m.A01nficha = d.A01nficha and d.A01setor = 'Novo Gama' and m.D03 = 2 and m.D05 between 50 and 54 and m.D04 in (1,3,5);</v>
      </c>
    </row>
    <row r="727" spans="1:14" x14ac:dyDescent="0.25">
      <c r="A727">
        <v>12</v>
      </c>
      <c r="B727" t="s">
        <v>27</v>
      </c>
      <c r="C727" t="str">
        <f>VLOOKUP(B727,Planilha1!$A$2:$B$18,2,FALSE)</f>
        <v>Novo Gama</v>
      </c>
      <c r="D727" t="s">
        <v>11</v>
      </c>
      <c r="E727">
        <v>2</v>
      </c>
      <c r="F727" t="s">
        <v>51</v>
      </c>
      <c r="G727" t="s">
        <v>52</v>
      </c>
      <c r="H727" t="str">
        <f>VLOOKUP(G727,Planilha1!$D$2:$E$16,2,FALSE)</f>
        <v xml:space="preserve"> 50 and 54</v>
      </c>
      <c r="I727" t="s">
        <v>15</v>
      </c>
      <c r="J727" t="str">
        <f t="shared" si="22"/>
        <v>(2,4)</v>
      </c>
      <c r="K727" s="3" t="s">
        <v>1610</v>
      </c>
      <c r="L727" s="3" t="s">
        <v>465</v>
      </c>
      <c r="M727" s="3" t="s">
        <v>1611</v>
      </c>
      <c r="N727" t="str">
        <f t="shared" si="23"/>
        <v>update m set m.FATOR_MUN = 30.5038954, m.pop_proj  = 1891.241515 from pmad2018.tmp m, pmad2018.dp_dom_1718_imput_bkp d where m.A01nficha = d.A01nficha and d.A01setor = 'Novo Gama' and m.D03 = 2 and m.D05 between 50 and 54 and m.D04 in (2,4);</v>
      </c>
    </row>
    <row r="728" spans="1:14" x14ac:dyDescent="0.25">
      <c r="A728">
        <v>12</v>
      </c>
      <c r="B728" t="s">
        <v>27</v>
      </c>
      <c r="C728" t="str">
        <f>VLOOKUP(B728,Planilha1!$A$2:$B$18,2,FALSE)</f>
        <v>Novo Gama</v>
      </c>
      <c r="D728" t="s">
        <v>16</v>
      </c>
      <c r="E728">
        <v>1</v>
      </c>
      <c r="F728" t="s">
        <v>51</v>
      </c>
      <c r="G728" t="s">
        <v>52</v>
      </c>
      <c r="H728" t="str">
        <f>VLOOKUP(G728,Planilha1!$D$2:$E$16,2,FALSE)</f>
        <v xml:space="preserve"> 50 and 54</v>
      </c>
      <c r="I728" t="s">
        <v>14</v>
      </c>
      <c r="J728" t="str">
        <f t="shared" si="22"/>
        <v>(1,3,5)</v>
      </c>
      <c r="K728" s="3" t="s">
        <v>1612</v>
      </c>
      <c r="L728" s="3" t="s">
        <v>90</v>
      </c>
      <c r="M728" s="3" t="s">
        <v>1613</v>
      </c>
      <c r="N728" t="str">
        <f t="shared" si="23"/>
        <v>update m set m.FATOR_MUN = 45.10307131, m.pop_proj  = 811.8552836 from pmad2018.tmp m, pmad2018.dp_dom_1718_imput_bkp d where m.A01nficha = d.A01nficha and d.A01setor = 'Novo Gama' and m.D03 = 1 and m.D05 between 50 and 54 and m.D04 in (1,3,5);</v>
      </c>
    </row>
    <row r="729" spans="1:14" x14ac:dyDescent="0.25">
      <c r="A729">
        <v>12</v>
      </c>
      <c r="B729" t="s">
        <v>27</v>
      </c>
      <c r="C729" t="str">
        <f>VLOOKUP(B729,Planilha1!$A$2:$B$18,2,FALSE)</f>
        <v>Novo Gama</v>
      </c>
      <c r="D729" t="s">
        <v>16</v>
      </c>
      <c r="E729">
        <v>1</v>
      </c>
      <c r="F729" t="s">
        <v>51</v>
      </c>
      <c r="G729" t="s">
        <v>52</v>
      </c>
      <c r="H729" t="str">
        <f>VLOOKUP(G729,Planilha1!$D$2:$E$16,2,FALSE)</f>
        <v xml:space="preserve"> 50 and 54</v>
      </c>
      <c r="I729" t="s">
        <v>15</v>
      </c>
      <c r="J729" t="str">
        <f t="shared" si="22"/>
        <v>(2,4)</v>
      </c>
      <c r="K729" s="3" t="s">
        <v>1614</v>
      </c>
      <c r="L729" s="3" t="s">
        <v>223</v>
      </c>
      <c r="M729" s="3" t="s">
        <v>1615</v>
      </c>
      <c r="N729" t="str">
        <f t="shared" si="23"/>
        <v>update m set m.FATOR_MUN = 33.02512918, m.pop_proj  = 1816.382105 from pmad2018.tmp m, pmad2018.dp_dom_1718_imput_bkp d where m.A01nficha = d.A01nficha and d.A01setor = 'Novo Gama' and m.D03 = 1 and m.D05 between 50 and 54 and m.D04 in (2,4);</v>
      </c>
    </row>
    <row r="730" spans="1:14" x14ac:dyDescent="0.25">
      <c r="A730">
        <v>14</v>
      </c>
      <c r="B730" t="s">
        <v>28</v>
      </c>
      <c r="C730" t="str">
        <f>VLOOKUP(B730,Planilha1!$A$2:$B$18,2,FALSE)</f>
        <v>Padre Bernardo: Monte Alto</v>
      </c>
      <c r="D730" t="s">
        <v>11</v>
      </c>
      <c r="E730">
        <v>2</v>
      </c>
      <c r="F730" t="s">
        <v>51</v>
      </c>
      <c r="G730" t="s">
        <v>52</v>
      </c>
      <c r="H730" t="str">
        <f>VLOOKUP(G730,Planilha1!$D$2:$E$16,2,FALSE)</f>
        <v xml:space="preserve"> 50 and 54</v>
      </c>
      <c r="I730" t="s">
        <v>14</v>
      </c>
      <c r="J730" t="str">
        <f t="shared" si="22"/>
        <v>(1,3,5)</v>
      </c>
      <c r="K730" s="3" t="s">
        <v>1616</v>
      </c>
      <c r="L730" s="3" t="s">
        <v>45</v>
      </c>
      <c r="M730" s="3" t="s">
        <v>1617</v>
      </c>
      <c r="N730" t="str">
        <f t="shared" si="23"/>
        <v>update m set m.FATOR_MUN = 11.1906388, m.pop_proj  = 89.52511038 from pmad2018.tmp m, pmad2018.dp_dom_1718_imput_bkp d where m.A01nficha = d.A01nficha and d.A01setor = 'Padre Bernardo: Monte Alto' and m.D03 = 2 and m.D05 between 50 and 54 and m.D04 in (1,3,5);</v>
      </c>
    </row>
    <row r="731" spans="1:14" x14ac:dyDescent="0.25">
      <c r="A731">
        <v>14</v>
      </c>
      <c r="B731" t="s">
        <v>28</v>
      </c>
      <c r="C731" t="str">
        <f>VLOOKUP(B731,Planilha1!$A$2:$B$18,2,FALSE)</f>
        <v>Padre Bernardo: Monte Alto</v>
      </c>
      <c r="D731" t="s">
        <v>11</v>
      </c>
      <c r="E731">
        <v>2</v>
      </c>
      <c r="F731" t="s">
        <v>51</v>
      </c>
      <c r="G731" t="s">
        <v>52</v>
      </c>
      <c r="H731" t="str">
        <f>VLOOKUP(G731,Planilha1!$D$2:$E$16,2,FALSE)</f>
        <v xml:space="preserve"> 50 and 54</v>
      </c>
      <c r="I731" t="s">
        <v>15</v>
      </c>
      <c r="J731" t="str">
        <f t="shared" si="22"/>
        <v>(2,4)</v>
      </c>
      <c r="K731" s="3" t="s">
        <v>1618</v>
      </c>
      <c r="L731" s="3" t="s">
        <v>116</v>
      </c>
      <c r="M731" s="3" t="s">
        <v>1619</v>
      </c>
      <c r="N731" t="str">
        <f t="shared" si="23"/>
        <v>update m set m.FATOR_MUN = 4.065932096, m.pop_proj  = 162.6372839 from pmad2018.tmp m, pmad2018.dp_dom_1718_imput_bkp d where m.A01nficha = d.A01nficha and d.A01setor = 'Padre Bernardo: Monte Alto' and m.D03 = 2 and m.D05 between 50 and 54 and m.D04 in (2,4);</v>
      </c>
    </row>
    <row r="732" spans="1:14" x14ac:dyDescent="0.25">
      <c r="A732">
        <v>14</v>
      </c>
      <c r="B732" t="s">
        <v>28</v>
      </c>
      <c r="C732" t="str">
        <f>VLOOKUP(B732,Planilha1!$A$2:$B$18,2,FALSE)</f>
        <v>Padre Bernardo: Monte Alto</v>
      </c>
      <c r="D732" t="s">
        <v>16</v>
      </c>
      <c r="E732">
        <v>1</v>
      </c>
      <c r="F732" t="s">
        <v>51</v>
      </c>
      <c r="G732" t="s">
        <v>52</v>
      </c>
      <c r="H732" t="str">
        <f>VLOOKUP(G732,Planilha1!$D$2:$E$16,2,FALSE)</f>
        <v xml:space="preserve"> 50 and 54</v>
      </c>
      <c r="I732" t="s">
        <v>14</v>
      </c>
      <c r="J732" t="str">
        <f t="shared" si="22"/>
        <v>(1,3,5)</v>
      </c>
      <c r="K732" s="3" t="s">
        <v>1620</v>
      </c>
      <c r="L732" s="3" t="s">
        <v>43</v>
      </c>
      <c r="M732" s="3" t="s">
        <v>1621</v>
      </c>
      <c r="N732" t="str">
        <f t="shared" si="23"/>
        <v>update m set m.FATOR_MUN = 10.48199243, m.pop_proj  = 73.37394703 from pmad2018.tmp m, pmad2018.dp_dom_1718_imput_bkp d where m.A01nficha = d.A01nficha and d.A01setor = 'Padre Bernardo: Monte Alto' and m.D03 = 1 and m.D05 between 50 and 54 and m.D04 in (1,3,5);</v>
      </c>
    </row>
    <row r="733" spans="1:14" x14ac:dyDescent="0.25">
      <c r="A733">
        <v>14</v>
      </c>
      <c r="B733" t="s">
        <v>28</v>
      </c>
      <c r="C733" t="str">
        <f>VLOOKUP(B733,Planilha1!$A$2:$B$18,2,FALSE)</f>
        <v>Padre Bernardo: Monte Alto</v>
      </c>
      <c r="D733" t="s">
        <v>16</v>
      </c>
      <c r="E733">
        <v>1</v>
      </c>
      <c r="F733" t="s">
        <v>51</v>
      </c>
      <c r="G733" t="s">
        <v>52</v>
      </c>
      <c r="H733" t="str">
        <f>VLOOKUP(G733,Planilha1!$D$2:$E$16,2,FALSE)</f>
        <v xml:space="preserve"> 50 and 54</v>
      </c>
      <c r="I733" t="s">
        <v>15</v>
      </c>
      <c r="J733" t="str">
        <f t="shared" si="22"/>
        <v>(2,4)</v>
      </c>
      <c r="K733" s="3" t="s">
        <v>1622</v>
      </c>
      <c r="L733" s="3" t="s">
        <v>197</v>
      </c>
      <c r="M733" s="3" t="s">
        <v>1623</v>
      </c>
      <c r="N733" t="str">
        <f t="shared" si="23"/>
        <v>update m set m.FATOR_MUN = 6.93661264, m.pop_proj  = 194.2251539 from pmad2018.tmp m, pmad2018.dp_dom_1718_imput_bkp d where m.A01nficha = d.A01nficha and d.A01setor = 'Padre Bernardo: Monte Alto' and m.D03 = 1 and m.D05 between 50 and 54 and m.D04 in (2,4);</v>
      </c>
    </row>
    <row r="734" spans="1:14" x14ac:dyDescent="0.25">
      <c r="A734">
        <v>13</v>
      </c>
      <c r="B734" t="s">
        <v>29</v>
      </c>
      <c r="C734" t="str">
        <f>VLOOKUP(B734,Planilha1!$A$2:$B$18,2,FALSE)</f>
        <v>Padre Bernardo: Sede</v>
      </c>
      <c r="D734" t="s">
        <v>11</v>
      </c>
      <c r="E734">
        <v>2</v>
      </c>
      <c r="F734" t="s">
        <v>51</v>
      </c>
      <c r="G734" t="s">
        <v>52</v>
      </c>
      <c r="H734" t="str">
        <f>VLOOKUP(G734,Planilha1!$D$2:$E$16,2,FALSE)</f>
        <v xml:space="preserve"> 50 and 54</v>
      </c>
      <c r="I734" t="s">
        <v>14</v>
      </c>
      <c r="J734" t="str">
        <f t="shared" si="22"/>
        <v>(1,3,5)</v>
      </c>
      <c r="K734" s="3" t="s">
        <v>1624</v>
      </c>
      <c r="L734" s="3" t="s">
        <v>57</v>
      </c>
      <c r="M734" s="3" t="s">
        <v>1625</v>
      </c>
      <c r="N734" t="str">
        <f t="shared" si="23"/>
        <v>update m set m.FATOR_MUN = 7.993313427, m.pop_proj  = 111.906388 from pmad2018.tmp m, pmad2018.dp_dom_1718_imput_bkp d where m.A01nficha = d.A01nficha and d.A01setor = 'Padre Bernardo: Sede' and m.D03 = 2 and m.D05 between 50 and 54 and m.D04 in (1,3,5);</v>
      </c>
    </row>
    <row r="735" spans="1:14" x14ac:dyDescent="0.25">
      <c r="A735">
        <v>13</v>
      </c>
      <c r="B735" t="s">
        <v>29</v>
      </c>
      <c r="C735" t="str">
        <f>VLOOKUP(B735,Planilha1!$A$2:$B$18,2,FALSE)</f>
        <v>Padre Bernardo: Sede</v>
      </c>
      <c r="D735" t="s">
        <v>11</v>
      </c>
      <c r="E735">
        <v>2</v>
      </c>
      <c r="F735" t="s">
        <v>51</v>
      </c>
      <c r="G735" t="s">
        <v>52</v>
      </c>
      <c r="H735" t="str">
        <f>VLOOKUP(G735,Planilha1!$D$2:$E$16,2,FALSE)</f>
        <v xml:space="preserve"> 50 and 54</v>
      </c>
      <c r="I735" t="s">
        <v>15</v>
      </c>
      <c r="J735" t="str">
        <f t="shared" si="22"/>
        <v>(2,4)</v>
      </c>
      <c r="K735" s="3" t="s">
        <v>1626</v>
      </c>
      <c r="L735" s="3" t="s">
        <v>197</v>
      </c>
      <c r="M735" s="3" t="s">
        <v>1627</v>
      </c>
      <c r="N735" t="str">
        <f t="shared" si="23"/>
        <v>update m set m.FATOR_MUN = 11.98997014, m.pop_proj  = 335.7191639 from pmad2018.tmp m, pmad2018.dp_dom_1718_imput_bkp d where m.A01nficha = d.A01nficha and d.A01setor = 'Padre Bernardo: Sede' and m.D03 = 2 and m.D05 between 50 and 54 and m.D04 in (2,4);</v>
      </c>
    </row>
    <row r="736" spans="1:14" x14ac:dyDescent="0.25">
      <c r="A736">
        <v>13</v>
      </c>
      <c r="B736" t="s">
        <v>29</v>
      </c>
      <c r="C736" t="str">
        <f>VLOOKUP(B736,Planilha1!$A$2:$B$18,2,FALSE)</f>
        <v>Padre Bernardo: Sede</v>
      </c>
      <c r="D736" t="s">
        <v>16</v>
      </c>
      <c r="E736">
        <v>1</v>
      </c>
      <c r="F736" t="s">
        <v>51</v>
      </c>
      <c r="G736" t="s">
        <v>52</v>
      </c>
      <c r="H736" t="str">
        <f>VLOOKUP(G736,Planilha1!$D$2:$E$16,2,FALSE)</f>
        <v xml:space="preserve"> 50 and 54</v>
      </c>
      <c r="I736" t="s">
        <v>14</v>
      </c>
      <c r="J736" t="str">
        <f t="shared" si="22"/>
        <v>(1,3,5)</v>
      </c>
      <c r="K736" s="3" t="s">
        <v>1628</v>
      </c>
      <c r="L736" s="3" t="s">
        <v>45</v>
      </c>
      <c r="M736" s="3" t="s">
        <v>1629</v>
      </c>
      <c r="N736" t="str">
        <f t="shared" si="23"/>
        <v>update m set m.FATOR_MUN = 16.5451057, m.pop_proj  = 132.3608456 from pmad2018.tmp m, pmad2018.dp_dom_1718_imput_bkp d where m.A01nficha = d.A01nficha and d.A01setor = 'Padre Bernardo: Sede' and m.D03 = 1 and m.D05 between 50 and 54 and m.D04 in (1,3,5);</v>
      </c>
    </row>
    <row r="737" spans="1:14" x14ac:dyDescent="0.25">
      <c r="A737">
        <v>13</v>
      </c>
      <c r="B737" t="s">
        <v>29</v>
      </c>
      <c r="C737" t="str">
        <f>VLOOKUP(B737,Planilha1!$A$2:$B$18,2,FALSE)</f>
        <v>Padre Bernardo: Sede</v>
      </c>
      <c r="D737" t="s">
        <v>16</v>
      </c>
      <c r="E737">
        <v>1</v>
      </c>
      <c r="F737" t="s">
        <v>51</v>
      </c>
      <c r="G737" t="s">
        <v>52</v>
      </c>
      <c r="H737" t="str">
        <f>VLOOKUP(G737,Planilha1!$D$2:$E$16,2,FALSE)</f>
        <v xml:space="preserve"> 50 and 54</v>
      </c>
      <c r="I737" t="s">
        <v>15</v>
      </c>
      <c r="J737" t="str">
        <f t="shared" si="22"/>
        <v>(2,4)</v>
      </c>
      <c r="K737" s="3" t="s">
        <v>1630</v>
      </c>
      <c r="L737" s="3" t="s">
        <v>257</v>
      </c>
      <c r="M737" s="3" t="s">
        <v>1631</v>
      </c>
      <c r="N737" t="str">
        <f t="shared" si="23"/>
        <v>update m set m.FATOR_MUN = 7.316841777, m.pop_proj  = 256.0894622 from pmad2018.tmp m, pmad2018.dp_dom_1718_imput_bkp d where m.A01nficha = d.A01nficha and d.A01setor = 'Padre Bernardo: Sede' and m.D03 = 1 and m.D05 between 50 and 54 and m.D04 in (2,4);</v>
      </c>
    </row>
    <row r="738" spans="1:14" x14ac:dyDescent="0.25">
      <c r="A738">
        <v>15</v>
      </c>
      <c r="B738" t="s">
        <v>30</v>
      </c>
      <c r="C738" t="str">
        <f>VLOOKUP(B738,Planilha1!$A$2:$B$18,2,FALSE)</f>
        <v>Planaltina</v>
      </c>
      <c r="D738" t="s">
        <v>11</v>
      </c>
      <c r="E738">
        <v>2</v>
      </c>
      <c r="F738" t="s">
        <v>51</v>
      </c>
      <c r="G738" t="s">
        <v>52</v>
      </c>
      <c r="H738" t="str">
        <f>VLOOKUP(G738,Planilha1!$D$2:$E$16,2,FALSE)</f>
        <v xml:space="preserve"> 50 and 54</v>
      </c>
      <c r="I738" t="s">
        <v>14</v>
      </c>
      <c r="J738" t="str">
        <f t="shared" si="22"/>
        <v>(1,3,5)</v>
      </c>
      <c r="K738" s="3" t="s">
        <v>1632</v>
      </c>
      <c r="L738" s="3" t="s">
        <v>57</v>
      </c>
      <c r="M738" s="3" t="s">
        <v>1633</v>
      </c>
      <c r="N738" t="str">
        <f t="shared" si="23"/>
        <v>update m set m.FATOR_MUN = 42.72627208, m.pop_proj  = 598.1678092 from pmad2018.tmp m, pmad2018.dp_dom_1718_imput_bkp d where m.A01nficha = d.A01nficha and d.A01setor = 'Planaltina' and m.D03 = 2 and m.D05 between 50 and 54 and m.D04 in (1,3,5);</v>
      </c>
    </row>
    <row r="739" spans="1:14" x14ac:dyDescent="0.25">
      <c r="A739">
        <v>15</v>
      </c>
      <c r="B739" t="s">
        <v>30</v>
      </c>
      <c r="C739" t="str">
        <f>VLOOKUP(B739,Planilha1!$A$2:$B$18,2,FALSE)</f>
        <v>Planaltina</v>
      </c>
      <c r="D739" t="s">
        <v>11</v>
      </c>
      <c r="E739">
        <v>2</v>
      </c>
      <c r="F739" t="s">
        <v>51</v>
      </c>
      <c r="G739" t="s">
        <v>52</v>
      </c>
      <c r="H739" t="str">
        <f>VLOOKUP(G739,Planilha1!$D$2:$E$16,2,FALSE)</f>
        <v xml:space="preserve"> 50 and 54</v>
      </c>
      <c r="I739" t="s">
        <v>15</v>
      </c>
      <c r="J739" t="str">
        <f t="shared" si="22"/>
        <v>(2,4)</v>
      </c>
      <c r="K739" s="3" t="s">
        <v>1634</v>
      </c>
      <c r="L739" s="3" t="s">
        <v>319</v>
      </c>
      <c r="M739" s="3" t="s">
        <v>1635</v>
      </c>
      <c r="N739" t="str">
        <f t="shared" si="23"/>
        <v>update m set m.FATOR_MUN = 34.83647752, m.pop_proj  = 1532.805011 from pmad2018.tmp m, pmad2018.dp_dom_1718_imput_bkp d where m.A01nficha = d.A01nficha and d.A01setor = 'Planaltina' and m.D03 = 2 and m.D05 between 50 and 54 and m.D04 in (2,4);</v>
      </c>
    </row>
    <row r="740" spans="1:14" x14ac:dyDescent="0.25">
      <c r="A740">
        <v>15</v>
      </c>
      <c r="B740" t="s">
        <v>30</v>
      </c>
      <c r="C740" t="str">
        <f>VLOOKUP(B740,Planilha1!$A$2:$B$18,2,FALSE)</f>
        <v>Planaltina</v>
      </c>
      <c r="D740" t="s">
        <v>16</v>
      </c>
      <c r="E740">
        <v>1</v>
      </c>
      <c r="F740" t="s">
        <v>51</v>
      </c>
      <c r="G740" t="s">
        <v>52</v>
      </c>
      <c r="H740" t="str">
        <f>VLOOKUP(G740,Planilha1!$D$2:$E$16,2,FALSE)</f>
        <v xml:space="preserve"> 50 and 54</v>
      </c>
      <c r="I740" t="s">
        <v>14</v>
      </c>
      <c r="J740" t="str">
        <f t="shared" si="22"/>
        <v>(1,3,5)</v>
      </c>
      <c r="K740" s="3" t="s">
        <v>1636</v>
      </c>
      <c r="L740" s="3" t="s">
        <v>93</v>
      </c>
      <c r="M740" s="3" t="s">
        <v>1637</v>
      </c>
      <c r="N740" t="str">
        <f t="shared" si="23"/>
        <v>update m set m.FATOR_MUN = 26.7759682, m.pop_proj  = 589.0713004 from pmad2018.tmp m, pmad2018.dp_dom_1718_imput_bkp d where m.A01nficha = d.A01nficha and d.A01setor = 'Planaltina' and m.D03 = 1 and m.D05 between 50 and 54 and m.D04 in (1,3,5);</v>
      </c>
    </row>
    <row r="741" spans="1:14" x14ac:dyDescent="0.25">
      <c r="A741">
        <v>15</v>
      </c>
      <c r="B741" t="s">
        <v>30</v>
      </c>
      <c r="C741" t="str">
        <f>VLOOKUP(B741,Planilha1!$A$2:$B$18,2,FALSE)</f>
        <v>Planaltina</v>
      </c>
      <c r="D741" t="s">
        <v>16</v>
      </c>
      <c r="E741">
        <v>1</v>
      </c>
      <c r="F741" t="s">
        <v>51</v>
      </c>
      <c r="G741" t="s">
        <v>52</v>
      </c>
      <c r="H741" t="str">
        <f>VLOOKUP(G741,Planilha1!$D$2:$E$16,2,FALSE)</f>
        <v xml:space="preserve"> 50 and 54</v>
      </c>
      <c r="I741" t="s">
        <v>15</v>
      </c>
      <c r="J741" t="str">
        <f t="shared" si="22"/>
        <v>(2,4)</v>
      </c>
      <c r="K741" s="3" t="s">
        <v>1638</v>
      </c>
      <c r="L741" s="3" t="s">
        <v>238</v>
      </c>
      <c r="M741" s="3" t="s">
        <v>1639</v>
      </c>
      <c r="N741" t="str">
        <f t="shared" si="23"/>
        <v>update m set m.FATOR_MUN = 32.98159639, m.pop_proj  = 1385.227048 from pmad2018.tmp m, pmad2018.dp_dom_1718_imput_bkp d where m.A01nficha = d.A01nficha and d.A01setor = 'Planaltina' and m.D03 = 1 and m.D05 between 50 and 54 and m.D04 in (2,4);</v>
      </c>
    </row>
    <row r="742" spans="1:14" x14ac:dyDescent="0.25">
      <c r="A742">
        <v>16</v>
      </c>
      <c r="B742" t="s">
        <v>31</v>
      </c>
      <c r="C742" t="str">
        <f>VLOOKUP(B742,Planilha1!$A$2:$B$18,2,FALSE)</f>
        <v>Santo Antônio do Descoberto</v>
      </c>
      <c r="D742" t="s">
        <v>11</v>
      </c>
      <c r="E742">
        <v>2</v>
      </c>
      <c r="F742" t="s">
        <v>51</v>
      </c>
      <c r="G742" t="s">
        <v>52</v>
      </c>
      <c r="H742" t="str">
        <f>VLOOKUP(G742,Planilha1!$D$2:$E$16,2,FALSE)</f>
        <v xml:space="preserve"> 50 and 54</v>
      </c>
      <c r="I742" t="s">
        <v>14</v>
      </c>
      <c r="J742" t="str">
        <f t="shared" si="22"/>
        <v>(1,3,5)</v>
      </c>
      <c r="K742" s="3" t="s">
        <v>1640</v>
      </c>
      <c r="L742" s="3" t="s">
        <v>93</v>
      </c>
      <c r="M742" s="3" t="s">
        <v>1641</v>
      </c>
      <c r="N742" t="str">
        <f t="shared" si="23"/>
        <v>update m set m.FATOR_MUN = 24.78359885, m.pop_proj  = 545.2391747 from pmad2018.tmp m, pmad2018.dp_dom_1718_imput_bkp d where m.A01nficha = d.A01nficha and d.A01setor = 'Santo Antônio do Descoberto' and m.D03 = 2 and m.D05 between 50 and 54 and m.D04 in (1,3,5);</v>
      </c>
    </row>
    <row r="743" spans="1:14" x14ac:dyDescent="0.25">
      <c r="A743">
        <v>16</v>
      </c>
      <c r="B743" t="s">
        <v>31</v>
      </c>
      <c r="C743" t="str">
        <f>VLOOKUP(B743,Planilha1!$A$2:$B$18,2,FALSE)</f>
        <v>Santo Antônio do Descoberto</v>
      </c>
      <c r="D743" t="s">
        <v>11</v>
      </c>
      <c r="E743">
        <v>2</v>
      </c>
      <c r="F743" t="s">
        <v>51</v>
      </c>
      <c r="G743" t="s">
        <v>52</v>
      </c>
      <c r="H743" t="str">
        <f>VLOOKUP(G743,Planilha1!$D$2:$E$16,2,FALSE)</f>
        <v xml:space="preserve"> 50 and 54</v>
      </c>
      <c r="I743" t="s">
        <v>15</v>
      </c>
      <c r="J743" t="str">
        <f t="shared" si="22"/>
        <v>(2,4)</v>
      </c>
      <c r="K743" s="3" t="s">
        <v>1642</v>
      </c>
      <c r="L743" s="3" t="s">
        <v>122</v>
      </c>
      <c r="M743" s="3" t="s">
        <v>1643</v>
      </c>
      <c r="N743" t="str">
        <f t="shared" si="23"/>
        <v>update m set m.FATOR_MUN = 24.22018806, m.pop_proj  = 1041.468087 from pmad2018.tmp m, pmad2018.dp_dom_1718_imput_bkp d where m.A01nficha = d.A01nficha and d.A01setor = 'Santo Antônio do Descoberto' and m.D03 = 2 and m.D05 between 50 and 54 and m.D04 in (2,4);</v>
      </c>
    </row>
    <row r="744" spans="1:14" x14ac:dyDescent="0.25">
      <c r="A744">
        <v>16</v>
      </c>
      <c r="B744" t="s">
        <v>31</v>
      </c>
      <c r="C744" t="str">
        <f>VLOOKUP(B744,Planilha1!$A$2:$B$18,2,FALSE)</f>
        <v>Santo Antônio do Descoberto</v>
      </c>
      <c r="D744" t="s">
        <v>16</v>
      </c>
      <c r="E744">
        <v>1</v>
      </c>
      <c r="F744" t="s">
        <v>51</v>
      </c>
      <c r="G744" t="s">
        <v>52</v>
      </c>
      <c r="H744" t="str">
        <f>VLOOKUP(G744,Planilha1!$D$2:$E$16,2,FALSE)</f>
        <v xml:space="preserve"> 50 and 54</v>
      </c>
      <c r="I744" t="s">
        <v>14</v>
      </c>
      <c r="J744" t="str">
        <f t="shared" si="22"/>
        <v>(1,3,5)</v>
      </c>
      <c r="K744" s="3" t="s">
        <v>1644</v>
      </c>
      <c r="L744" s="3" t="s">
        <v>57</v>
      </c>
      <c r="M744" s="3" t="s">
        <v>1645</v>
      </c>
      <c r="N744" t="str">
        <f t="shared" si="23"/>
        <v>update m set m.FATOR_MUN = 33.6942668, m.pop_proj  = 471.7197352 from pmad2018.tmp m, pmad2018.dp_dom_1718_imput_bkp d where m.A01nficha = d.A01nficha and d.A01setor = 'Santo Antônio do Descoberto' and m.D03 = 1 and m.D05 between 50 and 54 and m.D04 in (1,3,5);</v>
      </c>
    </row>
    <row r="745" spans="1:14" x14ac:dyDescent="0.25">
      <c r="A745">
        <v>16</v>
      </c>
      <c r="B745" t="s">
        <v>31</v>
      </c>
      <c r="C745" t="str">
        <f>VLOOKUP(B745,Planilha1!$A$2:$B$18,2,FALSE)</f>
        <v>Santo Antônio do Descoberto</v>
      </c>
      <c r="D745" t="s">
        <v>16</v>
      </c>
      <c r="E745">
        <v>1</v>
      </c>
      <c r="F745" t="s">
        <v>51</v>
      </c>
      <c r="G745" t="s">
        <v>52</v>
      </c>
      <c r="H745" t="str">
        <f>VLOOKUP(G745,Planilha1!$D$2:$E$16,2,FALSE)</f>
        <v xml:space="preserve"> 50 and 54</v>
      </c>
      <c r="I745" t="s">
        <v>15</v>
      </c>
      <c r="J745" t="str">
        <f t="shared" si="22"/>
        <v>(2,4)</v>
      </c>
      <c r="K745" s="3" t="s">
        <v>1646</v>
      </c>
      <c r="L745" s="3" t="s">
        <v>119</v>
      </c>
      <c r="M745" s="3" t="s">
        <v>1647</v>
      </c>
      <c r="N745" t="str">
        <f t="shared" si="23"/>
        <v>update m set m.FATOR_MUN = 38.87209463, m.pop_proj  = 971.8023659 from pmad2018.tmp m, pmad2018.dp_dom_1718_imput_bkp d where m.A01nficha = d.A01nficha and d.A01setor = 'Santo Antônio do Descoberto' and m.D03 = 1 and m.D05 between 50 and 54 and m.D04 in (2,4);</v>
      </c>
    </row>
    <row r="746" spans="1:14" x14ac:dyDescent="0.25">
      <c r="A746">
        <v>17</v>
      </c>
      <c r="B746" t="s">
        <v>32</v>
      </c>
      <c r="C746" t="str">
        <f>VLOOKUP(B746,Planilha1!$A$2:$B$18,2,FALSE)</f>
        <v>Valparaíso de Goiás</v>
      </c>
      <c r="D746" t="s">
        <v>11</v>
      </c>
      <c r="E746">
        <v>2</v>
      </c>
      <c r="F746" t="s">
        <v>51</v>
      </c>
      <c r="G746" t="s">
        <v>52</v>
      </c>
      <c r="H746" t="str">
        <f>VLOOKUP(G746,Planilha1!$D$2:$E$16,2,FALSE)</f>
        <v xml:space="preserve"> 50 and 54</v>
      </c>
      <c r="I746" t="s">
        <v>14</v>
      </c>
      <c r="J746" t="str">
        <f t="shared" si="22"/>
        <v>(1,3,5)</v>
      </c>
      <c r="K746" s="3" t="s">
        <v>1648</v>
      </c>
      <c r="L746" s="3" t="s">
        <v>93</v>
      </c>
      <c r="M746" s="3" t="s">
        <v>1649</v>
      </c>
      <c r="N746" t="str">
        <f t="shared" si="23"/>
        <v>update m set m.FATOR_MUN = 78.59550812, m.pop_proj  = 1729.101179 from pmad2018.tmp m, pmad2018.dp_dom_1718_imput_bkp d where m.A01nficha = d.A01nficha and d.A01setor = 'Valparaíso de Goiás' and m.D03 = 2 and m.D05 between 50 and 54 and m.D04 in (1,3,5);</v>
      </c>
    </row>
    <row r="747" spans="1:14" x14ac:dyDescent="0.25">
      <c r="A747">
        <v>17</v>
      </c>
      <c r="B747" t="s">
        <v>32</v>
      </c>
      <c r="C747" t="str">
        <f>VLOOKUP(B747,Planilha1!$A$2:$B$18,2,FALSE)</f>
        <v>Valparaíso de Goiás</v>
      </c>
      <c r="D747" t="s">
        <v>11</v>
      </c>
      <c r="E747">
        <v>2</v>
      </c>
      <c r="F747" t="s">
        <v>51</v>
      </c>
      <c r="G747" t="s">
        <v>52</v>
      </c>
      <c r="H747" t="str">
        <f>VLOOKUP(G747,Planilha1!$D$2:$E$16,2,FALSE)</f>
        <v xml:space="preserve"> 50 and 54</v>
      </c>
      <c r="I747" t="s">
        <v>15</v>
      </c>
      <c r="J747" t="str">
        <f t="shared" si="22"/>
        <v>(2,4)</v>
      </c>
      <c r="K747" s="3" t="s">
        <v>1650</v>
      </c>
      <c r="L747" s="3" t="s">
        <v>122</v>
      </c>
      <c r="M747" s="3" t="s">
        <v>1651</v>
      </c>
      <c r="N747" t="str">
        <f t="shared" si="23"/>
        <v>update m set m.FATOR_MUN = 62.62225166, m.pop_proj  = 2692.756821 from pmad2018.tmp m, pmad2018.dp_dom_1718_imput_bkp d where m.A01nficha = d.A01nficha and d.A01setor = 'Valparaíso de Goiás' and m.D03 = 2 and m.D05 between 50 and 54 and m.D04 in (2,4);</v>
      </c>
    </row>
    <row r="748" spans="1:14" x14ac:dyDescent="0.25">
      <c r="A748">
        <v>17</v>
      </c>
      <c r="B748" t="s">
        <v>32</v>
      </c>
      <c r="C748" t="str">
        <f>VLOOKUP(B748,Planilha1!$A$2:$B$18,2,FALSE)</f>
        <v>Valparaíso de Goiás</v>
      </c>
      <c r="D748" t="s">
        <v>16</v>
      </c>
      <c r="E748">
        <v>1</v>
      </c>
      <c r="F748" t="s">
        <v>51</v>
      </c>
      <c r="G748" t="s">
        <v>52</v>
      </c>
      <c r="H748" t="str">
        <f>VLOOKUP(G748,Planilha1!$D$2:$E$16,2,FALSE)</f>
        <v xml:space="preserve"> 50 and 54</v>
      </c>
      <c r="I748" t="s">
        <v>14</v>
      </c>
      <c r="J748" t="str">
        <f t="shared" si="22"/>
        <v>(1,3,5)</v>
      </c>
      <c r="K748" s="3" t="s">
        <v>1652</v>
      </c>
      <c r="L748" s="3" t="s">
        <v>51</v>
      </c>
      <c r="M748" s="3" t="s">
        <v>1653</v>
      </c>
      <c r="N748" t="str">
        <f t="shared" si="23"/>
        <v>update m set m.FATOR_MUN = 132.5414933, m.pop_proj  = 1457.956426 from pmad2018.tmp m, pmad2018.dp_dom_1718_imput_bkp d where m.A01nficha = d.A01nficha and d.A01setor = 'Valparaíso de Goiás' and m.D03 = 1 and m.D05 between 50 and 54 and m.D04 in (1,3,5);</v>
      </c>
    </row>
    <row r="749" spans="1:14" x14ac:dyDescent="0.25">
      <c r="A749">
        <v>17</v>
      </c>
      <c r="B749" t="s">
        <v>32</v>
      </c>
      <c r="C749" t="str">
        <f>VLOOKUP(B749,Planilha1!$A$2:$B$18,2,FALSE)</f>
        <v>Valparaíso de Goiás</v>
      </c>
      <c r="D749" t="s">
        <v>16</v>
      </c>
      <c r="E749">
        <v>1</v>
      </c>
      <c r="F749" t="s">
        <v>51</v>
      </c>
      <c r="G749" t="s">
        <v>52</v>
      </c>
      <c r="H749" t="str">
        <f>VLOOKUP(G749,Planilha1!$D$2:$E$16,2,FALSE)</f>
        <v xml:space="preserve"> 50 and 54</v>
      </c>
      <c r="I749" t="s">
        <v>15</v>
      </c>
      <c r="J749" t="str">
        <f t="shared" si="22"/>
        <v>(2,4)</v>
      </c>
      <c r="K749" s="3" t="s">
        <v>1654</v>
      </c>
      <c r="L749" s="3" t="s">
        <v>223</v>
      </c>
      <c r="M749" s="3" t="s">
        <v>1655</v>
      </c>
      <c r="N749" t="str">
        <f t="shared" si="23"/>
        <v>update m set m.FATOR_MUN = 43.79631952, m.pop_proj  = 2408.797574 from pmad2018.tmp m, pmad2018.dp_dom_1718_imput_bkp d where m.A01nficha = d.A01nficha and d.A01setor = 'Valparaíso de Goiás' and m.D03 = 1 and m.D05 between 50 and 54 and m.D04 in (2,4);</v>
      </c>
    </row>
    <row r="750" spans="1:14" x14ac:dyDescent="0.25">
      <c r="A750">
        <v>1</v>
      </c>
      <c r="B750" t="s">
        <v>10</v>
      </c>
      <c r="C750" t="str">
        <f>VLOOKUP(B750,Planilha1!$A$2:$B$18,2,FALSE)</f>
        <v>Águas Lindas de Goiás</v>
      </c>
      <c r="D750" t="s">
        <v>11</v>
      </c>
      <c r="E750">
        <v>2</v>
      </c>
      <c r="F750" t="s">
        <v>53</v>
      </c>
      <c r="G750" t="s">
        <v>54</v>
      </c>
      <c r="H750" t="str">
        <f>VLOOKUP(G750,Planilha1!$D$2:$E$16,2,FALSE)</f>
        <v xml:space="preserve"> 55 and 59</v>
      </c>
      <c r="I750" t="s">
        <v>14</v>
      </c>
      <c r="J750" t="str">
        <f t="shared" si="22"/>
        <v>(1,3,5)</v>
      </c>
      <c r="K750" s="3" t="s">
        <v>1656</v>
      </c>
      <c r="L750" s="3" t="s">
        <v>93</v>
      </c>
      <c r="M750" s="3" t="s">
        <v>1657</v>
      </c>
      <c r="N750" t="str">
        <f t="shared" si="23"/>
        <v>update m set m.FATOR_MUN = 53.08615127, m.pop_proj  = 1167.895328 from pmad2018.tmp m, pmad2018.dp_dom_1718_imput_bkp d where m.A01nficha = d.A01nficha and d.A01setor = 'Águas Lindas de Goiás' and m.D03 = 2 and m.D05 between 55 and 59 and m.D04 in (1,3,5);</v>
      </c>
    </row>
    <row r="751" spans="1:14" x14ac:dyDescent="0.25">
      <c r="A751">
        <v>1</v>
      </c>
      <c r="B751" t="s">
        <v>10</v>
      </c>
      <c r="C751" t="str">
        <f>VLOOKUP(B751,Planilha1!$A$2:$B$18,2,FALSE)</f>
        <v>Águas Lindas de Goiás</v>
      </c>
      <c r="D751" t="s">
        <v>11</v>
      </c>
      <c r="E751">
        <v>2</v>
      </c>
      <c r="F751" t="s">
        <v>53</v>
      </c>
      <c r="G751" t="s">
        <v>54</v>
      </c>
      <c r="H751" t="str">
        <f>VLOOKUP(G751,Planilha1!$D$2:$E$16,2,FALSE)</f>
        <v xml:space="preserve"> 55 and 59</v>
      </c>
      <c r="I751" t="s">
        <v>15</v>
      </c>
      <c r="J751" t="str">
        <f t="shared" si="22"/>
        <v>(2,4)</v>
      </c>
      <c r="K751" s="3" t="s">
        <v>1658</v>
      </c>
      <c r="L751" s="3" t="s">
        <v>122</v>
      </c>
      <c r="M751" s="3" t="s">
        <v>1659</v>
      </c>
      <c r="N751" t="str">
        <f t="shared" si="23"/>
        <v>update m set m.FATOR_MUN = 49.88243088, m.pop_proj  = 2144.944528 from pmad2018.tmp m, pmad2018.dp_dom_1718_imput_bkp d where m.A01nficha = d.A01nficha and d.A01setor = 'Águas Lindas de Goiás' and m.D03 = 2 and m.D05 between 55 and 59 and m.D04 in (2,4);</v>
      </c>
    </row>
    <row r="752" spans="1:14" x14ac:dyDescent="0.25">
      <c r="A752">
        <v>1</v>
      </c>
      <c r="B752" t="s">
        <v>10</v>
      </c>
      <c r="C752" t="str">
        <f>VLOOKUP(B752,Planilha1!$A$2:$B$18,2,FALSE)</f>
        <v>Águas Lindas de Goiás</v>
      </c>
      <c r="D752" t="s">
        <v>16</v>
      </c>
      <c r="E752">
        <v>1</v>
      </c>
      <c r="F752" t="s">
        <v>53</v>
      </c>
      <c r="G752" t="s">
        <v>54</v>
      </c>
      <c r="H752" t="str">
        <f>VLOOKUP(G752,Planilha1!$D$2:$E$16,2,FALSE)</f>
        <v xml:space="preserve"> 55 and 59</v>
      </c>
      <c r="I752" t="s">
        <v>14</v>
      </c>
      <c r="J752" t="str">
        <f t="shared" si="22"/>
        <v>(1,3,5)</v>
      </c>
      <c r="K752" s="3" t="s">
        <v>1660</v>
      </c>
      <c r="L752" s="3" t="s">
        <v>113</v>
      </c>
      <c r="M752" s="3" t="s">
        <v>1661</v>
      </c>
      <c r="N752" t="str">
        <f t="shared" si="23"/>
        <v>update m set m.FATOR_MUN = 69.71850247, m.pop_proj  = 1115.49604 from pmad2018.tmp m, pmad2018.dp_dom_1718_imput_bkp d where m.A01nficha = d.A01nficha and d.A01setor = 'Águas Lindas de Goiás' and m.D03 = 1 and m.D05 between 55 and 59 and m.D04 in (1,3,5);</v>
      </c>
    </row>
    <row r="753" spans="1:14" x14ac:dyDescent="0.25">
      <c r="A753">
        <v>1</v>
      </c>
      <c r="B753" t="s">
        <v>10</v>
      </c>
      <c r="C753" t="str">
        <f>VLOOKUP(B753,Planilha1!$A$2:$B$18,2,FALSE)</f>
        <v>Águas Lindas de Goiás</v>
      </c>
      <c r="D753" t="s">
        <v>16</v>
      </c>
      <c r="E753">
        <v>1</v>
      </c>
      <c r="F753" t="s">
        <v>53</v>
      </c>
      <c r="G753" t="s">
        <v>54</v>
      </c>
      <c r="H753" t="str">
        <f>VLOOKUP(G753,Planilha1!$D$2:$E$16,2,FALSE)</f>
        <v xml:space="preserve"> 55 and 59</v>
      </c>
      <c r="I753" t="s">
        <v>15</v>
      </c>
      <c r="J753" t="str">
        <f t="shared" si="22"/>
        <v>(2,4)</v>
      </c>
      <c r="K753" s="3" t="s">
        <v>1662</v>
      </c>
      <c r="L753" s="3" t="s">
        <v>238</v>
      </c>
      <c r="M753" s="3" t="s">
        <v>1663</v>
      </c>
      <c r="N753" t="str">
        <f t="shared" si="23"/>
        <v>update m set m.FATOR_MUN = 52.28598493, m.pop_proj  = 2196.011367 from pmad2018.tmp m, pmad2018.dp_dom_1718_imput_bkp d where m.A01nficha = d.A01nficha and d.A01setor = 'Águas Lindas de Goiás' and m.D03 = 1 and m.D05 between 55 and 59 and m.D04 in (2,4);</v>
      </c>
    </row>
    <row r="754" spans="1:14" x14ac:dyDescent="0.25">
      <c r="A754">
        <v>2</v>
      </c>
      <c r="B754" t="s">
        <v>17</v>
      </c>
      <c r="C754" t="str">
        <f>VLOOKUP(B754,Planilha1!$A$2:$B$18,2,FALSE)</f>
        <v>Alexânia</v>
      </c>
      <c r="D754" t="s">
        <v>11</v>
      </c>
      <c r="E754">
        <v>2</v>
      </c>
      <c r="F754" t="s">
        <v>53</v>
      </c>
      <c r="G754" t="s">
        <v>54</v>
      </c>
      <c r="H754" t="str">
        <f>VLOOKUP(G754,Planilha1!$D$2:$E$16,2,FALSE)</f>
        <v xml:space="preserve"> 55 and 59</v>
      </c>
      <c r="I754" t="s">
        <v>14</v>
      </c>
      <c r="J754" t="str">
        <f t="shared" si="22"/>
        <v>(1,3,5)</v>
      </c>
      <c r="K754" s="3" t="s">
        <v>1664</v>
      </c>
      <c r="L754" s="3" t="s">
        <v>131</v>
      </c>
      <c r="M754" s="3" t="s">
        <v>1665</v>
      </c>
      <c r="N754" t="str">
        <f t="shared" si="23"/>
        <v>update m set m.FATOR_MUN = 10.43524944, m.pop_proj  = 219.1402382 from pmad2018.tmp m, pmad2018.dp_dom_1718_imput_bkp d where m.A01nficha = d.A01nficha and d.A01setor = 'Alexânia' and m.D03 = 2 and m.D05 between 55 and 59 and m.D04 in (1,3,5);</v>
      </c>
    </row>
    <row r="755" spans="1:14" x14ac:dyDescent="0.25">
      <c r="A755">
        <v>2</v>
      </c>
      <c r="B755" t="s">
        <v>17</v>
      </c>
      <c r="C755" t="str">
        <f>VLOOKUP(B755,Planilha1!$A$2:$B$18,2,FALSE)</f>
        <v>Alexânia</v>
      </c>
      <c r="D755" t="s">
        <v>11</v>
      </c>
      <c r="E755">
        <v>2</v>
      </c>
      <c r="F755" t="s">
        <v>53</v>
      </c>
      <c r="G755" t="s">
        <v>54</v>
      </c>
      <c r="H755" t="str">
        <f>VLOOKUP(G755,Planilha1!$D$2:$E$16,2,FALSE)</f>
        <v xml:space="preserve"> 55 and 59</v>
      </c>
      <c r="I755" t="s">
        <v>15</v>
      </c>
      <c r="J755" t="str">
        <f t="shared" si="22"/>
        <v>(2,4)</v>
      </c>
      <c r="K755" s="3" t="s">
        <v>1666</v>
      </c>
      <c r="L755" s="3" t="s">
        <v>107</v>
      </c>
      <c r="M755" s="3" t="s">
        <v>1667</v>
      </c>
      <c r="N755" t="str">
        <f t="shared" si="23"/>
        <v>update m set m.FATOR_MUN = 13.36220964, m.pop_proj  = 307.3308218 from pmad2018.tmp m, pmad2018.dp_dom_1718_imput_bkp d where m.A01nficha = d.A01nficha and d.A01setor = 'Alexânia' and m.D03 = 2 and m.D05 between 55 and 59 and m.D04 in (2,4);</v>
      </c>
    </row>
    <row r="756" spans="1:14" x14ac:dyDescent="0.25">
      <c r="A756">
        <v>2</v>
      </c>
      <c r="B756" t="s">
        <v>17</v>
      </c>
      <c r="C756" t="str">
        <f>VLOOKUP(B756,Planilha1!$A$2:$B$18,2,FALSE)</f>
        <v>Alexânia</v>
      </c>
      <c r="D756" t="s">
        <v>16</v>
      </c>
      <c r="E756">
        <v>1</v>
      </c>
      <c r="F756" t="s">
        <v>53</v>
      </c>
      <c r="G756" t="s">
        <v>54</v>
      </c>
      <c r="H756" t="str">
        <f>VLOOKUP(G756,Planilha1!$D$2:$E$16,2,FALSE)</f>
        <v xml:space="preserve"> 55 and 59</v>
      </c>
      <c r="I756" t="s">
        <v>14</v>
      </c>
      <c r="J756" t="str">
        <f t="shared" si="22"/>
        <v>(1,3,5)</v>
      </c>
      <c r="K756" s="3" t="s">
        <v>1668</v>
      </c>
      <c r="L756" s="3" t="s">
        <v>57</v>
      </c>
      <c r="M756" s="3" t="s">
        <v>1669</v>
      </c>
      <c r="N756" t="str">
        <f t="shared" si="23"/>
        <v>update m set m.FATOR_MUN = 13.84947135, m.pop_proj  = 193.8925989 from pmad2018.tmp m, pmad2018.dp_dom_1718_imput_bkp d where m.A01nficha = d.A01nficha and d.A01setor = 'Alexânia' and m.D03 = 1 and m.D05 between 55 and 59 and m.D04 in (1,3,5);</v>
      </c>
    </row>
    <row r="757" spans="1:14" x14ac:dyDescent="0.25">
      <c r="A757">
        <v>2</v>
      </c>
      <c r="B757" t="s">
        <v>17</v>
      </c>
      <c r="C757" t="str">
        <f>VLOOKUP(B757,Planilha1!$A$2:$B$18,2,FALSE)</f>
        <v>Alexânia</v>
      </c>
      <c r="D757" t="s">
        <v>16</v>
      </c>
      <c r="E757">
        <v>1</v>
      </c>
      <c r="F757" t="s">
        <v>53</v>
      </c>
      <c r="G757" t="s">
        <v>54</v>
      </c>
      <c r="H757" t="str">
        <f>VLOOKUP(G757,Planilha1!$D$2:$E$16,2,FALSE)</f>
        <v xml:space="preserve"> 55 and 59</v>
      </c>
      <c r="I757" t="s">
        <v>15</v>
      </c>
      <c r="J757" t="str">
        <f t="shared" si="22"/>
        <v>(2,4)</v>
      </c>
      <c r="K757" s="3" t="s">
        <v>1670</v>
      </c>
      <c r="L757" s="3" t="s">
        <v>265</v>
      </c>
      <c r="M757" s="3" t="s">
        <v>1671</v>
      </c>
      <c r="N757" t="str">
        <f t="shared" si="23"/>
        <v>update m set m.FATOR_MUN = 12.20674208, m.pop_proj  = 292.96181 from pmad2018.tmp m, pmad2018.dp_dom_1718_imput_bkp d where m.A01nficha = d.A01nficha and d.A01setor = 'Alexânia' and m.D03 = 1 and m.D05 between 55 and 59 and m.D04 in (2,4);</v>
      </c>
    </row>
    <row r="758" spans="1:14" x14ac:dyDescent="0.25">
      <c r="A758">
        <v>4</v>
      </c>
      <c r="B758" t="s">
        <v>18</v>
      </c>
      <c r="C758" t="str">
        <f>VLOOKUP(B758,Planilha1!$A$2:$B$18,2,FALSE)</f>
        <v>Cidade Ocidental: Jardim ABC</v>
      </c>
      <c r="D758" t="s">
        <v>11</v>
      </c>
      <c r="E758">
        <v>2</v>
      </c>
      <c r="F758" t="s">
        <v>53</v>
      </c>
      <c r="G758" t="s">
        <v>54</v>
      </c>
      <c r="H758" t="str">
        <f>VLOOKUP(G758,Planilha1!$D$2:$E$16,2,FALSE)</f>
        <v xml:space="preserve"> 55 and 59</v>
      </c>
      <c r="I758" t="s">
        <v>14</v>
      </c>
      <c r="J758" t="str">
        <f t="shared" si="22"/>
        <v>(1,3,5)</v>
      </c>
      <c r="K758" s="3" t="s">
        <v>1672</v>
      </c>
      <c r="L758" s="3" t="s">
        <v>39</v>
      </c>
      <c r="M758" s="3" t="s">
        <v>1673</v>
      </c>
      <c r="N758" t="str">
        <f t="shared" si="23"/>
        <v>update m set m.FATOR_MUN = 4.663436384, m.pop_proj  = 23.31718192 from pmad2018.tmp m, pmad2018.dp_dom_1718_imput_bkp d where m.A01nficha = d.A01nficha and d.A01setor = 'Cidade Ocidental: Jardim ABC' and m.D03 = 2 and m.D05 between 55 and 59 and m.D04 in (1,3,5);</v>
      </c>
    </row>
    <row r="759" spans="1:14" x14ac:dyDescent="0.25">
      <c r="A759">
        <v>4</v>
      </c>
      <c r="B759" t="s">
        <v>18</v>
      </c>
      <c r="C759" t="str">
        <f>VLOOKUP(B759,Planilha1!$A$2:$B$18,2,FALSE)</f>
        <v>Cidade Ocidental: Jardim ABC</v>
      </c>
      <c r="D759" t="s">
        <v>11</v>
      </c>
      <c r="E759">
        <v>2</v>
      </c>
      <c r="F759" t="s">
        <v>53</v>
      </c>
      <c r="G759" t="s">
        <v>54</v>
      </c>
      <c r="H759" t="str">
        <f>VLOOKUP(G759,Planilha1!$D$2:$E$16,2,FALSE)</f>
        <v xml:space="preserve"> 55 and 59</v>
      </c>
      <c r="I759" t="s">
        <v>15</v>
      </c>
      <c r="J759" t="str">
        <f t="shared" si="22"/>
        <v>(2,4)</v>
      </c>
      <c r="K759" s="3" t="s">
        <v>1674</v>
      </c>
      <c r="L759" s="3" t="s">
        <v>131</v>
      </c>
      <c r="M759" s="3" t="s">
        <v>1675</v>
      </c>
      <c r="N759" t="str">
        <f t="shared" si="23"/>
        <v>update m set m.FATOR_MUN = 4.441367985, m.pop_proj  = 93.26872768 from pmad2018.tmp m, pmad2018.dp_dom_1718_imput_bkp d where m.A01nficha = d.A01nficha and d.A01setor = 'Cidade Ocidental: Jardim ABC' and m.D03 = 2 and m.D05 between 55 and 59 and m.D04 in (2,4);</v>
      </c>
    </row>
    <row r="760" spans="1:14" x14ac:dyDescent="0.25">
      <c r="A760">
        <v>4</v>
      </c>
      <c r="B760" t="s">
        <v>18</v>
      </c>
      <c r="C760" t="str">
        <f>VLOOKUP(B760,Planilha1!$A$2:$B$18,2,FALSE)</f>
        <v>Cidade Ocidental: Jardim ABC</v>
      </c>
      <c r="D760" t="s">
        <v>16</v>
      </c>
      <c r="E760">
        <v>1</v>
      </c>
      <c r="F760" t="s">
        <v>53</v>
      </c>
      <c r="G760" t="s">
        <v>54</v>
      </c>
      <c r="H760" t="str">
        <f>VLOOKUP(G760,Planilha1!$D$2:$E$16,2,FALSE)</f>
        <v xml:space="preserve"> 55 and 59</v>
      </c>
      <c r="I760" t="s">
        <v>14</v>
      </c>
      <c r="J760" t="str">
        <f t="shared" si="22"/>
        <v>(1,3,5)</v>
      </c>
      <c r="K760" s="3" t="s">
        <v>1676</v>
      </c>
      <c r="L760" s="3" t="s">
        <v>43</v>
      </c>
      <c r="M760" s="3" t="s">
        <v>1677</v>
      </c>
      <c r="N760" t="str">
        <f t="shared" si="23"/>
        <v>update m set m.FATOR_MUN = 4.586433673, m.pop_proj  = 32.10503571 from pmad2018.tmp m, pmad2018.dp_dom_1718_imput_bkp d where m.A01nficha = d.A01nficha and d.A01setor = 'Cidade Ocidental: Jardim ABC' and m.D03 = 1 and m.D05 between 55 and 59 and m.D04 in (1,3,5);</v>
      </c>
    </row>
    <row r="761" spans="1:14" x14ac:dyDescent="0.25">
      <c r="A761">
        <v>4</v>
      </c>
      <c r="B761" t="s">
        <v>18</v>
      </c>
      <c r="C761" t="str">
        <f>VLOOKUP(B761,Planilha1!$A$2:$B$18,2,FALSE)</f>
        <v>Cidade Ocidental: Jardim ABC</v>
      </c>
      <c r="D761" t="s">
        <v>16</v>
      </c>
      <c r="E761">
        <v>1</v>
      </c>
      <c r="F761" t="s">
        <v>53</v>
      </c>
      <c r="G761" t="s">
        <v>54</v>
      </c>
      <c r="H761" t="str">
        <f>VLOOKUP(G761,Planilha1!$D$2:$E$16,2,FALSE)</f>
        <v xml:space="preserve"> 55 and 59</v>
      </c>
      <c r="I761" t="s">
        <v>15</v>
      </c>
      <c r="J761" t="str">
        <f t="shared" si="22"/>
        <v>(2,4)</v>
      </c>
      <c r="K761" s="3" t="s">
        <v>1678</v>
      </c>
      <c r="L761" s="3" t="s">
        <v>107</v>
      </c>
      <c r="M761" s="3" t="s">
        <v>1679</v>
      </c>
      <c r="N761" t="str">
        <f t="shared" si="23"/>
        <v>update m set m.FATOR_MUN = 4.187613354, m.pop_proj  = 96.31510714 from pmad2018.tmp m, pmad2018.dp_dom_1718_imput_bkp d where m.A01nficha = d.A01nficha and d.A01setor = 'Cidade Ocidental: Jardim ABC' and m.D03 = 1 and m.D05 between 55 and 59 and m.D04 in (2,4);</v>
      </c>
    </row>
    <row r="762" spans="1:14" x14ac:dyDescent="0.25">
      <c r="A762">
        <v>3</v>
      </c>
      <c r="B762" t="s">
        <v>19</v>
      </c>
      <c r="C762" t="str">
        <f>VLOOKUP(B762,Planilha1!$A$2:$B$18,2,FALSE)</f>
        <v>Cidade Ocidental: Sede</v>
      </c>
      <c r="D762" t="s">
        <v>11</v>
      </c>
      <c r="E762">
        <v>2</v>
      </c>
      <c r="F762" t="s">
        <v>53</v>
      </c>
      <c r="G762" t="s">
        <v>54</v>
      </c>
      <c r="H762" t="str">
        <f>VLOOKUP(G762,Planilha1!$D$2:$E$16,2,FALSE)</f>
        <v xml:space="preserve"> 55 and 59</v>
      </c>
      <c r="I762" t="s">
        <v>14</v>
      </c>
      <c r="J762" t="str">
        <f t="shared" si="22"/>
        <v>(1,3,5)</v>
      </c>
      <c r="K762" s="3" t="s">
        <v>1680</v>
      </c>
      <c r="L762" s="3" t="s">
        <v>113</v>
      </c>
      <c r="M762" s="3" t="s">
        <v>1681</v>
      </c>
      <c r="N762" t="str">
        <f t="shared" si="23"/>
        <v>update m set m.FATOR_MUN = 31.67250544, m.pop_proj  = 506.7600871 from pmad2018.tmp m, pmad2018.dp_dom_1718_imput_bkp d where m.A01nficha = d.A01nficha and d.A01setor = 'Cidade Ocidental: Sede' and m.D03 = 2 and m.D05 between 55 and 59 and m.D04 in (1,3,5);</v>
      </c>
    </row>
    <row r="763" spans="1:14" x14ac:dyDescent="0.25">
      <c r="A763">
        <v>3</v>
      </c>
      <c r="B763" t="s">
        <v>19</v>
      </c>
      <c r="C763" t="str">
        <f>VLOOKUP(B763,Planilha1!$A$2:$B$18,2,FALSE)</f>
        <v>Cidade Ocidental: Sede</v>
      </c>
      <c r="D763" t="s">
        <v>11</v>
      </c>
      <c r="E763">
        <v>2</v>
      </c>
      <c r="F763" t="s">
        <v>53</v>
      </c>
      <c r="G763" t="s">
        <v>54</v>
      </c>
      <c r="H763" t="str">
        <f>VLOOKUP(G763,Planilha1!$D$2:$E$16,2,FALSE)</f>
        <v xml:space="preserve"> 55 and 59</v>
      </c>
      <c r="I763" t="s">
        <v>15</v>
      </c>
      <c r="J763" t="str">
        <f t="shared" si="22"/>
        <v>(2,4)</v>
      </c>
      <c r="K763" s="3" t="s">
        <v>1682</v>
      </c>
      <c r="L763" s="3" t="s">
        <v>238</v>
      </c>
      <c r="M763" s="3" t="s">
        <v>1683</v>
      </c>
      <c r="N763" t="str">
        <f t="shared" si="23"/>
        <v>update m set m.FATOR_MUN = 16.61811854, m.pop_proj  = 697.9609788 from pmad2018.tmp m, pmad2018.dp_dom_1718_imput_bkp d where m.A01nficha = d.A01nficha and d.A01setor = 'Cidade Ocidental: Sede' and m.D03 = 2 and m.D05 between 55 and 59 and m.D04 in (2,4);</v>
      </c>
    </row>
    <row r="764" spans="1:14" x14ac:dyDescent="0.25">
      <c r="A764">
        <v>3</v>
      </c>
      <c r="B764" t="s">
        <v>19</v>
      </c>
      <c r="C764" t="str">
        <f>VLOOKUP(B764,Planilha1!$A$2:$B$18,2,FALSE)</f>
        <v>Cidade Ocidental: Sede</v>
      </c>
      <c r="D764" t="s">
        <v>16</v>
      </c>
      <c r="E764">
        <v>1</v>
      </c>
      <c r="F764" t="s">
        <v>53</v>
      </c>
      <c r="G764" t="s">
        <v>54</v>
      </c>
      <c r="H764" t="str">
        <f>VLOOKUP(G764,Planilha1!$D$2:$E$16,2,FALSE)</f>
        <v xml:space="preserve"> 55 and 59</v>
      </c>
      <c r="I764" t="s">
        <v>14</v>
      </c>
      <c r="J764" t="str">
        <f t="shared" si="22"/>
        <v>(1,3,5)</v>
      </c>
      <c r="K764" s="3" t="s">
        <v>1684</v>
      </c>
      <c r="L764" s="3" t="s">
        <v>51</v>
      </c>
      <c r="M764" s="3" t="s">
        <v>1685</v>
      </c>
      <c r="N764" t="str">
        <f t="shared" si="23"/>
        <v>update m set m.FATOR_MUN = 35.02367532, m.pop_proj  = 385.2604286 from pmad2018.tmp m, pmad2018.dp_dom_1718_imput_bkp d where m.A01nficha = d.A01nficha and d.A01setor = 'Cidade Ocidental: Sede' and m.D03 = 1 and m.D05 between 55 and 59 and m.D04 in (1,3,5);</v>
      </c>
    </row>
    <row r="765" spans="1:14" x14ac:dyDescent="0.25">
      <c r="A765">
        <v>3</v>
      </c>
      <c r="B765" t="s">
        <v>19</v>
      </c>
      <c r="C765" t="str">
        <f>VLOOKUP(B765,Planilha1!$A$2:$B$18,2,FALSE)</f>
        <v>Cidade Ocidental: Sede</v>
      </c>
      <c r="D765" t="s">
        <v>16</v>
      </c>
      <c r="E765">
        <v>1</v>
      </c>
      <c r="F765" t="s">
        <v>53</v>
      </c>
      <c r="G765" t="s">
        <v>54</v>
      </c>
      <c r="H765" t="str">
        <f>VLOOKUP(G765,Planilha1!$D$2:$E$16,2,FALSE)</f>
        <v xml:space="preserve"> 55 and 59</v>
      </c>
      <c r="I765" t="s">
        <v>15</v>
      </c>
      <c r="J765" t="str">
        <f t="shared" si="22"/>
        <v>(2,4)</v>
      </c>
      <c r="K765" s="3" t="s">
        <v>1686</v>
      </c>
      <c r="L765" s="3" t="s">
        <v>128</v>
      </c>
      <c r="M765" s="3" t="s">
        <v>1687</v>
      </c>
      <c r="N765" t="str">
        <f t="shared" si="23"/>
        <v>update m set m.FATOR_MUN = 17.94104937, m.pop_proj  = 609.9956786 from pmad2018.tmp m, pmad2018.dp_dom_1718_imput_bkp d where m.A01nficha = d.A01nficha and d.A01setor = 'Cidade Ocidental: Sede' and m.D03 = 1 and m.D05 between 55 and 59 and m.D04 in (2,4);</v>
      </c>
    </row>
    <row r="766" spans="1:14" x14ac:dyDescent="0.25">
      <c r="A766">
        <v>8</v>
      </c>
      <c r="B766" t="s">
        <v>20</v>
      </c>
      <c r="C766" t="str">
        <f>VLOOKUP(B766,Planilha1!$A$2:$B$18,2,FALSE)</f>
        <v>Cocalzinho de Goiás: Girassol/Edilândia</v>
      </c>
      <c r="D766" t="s">
        <v>11</v>
      </c>
      <c r="E766">
        <v>2</v>
      </c>
      <c r="F766" t="s">
        <v>53</v>
      </c>
      <c r="G766" t="s">
        <v>54</v>
      </c>
      <c r="H766" t="str">
        <f>VLOOKUP(G766,Planilha1!$D$2:$E$16,2,FALSE)</f>
        <v xml:space="preserve"> 55 and 59</v>
      </c>
      <c r="I766" t="s">
        <v>14</v>
      </c>
      <c r="J766" t="str">
        <f t="shared" si="22"/>
        <v>(1,3,5)</v>
      </c>
      <c r="K766" s="3" t="s">
        <v>1688</v>
      </c>
      <c r="L766" s="3" t="s">
        <v>53</v>
      </c>
      <c r="M766" s="3" t="s">
        <v>1689</v>
      </c>
      <c r="N766" t="str">
        <f t="shared" si="23"/>
        <v>update m set m.FATOR_MUN = 4.219513673, m.pop_proj  = 50.63416408 from pmad2018.tmp m, pmad2018.dp_dom_1718_imput_bkp d where m.A01nficha = d.A01nficha and d.A01setor = 'Cocalzinho de Goiás: Girassol/Edilândia' and m.D03 = 2 and m.D05 between 55 and 59 and m.D04 in (1,3,5);</v>
      </c>
    </row>
    <row r="767" spans="1:14" x14ac:dyDescent="0.25">
      <c r="A767">
        <v>8</v>
      </c>
      <c r="B767" t="s">
        <v>20</v>
      </c>
      <c r="C767" t="str">
        <f>VLOOKUP(B767,Planilha1!$A$2:$B$18,2,FALSE)</f>
        <v>Cocalzinho de Goiás: Girassol/Edilândia</v>
      </c>
      <c r="D767" t="s">
        <v>11</v>
      </c>
      <c r="E767">
        <v>2</v>
      </c>
      <c r="F767" t="s">
        <v>53</v>
      </c>
      <c r="G767" t="s">
        <v>54</v>
      </c>
      <c r="H767" t="str">
        <f>VLOOKUP(G767,Planilha1!$D$2:$E$16,2,FALSE)</f>
        <v xml:space="preserve"> 55 and 59</v>
      </c>
      <c r="I767" t="s">
        <v>15</v>
      </c>
      <c r="J767" t="str">
        <f t="shared" si="22"/>
        <v>(2,4)</v>
      </c>
      <c r="K767" s="3" t="s">
        <v>1690</v>
      </c>
      <c r="L767" s="3" t="s">
        <v>93</v>
      </c>
      <c r="M767" s="3" t="s">
        <v>1691</v>
      </c>
      <c r="N767" t="str">
        <f t="shared" si="23"/>
        <v>update m set m.FATOR_MUN = 4.329111431, m.pop_proj  = 95.24045147 from pmad2018.tmp m, pmad2018.dp_dom_1718_imput_bkp d where m.A01nficha = d.A01nficha and d.A01setor = 'Cocalzinho de Goiás: Girassol/Edilândia' and m.D03 = 2 and m.D05 between 55 and 59 and m.D04 in (2,4);</v>
      </c>
    </row>
    <row r="768" spans="1:14" x14ac:dyDescent="0.25">
      <c r="A768">
        <v>8</v>
      </c>
      <c r="B768" t="s">
        <v>20</v>
      </c>
      <c r="C768" t="str">
        <f>VLOOKUP(B768,Planilha1!$A$2:$B$18,2,FALSE)</f>
        <v>Cocalzinho de Goiás: Girassol/Edilândia</v>
      </c>
      <c r="D768" t="s">
        <v>16</v>
      </c>
      <c r="E768">
        <v>1</v>
      </c>
      <c r="F768" t="s">
        <v>53</v>
      </c>
      <c r="G768" t="s">
        <v>54</v>
      </c>
      <c r="H768" t="str">
        <f>VLOOKUP(G768,Planilha1!$D$2:$E$16,2,FALSE)</f>
        <v xml:space="preserve"> 55 and 59</v>
      </c>
      <c r="I768" t="s">
        <v>14</v>
      </c>
      <c r="J768" t="str">
        <f t="shared" si="22"/>
        <v>(1,3,5)</v>
      </c>
      <c r="K768" s="3" t="s">
        <v>1692</v>
      </c>
      <c r="L768" s="3" t="s">
        <v>45</v>
      </c>
      <c r="M768" s="3" t="s">
        <v>1693</v>
      </c>
      <c r="N768" t="str">
        <f t="shared" si="23"/>
        <v>update m set m.FATOR_MUN = 5.747344236, m.pop_proj  = 45.97875389 from pmad2018.tmp m, pmad2018.dp_dom_1718_imput_bkp d where m.A01nficha = d.A01nficha and d.A01setor = 'Cocalzinho de Goiás: Girassol/Edilândia' and m.D03 = 1 and m.D05 between 55 and 59 and m.D04 in (1,3,5);</v>
      </c>
    </row>
    <row r="769" spans="1:14" x14ac:dyDescent="0.25">
      <c r="A769">
        <v>8</v>
      </c>
      <c r="B769" t="s">
        <v>20</v>
      </c>
      <c r="C769" t="str">
        <f>VLOOKUP(B769,Planilha1!$A$2:$B$18,2,FALSE)</f>
        <v>Cocalzinho de Goiás: Girassol/Edilândia</v>
      </c>
      <c r="D769" t="s">
        <v>16</v>
      </c>
      <c r="E769">
        <v>1</v>
      </c>
      <c r="F769" t="s">
        <v>53</v>
      </c>
      <c r="G769" t="s">
        <v>54</v>
      </c>
      <c r="H769" t="str">
        <f>VLOOKUP(G769,Planilha1!$D$2:$E$16,2,FALSE)</f>
        <v xml:space="preserve"> 55 and 59</v>
      </c>
      <c r="I769" t="s">
        <v>15</v>
      </c>
      <c r="J769" t="str">
        <f t="shared" si="22"/>
        <v>(2,4)</v>
      </c>
      <c r="K769" s="3" t="s">
        <v>1694</v>
      </c>
      <c r="L769" s="3" t="s">
        <v>57</v>
      </c>
      <c r="M769" s="3" t="s">
        <v>1695</v>
      </c>
      <c r="N769" t="str">
        <f t="shared" si="23"/>
        <v>update m set m.FATOR_MUN = 5.838571923, m.pop_proj  = 81.74000692 from pmad2018.tmp m, pmad2018.dp_dom_1718_imput_bkp d where m.A01nficha = d.A01nficha and d.A01setor = 'Cocalzinho de Goiás: Girassol/Edilândia' and m.D03 = 1 and m.D05 between 55 and 59 and m.D04 in (2,4);</v>
      </c>
    </row>
    <row r="770" spans="1:14" x14ac:dyDescent="0.25">
      <c r="A770">
        <v>7</v>
      </c>
      <c r="B770" t="s">
        <v>21</v>
      </c>
      <c r="C770" t="str">
        <f>VLOOKUP(B770,Planilha1!$A$2:$B$18,2,FALSE)</f>
        <v>Cocalzinho de Goiás: Sede</v>
      </c>
      <c r="D770" t="s">
        <v>11</v>
      </c>
      <c r="E770">
        <v>2</v>
      </c>
      <c r="F770" t="s">
        <v>53</v>
      </c>
      <c r="G770" t="s">
        <v>54</v>
      </c>
      <c r="H770" t="str">
        <f>VLOOKUP(G770,Planilha1!$D$2:$E$16,2,FALSE)</f>
        <v xml:space="preserve"> 55 and 59</v>
      </c>
      <c r="I770" t="s">
        <v>14</v>
      </c>
      <c r="J770" t="str">
        <f t="shared" si="22"/>
        <v>(1,3,5)</v>
      </c>
      <c r="K770" s="3" t="s">
        <v>1696</v>
      </c>
      <c r="L770" s="3" t="s">
        <v>265</v>
      </c>
      <c r="M770" s="3" t="s">
        <v>1697</v>
      </c>
      <c r="N770" t="str">
        <f t="shared" si="23"/>
        <v>update m set m.FATOR_MUN = 3.265099866, m.pop_proj  = 78.36239678 from pmad2018.tmp m, pmad2018.dp_dom_1718_imput_bkp d where m.A01nficha = d.A01nficha and d.A01setor = 'Cocalzinho de Goiás: Sede' and m.D03 = 2 and m.D05 between 55 and 59 and m.D04 in (1,3,5);</v>
      </c>
    </row>
    <row r="771" spans="1:14" x14ac:dyDescent="0.25">
      <c r="A771">
        <v>7</v>
      </c>
      <c r="B771" t="s">
        <v>21</v>
      </c>
      <c r="C771" t="str">
        <f>VLOOKUP(B771,Planilha1!$A$2:$B$18,2,FALSE)</f>
        <v>Cocalzinho de Goiás: Sede</v>
      </c>
      <c r="D771" t="s">
        <v>11</v>
      </c>
      <c r="E771">
        <v>2</v>
      </c>
      <c r="F771" t="s">
        <v>53</v>
      </c>
      <c r="G771" t="s">
        <v>54</v>
      </c>
      <c r="H771" t="str">
        <f>VLOOKUP(G771,Planilha1!$D$2:$E$16,2,FALSE)</f>
        <v xml:space="preserve"> 55 and 59</v>
      </c>
      <c r="I771" t="s">
        <v>15</v>
      </c>
      <c r="J771" t="str">
        <f t="shared" ref="J771:J834" si="24">IF(I771="nao_negro","(1,3,5)","(2,4)")</f>
        <v>(2,4)</v>
      </c>
      <c r="K771" s="3" t="s">
        <v>1698</v>
      </c>
      <c r="L771" s="3" t="s">
        <v>169</v>
      </c>
      <c r="M771" s="3" t="s">
        <v>1689</v>
      </c>
      <c r="N771" t="str">
        <f t="shared" ref="N771:N834" si="25">CONCATENATE("update m set m.FATOR_MUN = ",M771,", m.pop_proj  = ",K771," from pmad2018.tmp m, pmad2018.dp_dom_1718_imput_bkp d where m.A01nficha = d.A01nficha and d.A01setor = '",C771,"' and m.D03 = ",E771," and m.D05 between",H771," and m.D04 in ",J771,";")</f>
        <v>update m set m.FATOR_MUN = 4.219513673, m.pop_proj  = 109.7073555 from pmad2018.tmp m, pmad2018.dp_dom_1718_imput_bkp d where m.A01nficha = d.A01nficha and d.A01setor = 'Cocalzinho de Goiás: Sede' and m.D03 = 2 and m.D05 between 55 and 59 and m.D04 in (2,4);</v>
      </c>
    </row>
    <row r="772" spans="1:14" x14ac:dyDescent="0.25">
      <c r="A772">
        <v>7</v>
      </c>
      <c r="B772" t="s">
        <v>21</v>
      </c>
      <c r="C772" t="str">
        <f>VLOOKUP(B772,Planilha1!$A$2:$B$18,2,FALSE)</f>
        <v>Cocalzinho de Goiás: Sede</v>
      </c>
      <c r="D772" t="s">
        <v>16</v>
      </c>
      <c r="E772">
        <v>1</v>
      </c>
      <c r="F772" t="s">
        <v>53</v>
      </c>
      <c r="G772" t="s">
        <v>54</v>
      </c>
      <c r="H772" t="str">
        <f>VLOOKUP(G772,Planilha1!$D$2:$E$16,2,FALSE)</f>
        <v xml:space="preserve"> 55 and 59</v>
      </c>
      <c r="I772" t="s">
        <v>14</v>
      </c>
      <c r="J772" t="str">
        <f t="shared" si="24"/>
        <v>(1,3,5)</v>
      </c>
      <c r="K772" s="3" t="s">
        <v>1699</v>
      </c>
      <c r="L772" s="3" t="s">
        <v>51</v>
      </c>
      <c r="M772" s="3" t="s">
        <v>1700</v>
      </c>
      <c r="N772" t="str">
        <f t="shared" si="25"/>
        <v>update m set m.FATOR_MUN = 5.340966361, m.pop_proj  = 58.75062997 from pmad2018.tmp m, pmad2018.dp_dom_1718_imput_bkp d where m.A01nficha = d.A01nficha and d.A01setor = 'Cocalzinho de Goiás: Sede' and m.D03 = 1 and m.D05 between 55 and 59 and m.D04 in (1,3,5);</v>
      </c>
    </row>
    <row r="773" spans="1:14" x14ac:dyDescent="0.25">
      <c r="A773">
        <v>7</v>
      </c>
      <c r="B773" t="s">
        <v>21</v>
      </c>
      <c r="C773" t="str">
        <f>VLOOKUP(B773,Planilha1!$A$2:$B$18,2,FALSE)</f>
        <v>Cocalzinho de Goiás: Sede</v>
      </c>
      <c r="D773" t="s">
        <v>16</v>
      </c>
      <c r="E773">
        <v>1</v>
      </c>
      <c r="F773" t="s">
        <v>53</v>
      </c>
      <c r="G773" t="s">
        <v>54</v>
      </c>
      <c r="H773" t="str">
        <f>VLOOKUP(G773,Planilha1!$D$2:$E$16,2,FALSE)</f>
        <v xml:space="preserve"> 55 and 59</v>
      </c>
      <c r="I773" t="s">
        <v>15</v>
      </c>
      <c r="J773" t="str">
        <f t="shared" si="24"/>
        <v>(2,4)</v>
      </c>
      <c r="K773" s="3" t="s">
        <v>1701</v>
      </c>
      <c r="L773" s="3" t="s">
        <v>197</v>
      </c>
      <c r="M773" s="3" t="s">
        <v>1702</v>
      </c>
      <c r="N773" t="str">
        <f t="shared" si="25"/>
        <v>update m set m.FATOR_MUN = 3.238582863, m.pop_proj  = 90.68032017 from pmad2018.tmp m, pmad2018.dp_dom_1718_imput_bkp d where m.A01nficha = d.A01nficha and d.A01setor = 'Cocalzinho de Goiás: Sede' and m.D03 = 1 and m.D05 between 55 and 59 and m.D04 in (2,4);</v>
      </c>
    </row>
    <row r="774" spans="1:14" x14ac:dyDescent="0.25">
      <c r="A774">
        <v>6</v>
      </c>
      <c r="B774" t="s">
        <v>22</v>
      </c>
      <c r="C774" t="str">
        <f>VLOOKUP(B774,Planilha1!$A$2:$B$18,2,FALSE)</f>
        <v>Cristalina: Campos Lindos/Marajó</v>
      </c>
      <c r="D774" t="s">
        <v>11</v>
      </c>
      <c r="E774">
        <v>2</v>
      </c>
      <c r="F774" t="s">
        <v>53</v>
      </c>
      <c r="G774" t="s">
        <v>54</v>
      </c>
      <c r="H774" t="str">
        <f>VLOOKUP(G774,Planilha1!$D$2:$E$16,2,FALSE)</f>
        <v xml:space="preserve"> 55 and 59</v>
      </c>
      <c r="I774" t="s">
        <v>14</v>
      </c>
      <c r="J774" t="str">
        <f t="shared" si="24"/>
        <v>(1,3,5)</v>
      </c>
      <c r="K774" s="3" t="s">
        <v>1703</v>
      </c>
      <c r="L774" s="3" t="s">
        <v>43</v>
      </c>
      <c r="M774" s="3" t="s">
        <v>1704</v>
      </c>
      <c r="N774" t="str">
        <f t="shared" si="25"/>
        <v>update m set m.FATOR_MUN = 6.324382385, m.pop_proj  = 44.27067669 from pmad2018.tmp m, pmad2018.dp_dom_1718_imput_bkp d where m.A01nficha = d.A01nficha and d.A01setor = 'Cristalina: Campos Lindos/Marajó' and m.D03 = 2 and m.D05 between 55 and 59 and m.D04 in (1,3,5);</v>
      </c>
    </row>
    <row r="775" spans="1:14" x14ac:dyDescent="0.25">
      <c r="A775">
        <v>6</v>
      </c>
      <c r="B775" t="s">
        <v>22</v>
      </c>
      <c r="C775" t="str">
        <f>VLOOKUP(B775,Planilha1!$A$2:$B$18,2,FALSE)</f>
        <v>Cristalina: Campos Lindos/Marajó</v>
      </c>
      <c r="D775" t="s">
        <v>11</v>
      </c>
      <c r="E775">
        <v>2</v>
      </c>
      <c r="F775" t="s">
        <v>53</v>
      </c>
      <c r="G775" t="s">
        <v>54</v>
      </c>
      <c r="H775" t="str">
        <f>VLOOKUP(G775,Planilha1!$D$2:$E$16,2,FALSE)</f>
        <v xml:space="preserve"> 55 and 59</v>
      </c>
      <c r="I775" t="s">
        <v>15</v>
      </c>
      <c r="J775" t="str">
        <f t="shared" si="24"/>
        <v>(2,4)</v>
      </c>
      <c r="K775" s="3" t="s">
        <v>1705</v>
      </c>
      <c r="L775" s="3" t="s">
        <v>55</v>
      </c>
      <c r="M775" s="3" t="s">
        <v>1706</v>
      </c>
      <c r="N775" t="str">
        <f t="shared" si="25"/>
        <v>update m set m.FATOR_MUN = 7.946018893, m.pop_proj  = 103.2982456 from pmad2018.tmp m, pmad2018.dp_dom_1718_imput_bkp d where m.A01nficha = d.A01nficha and d.A01setor = 'Cristalina: Campos Lindos/Marajó' and m.D03 = 2 and m.D05 between 55 and 59 and m.D04 in (2,4);</v>
      </c>
    </row>
    <row r="776" spans="1:14" x14ac:dyDescent="0.25">
      <c r="A776">
        <v>6</v>
      </c>
      <c r="B776" t="s">
        <v>22</v>
      </c>
      <c r="C776" t="str">
        <f>VLOOKUP(B776,Planilha1!$A$2:$B$18,2,FALSE)</f>
        <v>Cristalina: Campos Lindos/Marajó</v>
      </c>
      <c r="D776" t="s">
        <v>16</v>
      </c>
      <c r="E776">
        <v>1</v>
      </c>
      <c r="F776" t="s">
        <v>53</v>
      </c>
      <c r="G776" t="s">
        <v>54</v>
      </c>
      <c r="H776" t="str">
        <f>VLOOKUP(G776,Planilha1!$D$2:$E$16,2,FALSE)</f>
        <v xml:space="preserve"> 55 and 59</v>
      </c>
      <c r="I776" t="s">
        <v>14</v>
      </c>
      <c r="J776" t="str">
        <f t="shared" si="24"/>
        <v>(1,3,5)</v>
      </c>
      <c r="K776" s="3" t="s">
        <v>1707</v>
      </c>
      <c r="L776" s="3" t="s">
        <v>51</v>
      </c>
      <c r="M776" s="3" t="s">
        <v>1708</v>
      </c>
      <c r="N776" t="str">
        <f t="shared" si="25"/>
        <v>update m set m.FATOR_MUN = 5.443408668, m.pop_proj  = 59.87749535 from pmad2018.tmp m, pmad2018.dp_dom_1718_imput_bkp d where m.A01nficha = d.A01nficha and d.A01setor = 'Cristalina: Campos Lindos/Marajó' and m.D03 = 1 and m.D05 between 55 and 59 and m.D04 in (1,3,5);</v>
      </c>
    </row>
    <row r="777" spans="1:14" x14ac:dyDescent="0.25">
      <c r="A777">
        <v>6</v>
      </c>
      <c r="B777" t="s">
        <v>22</v>
      </c>
      <c r="C777" t="str">
        <f>VLOOKUP(B777,Planilha1!$A$2:$B$18,2,FALSE)</f>
        <v>Cristalina: Campos Lindos/Marajó</v>
      </c>
      <c r="D777" t="s">
        <v>16</v>
      </c>
      <c r="E777">
        <v>1</v>
      </c>
      <c r="F777" t="s">
        <v>53</v>
      </c>
      <c r="G777" t="s">
        <v>54</v>
      </c>
      <c r="H777" t="str">
        <f>VLOOKUP(G777,Planilha1!$D$2:$E$16,2,FALSE)</f>
        <v xml:space="preserve"> 55 and 59</v>
      </c>
      <c r="I777" t="s">
        <v>15</v>
      </c>
      <c r="J777" t="str">
        <f t="shared" si="24"/>
        <v>(2,4)</v>
      </c>
      <c r="K777" s="3" t="s">
        <v>1709</v>
      </c>
      <c r="L777" s="3" t="s">
        <v>119</v>
      </c>
      <c r="M777" s="3" t="s">
        <v>1710</v>
      </c>
      <c r="N777" t="str">
        <f t="shared" si="25"/>
        <v>update m set m.FATOR_MUN = 5.018304372, m.pop_proj  = 125.4576093 from pmad2018.tmp m, pmad2018.dp_dom_1718_imput_bkp d where m.A01nficha = d.A01nficha and d.A01setor = 'Cristalina: Campos Lindos/Marajó' and m.D03 = 1 and m.D05 between 55 and 59 and m.D04 in (2,4);</v>
      </c>
    </row>
    <row r="778" spans="1:14" x14ac:dyDescent="0.25">
      <c r="A778">
        <v>5</v>
      </c>
      <c r="B778" t="s">
        <v>23</v>
      </c>
      <c r="C778" t="str">
        <f>VLOOKUP(B778,Planilha1!$A$2:$B$18,2,FALSE)</f>
        <v>Cristalina: Sede</v>
      </c>
      <c r="D778" t="s">
        <v>11</v>
      </c>
      <c r="E778">
        <v>2</v>
      </c>
      <c r="F778" t="s">
        <v>53</v>
      </c>
      <c r="G778" t="s">
        <v>54</v>
      </c>
      <c r="H778" t="str">
        <f>VLOOKUP(G778,Planilha1!$D$2:$E$16,2,FALSE)</f>
        <v xml:space="preserve"> 55 and 59</v>
      </c>
      <c r="I778" t="s">
        <v>14</v>
      </c>
      <c r="J778" t="str">
        <f t="shared" si="24"/>
        <v>(1,3,5)</v>
      </c>
      <c r="K778" s="3" t="s">
        <v>1711</v>
      </c>
      <c r="L778" s="3" t="s">
        <v>49</v>
      </c>
      <c r="M778" s="3" t="s">
        <v>1712</v>
      </c>
      <c r="N778" t="str">
        <f t="shared" si="25"/>
        <v>update m set m.FATOR_MUN = 47.36962406, m.pop_proj  = 473.6962406 from pmad2018.tmp m, pmad2018.dp_dom_1718_imput_bkp d where m.A01nficha = d.A01nficha and d.A01setor = 'Cristalina: Sede' and m.D03 = 2 and m.D05 between 55 and 59 and m.D04 in (1,3,5);</v>
      </c>
    </row>
    <row r="779" spans="1:14" x14ac:dyDescent="0.25">
      <c r="A779">
        <v>5</v>
      </c>
      <c r="B779" t="s">
        <v>23</v>
      </c>
      <c r="C779" t="str">
        <f>VLOOKUP(B779,Planilha1!$A$2:$B$18,2,FALSE)</f>
        <v>Cristalina: Sede</v>
      </c>
      <c r="D779" t="s">
        <v>11</v>
      </c>
      <c r="E779">
        <v>2</v>
      </c>
      <c r="F779" t="s">
        <v>53</v>
      </c>
      <c r="G779" t="s">
        <v>54</v>
      </c>
      <c r="H779" t="str">
        <f>VLOOKUP(G779,Planilha1!$D$2:$E$16,2,FALSE)</f>
        <v xml:space="preserve"> 55 and 59</v>
      </c>
      <c r="I779" t="s">
        <v>15</v>
      </c>
      <c r="J779" t="str">
        <f t="shared" si="24"/>
        <v>(2,4)</v>
      </c>
      <c r="K779" s="3" t="s">
        <v>1713</v>
      </c>
      <c r="L779" s="3" t="s">
        <v>169</v>
      </c>
      <c r="M779" s="3" t="s">
        <v>1714</v>
      </c>
      <c r="N779" t="str">
        <f t="shared" si="25"/>
        <v>update m set m.FATOR_MUN = 21.39749373, m.pop_proj  = 556.3348371 from pmad2018.tmp m, pmad2018.dp_dom_1718_imput_bkp d where m.A01nficha = d.A01nficha and d.A01setor = 'Cristalina: Sede' and m.D03 = 2 and m.D05 between 55 and 59 and m.D04 in (2,4);</v>
      </c>
    </row>
    <row r="780" spans="1:14" x14ac:dyDescent="0.25">
      <c r="A780">
        <v>5</v>
      </c>
      <c r="B780" t="s">
        <v>23</v>
      </c>
      <c r="C780" t="str">
        <f>VLOOKUP(B780,Planilha1!$A$2:$B$18,2,FALSE)</f>
        <v>Cristalina: Sede</v>
      </c>
      <c r="D780" t="s">
        <v>16</v>
      </c>
      <c r="E780">
        <v>1</v>
      </c>
      <c r="F780" t="s">
        <v>53</v>
      </c>
      <c r="G780" t="s">
        <v>54</v>
      </c>
      <c r="H780" t="str">
        <f>VLOOKUP(G780,Planilha1!$D$2:$E$16,2,FALSE)</f>
        <v xml:space="preserve"> 55 and 59</v>
      </c>
      <c r="I780" t="s">
        <v>14</v>
      </c>
      <c r="J780" t="str">
        <f t="shared" si="24"/>
        <v>(1,3,5)</v>
      </c>
      <c r="K780" s="3" t="s">
        <v>1715</v>
      </c>
      <c r="L780" s="3" t="s">
        <v>43</v>
      </c>
      <c r="M780" s="3" t="s">
        <v>1716</v>
      </c>
      <c r="N780" t="str">
        <f t="shared" si="25"/>
        <v>update m set m.FATOR_MUN = 59.06283555, m.pop_proj  = 413.4398488 from pmad2018.tmp m, pmad2018.dp_dom_1718_imput_bkp d where m.A01nficha = d.A01nficha and d.A01setor = 'Cristalina: Sede' and m.D03 = 1 and m.D05 between 55 and 59 and m.D04 in (1,3,5);</v>
      </c>
    </row>
    <row r="781" spans="1:14" x14ac:dyDescent="0.25">
      <c r="A781">
        <v>5</v>
      </c>
      <c r="B781" t="s">
        <v>23</v>
      </c>
      <c r="C781" t="str">
        <f>VLOOKUP(B781,Planilha1!$A$2:$B$18,2,FALSE)</f>
        <v>Cristalina: Sede</v>
      </c>
      <c r="D781" t="s">
        <v>16</v>
      </c>
      <c r="E781">
        <v>1</v>
      </c>
      <c r="F781" t="s">
        <v>53</v>
      </c>
      <c r="G781" t="s">
        <v>54</v>
      </c>
      <c r="H781" t="str">
        <f>VLOOKUP(G781,Planilha1!$D$2:$E$16,2,FALSE)</f>
        <v xml:space="preserve"> 55 and 59</v>
      </c>
      <c r="I781" t="s">
        <v>15</v>
      </c>
      <c r="J781" t="str">
        <f t="shared" si="24"/>
        <v>(2,4)</v>
      </c>
      <c r="K781" s="3" t="s">
        <v>1717</v>
      </c>
      <c r="L781" s="3" t="s">
        <v>197</v>
      </c>
      <c r="M781" s="3" t="s">
        <v>1718</v>
      </c>
      <c r="N781" t="str">
        <f t="shared" si="25"/>
        <v>update m set m.FATOR_MUN = 22.40314452, m.pop_proj  = 627.2880465 from pmad2018.tmp m, pmad2018.dp_dom_1718_imput_bkp d where m.A01nficha = d.A01nficha and d.A01setor = 'Cristalina: Sede' and m.D03 = 1 and m.D05 between 55 and 59 and m.D04 in (2,4);</v>
      </c>
    </row>
    <row r="782" spans="1:14" x14ac:dyDescent="0.25">
      <c r="A782">
        <v>9</v>
      </c>
      <c r="B782" t="s">
        <v>24</v>
      </c>
      <c r="C782" t="str">
        <f>VLOOKUP(B782,Planilha1!$A$2:$B$18,2,FALSE)</f>
        <v>Formosa</v>
      </c>
      <c r="D782" t="s">
        <v>11</v>
      </c>
      <c r="E782">
        <v>2</v>
      </c>
      <c r="F782" t="s">
        <v>53</v>
      </c>
      <c r="G782" t="s">
        <v>54</v>
      </c>
      <c r="H782" t="str">
        <f>VLOOKUP(G782,Planilha1!$D$2:$E$16,2,FALSE)</f>
        <v xml:space="preserve"> 55 and 59</v>
      </c>
      <c r="I782" t="s">
        <v>14</v>
      </c>
      <c r="J782" t="str">
        <f t="shared" si="24"/>
        <v>(1,3,5)</v>
      </c>
      <c r="K782" s="3" t="s">
        <v>1719</v>
      </c>
      <c r="L782" s="3" t="s">
        <v>141</v>
      </c>
      <c r="M782" s="3" t="s">
        <v>1720</v>
      </c>
      <c r="N782" t="str">
        <f t="shared" si="25"/>
        <v>update m set m.FATOR_MUN = 45.208728, m.pop_proj  = 904.17456 from pmad2018.tmp m, pmad2018.dp_dom_1718_imput_bkp d where m.A01nficha = d.A01nficha and d.A01setor = 'Formosa' and m.D03 = 2 and m.D05 between 55 and 59 and m.D04 in (1,3,5);</v>
      </c>
    </row>
    <row r="783" spans="1:14" x14ac:dyDescent="0.25">
      <c r="A783">
        <v>9</v>
      </c>
      <c r="B783" t="s">
        <v>24</v>
      </c>
      <c r="C783" t="str">
        <f>VLOOKUP(B783,Planilha1!$A$2:$B$18,2,FALSE)</f>
        <v>Formosa</v>
      </c>
      <c r="D783" t="s">
        <v>11</v>
      </c>
      <c r="E783">
        <v>2</v>
      </c>
      <c r="F783" t="s">
        <v>53</v>
      </c>
      <c r="G783" t="s">
        <v>54</v>
      </c>
      <c r="H783" t="str">
        <f>VLOOKUP(G783,Planilha1!$D$2:$E$16,2,FALSE)</f>
        <v xml:space="preserve"> 55 and 59</v>
      </c>
      <c r="I783" t="s">
        <v>15</v>
      </c>
      <c r="J783" t="str">
        <f t="shared" si="24"/>
        <v>(2,4)</v>
      </c>
      <c r="K783" s="3" t="s">
        <v>1721</v>
      </c>
      <c r="L783" s="3" t="s">
        <v>346</v>
      </c>
      <c r="M783" s="3" t="s">
        <v>1722</v>
      </c>
      <c r="N783" t="str">
        <f t="shared" si="25"/>
        <v>update m set m.FATOR_MUN = 22.27879814, m.pop_proj  = 1403.564283 from pmad2018.tmp m, pmad2018.dp_dom_1718_imput_bkp d where m.A01nficha = d.A01nficha and d.A01setor = 'Formosa' and m.D03 = 2 and m.D05 between 55 and 59 and m.D04 in (2,4);</v>
      </c>
    </row>
    <row r="784" spans="1:14" x14ac:dyDescent="0.25">
      <c r="A784">
        <v>9</v>
      </c>
      <c r="B784" t="s">
        <v>24</v>
      </c>
      <c r="C784" t="str">
        <f>VLOOKUP(B784,Planilha1!$A$2:$B$18,2,FALSE)</f>
        <v>Formosa</v>
      </c>
      <c r="D784" t="s">
        <v>16</v>
      </c>
      <c r="E784">
        <v>1</v>
      </c>
      <c r="F784" t="s">
        <v>53</v>
      </c>
      <c r="G784" t="s">
        <v>54</v>
      </c>
      <c r="H784" t="str">
        <f>VLOOKUP(G784,Planilha1!$D$2:$E$16,2,FALSE)</f>
        <v xml:space="preserve"> 55 and 59</v>
      </c>
      <c r="I784" t="s">
        <v>14</v>
      </c>
      <c r="J784" t="str">
        <f t="shared" si="24"/>
        <v>(1,3,5)</v>
      </c>
      <c r="K784" s="3" t="s">
        <v>1723</v>
      </c>
      <c r="L784" s="3" t="s">
        <v>51</v>
      </c>
      <c r="M784" s="3" t="s">
        <v>1724</v>
      </c>
      <c r="N784" t="str">
        <f t="shared" si="25"/>
        <v>update m set m.FATOR_MUN = 72.96244518, m.pop_proj  = 802.5868969 from pmad2018.tmp m, pmad2018.dp_dom_1718_imput_bkp d where m.A01nficha = d.A01nficha and d.A01setor = 'Formosa' and m.D03 = 1 and m.D05 between 55 and 59 and m.D04 in (1,3,5);</v>
      </c>
    </row>
    <row r="785" spans="1:14" x14ac:dyDescent="0.25">
      <c r="A785">
        <v>9</v>
      </c>
      <c r="B785" t="s">
        <v>24</v>
      </c>
      <c r="C785" t="str">
        <f>VLOOKUP(B785,Planilha1!$A$2:$B$18,2,FALSE)</f>
        <v>Formosa</v>
      </c>
      <c r="D785" t="s">
        <v>16</v>
      </c>
      <c r="E785">
        <v>1</v>
      </c>
      <c r="F785" t="s">
        <v>53</v>
      </c>
      <c r="G785" t="s">
        <v>54</v>
      </c>
      <c r="H785" t="str">
        <f>VLOOKUP(G785,Planilha1!$D$2:$E$16,2,FALSE)</f>
        <v xml:space="preserve"> 55 and 59</v>
      </c>
      <c r="I785" t="s">
        <v>15</v>
      </c>
      <c r="J785" t="str">
        <f t="shared" si="24"/>
        <v>(2,4)</v>
      </c>
      <c r="K785" s="3" t="s">
        <v>1725</v>
      </c>
      <c r="L785" s="3" t="s">
        <v>210</v>
      </c>
      <c r="M785" s="3" t="s">
        <v>1726</v>
      </c>
      <c r="N785" t="str">
        <f t="shared" si="25"/>
        <v>update m set m.FATOR_MUN = 40.92671006, m.pop_proj  = 1350.581432 from pmad2018.tmp m, pmad2018.dp_dom_1718_imput_bkp d where m.A01nficha = d.A01nficha and d.A01setor = 'Formosa' and m.D03 = 1 and m.D05 between 55 and 59 and m.D04 in (2,4);</v>
      </c>
    </row>
    <row r="786" spans="1:14" x14ac:dyDescent="0.25">
      <c r="A786">
        <v>11</v>
      </c>
      <c r="B786" t="s">
        <v>25</v>
      </c>
      <c r="C786" t="str">
        <f>VLOOKUP(B786,Planilha1!$A$2:$B$18,2,FALSE)</f>
        <v>Luziânia: Jardim Ingá</v>
      </c>
      <c r="D786" t="s">
        <v>11</v>
      </c>
      <c r="E786">
        <v>2</v>
      </c>
      <c r="F786" t="s">
        <v>53</v>
      </c>
      <c r="G786" t="s">
        <v>54</v>
      </c>
      <c r="H786" t="str">
        <f>VLOOKUP(G786,Planilha1!$D$2:$E$16,2,FALSE)</f>
        <v xml:space="preserve"> 55 and 59</v>
      </c>
      <c r="I786" t="s">
        <v>14</v>
      </c>
      <c r="J786" t="str">
        <f t="shared" si="24"/>
        <v>(1,3,5)</v>
      </c>
      <c r="K786" s="3" t="s">
        <v>1727</v>
      </c>
      <c r="L786" s="3" t="s">
        <v>51</v>
      </c>
      <c r="M786" s="3" t="s">
        <v>1728</v>
      </c>
      <c r="N786" t="str">
        <f t="shared" si="25"/>
        <v>update m set m.FATOR_MUN = 36.47327592, m.pop_proj  = 401.2060351 from pmad2018.tmp m, pmad2018.dp_dom_1718_imput_bkp d where m.A01nficha = d.A01nficha and d.A01setor = 'Luziânia: Jardim Ingá' and m.D03 = 2 and m.D05 between 55 and 59 and m.D04 in (1,3,5);</v>
      </c>
    </row>
    <row r="787" spans="1:14" x14ac:dyDescent="0.25">
      <c r="A787">
        <v>11</v>
      </c>
      <c r="B787" t="s">
        <v>25</v>
      </c>
      <c r="C787" t="str">
        <f>VLOOKUP(B787,Planilha1!$A$2:$B$18,2,FALSE)</f>
        <v>Luziânia: Jardim Ingá</v>
      </c>
      <c r="D787" t="s">
        <v>11</v>
      </c>
      <c r="E787">
        <v>2</v>
      </c>
      <c r="F787" t="s">
        <v>53</v>
      </c>
      <c r="G787" t="s">
        <v>54</v>
      </c>
      <c r="H787" t="str">
        <f>VLOOKUP(G787,Planilha1!$D$2:$E$16,2,FALSE)</f>
        <v xml:space="preserve"> 55 and 59</v>
      </c>
      <c r="I787" t="s">
        <v>15</v>
      </c>
      <c r="J787" t="str">
        <f t="shared" si="24"/>
        <v>(2,4)</v>
      </c>
      <c r="K787" s="3" t="s">
        <v>1729</v>
      </c>
      <c r="L787" s="3" t="s">
        <v>93</v>
      </c>
      <c r="M787" s="3" t="s">
        <v>1730</v>
      </c>
      <c r="N787" t="str">
        <f t="shared" si="25"/>
        <v>update m set m.FATOR_MUN = 41.01441501, m.pop_proj  = 902.3171303 from pmad2018.tmp m, pmad2018.dp_dom_1718_imput_bkp d where m.A01nficha = d.A01nficha and d.A01setor = 'Luziânia: Jardim Ingá' and m.D03 = 2 and m.D05 between 55 and 59 and m.D04 in (2,4);</v>
      </c>
    </row>
    <row r="788" spans="1:14" x14ac:dyDescent="0.25">
      <c r="A788">
        <v>11</v>
      </c>
      <c r="B788" t="s">
        <v>25</v>
      </c>
      <c r="C788" t="str">
        <f>VLOOKUP(B788,Planilha1!$A$2:$B$18,2,FALSE)</f>
        <v>Luziânia: Jardim Ingá</v>
      </c>
      <c r="D788" t="s">
        <v>16</v>
      </c>
      <c r="E788">
        <v>1</v>
      </c>
      <c r="F788" t="s">
        <v>53</v>
      </c>
      <c r="G788" t="s">
        <v>54</v>
      </c>
      <c r="H788" t="str">
        <f>VLOOKUP(G788,Planilha1!$D$2:$E$16,2,FALSE)</f>
        <v xml:space="preserve"> 55 and 59</v>
      </c>
      <c r="I788" t="s">
        <v>14</v>
      </c>
      <c r="J788" t="str">
        <f t="shared" si="24"/>
        <v>(1,3,5)</v>
      </c>
      <c r="K788" s="3" t="s">
        <v>1731</v>
      </c>
      <c r="L788" s="3" t="s">
        <v>41</v>
      </c>
      <c r="M788" s="3" t="s">
        <v>1732</v>
      </c>
      <c r="N788" t="str">
        <f t="shared" si="25"/>
        <v>update m set m.FATOR_MUN = 73.42694005, m.pop_proj  = 440.5616403 from pmad2018.tmp m, pmad2018.dp_dom_1718_imput_bkp d where m.A01nficha = d.A01nficha and d.A01setor = 'Luziânia: Jardim Ingá' and m.D03 = 1 and m.D05 between 55 and 59 and m.D04 in (1,3,5);</v>
      </c>
    </row>
    <row r="789" spans="1:14" x14ac:dyDescent="0.25">
      <c r="A789">
        <v>11</v>
      </c>
      <c r="B789" t="s">
        <v>25</v>
      </c>
      <c r="C789" t="str">
        <f>VLOOKUP(B789,Planilha1!$A$2:$B$18,2,FALSE)</f>
        <v>Luziânia: Jardim Ingá</v>
      </c>
      <c r="D789" t="s">
        <v>16</v>
      </c>
      <c r="E789">
        <v>1</v>
      </c>
      <c r="F789" t="s">
        <v>53</v>
      </c>
      <c r="G789" t="s">
        <v>54</v>
      </c>
      <c r="H789" t="str">
        <f>VLOOKUP(G789,Planilha1!$D$2:$E$16,2,FALSE)</f>
        <v xml:space="preserve"> 55 and 59</v>
      </c>
      <c r="I789" t="s">
        <v>15</v>
      </c>
      <c r="J789" t="str">
        <f t="shared" si="24"/>
        <v>(2,4)</v>
      </c>
      <c r="K789" s="3" t="s">
        <v>1733</v>
      </c>
      <c r="L789" s="3" t="s">
        <v>53</v>
      </c>
      <c r="M789" s="3" t="s">
        <v>1734</v>
      </c>
      <c r="N789" t="str">
        <f t="shared" si="25"/>
        <v>update m set m.FATOR_MUN = 64.64193115, m.pop_proj  = 775.7031738 from pmad2018.tmp m, pmad2018.dp_dom_1718_imput_bkp d where m.A01nficha = d.A01nficha and d.A01setor = 'Luziânia: Jardim Ingá' and m.D03 = 1 and m.D05 between 55 and 59 and m.D04 in (2,4);</v>
      </c>
    </row>
    <row r="790" spans="1:14" x14ac:dyDescent="0.25">
      <c r="A790">
        <v>10</v>
      </c>
      <c r="B790" t="s">
        <v>26</v>
      </c>
      <c r="C790" t="str">
        <f>VLOOKUP(B790,Planilha1!$A$2:$B$18,2,FALSE)</f>
        <v>Luziânia: Sede</v>
      </c>
      <c r="D790" t="s">
        <v>11</v>
      </c>
      <c r="E790">
        <v>2</v>
      </c>
      <c r="F790" t="s">
        <v>53</v>
      </c>
      <c r="G790" t="s">
        <v>54</v>
      </c>
      <c r="H790" t="str">
        <f>VLOOKUP(G790,Planilha1!$D$2:$E$16,2,FALSE)</f>
        <v xml:space="preserve"> 55 and 59</v>
      </c>
      <c r="I790" t="s">
        <v>14</v>
      </c>
      <c r="J790" t="str">
        <f t="shared" si="24"/>
        <v>(1,3,5)</v>
      </c>
      <c r="K790" s="3" t="s">
        <v>1735</v>
      </c>
      <c r="L790" s="3" t="s">
        <v>141</v>
      </c>
      <c r="M790" s="3" t="s">
        <v>1736</v>
      </c>
      <c r="N790" t="str">
        <f t="shared" si="25"/>
        <v>update m set m.FATOR_MUN = 52.01406304, m.pop_proj  = 1040.281261 from pmad2018.tmp m, pmad2018.dp_dom_1718_imput_bkp d where m.A01nficha = d.A01nficha and d.A01setor = 'Luziânia: Sede' and m.D03 = 2 and m.D05 between 55 and 59 and m.D04 in (1,3,5);</v>
      </c>
    </row>
    <row r="791" spans="1:14" x14ac:dyDescent="0.25">
      <c r="A791">
        <v>10</v>
      </c>
      <c r="B791" t="s">
        <v>26</v>
      </c>
      <c r="C791" t="str">
        <f>VLOOKUP(B791,Planilha1!$A$2:$B$18,2,FALSE)</f>
        <v>Luziânia: Sede</v>
      </c>
      <c r="D791" t="s">
        <v>11</v>
      </c>
      <c r="E791">
        <v>2</v>
      </c>
      <c r="F791" t="s">
        <v>53</v>
      </c>
      <c r="G791" t="s">
        <v>54</v>
      </c>
      <c r="H791" t="str">
        <f>VLOOKUP(G791,Planilha1!$D$2:$E$16,2,FALSE)</f>
        <v xml:space="preserve"> 55 and 59</v>
      </c>
      <c r="I791" t="s">
        <v>15</v>
      </c>
      <c r="J791" t="str">
        <f t="shared" si="24"/>
        <v>(2,4)</v>
      </c>
      <c r="K791" s="3" t="s">
        <v>1737</v>
      </c>
      <c r="L791" s="3" t="s">
        <v>319</v>
      </c>
      <c r="M791" s="3" t="s">
        <v>1738</v>
      </c>
      <c r="N791" t="str">
        <f t="shared" si="25"/>
        <v>update m set m.FATOR_MUN = 32.72503412, m.pop_proj  = 1439.901501 from pmad2018.tmp m, pmad2018.dp_dom_1718_imput_bkp d where m.A01nficha = d.A01nficha and d.A01setor = 'Luziânia: Sede' and m.D03 = 2 and m.D05 between 55 and 59 and m.D04 in (2,4);</v>
      </c>
    </row>
    <row r="792" spans="1:14" x14ac:dyDescent="0.25">
      <c r="A792">
        <v>10</v>
      </c>
      <c r="B792" t="s">
        <v>26</v>
      </c>
      <c r="C792" t="str">
        <f>VLOOKUP(B792,Planilha1!$A$2:$B$18,2,FALSE)</f>
        <v>Luziânia: Sede</v>
      </c>
      <c r="D792" t="s">
        <v>16</v>
      </c>
      <c r="E792">
        <v>1</v>
      </c>
      <c r="F792" t="s">
        <v>53</v>
      </c>
      <c r="G792" t="s">
        <v>54</v>
      </c>
      <c r="H792" t="str">
        <f>VLOOKUP(G792,Planilha1!$D$2:$E$16,2,FALSE)</f>
        <v xml:space="preserve"> 55 and 59</v>
      </c>
      <c r="I792" t="s">
        <v>14</v>
      </c>
      <c r="J792" t="str">
        <f t="shared" si="24"/>
        <v>(1,3,5)</v>
      </c>
      <c r="K792" s="3" t="s">
        <v>1739</v>
      </c>
      <c r="L792" s="3" t="s">
        <v>113</v>
      </c>
      <c r="M792" s="3" t="s">
        <v>1740</v>
      </c>
      <c r="N792" t="str">
        <f t="shared" si="25"/>
        <v>update m set m.FATOR_MUN = 57.82371529, m.pop_proj  = 925.1794446 from pmad2018.tmp m, pmad2018.dp_dom_1718_imput_bkp d where m.A01nficha = d.A01nficha and d.A01setor = 'Luziânia: Sede' and m.D03 = 1 and m.D05 between 55 and 59 and m.D04 in (1,3,5);</v>
      </c>
    </row>
    <row r="793" spans="1:14" x14ac:dyDescent="0.25">
      <c r="A793">
        <v>10</v>
      </c>
      <c r="B793" t="s">
        <v>26</v>
      </c>
      <c r="C793" t="str">
        <f>VLOOKUP(B793,Planilha1!$A$2:$B$18,2,FALSE)</f>
        <v>Luziânia: Sede</v>
      </c>
      <c r="D793" t="s">
        <v>16</v>
      </c>
      <c r="E793">
        <v>1</v>
      </c>
      <c r="F793" t="s">
        <v>53</v>
      </c>
      <c r="G793" t="s">
        <v>54</v>
      </c>
      <c r="H793" t="str">
        <f>VLOOKUP(G793,Planilha1!$D$2:$E$16,2,FALSE)</f>
        <v xml:space="preserve"> 55 and 59</v>
      </c>
      <c r="I793" t="s">
        <v>15</v>
      </c>
      <c r="J793" t="str">
        <f t="shared" si="24"/>
        <v>(2,4)</v>
      </c>
      <c r="K793" s="3" t="s">
        <v>1741</v>
      </c>
      <c r="L793" s="3" t="s">
        <v>277</v>
      </c>
      <c r="M793" s="3" t="s">
        <v>1742</v>
      </c>
      <c r="N793" t="str">
        <f t="shared" si="25"/>
        <v>update m set m.FATOR_MUN = 43.74147714, m.pop_proj  = 1312.244314 from pmad2018.tmp m, pmad2018.dp_dom_1718_imput_bkp d where m.A01nficha = d.A01nficha and d.A01setor = 'Luziânia: Sede' and m.D03 = 1 and m.D05 between 55 and 59 and m.D04 in (2,4);</v>
      </c>
    </row>
    <row r="794" spans="1:14" x14ac:dyDescent="0.25">
      <c r="A794">
        <v>12</v>
      </c>
      <c r="B794" t="s">
        <v>27</v>
      </c>
      <c r="C794" t="str">
        <f>VLOOKUP(B794,Planilha1!$A$2:$B$18,2,FALSE)</f>
        <v>Novo Gama</v>
      </c>
      <c r="D794" t="s">
        <v>11</v>
      </c>
      <c r="E794">
        <v>2</v>
      </c>
      <c r="F794" t="s">
        <v>53</v>
      </c>
      <c r="G794" t="s">
        <v>54</v>
      </c>
      <c r="H794" t="str">
        <f>VLOOKUP(G794,Planilha1!$D$2:$E$16,2,FALSE)</f>
        <v xml:space="preserve"> 55 and 59</v>
      </c>
      <c r="I794" t="s">
        <v>14</v>
      </c>
      <c r="J794" t="str">
        <f t="shared" si="24"/>
        <v>(1,3,5)</v>
      </c>
      <c r="K794" s="3" t="s">
        <v>1743</v>
      </c>
      <c r="L794" s="3" t="s">
        <v>57</v>
      </c>
      <c r="M794" s="3" t="s">
        <v>1744</v>
      </c>
      <c r="N794" t="str">
        <f t="shared" si="25"/>
        <v>update m set m.FATOR_MUN = 45.04634411, m.pop_proj  = 630.6488176 from pmad2018.tmp m, pmad2018.dp_dom_1718_imput_bkp d where m.A01nficha = d.A01nficha and d.A01setor = 'Novo Gama' and m.D03 = 2 and m.D05 between 55 and 59 and m.D04 in (1,3,5);</v>
      </c>
    </row>
    <row r="795" spans="1:14" x14ac:dyDescent="0.25">
      <c r="A795">
        <v>12</v>
      </c>
      <c r="B795" t="s">
        <v>27</v>
      </c>
      <c r="C795" t="str">
        <f>VLOOKUP(B795,Planilha1!$A$2:$B$18,2,FALSE)</f>
        <v>Novo Gama</v>
      </c>
      <c r="D795" t="s">
        <v>11</v>
      </c>
      <c r="E795">
        <v>2</v>
      </c>
      <c r="F795" t="s">
        <v>53</v>
      </c>
      <c r="G795" t="s">
        <v>54</v>
      </c>
      <c r="H795" t="str">
        <f>VLOOKUP(G795,Planilha1!$D$2:$E$16,2,FALSE)</f>
        <v xml:space="preserve"> 55 and 59</v>
      </c>
      <c r="I795" t="s">
        <v>15</v>
      </c>
      <c r="J795" t="str">
        <f t="shared" si="24"/>
        <v>(2,4)</v>
      </c>
      <c r="K795" s="3" t="s">
        <v>1745</v>
      </c>
      <c r="L795" s="3" t="s">
        <v>319</v>
      </c>
      <c r="M795" s="3" t="s">
        <v>1746</v>
      </c>
      <c r="N795" t="str">
        <f t="shared" si="25"/>
        <v>update m set m.FATOR_MUN = 30.43900104, m.pop_proj  = 1339.316046 from pmad2018.tmp m, pmad2018.dp_dom_1718_imput_bkp d where m.A01nficha = d.A01nficha and d.A01setor = 'Novo Gama' and m.D03 = 2 and m.D05 between 55 and 59 and m.D04 in (2,4);</v>
      </c>
    </row>
    <row r="796" spans="1:14" x14ac:dyDescent="0.25">
      <c r="A796">
        <v>12</v>
      </c>
      <c r="B796" t="s">
        <v>27</v>
      </c>
      <c r="C796" t="str">
        <f>VLOOKUP(B796,Planilha1!$A$2:$B$18,2,FALSE)</f>
        <v>Novo Gama</v>
      </c>
      <c r="D796" t="s">
        <v>16</v>
      </c>
      <c r="E796">
        <v>1</v>
      </c>
      <c r="F796" t="s">
        <v>53</v>
      </c>
      <c r="G796" t="s">
        <v>54</v>
      </c>
      <c r="H796" t="str">
        <f>VLOOKUP(G796,Planilha1!$D$2:$E$16,2,FALSE)</f>
        <v xml:space="preserve"> 55 and 59</v>
      </c>
      <c r="I796" t="s">
        <v>14</v>
      </c>
      <c r="J796" t="str">
        <f t="shared" si="24"/>
        <v>(1,3,5)</v>
      </c>
      <c r="K796" s="3" t="s">
        <v>1747</v>
      </c>
      <c r="L796" s="3" t="s">
        <v>51</v>
      </c>
      <c r="M796" s="3" t="s">
        <v>1748</v>
      </c>
      <c r="N796" t="str">
        <f t="shared" si="25"/>
        <v>update m set m.FATOR_MUN = 52.53797206, m.pop_proj  = 577.9176926 from pmad2018.tmp m, pmad2018.dp_dom_1718_imput_bkp d where m.A01nficha = d.A01nficha and d.A01setor = 'Novo Gama' and m.D03 = 1 and m.D05 between 55 and 59 and m.D04 in (1,3,5);</v>
      </c>
    </row>
    <row r="797" spans="1:14" x14ac:dyDescent="0.25">
      <c r="A797">
        <v>12</v>
      </c>
      <c r="B797" t="s">
        <v>27</v>
      </c>
      <c r="C797" t="str">
        <f>VLOOKUP(B797,Planilha1!$A$2:$B$18,2,FALSE)</f>
        <v>Novo Gama</v>
      </c>
      <c r="D797" t="s">
        <v>16</v>
      </c>
      <c r="E797">
        <v>1</v>
      </c>
      <c r="F797" t="s">
        <v>53</v>
      </c>
      <c r="G797" t="s">
        <v>54</v>
      </c>
      <c r="H797" t="str">
        <f>VLOOKUP(G797,Planilha1!$D$2:$E$16,2,FALSE)</f>
        <v xml:space="preserve"> 55 and 59</v>
      </c>
      <c r="I797" t="s">
        <v>15</v>
      </c>
      <c r="J797" t="str">
        <f t="shared" si="24"/>
        <v>(2,4)</v>
      </c>
      <c r="K797" s="3" t="s">
        <v>1749</v>
      </c>
      <c r="L797" s="3" t="s">
        <v>396</v>
      </c>
      <c r="M797" s="3" t="s">
        <v>1750</v>
      </c>
      <c r="N797" t="str">
        <f t="shared" si="25"/>
        <v>update m set m.FATOR_MUN = 29.4405743, m.pop_proj  = 1207.063546 from pmad2018.tmp m, pmad2018.dp_dom_1718_imput_bkp d where m.A01nficha = d.A01nficha and d.A01setor = 'Novo Gama' and m.D03 = 1 and m.D05 between 55 and 59 and m.D04 in (2,4);</v>
      </c>
    </row>
    <row r="798" spans="1:14" x14ac:dyDescent="0.25">
      <c r="A798">
        <v>14</v>
      </c>
      <c r="B798" t="s">
        <v>28</v>
      </c>
      <c r="C798" t="str">
        <f>VLOOKUP(B798,Planilha1!$A$2:$B$18,2,FALSE)</f>
        <v>Padre Bernardo: Monte Alto</v>
      </c>
      <c r="D798" t="s">
        <v>11</v>
      </c>
      <c r="E798">
        <v>2</v>
      </c>
      <c r="F798" t="s">
        <v>53</v>
      </c>
      <c r="G798" t="s">
        <v>54</v>
      </c>
      <c r="H798" t="str">
        <f>VLOOKUP(G798,Planilha1!$D$2:$E$16,2,FALSE)</f>
        <v xml:space="preserve"> 55 and 59</v>
      </c>
      <c r="I798" t="s">
        <v>14</v>
      </c>
      <c r="J798" t="str">
        <f t="shared" si="24"/>
        <v>(1,3,5)</v>
      </c>
      <c r="K798" s="3" t="s">
        <v>1751</v>
      </c>
      <c r="L798" s="3" t="s">
        <v>45</v>
      </c>
      <c r="M798" s="3" t="s">
        <v>1752</v>
      </c>
      <c r="N798" t="str">
        <f t="shared" si="25"/>
        <v>update m set m.FATOR_MUN = 11.21417865, m.pop_proj  = 89.7134292 from pmad2018.tmp m, pmad2018.dp_dom_1718_imput_bkp d where m.A01nficha = d.A01nficha and d.A01setor = 'Padre Bernardo: Monte Alto' and m.D03 = 2 and m.D05 between 55 and 59 and m.D04 in (1,3,5);</v>
      </c>
    </row>
    <row r="799" spans="1:14" x14ac:dyDescent="0.25">
      <c r="A799">
        <v>14</v>
      </c>
      <c r="B799" t="s">
        <v>28</v>
      </c>
      <c r="C799" t="str">
        <f>VLOOKUP(B799,Planilha1!$A$2:$B$18,2,FALSE)</f>
        <v>Padre Bernardo: Monte Alto</v>
      </c>
      <c r="D799" t="s">
        <v>11</v>
      </c>
      <c r="E799">
        <v>2</v>
      </c>
      <c r="F799" t="s">
        <v>53</v>
      </c>
      <c r="G799" t="s">
        <v>54</v>
      </c>
      <c r="H799" t="str">
        <f>VLOOKUP(G799,Planilha1!$D$2:$E$16,2,FALSE)</f>
        <v xml:space="preserve"> 55 and 59</v>
      </c>
      <c r="I799" t="s">
        <v>15</v>
      </c>
      <c r="J799" t="str">
        <f t="shared" si="24"/>
        <v>(2,4)</v>
      </c>
      <c r="K799" s="3" t="s">
        <v>1753</v>
      </c>
      <c r="L799" s="3" t="s">
        <v>169</v>
      </c>
      <c r="M799" s="3" t="s">
        <v>1754</v>
      </c>
      <c r="N799" t="str">
        <f t="shared" si="25"/>
        <v>update m set m.FATOR_MUN = 4.386249798, m.pop_proj  = 114.0424947 from pmad2018.tmp m, pmad2018.dp_dom_1718_imput_bkp d where m.A01nficha = d.A01nficha and d.A01setor = 'Padre Bernardo: Monte Alto' and m.D03 = 2 and m.D05 between 55 and 59 and m.D04 in (2,4);</v>
      </c>
    </row>
    <row r="800" spans="1:14" x14ac:dyDescent="0.25">
      <c r="A800">
        <v>14</v>
      </c>
      <c r="B800" t="s">
        <v>28</v>
      </c>
      <c r="C800" t="str">
        <f>VLOOKUP(B800,Planilha1!$A$2:$B$18,2,FALSE)</f>
        <v>Padre Bernardo: Monte Alto</v>
      </c>
      <c r="D800" t="s">
        <v>16</v>
      </c>
      <c r="E800">
        <v>1</v>
      </c>
      <c r="F800" t="s">
        <v>53</v>
      </c>
      <c r="G800" t="s">
        <v>54</v>
      </c>
      <c r="H800" t="str">
        <f>VLOOKUP(G800,Planilha1!$D$2:$E$16,2,FALSE)</f>
        <v xml:space="preserve"> 55 and 59</v>
      </c>
      <c r="I800" t="s">
        <v>14</v>
      </c>
      <c r="J800" t="str">
        <f t="shared" si="24"/>
        <v>(1,3,5)</v>
      </c>
      <c r="K800" s="3" t="s">
        <v>1755</v>
      </c>
      <c r="L800" s="3" t="s">
        <v>45</v>
      </c>
      <c r="M800" s="3" t="s">
        <v>1756</v>
      </c>
      <c r="N800" t="str">
        <f t="shared" si="25"/>
        <v>update m set m.FATOR_MUN = 10.37051411, m.pop_proj  = 82.96411286 from pmad2018.tmp m, pmad2018.dp_dom_1718_imput_bkp d where m.A01nficha = d.A01nficha and d.A01setor = 'Padre Bernardo: Monte Alto' and m.D03 = 1 and m.D05 between 55 and 59 and m.D04 in (1,3,5);</v>
      </c>
    </row>
    <row r="801" spans="1:14" x14ac:dyDescent="0.25">
      <c r="A801">
        <v>14</v>
      </c>
      <c r="B801" t="s">
        <v>28</v>
      </c>
      <c r="C801" t="str">
        <f>VLOOKUP(B801,Planilha1!$A$2:$B$18,2,FALSE)</f>
        <v>Padre Bernardo: Monte Alto</v>
      </c>
      <c r="D801" t="s">
        <v>16</v>
      </c>
      <c r="E801">
        <v>1</v>
      </c>
      <c r="F801" t="s">
        <v>53</v>
      </c>
      <c r="G801" t="s">
        <v>54</v>
      </c>
      <c r="H801" t="str">
        <f>VLOOKUP(G801,Planilha1!$D$2:$E$16,2,FALSE)</f>
        <v xml:space="preserve"> 55 and 59</v>
      </c>
      <c r="I801" t="s">
        <v>15</v>
      </c>
      <c r="J801" t="str">
        <f t="shared" si="24"/>
        <v>(2,4)</v>
      </c>
      <c r="K801" s="3" t="s">
        <v>1757</v>
      </c>
      <c r="L801" s="3" t="s">
        <v>99</v>
      </c>
      <c r="M801" s="3" t="s">
        <v>1758</v>
      </c>
      <c r="N801" t="str">
        <f t="shared" si="25"/>
        <v>update m set m.FATOR_MUN = 4.614244319, m.pop_proj  = 143.0415739 from pmad2018.tmp m, pmad2018.dp_dom_1718_imput_bkp d where m.A01nficha = d.A01nficha and d.A01setor = 'Padre Bernardo: Monte Alto' and m.D03 = 1 and m.D05 between 55 and 59 and m.D04 in (2,4);</v>
      </c>
    </row>
    <row r="802" spans="1:14" x14ac:dyDescent="0.25">
      <c r="A802">
        <v>13</v>
      </c>
      <c r="B802" t="s">
        <v>29</v>
      </c>
      <c r="C802" t="str">
        <f>VLOOKUP(B802,Planilha1!$A$2:$B$18,2,FALSE)</f>
        <v>Padre Bernardo: Sede</v>
      </c>
      <c r="D802" t="s">
        <v>11</v>
      </c>
      <c r="E802">
        <v>2</v>
      </c>
      <c r="F802" t="s">
        <v>53</v>
      </c>
      <c r="G802" t="s">
        <v>54</v>
      </c>
      <c r="H802" t="str">
        <f>VLOOKUP(G802,Planilha1!$D$2:$E$16,2,FALSE)</f>
        <v xml:space="preserve"> 55 and 59</v>
      </c>
      <c r="I802" t="s">
        <v>14</v>
      </c>
      <c r="J802" t="str">
        <f t="shared" si="24"/>
        <v>(1,3,5)</v>
      </c>
      <c r="K802" s="3" t="s">
        <v>1759</v>
      </c>
      <c r="L802" s="3" t="s">
        <v>47</v>
      </c>
      <c r="M802" s="3" t="s">
        <v>1760</v>
      </c>
      <c r="N802" t="str">
        <f t="shared" si="25"/>
        <v>update m set m.FATOR_MUN = 11.31977355, m.pop_proj  = 101.877962 from pmad2018.tmp m, pmad2018.dp_dom_1718_imput_bkp d where m.A01nficha = d.A01nficha and d.A01setor = 'Padre Bernardo: Sede' and m.D03 = 2 and m.D05 between 55 and 59 and m.D04 in (1,3,5);</v>
      </c>
    </row>
    <row r="803" spans="1:14" x14ac:dyDescent="0.25">
      <c r="A803">
        <v>13</v>
      </c>
      <c r="B803" t="s">
        <v>29</v>
      </c>
      <c r="C803" t="str">
        <f>VLOOKUP(B803,Planilha1!$A$2:$B$18,2,FALSE)</f>
        <v>Padre Bernardo: Sede</v>
      </c>
      <c r="D803" t="s">
        <v>11</v>
      </c>
      <c r="E803">
        <v>2</v>
      </c>
      <c r="F803" t="s">
        <v>53</v>
      </c>
      <c r="G803" t="s">
        <v>54</v>
      </c>
      <c r="H803" t="str">
        <f>VLOOKUP(G803,Planilha1!$D$2:$E$16,2,FALSE)</f>
        <v xml:space="preserve"> 55 and 59</v>
      </c>
      <c r="I803" t="s">
        <v>15</v>
      </c>
      <c r="J803" t="str">
        <f t="shared" si="24"/>
        <v>(2,4)</v>
      </c>
      <c r="K803" s="3" t="s">
        <v>1761</v>
      </c>
      <c r="L803" s="3" t="s">
        <v>277</v>
      </c>
      <c r="M803" s="3" t="s">
        <v>1762</v>
      </c>
      <c r="N803" t="str">
        <f t="shared" si="25"/>
        <v>update m set m.FATOR_MUN = 7.653518536, m.pop_proj  = 229.6055561 from pmad2018.tmp m, pmad2018.dp_dom_1718_imput_bkp d where m.A01nficha = d.A01nficha and d.A01setor = 'Padre Bernardo: Sede' and m.D03 = 2 and m.D05 between 55 and 59 and m.D04 in (2,4);</v>
      </c>
    </row>
    <row r="804" spans="1:14" x14ac:dyDescent="0.25">
      <c r="A804">
        <v>13</v>
      </c>
      <c r="B804" t="s">
        <v>29</v>
      </c>
      <c r="C804" t="str">
        <f>VLOOKUP(B804,Planilha1!$A$2:$B$18,2,FALSE)</f>
        <v>Padre Bernardo: Sede</v>
      </c>
      <c r="D804" t="s">
        <v>16</v>
      </c>
      <c r="E804">
        <v>1</v>
      </c>
      <c r="F804" t="s">
        <v>53</v>
      </c>
      <c r="G804" t="s">
        <v>54</v>
      </c>
      <c r="H804" t="str">
        <f>VLOOKUP(G804,Planilha1!$D$2:$E$16,2,FALSE)</f>
        <v xml:space="preserve"> 55 and 59</v>
      </c>
      <c r="I804" t="s">
        <v>14</v>
      </c>
      <c r="J804" t="str">
        <f t="shared" si="24"/>
        <v>(1,3,5)</v>
      </c>
      <c r="K804" s="3" t="s">
        <v>1763</v>
      </c>
      <c r="L804" s="3" t="s">
        <v>47</v>
      </c>
      <c r="M804" s="3" t="s">
        <v>1764</v>
      </c>
      <c r="N804" t="str">
        <f t="shared" si="25"/>
        <v>update m set m.FATOR_MUN = 10.96652067, m.pop_proj  = 98.69868599 from pmad2018.tmp m, pmad2018.dp_dom_1718_imput_bkp d where m.A01nficha = d.A01nficha and d.A01setor = 'Padre Bernardo: Sede' and m.D03 = 1 and m.D05 between 55 and 59 and m.D04 in (1,3,5);</v>
      </c>
    </row>
    <row r="805" spans="1:14" x14ac:dyDescent="0.25">
      <c r="A805">
        <v>13</v>
      </c>
      <c r="B805" t="s">
        <v>29</v>
      </c>
      <c r="C805" t="str">
        <f>VLOOKUP(B805,Planilha1!$A$2:$B$18,2,FALSE)</f>
        <v>Padre Bernardo: Sede</v>
      </c>
      <c r="D805" t="s">
        <v>16</v>
      </c>
      <c r="E805">
        <v>1</v>
      </c>
      <c r="F805" t="s">
        <v>53</v>
      </c>
      <c r="G805" t="s">
        <v>54</v>
      </c>
      <c r="H805" t="str">
        <f>VLOOKUP(G805,Planilha1!$D$2:$E$16,2,FALSE)</f>
        <v xml:space="preserve"> 55 and 59</v>
      </c>
      <c r="I805" t="s">
        <v>15</v>
      </c>
      <c r="J805" t="str">
        <f t="shared" si="24"/>
        <v>(2,4)</v>
      </c>
      <c r="K805" s="3" t="s">
        <v>1765</v>
      </c>
      <c r="L805" s="3" t="s">
        <v>197</v>
      </c>
      <c r="M805" s="3" t="s">
        <v>1766</v>
      </c>
      <c r="N805" t="str">
        <f t="shared" si="25"/>
        <v>update m set m.FATOR_MUN = 7.254251248, m.pop_proj  = 203.1190349 from pmad2018.tmp m, pmad2018.dp_dom_1718_imput_bkp d where m.A01nficha = d.A01nficha and d.A01setor = 'Padre Bernardo: Sede' and m.D03 = 1 and m.D05 between 55 and 59 and m.D04 in (2,4);</v>
      </c>
    </row>
    <row r="806" spans="1:14" x14ac:dyDescent="0.25">
      <c r="A806">
        <v>15</v>
      </c>
      <c r="B806" t="s">
        <v>30</v>
      </c>
      <c r="C806" t="str">
        <f>VLOOKUP(B806,Planilha1!$A$2:$B$18,2,FALSE)</f>
        <v>Planaltina</v>
      </c>
      <c r="D806" t="s">
        <v>11</v>
      </c>
      <c r="E806">
        <v>2</v>
      </c>
      <c r="F806" t="s">
        <v>53</v>
      </c>
      <c r="G806" t="s">
        <v>54</v>
      </c>
      <c r="H806" t="str">
        <f>VLOOKUP(G806,Planilha1!$D$2:$E$16,2,FALSE)</f>
        <v xml:space="preserve"> 55 and 59</v>
      </c>
      <c r="I806" t="s">
        <v>14</v>
      </c>
      <c r="J806" t="str">
        <f t="shared" si="24"/>
        <v>(1,3,5)</v>
      </c>
      <c r="K806" s="3" t="s">
        <v>1767</v>
      </c>
      <c r="L806" s="3" t="s">
        <v>45</v>
      </c>
      <c r="M806" s="3" t="s">
        <v>1768</v>
      </c>
      <c r="N806" t="str">
        <f t="shared" si="25"/>
        <v>update m set m.FATOR_MUN = 57.27186368, m.pop_proj  = 458.1749094 from pmad2018.tmp m, pmad2018.dp_dom_1718_imput_bkp d where m.A01nficha = d.A01nficha and d.A01setor = 'Planaltina' and m.D03 = 2 and m.D05 between 55 and 59 and m.D04 in (1,3,5);</v>
      </c>
    </row>
    <row r="807" spans="1:14" x14ac:dyDescent="0.25">
      <c r="A807">
        <v>15</v>
      </c>
      <c r="B807" t="s">
        <v>30</v>
      </c>
      <c r="C807" t="str">
        <f>VLOOKUP(B807,Planilha1!$A$2:$B$18,2,FALSE)</f>
        <v>Planaltina</v>
      </c>
      <c r="D807" t="s">
        <v>11</v>
      </c>
      <c r="E807">
        <v>2</v>
      </c>
      <c r="F807" t="s">
        <v>53</v>
      </c>
      <c r="G807" t="s">
        <v>54</v>
      </c>
      <c r="H807" t="str">
        <f>VLOOKUP(G807,Planilha1!$D$2:$E$16,2,FALSE)</f>
        <v xml:space="preserve"> 55 and 59</v>
      </c>
      <c r="I807" t="s">
        <v>15</v>
      </c>
      <c r="J807" t="str">
        <f t="shared" si="24"/>
        <v>(2,4)</v>
      </c>
      <c r="K807" s="3" t="s">
        <v>1769</v>
      </c>
      <c r="L807" s="3" t="s">
        <v>125</v>
      </c>
      <c r="M807" s="3" t="s">
        <v>1770</v>
      </c>
      <c r="N807" t="str">
        <f t="shared" si="25"/>
        <v>update m set m.FATOR_MUN = 37.02758736, m.pop_proj  = 1184.882796 from pmad2018.tmp m, pmad2018.dp_dom_1718_imput_bkp d where m.A01nficha = d.A01nficha and d.A01setor = 'Planaltina' and m.D03 = 2 and m.D05 between 55 and 59 and m.D04 in (2,4);</v>
      </c>
    </row>
    <row r="808" spans="1:14" x14ac:dyDescent="0.25">
      <c r="A808">
        <v>15</v>
      </c>
      <c r="B808" t="s">
        <v>30</v>
      </c>
      <c r="C808" t="str">
        <f>VLOOKUP(B808,Planilha1!$A$2:$B$18,2,FALSE)</f>
        <v>Planaltina</v>
      </c>
      <c r="D808" t="s">
        <v>16</v>
      </c>
      <c r="E808">
        <v>1</v>
      </c>
      <c r="F808" t="s">
        <v>53</v>
      </c>
      <c r="G808" t="s">
        <v>54</v>
      </c>
      <c r="H808" t="str">
        <f>VLOOKUP(G808,Planilha1!$D$2:$E$16,2,FALSE)</f>
        <v xml:space="preserve"> 55 and 59</v>
      </c>
      <c r="I808" t="s">
        <v>14</v>
      </c>
      <c r="J808" t="str">
        <f t="shared" si="24"/>
        <v>(1,3,5)</v>
      </c>
      <c r="K808" s="3" t="s">
        <v>1771</v>
      </c>
      <c r="L808" s="3" t="s">
        <v>47</v>
      </c>
      <c r="M808" s="3" t="s">
        <v>1772</v>
      </c>
      <c r="N808" t="str">
        <f t="shared" si="25"/>
        <v>update m set m.FATOR_MUN = 47.6934997, m.pop_proj  = 429.2414973 from pmad2018.tmp m, pmad2018.dp_dom_1718_imput_bkp d where m.A01nficha = d.A01nficha and d.A01setor = 'Planaltina' and m.D03 = 1 and m.D05 between 55 and 59 and m.D04 in (1,3,5);</v>
      </c>
    </row>
    <row r="809" spans="1:14" x14ac:dyDescent="0.25">
      <c r="A809">
        <v>15</v>
      </c>
      <c r="B809" t="s">
        <v>30</v>
      </c>
      <c r="C809" t="str">
        <f>VLOOKUP(B809,Planilha1!$A$2:$B$18,2,FALSE)</f>
        <v>Planaltina</v>
      </c>
      <c r="D809" t="s">
        <v>16</v>
      </c>
      <c r="E809">
        <v>1</v>
      </c>
      <c r="F809" t="s">
        <v>53</v>
      </c>
      <c r="G809" t="s">
        <v>54</v>
      </c>
      <c r="H809" t="str">
        <f>VLOOKUP(G809,Planilha1!$D$2:$E$16,2,FALSE)</f>
        <v xml:space="preserve"> 55 and 59</v>
      </c>
      <c r="I809" t="s">
        <v>15</v>
      </c>
      <c r="J809" t="str">
        <f t="shared" si="24"/>
        <v>(2,4)</v>
      </c>
      <c r="K809" s="3" t="s">
        <v>1773</v>
      </c>
      <c r="L809" s="3" t="s">
        <v>169</v>
      </c>
      <c r="M809" s="3" t="s">
        <v>1774</v>
      </c>
      <c r="N809" t="str">
        <f t="shared" si="25"/>
        <v>update m set m.FATOR_MUN = 37.47174002, m.pop_proj  = 974.2652406 from pmad2018.tmp m, pmad2018.dp_dom_1718_imput_bkp d where m.A01nficha = d.A01nficha and d.A01setor = 'Planaltina' and m.D03 = 1 and m.D05 between 55 and 59 and m.D04 in (2,4);</v>
      </c>
    </row>
    <row r="810" spans="1:14" x14ac:dyDescent="0.25">
      <c r="A810">
        <v>16</v>
      </c>
      <c r="B810" t="s">
        <v>31</v>
      </c>
      <c r="C810" t="str">
        <f>VLOOKUP(B810,Planilha1!$A$2:$B$18,2,FALSE)</f>
        <v>Santo Antônio do Descoberto</v>
      </c>
      <c r="D810" t="s">
        <v>11</v>
      </c>
      <c r="E810">
        <v>2</v>
      </c>
      <c r="F810" t="s">
        <v>53</v>
      </c>
      <c r="G810" t="s">
        <v>54</v>
      </c>
      <c r="H810" t="str">
        <f>VLOOKUP(G810,Planilha1!$D$2:$E$16,2,FALSE)</f>
        <v xml:space="preserve"> 55 and 59</v>
      </c>
      <c r="I810" t="s">
        <v>14</v>
      </c>
      <c r="J810" t="str">
        <f t="shared" si="24"/>
        <v>(1,3,5)</v>
      </c>
      <c r="K810" s="3" t="s">
        <v>1775</v>
      </c>
      <c r="L810" s="3" t="s">
        <v>113</v>
      </c>
      <c r="M810" s="3" t="s">
        <v>1776</v>
      </c>
      <c r="N810" t="str">
        <f t="shared" si="25"/>
        <v>update m set m.FATOR_MUN = 27.08712669, m.pop_proj  = 433.394027 from pmad2018.tmp m, pmad2018.dp_dom_1718_imput_bkp d where m.A01nficha = d.A01nficha and d.A01setor = 'Santo Antônio do Descoberto' and m.D03 = 2 and m.D05 between 55 and 59 and m.D04 in (1,3,5);</v>
      </c>
    </row>
    <row r="811" spans="1:14" x14ac:dyDescent="0.25">
      <c r="A811">
        <v>16</v>
      </c>
      <c r="B811" t="s">
        <v>31</v>
      </c>
      <c r="C811" t="str">
        <f>VLOOKUP(B811,Planilha1!$A$2:$B$18,2,FALSE)</f>
        <v>Santo Antônio do Descoberto</v>
      </c>
      <c r="D811" t="s">
        <v>11</v>
      </c>
      <c r="E811">
        <v>2</v>
      </c>
      <c r="F811" t="s">
        <v>53</v>
      </c>
      <c r="G811" t="s">
        <v>54</v>
      </c>
      <c r="H811" t="str">
        <f>VLOOKUP(G811,Planilha1!$D$2:$E$16,2,FALSE)</f>
        <v xml:space="preserve"> 55 and 59</v>
      </c>
      <c r="I811" t="s">
        <v>15</v>
      </c>
      <c r="J811" t="str">
        <f t="shared" si="24"/>
        <v>(2,4)</v>
      </c>
      <c r="K811" s="3" t="s">
        <v>1777</v>
      </c>
      <c r="L811" s="3" t="s">
        <v>125</v>
      </c>
      <c r="M811" s="3" t="s">
        <v>1778</v>
      </c>
      <c r="N811" t="str">
        <f t="shared" si="25"/>
        <v>update m set m.FATOR_MUN = 23.24718919, m.pop_proj  = 743.9100541 from pmad2018.tmp m, pmad2018.dp_dom_1718_imput_bkp d where m.A01nficha = d.A01nficha and d.A01setor = 'Santo Antônio do Descoberto' and m.D03 = 2 and m.D05 between 55 and 59 and m.D04 in (2,4);</v>
      </c>
    </row>
    <row r="812" spans="1:14" x14ac:dyDescent="0.25">
      <c r="A812">
        <v>16</v>
      </c>
      <c r="B812" t="s">
        <v>31</v>
      </c>
      <c r="C812" t="str">
        <f>VLOOKUP(B812,Planilha1!$A$2:$B$18,2,FALSE)</f>
        <v>Santo Antônio do Descoberto</v>
      </c>
      <c r="D812" t="s">
        <v>16</v>
      </c>
      <c r="E812">
        <v>1</v>
      </c>
      <c r="F812" t="s">
        <v>53</v>
      </c>
      <c r="G812" t="s">
        <v>54</v>
      </c>
      <c r="H812" t="str">
        <f>VLOOKUP(G812,Planilha1!$D$2:$E$16,2,FALSE)</f>
        <v xml:space="preserve"> 55 and 59</v>
      </c>
      <c r="I812" t="s">
        <v>14</v>
      </c>
      <c r="J812" t="str">
        <f t="shared" si="24"/>
        <v>(1,3,5)</v>
      </c>
      <c r="K812" s="3" t="s">
        <v>1779</v>
      </c>
      <c r="L812" s="3" t="s">
        <v>47</v>
      </c>
      <c r="M812" s="3" t="s">
        <v>1780</v>
      </c>
      <c r="N812" t="str">
        <f t="shared" si="25"/>
        <v>update m set m.FATOR_MUN = 38.39675714, m.pop_proj  = 345.5708143 from pmad2018.tmp m, pmad2018.dp_dom_1718_imput_bkp d where m.A01nficha = d.A01nficha and d.A01setor = 'Santo Antônio do Descoberto' and m.D03 = 1 and m.D05 between 55 and 59 and m.D04 in (1,3,5);</v>
      </c>
    </row>
    <row r="813" spans="1:14" x14ac:dyDescent="0.25">
      <c r="A813">
        <v>16</v>
      </c>
      <c r="B813" t="s">
        <v>31</v>
      </c>
      <c r="C813" t="str">
        <f>VLOOKUP(B813,Planilha1!$A$2:$B$18,2,FALSE)</f>
        <v>Santo Antônio do Descoberto</v>
      </c>
      <c r="D813" t="s">
        <v>16</v>
      </c>
      <c r="E813">
        <v>1</v>
      </c>
      <c r="F813" t="s">
        <v>53</v>
      </c>
      <c r="G813" t="s">
        <v>54</v>
      </c>
      <c r="H813" t="str">
        <f>VLOOKUP(G813,Planilha1!$D$2:$E$16,2,FALSE)</f>
        <v xml:space="preserve"> 55 and 59</v>
      </c>
      <c r="I813" t="s">
        <v>15</v>
      </c>
      <c r="J813" t="str">
        <f t="shared" si="24"/>
        <v>(2,4)</v>
      </c>
      <c r="K813" s="3" t="s">
        <v>1781</v>
      </c>
      <c r="L813" s="3" t="s">
        <v>128</v>
      </c>
      <c r="M813" s="3" t="s">
        <v>1782</v>
      </c>
      <c r="N813" t="str">
        <f t="shared" si="25"/>
        <v>update m set m.FATOR_MUN = 18.85771702, m.pop_proj  = 641.1623786 from pmad2018.tmp m, pmad2018.dp_dom_1718_imput_bkp d where m.A01nficha = d.A01nficha and d.A01setor = 'Santo Antônio do Descoberto' and m.D03 = 1 and m.D05 between 55 and 59 and m.D04 in (2,4);</v>
      </c>
    </row>
    <row r="814" spans="1:14" x14ac:dyDescent="0.25">
      <c r="A814">
        <v>17</v>
      </c>
      <c r="B814" t="s">
        <v>32</v>
      </c>
      <c r="C814" t="str">
        <f>VLOOKUP(B814,Planilha1!$A$2:$B$18,2,FALSE)</f>
        <v>Valparaíso de Goiás</v>
      </c>
      <c r="D814" t="s">
        <v>11</v>
      </c>
      <c r="E814">
        <v>2</v>
      </c>
      <c r="F814" t="s">
        <v>53</v>
      </c>
      <c r="G814" t="s">
        <v>54</v>
      </c>
      <c r="H814" t="str">
        <f>VLOOKUP(G814,Planilha1!$D$2:$E$16,2,FALSE)</f>
        <v xml:space="preserve"> 55 and 59</v>
      </c>
      <c r="I814" t="s">
        <v>14</v>
      </c>
      <c r="J814" t="str">
        <f t="shared" si="24"/>
        <v>(1,3,5)</v>
      </c>
      <c r="K814" s="3" t="s">
        <v>1783</v>
      </c>
      <c r="L814" s="3" t="s">
        <v>96</v>
      </c>
      <c r="M814" s="3" t="s">
        <v>1784</v>
      </c>
      <c r="N814" t="str">
        <f t="shared" si="25"/>
        <v>update m set m.FATOR_MUN = 72.69955622, m.pop_proj  = 1381.291568 from pmad2018.tmp m, pmad2018.dp_dom_1718_imput_bkp d where m.A01nficha = d.A01nficha and d.A01setor = 'Valparaíso de Goiás' and m.D03 = 2 and m.D05 between 55 and 59 and m.D04 in (1,3,5);</v>
      </c>
    </row>
    <row r="815" spans="1:14" x14ac:dyDescent="0.25">
      <c r="A815">
        <v>17</v>
      </c>
      <c r="B815" t="s">
        <v>32</v>
      </c>
      <c r="C815" t="str">
        <f>VLOOKUP(B815,Planilha1!$A$2:$B$18,2,FALSE)</f>
        <v>Valparaíso de Goiás</v>
      </c>
      <c r="D815" t="s">
        <v>11</v>
      </c>
      <c r="E815">
        <v>2</v>
      </c>
      <c r="F815" t="s">
        <v>53</v>
      </c>
      <c r="G815" t="s">
        <v>54</v>
      </c>
      <c r="H815" t="str">
        <f>VLOOKUP(G815,Planilha1!$D$2:$E$16,2,FALSE)</f>
        <v xml:space="preserve"> 55 and 59</v>
      </c>
      <c r="I815" t="s">
        <v>15</v>
      </c>
      <c r="J815" t="str">
        <f t="shared" si="24"/>
        <v>(2,4)</v>
      </c>
      <c r="K815" s="3" t="s">
        <v>1785</v>
      </c>
      <c r="L815" s="3" t="s">
        <v>372</v>
      </c>
      <c r="M815" s="3" t="s">
        <v>1786</v>
      </c>
      <c r="N815" t="str">
        <f t="shared" si="25"/>
        <v>update m set m.FATOR_MUN = 51.45790356, m.pop_proj  = 1903.942432 from pmad2018.tmp m, pmad2018.dp_dom_1718_imput_bkp d where m.A01nficha = d.A01nficha and d.A01setor = 'Valparaíso de Goiás' and m.D03 = 2 and m.D05 between 55 and 59 and m.D04 in (2,4);</v>
      </c>
    </row>
    <row r="816" spans="1:14" x14ac:dyDescent="0.25">
      <c r="A816">
        <v>17</v>
      </c>
      <c r="B816" t="s">
        <v>32</v>
      </c>
      <c r="C816" t="str">
        <f>VLOOKUP(B816,Planilha1!$A$2:$B$18,2,FALSE)</f>
        <v>Valparaíso de Goiás</v>
      </c>
      <c r="D816" t="s">
        <v>16</v>
      </c>
      <c r="E816">
        <v>1</v>
      </c>
      <c r="F816" t="s">
        <v>53</v>
      </c>
      <c r="G816" t="s">
        <v>54</v>
      </c>
      <c r="H816" t="str">
        <f>VLOOKUP(G816,Planilha1!$D$2:$E$16,2,FALSE)</f>
        <v xml:space="preserve"> 55 and 59</v>
      </c>
      <c r="I816" t="s">
        <v>14</v>
      </c>
      <c r="J816" t="str">
        <f t="shared" si="24"/>
        <v>(1,3,5)</v>
      </c>
      <c r="K816" s="3" t="s">
        <v>1787</v>
      </c>
      <c r="L816" s="3" t="s">
        <v>57</v>
      </c>
      <c r="M816" s="3" t="s">
        <v>1788</v>
      </c>
      <c r="N816" t="str">
        <f t="shared" si="25"/>
        <v>update m set m.FATOR_MUN = 79.6504332, m.pop_proj  = 1115.106065 from pmad2018.tmp m, pmad2018.dp_dom_1718_imput_bkp d where m.A01nficha = d.A01nficha and d.A01setor = 'Valparaíso de Goiás' and m.D03 = 1 and m.D05 between 55 and 59 and m.D04 in (1,3,5);</v>
      </c>
    </row>
    <row r="817" spans="1:14" x14ac:dyDescent="0.25">
      <c r="A817">
        <v>17</v>
      </c>
      <c r="B817" t="s">
        <v>32</v>
      </c>
      <c r="C817" t="str">
        <f>VLOOKUP(B817,Planilha1!$A$2:$B$18,2,FALSE)</f>
        <v>Valparaíso de Goiás</v>
      </c>
      <c r="D817" t="s">
        <v>16</v>
      </c>
      <c r="E817">
        <v>1</v>
      </c>
      <c r="F817" t="s">
        <v>53</v>
      </c>
      <c r="G817" t="s">
        <v>54</v>
      </c>
      <c r="H817" t="str">
        <f>VLOOKUP(G817,Planilha1!$D$2:$E$16,2,FALSE)</f>
        <v xml:space="preserve"> 55 and 59</v>
      </c>
      <c r="I817" t="s">
        <v>15</v>
      </c>
      <c r="J817" t="str">
        <f t="shared" si="24"/>
        <v>(2,4)</v>
      </c>
      <c r="K817" s="3" t="s">
        <v>1789</v>
      </c>
      <c r="L817" s="3" t="s">
        <v>125</v>
      </c>
      <c r="M817" s="3" t="s">
        <v>1790</v>
      </c>
      <c r="N817" t="str">
        <f t="shared" si="25"/>
        <v>update m set m.FATOR_MUN = 54.96927923, m.pop_proj  = 1759.016935 from pmad2018.tmp m, pmad2018.dp_dom_1718_imput_bkp d where m.A01nficha = d.A01nficha and d.A01setor = 'Valparaíso de Goiás' and m.D03 = 1 and m.D05 between 55 and 59 and m.D04 in (2,4);</v>
      </c>
    </row>
    <row r="818" spans="1:14" x14ac:dyDescent="0.25">
      <c r="A818">
        <v>1</v>
      </c>
      <c r="B818" t="s">
        <v>10</v>
      </c>
      <c r="C818" t="str">
        <f>VLOOKUP(B818,Planilha1!$A$2:$B$18,2,FALSE)</f>
        <v>Águas Lindas de Goiás</v>
      </c>
      <c r="D818" t="s">
        <v>11</v>
      </c>
      <c r="E818">
        <v>2</v>
      </c>
      <c r="F818" t="s">
        <v>55</v>
      </c>
      <c r="G818" t="s">
        <v>56</v>
      </c>
      <c r="H818" t="str">
        <f>VLOOKUP(G818,Planilha1!$D$2:$E$16,2,FALSE)</f>
        <v xml:space="preserve"> 60 and 64</v>
      </c>
      <c r="I818" t="s">
        <v>14</v>
      </c>
      <c r="J818" t="str">
        <f t="shared" si="24"/>
        <v>(1,3,5)</v>
      </c>
      <c r="K818" s="3" t="s">
        <v>1791</v>
      </c>
      <c r="L818" s="3" t="s">
        <v>57</v>
      </c>
      <c r="M818" s="3" t="s">
        <v>1792</v>
      </c>
      <c r="N818" t="str">
        <f t="shared" si="25"/>
        <v>update m set m.FATOR_MUN = 128.0561542, m.pop_proj  = 1792.786159 from pmad2018.tmp m, pmad2018.dp_dom_1718_imput_bkp d where m.A01nficha = d.A01nficha and d.A01setor = 'Águas Lindas de Goiás' and m.D03 = 2 and m.D05 between 60 and 64 and m.D04 in (1,3,5);</v>
      </c>
    </row>
    <row r="819" spans="1:14" x14ac:dyDescent="0.25">
      <c r="A819">
        <v>1</v>
      </c>
      <c r="B819" t="s">
        <v>10</v>
      </c>
      <c r="C819" t="str">
        <f>VLOOKUP(B819,Planilha1!$A$2:$B$18,2,FALSE)</f>
        <v>Águas Lindas de Goiás</v>
      </c>
      <c r="D819" t="s">
        <v>11</v>
      </c>
      <c r="E819">
        <v>2</v>
      </c>
      <c r="F819" t="s">
        <v>55</v>
      </c>
      <c r="G819" t="s">
        <v>56</v>
      </c>
      <c r="H819" t="str">
        <f>VLOOKUP(G819,Planilha1!$D$2:$E$16,2,FALSE)</f>
        <v xml:space="preserve"> 60 and 64</v>
      </c>
      <c r="I819" t="s">
        <v>15</v>
      </c>
      <c r="J819" t="str">
        <f t="shared" si="24"/>
        <v>(2,4)</v>
      </c>
      <c r="K819" s="3" t="s">
        <v>1793</v>
      </c>
      <c r="L819" s="3" t="s">
        <v>158</v>
      </c>
      <c r="M819" s="3" t="s">
        <v>1794</v>
      </c>
      <c r="N819" t="str">
        <f t="shared" si="25"/>
        <v>update m set m.FATOR_MUN = 6.945346974, m.pop_proj  = 250.0324911 from pmad2018.tmp m, pmad2018.dp_dom_1718_imput_bkp d where m.A01nficha = d.A01nficha and d.A01setor = 'Águas Lindas de Goiás' and m.D03 = 2 and m.D05 between 60 and 64 and m.D04 in (2,4);</v>
      </c>
    </row>
    <row r="820" spans="1:14" x14ac:dyDescent="0.25">
      <c r="A820">
        <v>1</v>
      </c>
      <c r="B820" t="s">
        <v>10</v>
      </c>
      <c r="C820" t="str">
        <f>VLOOKUP(B820,Planilha1!$A$2:$B$18,2,FALSE)</f>
        <v>Águas Lindas de Goiás</v>
      </c>
      <c r="D820" t="s">
        <v>16</v>
      </c>
      <c r="E820">
        <v>1</v>
      </c>
      <c r="F820" t="s">
        <v>55</v>
      </c>
      <c r="G820" t="s">
        <v>56</v>
      </c>
      <c r="H820" t="str">
        <f>VLOOKUP(G820,Planilha1!$D$2:$E$16,2,FALSE)</f>
        <v xml:space="preserve"> 60 and 64</v>
      </c>
      <c r="I820" t="s">
        <v>14</v>
      </c>
      <c r="J820" t="str">
        <f t="shared" si="24"/>
        <v>(1,3,5)</v>
      </c>
      <c r="K820" s="3" t="s">
        <v>1795</v>
      </c>
      <c r="L820" s="3" t="s">
        <v>51</v>
      </c>
      <c r="M820" s="3" t="s">
        <v>1796</v>
      </c>
      <c r="N820" t="str">
        <f t="shared" si="25"/>
        <v>update m set m.FATOR_MUN = 170.7853673, m.pop_proj  = 1878.63904 from pmad2018.tmp m, pmad2018.dp_dom_1718_imput_bkp d where m.A01nficha = d.A01nficha and d.A01setor = 'Águas Lindas de Goiás' and m.D03 = 1 and m.D05 between 60 and 64 and m.D04 in (1,3,5);</v>
      </c>
    </row>
    <row r="821" spans="1:14" x14ac:dyDescent="0.25">
      <c r="A821">
        <v>1</v>
      </c>
      <c r="B821" t="s">
        <v>10</v>
      </c>
      <c r="C821" t="str">
        <f>VLOOKUP(B821,Planilha1!$A$2:$B$18,2,FALSE)</f>
        <v>Águas Lindas de Goiás</v>
      </c>
      <c r="D821" t="s">
        <v>16</v>
      </c>
      <c r="E821">
        <v>1</v>
      </c>
      <c r="F821" t="s">
        <v>55</v>
      </c>
      <c r="G821" t="s">
        <v>56</v>
      </c>
      <c r="H821" t="str">
        <f>VLOOKUP(G821,Planilha1!$D$2:$E$16,2,FALSE)</f>
        <v xml:space="preserve"> 60 and 64</v>
      </c>
      <c r="I821" t="s">
        <v>15</v>
      </c>
      <c r="J821" t="str">
        <f t="shared" si="24"/>
        <v>(2,4)</v>
      </c>
      <c r="K821" s="3" t="s">
        <v>1797</v>
      </c>
      <c r="L821" s="3" t="s">
        <v>99</v>
      </c>
      <c r="M821" s="3" t="s">
        <v>1798</v>
      </c>
      <c r="N821" t="str">
        <f t="shared" si="25"/>
        <v>update m set m.FATOR_MUN = 9.685288498, m.pop_proj  = 300.2439434 from pmad2018.tmp m, pmad2018.dp_dom_1718_imput_bkp d where m.A01nficha = d.A01nficha and d.A01setor = 'Águas Lindas de Goiás' and m.D03 = 1 and m.D05 between 60 and 64 and m.D04 in (2,4);</v>
      </c>
    </row>
    <row r="822" spans="1:14" x14ac:dyDescent="0.25">
      <c r="A822">
        <v>2</v>
      </c>
      <c r="B822" t="s">
        <v>17</v>
      </c>
      <c r="C822" t="str">
        <f>VLOOKUP(B822,Planilha1!$A$2:$B$18,2,FALSE)</f>
        <v>Alexânia</v>
      </c>
      <c r="D822" t="s">
        <v>11</v>
      </c>
      <c r="E822">
        <v>2</v>
      </c>
      <c r="F822" t="s">
        <v>55</v>
      </c>
      <c r="G822" t="s">
        <v>56</v>
      </c>
      <c r="H822" t="str">
        <f>VLOOKUP(G822,Planilha1!$D$2:$E$16,2,FALSE)</f>
        <v xml:space="preserve"> 60 and 64</v>
      </c>
      <c r="I822" t="s">
        <v>14</v>
      </c>
      <c r="J822" t="str">
        <f t="shared" si="24"/>
        <v>(1,3,5)</v>
      </c>
      <c r="K822" s="3" t="s">
        <v>1799</v>
      </c>
      <c r="L822" s="3" t="s">
        <v>90</v>
      </c>
      <c r="M822" s="3" t="s">
        <v>1800</v>
      </c>
      <c r="N822" t="str">
        <f t="shared" si="25"/>
        <v>update m set m.FATOR_MUN = 21.396296, m.pop_proj  = 385.133328 from pmad2018.tmp m, pmad2018.dp_dom_1718_imput_bkp d where m.A01nficha = d.A01nficha and d.A01setor = 'Alexânia' and m.D03 = 2 and m.D05 between 60 and 64 and m.D04 in (1,3,5);</v>
      </c>
    </row>
    <row r="823" spans="1:14" x14ac:dyDescent="0.25">
      <c r="A823">
        <v>2</v>
      </c>
      <c r="B823" t="s">
        <v>17</v>
      </c>
      <c r="C823" t="str">
        <f>VLOOKUP(B823,Planilha1!$A$2:$B$18,2,FALSE)</f>
        <v>Alexânia</v>
      </c>
      <c r="D823" t="s">
        <v>11</v>
      </c>
      <c r="E823">
        <v>2</v>
      </c>
      <c r="F823" t="s">
        <v>55</v>
      </c>
      <c r="G823" t="s">
        <v>56</v>
      </c>
      <c r="H823" t="str">
        <f>VLOOKUP(G823,Planilha1!$D$2:$E$16,2,FALSE)</f>
        <v xml:space="preserve"> 60 and 64</v>
      </c>
      <c r="I823" t="s">
        <v>15</v>
      </c>
      <c r="J823" t="str">
        <f t="shared" si="24"/>
        <v>(2,4)</v>
      </c>
      <c r="K823" s="3" t="s">
        <v>1801</v>
      </c>
      <c r="L823" s="3" t="s">
        <v>93</v>
      </c>
      <c r="M823" s="3" t="s">
        <v>1802</v>
      </c>
      <c r="N823" t="str">
        <f t="shared" si="25"/>
        <v>update m set m.FATOR_MUN = 1.95259904, m.pop_proj  = 42.95717889 from pmad2018.tmp m, pmad2018.dp_dom_1718_imput_bkp d where m.A01nficha = d.A01nficha and d.A01setor = 'Alexânia' and m.D03 = 2 and m.D05 between 60 and 64 and m.D04 in (2,4);</v>
      </c>
    </row>
    <row r="824" spans="1:14" x14ac:dyDescent="0.25">
      <c r="A824">
        <v>2</v>
      </c>
      <c r="B824" t="s">
        <v>17</v>
      </c>
      <c r="C824" t="str">
        <f>VLOOKUP(B824,Planilha1!$A$2:$B$18,2,FALSE)</f>
        <v>Alexânia</v>
      </c>
      <c r="D824" t="s">
        <v>16</v>
      </c>
      <c r="E824">
        <v>1</v>
      </c>
      <c r="F824" t="s">
        <v>55</v>
      </c>
      <c r="G824" t="s">
        <v>56</v>
      </c>
      <c r="H824" t="str">
        <f>VLOOKUP(G824,Planilha1!$D$2:$E$16,2,FALSE)</f>
        <v xml:space="preserve"> 60 and 64</v>
      </c>
      <c r="I824" t="s">
        <v>14</v>
      </c>
      <c r="J824" t="str">
        <f t="shared" si="24"/>
        <v>(1,3,5)</v>
      </c>
      <c r="K824" s="3" t="s">
        <v>1803</v>
      </c>
      <c r="L824" s="3" t="s">
        <v>49</v>
      </c>
      <c r="M824" s="3" t="s">
        <v>1804</v>
      </c>
      <c r="N824" t="str">
        <f t="shared" si="25"/>
        <v>update m set m.FATOR_MUN = 32.63309045, m.pop_proj  = 326.3309045 from pmad2018.tmp m, pmad2018.dp_dom_1718_imput_bkp d where m.A01nficha = d.A01nficha and d.A01setor = 'Alexânia' and m.D03 = 1 and m.D05 between 60 and 64 and m.D04 in (1,3,5);</v>
      </c>
    </row>
    <row r="825" spans="1:14" x14ac:dyDescent="0.25">
      <c r="A825">
        <v>2</v>
      </c>
      <c r="B825" t="s">
        <v>17</v>
      </c>
      <c r="C825" t="str">
        <f>VLOOKUP(B825,Planilha1!$A$2:$B$18,2,FALSE)</f>
        <v>Alexânia</v>
      </c>
      <c r="D825" t="s">
        <v>16</v>
      </c>
      <c r="E825">
        <v>1</v>
      </c>
      <c r="F825" t="s">
        <v>55</v>
      </c>
      <c r="G825" t="s">
        <v>56</v>
      </c>
      <c r="H825" t="str">
        <f>VLOOKUP(G825,Planilha1!$D$2:$E$16,2,FALSE)</f>
        <v xml:space="preserve"> 60 and 64</v>
      </c>
      <c r="I825" t="s">
        <v>15</v>
      </c>
      <c r="J825" t="str">
        <f t="shared" si="24"/>
        <v>(2,4)</v>
      </c>
      <c r="K825" s="3" t="s">
        <v>1805</v>
      </c>
      <c r="L825" s="3" t="s">
        <v>131</v>
      </c>
      <c r="M825" s="3" t="s">
        <v>1806</v>
      </c>
      <c r="N825" t="str">
        <f t="shared" si="25"/>
        <v>update m set m.FATOR_MUN = 1.722865024, m.pop_proj  = 36.1801655 from pmad2018.tmp m, pmad2018.dp_dom_1718_imput_bkp d where m.A01nficha = d.A01nficha and d.A01setor = 'Alexânia' and m.D03 = 1 and m.D05 between 60 and 64 and m.D04 in (2,4);</v>
      </c>
    </row>
    <row r="826" spans="1:14" x14ac:dyDescent="0.25">
      <c r="A826">
        <v>4</v>
      </c>
      <c r="B826" t="s">
        <v>18</v>
      </c>
      <c r="C826" t="str">
        <f>VLOOKUP(B826,Planilha1!$A$2:$B$18,2,FALSE)</f>
        <v>Cidade Ocidental: Jardim ABC</v>
      </c>
      <c r="D826" t="s">
        <v>11</v>
      </c>
      <c r="E826">
        <v>2</v>
      </c>
      <c r="F826" t="s">
        <v>55</v>
      </c>
      <c r="G826" t="s">
        <v>56</v>
      </c>
      <c r="H826" t="str">
        <f>VLOOKUP(G826,Planilha1!$D$2:$E$16,2,FALSE)</f>
        <v xml:space="preserve"> 60 and 64</v>
      </c>
      <c r="I826" t="s">
        <v>14</v>
      </c>
      <c r="J826" t="str">
        <f t="shared" si="24"/>
        <v>(1,3,5)</v>
      </c>
      <c r="K826" s="3" t="s">
        <v>1807</v>
      </c>
      <c r="L826" s="3" t="s">
        <v>33</v>
      </c>
      <c r="M826" s="3" t="s">
        <v>1808</v>
      </c>
      <c r="N826" t="str">
        <f t="shared" si="25"/>
        <v>update m set m.FATOR_MUN = 45.0391904, m.pop_proj  = 90.07838079 from pmad2018.tmp m, pmad2018.dp_dom_1718_imput_bkp d where m.A01nficha = d.A01nficha and d.A01setor = 'Cidade Ocidental: Jardim ABC' and m.D03 = 2 and m.D05 between 60 and 64 and m.D04 in (1,3,5);</v>
      </c>
    </row>
    <row r="827" spans="1:14" x14ac:dyDescent="0.25">
      <c r="A827">
        <v>4</v>
      </c>
      <c r="B827" t="s">
        <v>18</v>
      </c>
      <c r="C827" t="str">
        <f>VLOOKUP(B827,Planilha1!$A$2:$B$18,2,FALSE)</f>
        <v>Cidade Ocidental: Jardim ABC</v>
      </c>
      <c r="D827" t="s">
        <v>11</v>
      </c>
      <c r="E827">
        <v>2</v>
      </c>
      <c r="F827" t="s">
        <v>55</v>
      </c>
      <c r="G827" t="s">
        <v>56</v>
      </c>
      <c r="H827" t="str">
        <f>VLOOKUP(G827,Planilha1!$D$2:$E$16,2,FALSE)</f>
        <v xml:space="preserve"> 60 and 64</v>
      </c>
      <c r="I827" t="s">
        <v>15</v>
      </c>
      <c r="J827" t="str">
        <f t="shared" si="24"/>
        <v>(2,4)</v>
      </c>
      <c r="K827" s="3" t="s">
        <v>1809</v>
      </c>
      <c r="L827" s="3" t="s">
        <v>53</v>
      </c>
      <c r="M827" s="3" t="s">
        <v>1810</v>
      </c>
      <c r="N827" t="str">
        <f t="shared" si="25"/>
        <v>update m set m.FATOR_MUN = 1.4074747, m.pop_proj  = 16.8896964 from pmad2018.tmp m, pmad2018.dp_dom_1718_imput_bkp d where m.A01nficha = d.A01nficha and d.A01setor = 'Cidade Ocidental: Jardim ABC' and m.D03 = 2 and m.D05 between 60 and 64 and m.D04 in (2,4);</v>
      </c>
    </row>
    <row r="828" spans="1:14" x14ac:dyDescent="0.25">
      <c r="A828">
        <v>4</v>
      </c>
      <c r="B828" t="s">
        <v>18</v>
      </c>
      <c r="C828" t="str">
        <f>VLOOKUP(B828,Planilha1!$A$2:$B$18,2,FALSE)</f>
        <v>Cidade Ocidental: Jardim ABC</v>
      </c>
      <c r="D828" t="s">
        <v>16</v>
      </c>
      <c r="E828">
        <v>1</v>
      </c>
      <c r="F828" t="s">
        <v>55</v>
      </c>
      <c r="G828" t="s">
        <v>56</v>
      </c>
      <c r="H828" t="str">
        <f>VLOOKUP(G828,Planilha1!$D$2:$E$16,2,FALSE)</f>
        <v xml:space="preserve"> 60 and 64</v>
      </c>
      <c r="I828" t="s">
        <v>14</v>
      </c>
      <c r="J828" t="str">
        <f t="shared" si="24"/>
        <v>(1,3,5)</v>
      </c>
      <c r="K828" s="3" t="s">
        <v>1811</v>
      </c>
      <c r="L828" s="3" t="s">
        <v>12</v>
      </c>
      <c r="M828" s="3" t="s">
        <v>1811</v>
      </c>
      <c r="N828" t="str">
        <f t="shared" si="25"/>
        <v>update m set m.FATOR_MUN = 78.4160131, m.pop_proj  = 78.4160131 from pmad2018.tmp m, pmad2018.dp_dom_1718_imput_bkp d where m.A01nficha = d.A01nficha and d.A01setor = 'Cidade Ocidental: Jardim ABC' and m.D03 = 1 and m.D05 between 60 and 64 and m.D04 in (1,3,5);</v>
      </c>
    </row>
    <row r="829" spans="1:14" x14ac:dyDescent="0.25">
      <c r="A829">
        <v>4</v>
      </c>
      <c r="B829" t="s">
        <v>18</v>
      </c>
      <c r="C829" t="str">
        <f>VLOOKUP(B829,Planilha1!$A$2:$B$18,2,FALSE)</f>
        <v>Cidade Ocidental: Jardim ABC</v>
      </c>
      <c r="D829" t="s">
        <v>16</v>
      </c>
      <c r="E829">
        <v>1</v>
      </c>
      <c r="F829" t="s">
        <v>55</v>
      </c>
      <c r="G829" t="s">
        <v>56</v>
      </c>
      <c r="H829" t="str">
        <f>VLOOKUP(G829,Planilha1!$D$2:$E$16,2,FALSE)</f>
        <v xml:space="preserve"> 60 and 64</v>
      </c>
      <c r="I829" t="s">
        <v>15</v>
      </c>
      <c r="J829" t="str">
        <f t="shared" si="24"/>
        <v>(2,4)</v>
      </c>
      <c r="K829" s="3" t="s">
        <v>1812</v>
      </c>
      <c r="L829" s="3" t="s">
        <v>45</v>
      </c>
      <c r="M829" s="3" t="s">
        <v>1813</v>
      </c>
      <c r="N829" t="str">
        <f t="shared" si="25"/>
        <v>update m set m.FATOR_MUN = 1.794732694, m.pop_proj  = 14.35786155 from pmad2018.tmp m, pmad2018.dp_dom_1718_imput_bkp d where m.A01nficha = d.A01nficha and d.A01setor = 'Cidade Ocidental: Jardim ABC' and m.D03 = 1 and m.D05 between 60 and 64 and m.D04 in (2,4);</v>
      </c>
    </row>
    <row r="830" spans="1:14" x14ac:dyDescent="0.25">
      <c r="A830">
        <v>3</v>
      </c>
      <c r="B830" t="s">
        <v>19</v>
      </c>
      <c r="C830" t="str">
        <f>VLOOKUP(B830,Planilha1!$A$2:$B$18,2,FALSE)</f>
        <v>Cidade Ocidental: Sede</v>
      </c>
      <c r="D830" t="s">
        <v>11</v>
      </c>
      <c r="E830">
        <v>2</v>
      </c>
      <c r="F830" t="s">
        <v>55</v>
      </c>
      <c r="G830" t="s">
        <v>56</v>
      </c>
      <c r="H830" t="str">
        <f>VLOOKUP(G830,Planilha1!$D$2:$E$16,2,FALSE)</f>
        <v xml:space="preserve"> 60 and 64</v>
      </c>
      <c r="I830" t="s">
        <v>14</v>
      </c>
      <c r="J830" t="str">
        <f t="shared" si="24"/>
        <v>(1,3,5)</v>
      </c>
      <c r="K830" s="3" t="s">
        <v>1814</v>
      </c>
      <c r="L830" s="3" t="s">
        <v>113</v>
      </c>
      <c r="M830" s="3" t="s">
        <v>1815</v>
      </c>
      <c r="N830" t="str">
        <f t="shared" si="25"/>
        <v>update m set m.FATOR_MUN = 48.72518426, m.pop_proj  = 779.6029481 from pmad2018.tmp m, pmad2018.dp_dom_1718_imput_bkp d where m.A01nficha = d.A01nficha and d.A01setor = 'Cidade Ocidental: Sede' and m.D03 = 2 and m.D05 between 60 and 64 and m.D04 in (1,3,5);</v>
      </c>
    </row>
    <row r="831" spans="1:14" x14ac:dyDescent="0.25">
      <c r="A831">
        <v>3</v>
      </c>
      <c r="B831" t="s">
        <v>19</v>
      </c>
      <c r="C831" t="str">
        <f>VLOOKUP(B831,Planilha1!$A$2:$B$18,2,FALSE)</f>
        <v>Cidade Ocidental: Sede</v>
      </c>
      <c r="D831" t="s">
        <v>11</v>
      </c>
      <c r="E831">
        <v>2</v>
      </c>
      <c r="F831" t="s">
        <v>55</v>
      </c>
      <c r="G831" t="s">
        <v>56</v>
      </c>
      <c r="H831" t="str">
        <f>VLOOKUP(G831,Planilha1!$D$2:$E$16,2,FALSE)</f>
        <v xml:space="preserve"> 60 and 64</v>
      </c>
      <c r="I831" t="s">
        <v>15</v>
      </c>
      <c r="J831" t="str">
        <f t="shared" si="24"/>
        <v>(2,4)</v>
      </c>
      <c r="K831" s="3" t="s">
        <v>1816</v>
      </c>
      <c r="L831" s="3" t="s">
        <v>125</v>
      </c>
      <c r="M831" s="3" t="s">
        <v>1817</v>
      </c>
      <c r="N831" t="str">
        <f t="shared" si="25"/>
        <v>update m set m.FATOR_MUN = 3.243932104, m.pop_proj  = 103.8058273 from pmad2018.tmp m, pmad2018.dp_dom_1718_imput_bkp d where m.A01nficha = d.A01nficha and d.A01setor = 'Cidade Ocidental: Sede' and m.D03 = 2 and m.D05 between 60 and 64 and m.D04 in (2,4);</v>
      </c>
    </row>
    <row r="832" spans="1:14" x14ac:dyDescent="0.25">
      <c r="A832">
        <v>3</v>
      </c>
      <c r="B832" t="s">
        <v>19</v>
      </c>
      <c r="C832" t="str">
        <f>VLOOKUP(B832,Planilha1!$A$2:$B$18,2,FALSE)</f>
        <v>Cidade Ocidental: Sede</v>
      </c>
      <c r="D832" t="s">
        <v>16</v>
      </c>
      <c r="E832">
        <v>1</v>
      </c>
      <c r="F832" t="s">
        <v>55</v>
      </c>
      <c r="G832" t="s">
        <v>56</v>
      </c>
      <c r="H832" t="str">
        <f>VLOOKUP(G832,Planilha1!$D$2:$E$16,2,FALSE)</f>
        <v xml:space="preserve"> 60 and 64</v>
      </c>
      <c r="I832" t="s">
        <v>14</v>
      </c>
      <c r="J832" t="str">
        <f t="shared" si="24"/>
        <v>(1,3,5)</v>
      </c>
      <c r="K832" s="3" t="s">
        <v>1818</v>
      </c>
      <c r="L832" s="3" t="s">
        <v>57</v>
      </c>
      <c r="M832" s="3" t="s">
        <v>1819</v>
      </c>
      <c r="N832" t="str">
        <f t="shared" si="25"/>
        <v>update m set m.FATOR_MUN = 45.78058871, m.pop_proj  = 640.928242 from pmad2018.tmp m, pmad2018.dp_dom_1718_imput_bkp d where m.A01nficha = d.A01nficha and d.A01setor = 'Cidade Ocidental: Sede' and m.D03 = 1 and m.D05 between 60 and 64 and m.D04 in (1,3,5);</v>
      </c>
    </row>
    <row r="833" spans="1:14" x14ac:dyDescent="0.25">
      <c r="A833">
        <v>3</v>
      </c>
      <c r="B833" t="s">
        <v>19</v>
      </c>
      <c r="C833" t="str">
        <f>VLOOKUP(B833,Planilha1!$A$2:$B$18,2,FALSE)</f>
        <v>Cidade Ocidental: Sede</v>
      </c>
      <c r="D833" t="s">
        <v>16</v>
      </c>
      <c r="E833">
        <v>1</v>
      </c>
      <c r="F833" t="s">
        <v>55</v>
      </c>
      <c r="G833" t="s">
        <v>56</v>
      </c>
      <c r="H833" t="str">
        <f>VLOOKUP(G833,Planilha1!$D$2:$E$16,2,FALSE)</f>
        <v xml:space="preserve"> 60 and 64</v>
      </c>
      <c r="I833" t="s">
        <v>15</v>
      </c>
      <c r="J833" t="str">
        <f t="shared" si="24"/>
        <v>(2,4)</v>
      </c>
      <c r="K833" s="3" t="s">
        <v>1820</v>
      </c>
      <c r="L833" s="3" t="s">
        <v>128</v>
      </c>
      <c r="M833" s="3" t="s">
        <v>1821</v>
      </c>
      <c r="N833" t="str">
        <f t="shared" si="25"/>
        <v>update m set m.FATOR_MUN = 2.191207665, m.pop_proj  = 74.50106061 from pmad2018.tmp m, pmad2018.dp_dom_1718_imput_bkp d where m.A01nficha = d.A01nficha and d.A01setor = 'Cidade Ocidental: Sede' and m.D03 = 1 and m.D05 between 60 and 64 and m.D04 in (2,4);</v>
      </c>
    </row>
    <row r="834" spans="1:14" x14ac:dyDescent="0.25">
      <c r="A834">
        <v>8</v>
      </c>
      <c r="B834" t="s">
        <v>20</v>
      </c>
      <c r="C834" t="str">
        <f>VLOOKUP(B834,Planilha1!$A$2:$B$18,2,FALSE)</f>
        <v>Cocalzinho de Goiás: Girassol/Edilândia</v>
      </c>
      <c r="D834" t="s">
        <v>11</v>
      </c>
      <c r="E834">
        <v>2</v>
      </c>
      <c r="F834" t="s">
        <v>55</v>
      </c>
      <c r="G834" t="s">
        <v>56</v>
      </c>
      <c r="H834" t="str">
        <f>VLOOKUP(G834,Planilha1!$D$2:$E$16,2,FALSE)</f>
        <v xml:space="preserve"> 60 and 64</v>
      </c>
      <c r="I834" t="s">
        <v>14</v>
      </c>
      <c r="J834" t="str">
        <f t="shared" si="24"/>
        <v>(1,3,5)</v>
      </c>
      <c r="K834" s="3" t="s">
        <v>1822</v>
      </c>
      <c r="L834" s="3" t="s">
        <v>47</v>
      </c>
      <c r="M834" s="3" t="s">
        <v>1823</v>
      </c>
      <c r="N834" t="str">
        <f t="shared" si="25"/>
        <v>update m set m.FATOR_MUN = 11.06714698, m.pop_proj  = 99.60432286 from pmad2018.tmp m, pmad2018.dp_dom_1718_imput_bkp d where m.A01nficha = d.A01nficha and d.A01setor = 'Cocalzinho de Goiás: Girassol/Edilândia' and m.D03 = 2 and m.D05 between 60 and 64 and m.D04 in (1,3,5);</v>
      </c>
    </row>
    <row r="835" spans="1:14" x14ac:dyDescent="0.25">
      <c r="A835">
        <v>8</v>
      </c>
      <c r="B835" t="s">
        <v>20</v>
      </c>
      <c r="C835" t="str">
        <f>VLOOKUP(B835,Planilha1!$A$2:$B$18,2,FALSE)</f>
        <v>Cocalzinho de Goiás: Girassol/Edilândia</v>
      </c>
      <c r="D835" t="s">
        <v>11</v>
      </c>
      <c r="E835">
        <v>2</v>
      </c>
      <c r="F835" t="s">
        <v>55</v>
      </c>
      <c r="G835" t="s">
        <v>56</v>
      </c>
      <c r="H835" t="str">
        <f>VLOOKUP(G835,Planilha1!$D$2:$E$16,2,FALSE)</f>
        <v xml:space="preserve"> 60 and 64</v>
      </c>
      <c r="I835" t="s">
        <v>15</v>
      </c>
      <c r="J835" t="str">
        <f t="shared" ref="J835:J898" si="26">IF(I835="nao_negro","(1,3,5)","(2,4)")</f>
        <v>(2,4)</v>
      </c>
      <c r="K835" s="3" t="s">
        <v>1824</v>
      </c>
      <c r="L835" s="3" t="s">
        <v>59</v>
      </c>
      <c r="M835" s="3" t="s">
        <v>65</v>
      </c>
      <c r="N835" t="str">
        <f t="shared" ref="N835:N898" si="27">CONCATENATE("update m set m.FATOR_MUN = ",M835,", m.pop_proj  = ",K835," from pmad2018.tmp m, pmad2018.dp_dom_1718_imput_bkp d where m.A01nficha = d.A01nficha and d.A01setor = '",C835,"' and m.D03 = ",E835," and m.D05 between",H835," and m.D04 in ",J835,";")</f>
        <v>update m set m.FATOR_MUN = 0.415018012, m.pop_proj  = 6.225270179 from pmad2018.tmp m, pmad2018.dp_dom_1718_imput_bkp d where m.A01nficha = d.A01nficha and d.A01setor = 'Cocalzinho de Goiás: Girassol/Edilândia' and m.D03 = 2 and m.D05 between 60 and 64 and m.D04 in (2,4);</v>
      </c>
    </row>
    <row r="836" spans="1:14" x14ac:dyDescent="0.25">
      <c r="A836">
        <v>8</v>
      </c>
      <c r="B836" t="s">
        <v>20</v>
      </c>
      <c r="C836" t="str">
        <f>VLOOKUP(B836,Planilha1!$A$2:$B$18,2,FALSE)</f>
        <v>Cocalzinho de Goiás: Girassol/Edilândia</v>
      </c>
      <c r="D836" t="s">
        <v>16</v>
      </c>
      <c r="E836">
        <v>1</v>
      </c>
      <c r="F836" t="s">
        <v>55</v>
      </c>
      <c r="G836" t="s">
        <v>56</v>
      </c>
      <c r="H836" t="str">
        <f>VLOOKUP(G836,Planilha1!$D$2:$E$16,2,FALSE)</f>
        <v xml:space="preserve"> 60 and 64</v>
      </c>
      <c r="I836" t="s">
        <v>14</v>
      </c>
      <c r="J836" t="str">
        <f t="shared" si="26"/>
        <v>(1,3,5)</v>
      </c>
      <c r="K836" s="3" t="s">
        <v>1825</v>
      </c>
      <c r="L836" s="3" t="s">
        <v>45</v>
      </c>
      <c r="M836" s="3" t="s">
        <v>1826</v>
      </c>
      <c r="N836" t="str">
        <f t="shared" si="27"/>
        <v>update m set m.FATOR_MUN = 11.59804189, m.pop_proj  = 92.7843351 from pmad2018.tmp m, pmad2018.dp_dom_1718_imput_bkp d where m.A01nficha = d.A01nficha and d.A01setor = 'Cocalzinho de Goiás: Girassol/Edilândia' and m.D03 = 1 and m.D05 between 60 and 64 and m.D04 in (1,3,5);</v>
      </c>
    </row>
    <row r="837" spans="1:14" x14ac:dyDescent="0.25">
      <c r="A837">
        <v>8</v>
      </c>
      <c r="B837" t="s">
        <v>20</v>
      </c>
      <c r="C837" t="str">
        <f>VLOOKUP(B837,Planilha1!$A$2:$B$18,2,FALSE)</f>
        <v>Cocalzinho de Goiás: Girassol/Edilândia</v>
      </c>
      <c r="D837" t="s">
        <v>16</v>
      </c>
      <c r="E837">
        <v>1</v>
      </c>
      <c r="F837" t="s">
        <v>55</v>
      </c>
      <c r="G837" t="s">
        <v>56</v>
      </c>
      <c r="H837" t="str">
        <f>VLOOKUP(G837,Planilha1!$D$2:$E$16,2,FALSE)</f>
        <v xml:space="preserve"> 60 and 64</v>
      </c>
      <c r="I837" t="s">
        <v>15</v>
      </c>
      <c r="J837" t="str">
        <f t="shared" si="26"/>
        <v>(2,4)</v>
      </c>
      <c r="K837" s="3" t="s">
        <v>1827</v>
      </c>
      <c r="L837" s="3" t="s">
        <v>96</v>
      </c>
      <c r="M837" s="3" t="s">
        <v>66</v>
      </c>
      <c r="N837" t="str">
        <f t="shared" si="27"/>
        <v>update m set m.FATOR_MUN = 0.429737973, m.pop_proj  = 8.165021488 from pmad2018.tmp m, pmad2018.dp_dom_1718_imput_bkp d where m.A01nficha = d.A01nficha and d.A01setor = 'Cocalzinho de Goiás: Girassol/Edilândia' and m.D03 = 1 and m.D05 between 60 and 64 and m.D04 in (2,4);</v>
      </c>
    </row>
    <row r="838" spans="1:14" x14ac:dyDescent="0.25">
      <c r="A838">
        <v>7</v>
      </c>
      <c r="B838" t="s">
        <v>21</v>
      </c>
      <c r="C838" t="str">
        <f>VLOOKUP(B838,Planilha1!$A$2:$B$18,2,FALSE)</f>
        <v>Cocalzinho de Goiás: Sede</v>
      </c>
      <c r="D838" t="s">
        <v>11</v>
      </c>
      <c r="E838">
        <v>2</v>
      </c>
      <c r="F838" t="s">
        <v>55</v>
      </c>
      <c r="G838" t="s">
        <v>56</v>
      </c>
      <c r="H838" t="str">
        <f>VLOOKUP(G838,Planilha1!$D$2:$E$16,2,FALSE)</f>
        <v xml:space="preserve"> 60 and 64</v>
      </c>
      <c r="I838" t="s">
        <v>14</v>
      </c>
      <c r="J838" t="str">
        <f t="shared" si="26"/>
        <v>(1,3,5)</v>
      </c>
      <c r="K838" s="3" t="s">
        <v>1828</v>
      </c>
      <c r="L838" s="3" t="s">
        <v>90</v>
      </c>
      <c r="M838" s="3" t="s">
        <v>1829</v>
      </c>
      <c r="N838" t="str">
        <f t="shared" si="27"/>
        <v>update m set m.FATOR_MUN = 9.365028591, m.pop_proj  = 168.5705146 from pmad2018.tmp m, pmad2018.dp_dom_1718_imput_bkp d where m.A01nficha = d.A01nficha and d.A01setor = 'Cocalzinho de Goiás: Sede' and m.D03 = 2 and m.D05 between 60 and 64 and m.D04 in (1,3,5);</v>
      </c>
    </row>
    <row r="839" spans="1:14" x14ac:dyDescent="0.25">
      <c r="A839">
        <v>7</v>
      </c>
      <c r="B839" t="s">
        <v>21</v>
      </c>
      <c r="C839" t="str">
        <f>VLOOKUP(B839,Planilha1!$A$2:$B$18,2,FALSE)</f>
        <v>Cocalzinho de Goiás: Sede</v>
      </c>
      <c r="D839" t="s">
        <v>11</v>
      </c>
      <c r="E839">
        <v>2</v>
      </c>
      <c r="F839" t="s">
        <v>55</v>
      </c>
      <c r="G839" t="s">
        <v>56</v>
      </c>
      <c r="H839" t="str">
        <f>VLOOKUP(G839,Planilha1!$D$2:$E$16,2,FALSE)</f>
        <v xml:space="preserve"> 60 and 64</v>
      </c>
      <c r="I839" t="s">
        <v>15</v>
      </c>
      <c r="J839" t="str">
        <f t="shared" si="26"/>
        <v>(2,4)</v>
      </c>
      <c r="K839" s="3" t="s">
        <v>1830</v>
      </c>
      <c r="L839" s="3" t="s">
        <v>128</v>
      </c>
      <c r="M839" s="3" t="s">
        <v>67</v>
      </c>
      <c r="N839" t="str">
        <f t="shared" si="27"/>
        <v>update m set m.FATOR_MUN = 0.58642494, m.pop_proj  = 19.93844797 from pmad2018.tmp m, pmad2018.dp_dom_1718_imput_bkp d where m.A01nficha = d.A01nficha and d.A01setor = 'Cocalzinho de Goiás: Sede' and m.D03 = 2 and m.D05 between 60 and 64 and m.D04 in (2,4);</v>
      </c>
    </row>
    <row r="840" spans="1:14" x14ac:dyDescent="0.25">
      <c r="A840">
        <v>7</v>
      </c>
      <c r="B840" t="s">
        <v>21</v>
      </c>
      <c r="C840" t="str">
        <f>VLOOKUP(B840,Planilha1!$A$2:$B$18,2,FALSE)</f>
        <v>Cocalzinho de Goiás: Sede</v>
      </c>
      <c r="D840" t="s">
        <v>16</v>
      </c>
      <c r="E840">
        <v>1</v>
      </c>
      <c r="F840" t="s">
        <v>55</v>
      </c>
      <c r="G840" t="s">
        <v>56</v>
      </c>
      <c r="H840" t="str">
        <f>VLOOKUP(G840,Planilha1!$D$2:$E$16,2,FALSE)</f>
        <v xml:space="preserve"> 60 and 64</v>
      </c>
      <c r="I840" t="s">
        <v>14</v>
      </c>
      <c r="J840" t="str">
        <f t="shared" si="26"/>
        <v>(1,3,5)</v>
      </c>
      <c r="K840" s="3" t="s">
        <v>1831</v>
      </c>
      <c r="L840" s="3" t="s">
        <v>49</v>
      </c>
      <c r="M840" s="3" t="s">
        <v>1832</v>
      </c>
      <c r="N840" t="str">
        <f t="shared" si="27"/>
        <v>update m set m.FATOR_MUN = 11.60647683, m.pop_proj  = 116.0647683 from pmad2018.tmp m, pmad2018.dp_dom_1718_imput_bkp d where m.A01nficha = d.A01nficha and d.A01setor = 'Cocalzinho de Goiás: Sede' and m.D03 = 1 and m.D05 between 60 and 64 and m.D04 in (1,3,5);</v>
      </c>
    </row>
    <row r="841" spans="1:14" x14ac:dyDescent="0.25">
      <c r="A841">
        <v>7</v>
      </c>
      <c r="B841" t="s">
        <v>21</v>
      </c>
      <c r="C841" t="str">
        <f>VLOOKUP(B841,Planilha1!$A$2:$B$18,2,FALSE)</f>
        <v>Cocalzinho de Goiás: Sede</v>
      </c>
      <c r="D841" t="s">
        <v>16</v>
      </c>
      <c r="E841">
        <v>1</v>
      </c>
      <c r="F841" t="s">
        <v>55</v>
      </c>
      <c r="G841" t="s">
        <v>56</v>
      </c>
      <c r="H841" t="str">
        <f>VLOOKUP(G841,Planilha1!$D$2:$E$16,2,FALSE)</f>
        <v xml:space="preserve"> 60 and 64</v>
      </c>
      <c r="I841" t="s">
        <v>15</v>
      </c>
      <c r="J841" t="str">
        <f t="shared" si="26"/>
        <v>(2,4)</v>
      </c>
      <c r="K841" s="3" t="s">
        <v>1833</v>
      </c>
      <c r="L841" s="3" t="s">
        <v>131</v>
      </c>
      <c r="M841" s="3" t="s">
        <v>1834</v>
      </c>
      <c r="N841" t="str">
        <f t="shared" si="27"/>
        <v>update m set m.FATOR_MUN = 1.028259298, m.pop_proj  = 21.59344526 from pmad2018.tmp m, pmad2018.dp_dom_1718_imput_bkp d where m.A01nficha = d.A01nficha and d.A01setor = 'Cocalzinho de Goiás: Sede' and m.D03 = 1 and m.D05 between 60 and 64 and m.D04 in (2,4);</v>
      </c>
    </row>
    <row r="842" spans="1:14" x14ac:dyDescent="0.25">
      <c r="A842">
        <v>6</v>
      </c>
      <c r="B842" t="s">
        <v>22</v>
      </c>
      <c r="C842" t="str">
        <f>VLOOKUP(B842,Planilha1!$A$2:$B$18,2,FALSE)</f>
        <v>Cristalina: Campos Lindos/Marajó</v>
      </c>
      <c r="D842" t="s">
        <v>11</v>
      </c>
      <c r="E842">
        <v>2</v>
      </c>
      <c r="F842" t="s">
        <v>55</v>
      </c>
      <c r="G842" t="s">
        <v>56</v>
      </c>
      <c r="H842" t="str">
        <f>VLOOKUP(G842,Planilha1!$D$2:$E$16,2,FALSE)</f>
        <v xml:space="preserve"> 60 and 64</v>
      </c>
      <c r="I842" t="s">
        <v>14</v>
      </c>
      <c r="J842" t="str">
        <f t="shared" si="26"/>
        <v>(1,3,5)</v>
      </c>
      <c r="K842" s="3" t="s">
        <v>1835</v>
      </c>
      <c r="L842" s="3" t="s">
        <v>39</v>
      </c>
      <c r="M842" s="3" t="s">
        <v>1836</v>
      </c>
      <c r="N842" t="str">
        <f t="shared" si="27"/>
        <v>update m set m.FATOR_MUN = 23.33472056, m.pop_proj  = 116.6736028 from pmad2018.tmp m, pmad2018.dp_dom_1718_imput_bkp d where m.A01nficha = d.A01nficha and d.A01setor = 'Cristalina: Campos Lindos/Marajó' and m.D03 = 2 and m.D05 between 60 and 64 and m.D04 in (1,3,5);</v>
      </c>
    </row>
    <row r="843" spans="1:14" x14ac:dyDescent="0.25">
      <c r="A843">
        <v>6</v>
      </c>
      <c r="B843" t="s">
        <v>22</v>
      </c>
      <c r="C843" t="str">
        <f>VLOOKUP(B843,Planilha1!$A$2:$B$18,2,FALSE)</f>
        <v>Cristalina: Campos Lindos/Marajó</v>
      </c>
      <c r="D843" t="s">
        <v>11</v>
      </c>
      <c r="E843">
        <v>2</v>
      </c>
      <c r="F843" t="s">
        <v>55</v>
      </c>
      <c r="G843" t="s">
        <v>56</v>
      </c>
      <c r="H843" t="str">
        <f>VLOOKUP(G843,Planilha1!$D$2:$E$16,2,FALSE)</f>
        <v xml:space="preserve"> 60 and 64</v>
      </c>
      <c r="I843" t="s">
        <v>15</v>
      </c>
      <c r="J843" t="str">
        <f t="shared" si="26"/>
        <v>(2,4)</v>
      </c>
      <c r="K843" s="3" t="s">
        <v>1837</v>
      </c>
      <c r="L843" s="3" t="s">
        <v>175</v>
      </c>
      <c r="M843" s="3" t="s">
        <v>68</v>
      </c>
      <c r="N843" t="str">
        <f t="shared" si="27"/>
        <v>update m set m.FATOR_MUN = 0.581623145, m.pop_proj  = 9.887593458 from pmad2018.tmp m, pmad2018.dp_dom_1718_imput_bkp d where m.A01nficha = d.A01nficha and d.A01setor = 'Cristalina: Campos Lindos/Marajó' and m.D03 = 2 and m.D05 between 60 and 64 and m.D04 in (2,4);</v>
      </c>
    </row>
    <row r="844" spans="1:14" x14ac:dyDescent="0.25">
      <c r="A844">
        <v>6</v>
      </c>
      <c r="B844" t="s">
        <v>22</v>
      </c>
      <c r="C844" t="str">
        <f>VLOOKUP(B844,Planilha1!$A$2:$B$18,2,FALSE)</f>
        <v>Cristalina: Campos Lindos/Marajó</v>
      </c>
      <c r="D844" t="s">
        <v>16</v>
      </c>
      <c r="E844">
        <v>1</v>
      </c>
      <c r="F844" t="s">
        <v>55</v>
      </c>
      <c r="G844" t="s">
        <v>56</v>
      </c>
      <c r="H844" t="str">
        <f>VLOOKUP(G844,Planilha1!$D$2:$E$16,2,FALSE)</f>
        <v xml:space="preserve"> 60 and 64</v>
      </c>
      <c r="I844" t="s">
        <v>14</v>
      </c>
      <c r="J844" t="str">
        <f t="shared" si="26"/>
        <v>(1,3,5)</v>
      </c>
      <c r="K844" s="3" t="s">
        <v>1838</v>
      </c>
      <c r="L844" s="3" t="s">
        <v>49</v>
      </c>
      <c r="M844" s="3" t="s">
        <v>1839</v>
      </c>
      <c r="N844" t="str">
        <f t="shared" si="27"/>
        <v>update m set m.FATOR_MUN = 12.98273695, m.pop_proj  = 129.8273695 from pmad2018.tmp m, pmad2018.dp_dom_1718_imput_bkp d where m.A01nficha = d.A01nficha and d.A01setor = 'Cristalina: Campos Lindos/Marajó' and m.D03 = 1 and m.D05 between 60 and 64 and m.D04 in (1,3,5);</v>
      </c>
    </row>
    <row r="845" spans="1:14" x14ac:dyDescent="0.25">
      <c r="A845">
        <v>6</v>
      </c>
      <c r="B845" t="s">
        <v>22</v>
      </c>
      <c r="C845" t="str">
        <f>VLOOKUP(B845,Planilha1!$A$2:$B$18,2,FALSE)</f>
        <v>Cristalina: Campos Lindos/Marajó</v>
      </c>
      <c r="D845" t="s">
        <v>16</v>
      </c>
      <c r="E845">
        <v>1</v>
      </c>
      <c r="F845" t="s">
        <v>55</v>
      </c>
      <c r="G845" t="s">
        <v>56</v>
      </c>
      <c r="H845" t="str">
        <f>VLOOKUP(G845,Planilha1!$D$2:$E$16,2,FALSE)</f>
        <v xml:space="preserve"> 60 and 64</v>
      </c>
      <c r="I845" t="s">
        <v>15</v>
      </c>
      <c r="J845" t="str">
        <f t="shared" si="26"/>
        <v>(2,4)</v>
      </c>
      <c r="K845" s="3" t="s">
        <v>1840</v>
      </c>
      <c r="L845" s="3" t="s">
        <v>55</v>
      </c>
      <c r="M845" s="3" t="s">
        <v>1841</v>
      </c>
      <c r="N845" t="str">
        <f t="shared" si="27"/>
        <v>update m set m.FATOR_MUN = 1.042092598, m.pop_proj  = 13.54720378 from pmad2018.tmp m, pmad2018.dp_dom_1718_imput_bkp d where m.A01nficha = d.A01nficha and d.A01setor = 'Cristalina: Campos Lindos/Marajó' and m.D03 = 1 and m.D05 between 60 and 64 and m.D04 in (2,4);</v>
      </c>
    </row>
    <row r="846" spans="1:14" x14ac:dyDescent="0.25">
      <c r="A846">
        <v>5</v>
      </c>
      <c r="B846" t="s">
        <v>23</v>
      </c>
      <c r="C846" t="str">
        <f>VLOOKUP(B846,Planilha1!$A$2:$B$18,2,FALSE)</f>
        <v>Cristalina: Sede</v>
      </c>
      <c r="D846" t="s">
        <v>11</v>
      </c>
      <c r="E846">
        <v>2</v>
      </c>
      <c r="F846" t="s">
        <v>55</v>
      </c>
      <c r="G846" t="s">
        <v>56</v>
      </c>
      <c r="H846" t="str">
        <f>VLOOKUP(G846,Planilha1!$D$2:$E$16,2,FALSE)</f>
        <v xml:space="preserve"> 60 and 64</v>
      </c>
      <c r="I846" t="s">
        <v>14</v>
      </c>
      <c r="J846" t="str">
        <f t="shared" si="26"/>
        <v>(1,3,5)</v>
      </c>
      <c r="K846" s="3" t="s">
        <v>1842</v>
      </c>
      <c r="L846" s="3" t="s">
        <v>113</v>
      </c>
      <c r="M846" s="3" t="s">
        <v>1843</v>
      </c>
      <c r="N846" t="str">
        <f t="shared" si="27"/>
        <v>update m set m.FATOR_MUN = 43.2443462, m.pop_proj  = 691.9095391 from pmad2018.tmp m, pmad2018.dp_dom_1718_imput_bkp d where m.A01nficha = d.A01nficha and d.A01setor = 'Cristalina: Sede' and m.D03 = 2 and m.D05 between 60 and 64 and m.D04 in (1,3,5);</v>
      </c>
    </row>
    <row r="847" spans="1:14" x14ac:dyDescent="0.25">
      <c r="A847">
        <v>5</v>
      </c>
      <c r="B847" t="s">
        <v>23</v>
      </c>
      <c r="C847" t="str">
        <f>VLOOKUP(B847,Planilha1!$A$2:$B$18,2,FALSE)</f>
        <v>Cristalina: Sede</v>
      </c>
      <c r="D847" t="s">
        <v>11</v>
      </c>
      <c r="E847">
        <v>2</v>
      </c>
      <c r="F847" t="s">
        <v>55</v>
      </c>
      <c r="G847" t="s">
        <v>56</v>
      </c>
      <c r="H847" t="str">
        <f>VLOOKUP(G847,Planilha1!$D$2:$E$16,2,FALSE)</f>
        <v xml:space="preserve"> 60 and 64</v>
      </c>
      <c r="I847" t="s">
        <v>15</v>
      </c>
      <c r="J847" t="str">
        <f t="shared" si="26"/>
        <v>(2,4)</v>
      </c>
      <c r="K847" s="3" t="s">
        <v>1844</v>
      </c>
      <c r="L847" s="3" t="s">
        <v>128</v>
      </c>
      <c r="M847" s="3" t="s">
        <v>1845</v>
      </c>
      <c r="N847" t="str">
        <f t="shared" si="27"/>
        <v>update m set m.FATOR_MUN = 2.480366606, m.pop_proj  = 84.3324646 from pmad2018.tmp m, pmad2018.dp_dom_1718_imput_bkp d where m.A01nficha = d.A01nficha and d.A01setor = 'Cristalina: Sede' and m.D03 = 2 and m.D05 between 60 and 64 and m.D04 in (2,4);</v>
      </c>
    </row>
    <row r="848" spans="1:14" x14ac:dyDescent="0.25">
      <c r="A848">
        <v>5</v>
      </c>
      <c r="B848" t="s">
        <v>23</v>
      </c>
      <c r="C848" t="str">
        <f>VLOOKUP(B848,Planilha1!$A$2:$B$18,2,FALSE)</f>
        <v>Cristalina: Sede</v>
      </c>
      <c r="D848" t="s">
        <v>16</v>
      </c>
      <c r="E848">
        <v>1</v>
      </c>
      <c r="F848" t="s">
        <v>55</v>
      </c>
      <c r="G848" t="s">
        <v>56</v>
      </c>
      <c r="H848" t="str">
        <f>VLOOKUP(G848,Planilha1!$D$2:$E$16,2,FALSE)</f>
        <v xml:space="preserve"> 60 and 64</v>
      </c>
      <c r="I848" t="s">
        <v>14</v>
      </c>
      <c r="J848" t="str">
        <f t="shared" si="26"/>
        <v>(1,3,5)</v>
      </c>
      <c r="K848" s="3" t="s">
        <v>1846</v>
      </c>
      <c r="L848" s="3" t="s">
        <v>43</v>
      </c>
      <c r="M848" s="3" t="s">
        <v>1847</v>
      </c>
      <c r="N848" t="str">
        <f t="shared" si="27"/>
        <v>update m set m.FATOR_MUN = 95.5853871, m.pop_proj  = 669.0977097 from pmad2018.tmp m, pmad2018.dp_dom_1718_imput_bkp d where m.A01nficha = d.A01nficha and d.A01setor = 'Cristalina: Sede' and m.D03 = 1 and m.D05 between 60 and 64 and m.D04 in (1,3,5);</v>
      </c>
    </row>
    <row r="849" spans="1:14" x14ac:dyDescent="0.25">
      <c r="A849">
        <v>5</v>
      </c>
      <c r="B849" t="s">
        <v>23</v>
      </c>
      <c r="C849" t="str">
        <f>VLOOKUP(B849,Planilha1!$A$2:$B$18,2,FALSE)</f>
        <v>Cristalina: Sede</v>
      </c>
      <c r="D849" t="s">
        <v>16</v>
      </c>
      <c r="E849">
        <v>1</v>
      </c>
      <c r="F849" t="s">
        <v>55</v>
      </c>
      <c r="G849" t="s">
        <v>56</v>
      </c>
      <c r="H849" t="str">
        <f>VLOOKUP(G849,Planilha1!$D$2:$E$16,2,FALSE)</f>
        <v xml:space="preserve"> 60 and 64</v>
      </c>
      <c r="I849" t="s">
        <v>15</v>
      </c>
      <c r="J849" t="str">
        <f t="shared" si="26"/>
        <v>(2,4)</v>
      </c>
      <c r="K849" s="3" t="s">
        <v>1848</v>
      </c>
      <c r="L849" s="3" t="s">
        <v>99</v>
      </c>
      <c r="M849" s="3" t="s">
        <v>1849</v>
      </c>
      <c r="N849" t="str">
        <f t="shared" si="27"/>
        <v>update m set m.FATOR_MUN = 3.567813453, m.pop_proj  = 110.602217 from pmad2018.tmp m, pmad2018.dp_dom_1718_imput_bkp d where m.A01nficha = d.A01nficha and d.A01setor = 'Cristalina: Sede' and m.D03 = 1 and m.D05 between 60 and 64 and m.D04 in (2,4);</v>
      </c>
    </row>
    <row r="850" spans="1:14" x14ac:dyDescent="0.25">
      <c r="A850">
        <v>9</v>
      </c>
      <c r="B850" t="s">
        <v>24</v>
      </c>
      <c r="C850" t="str">
        <f>VLOOKUP(B850,Planilha1!$A$2:$B$18,2,FALSE)</f>
        <v>Formosa</v>
      </c>
      <c r="D850" t="s">
        <v>11</v>
      </c>
      <c r="E850">
        <v>2</v>
      </c>
      <c r="F850" t="s">
        <v>55</v>
      </c>
      <c r="G850" t="s">
        <v>56</v>
      </c>
      <c r="H850" t="str">
        <f>VLOOKUP(G850,Planilha1!$D$2:$E$16,2,FALSE)</f>
        <v xml:space="preserve"> 60 and 64</v>
      </c>
      <c r="I850" t="s">
        <v>14</v>
      </c>
      <c r="J850" t="str">
        <f t="shared" si="26"/>
        <v>(1,3,5)</v>
      </c>
      <c r="K850" s="3" t="s">
        <v>1850</v>
      </c>
      <c r="L850" s="3" t="s">
        <v>141</v>
      </c>
      <c r="M850" s="3" t="s">
        <v>1851</v>
      </c>
      <c r="N850" t="str">
        <f t="shared" si="27"/>
        <v>update m set m.FATOR_MUN = 78.22858288, m.pop_proj  = 1564.571658 from pmad2018.tmp m, pmad2018.dp_dom_1718_imput_bkp d where m.A01nficha = d.A01nficha and d.A01setor = 'Formosa' and m.D03 = 2 and m.D05 between 60 and 64 and m.D04 in (1,3,5);</v>
      </c>
    </row>
    <row r="851" spans="1:14" x14ac:dyDescent="0.25">
      <c r="A851">
        <v>9</v>
      </c>
      <c r="B851" t="s">
        <v>24</v>
      </c>
      <c r="C851" t="str">
        <f>VLOOKUP(B851,Planilha1!$A$2:$B$18,2,FALSE)</f>
        <v>Formosa</v>
      </c>
      <c r="D851" t="s">
        <v>11</v>
      </c>
      <c r="E851">
        <v>2</v>
      </c>
      <c r="F851" t="s">
        <v>55</v>
      </c>
      <c r="G851" t="s">
        <v>56</v>
      </c>
      <c r="H851" t="str">
        <f>VLOOKUP(G851,Planilha1!$D$2:$E$16,2,FALSE)</f>
        <v xml:space="preserve"> 60 and 64</v>
      </c>
      <c r="I851" t="s">
        <v>15</v>
      </c>
      <c r="J851" t="str">
        <f t="shared" si="26"/>
        <v>(2,4)</v>
      </c>
      <c r="K851" s="3" t="s">
        <v>1852</v>
      </c>
      <c r="L851" s="3" t="s">
        <v>116</v>
      </c>
      <c r="M851" s="3" t="s">
        <v>1853</v>
      </c>
      <c r="N851" t="str">
        <f t="shared" si="27"/>
        <v>update m set m.FATOR_MUN = 4.532463855, m.pop_proj  = 181.2985542 from pmad2018.tmp m, pmad2018.dp_dom_1718_imput_bkp d where m.A01nficha = d.A01nficha and d.A01setor = 'Formosa' and m.D03 = 2 and m.D05 between 60 and 64 and m.D04 in (2,4);</v>
      </c>
    </row>
    <row r="852" spans="1:14" x14ac:dyDescent="0.25">
      <c r="A852">
        <v>9</v>
      </c>
      <c r="B852" t="s">
        <v>24</v>
      </c>
      <c r="C852" t="str">
        <f>VLOOKUP(B852,Planilha1!$A$2:$B$18,2,FALSE)</f>
        <v>Formosa</v>
      </c>
      <c r="D852" t="s">
        <v>16</v>
      </c>
      <c r="E852">
        <v>1</v>
      </c>
      <c r="F852" t="s">
        <v>55</v>
      </c>
      <c r="G852" t="s">
        <v>56</v>
      </c>
      <c r="H852" t="str">
        <f>VLOOKUP(G852,Planilha1!$D$2:$E$16,2,FALSE)</f>
        <v xml:space="preserve"> 60 and 64</v>
      </c>
      <c r="I852" t="s">
        <v>14</v>
      </c>
      <c r="J852" t="str">
        <f t="shared" si="26"/>
        <v>(1,3,5)</v>
      </c>
      <c r="K852" s="3" t="s">
        <v>1854</v>
      </c>
      <c r="L852" s="3" t="s">
        <v>90</v>
      </c>
      <c r="M852" s="3" t="s">
        <v>1855</v>
      </c>
      <c r="N852" t="str">
        <f t="shared" si="27"/>
        <v>update m set m.FATOR_MUN = 77.06211903, m.pop_proj  = 1387.118143 from pmad2018.tmp m, pmad2018.dp_dom_1718_imput_bkp d where m.A01nficha = d.A01nficha and d.A01setor = 'Formosa' and m.D03 = 1 and m.D05 between 60 and 64 and m.D04 in (1,3,5);</v>
      </c>
    </row>
    <row r="853" spans="1:14" x14ac:dyDescent="0.25">
      <c r="A853">
        <v>9</v>
      </c>
      <c r="B853" t="s">
        <v>24</v>
      </c>
      <c r="C853" t="str">
        <f>VLOOKUP(B853,Planilha1!$A$2:$B$18,2,FALSE)</f>
        <v>Formosa</v>
      </c>
      <c r="D853" t="s">
        <v>16</v>
      </c>
      <c r="E853">
        <v>1</v>
      </c>
      <c r="F853" t="s">
        <v>55</v>
      </c>
      <c r="G853" t="s">
        <v>56</v>
      </c>
      <c r="H853" t="str">
        <f>VLOOKUP(G853,Planilha1!$D$2:$E$16,2,FALSE)</f>
        <v xml:space="preserve"> 60 and 64</v>
      </c>
      <c r="I853" t="s">
        <v>15</v>
      </c>
      <c r="J853" t="str">
        <f t="shared" si="26"/>
        <v>(2,4)</v>
      </c>
      <c r="K853" s="3" t="s">
        <v>1856</v>
      </c>
      <c r="L853" s="3" t="s">
        <v>306</v>
      </c>
      <c r="M853" s="3" t="s">
        <v>1857</v>
      </c>
      <c r="N853" t="str">
        <f t="shared" si="27"/>
        <v>update m set m.FATOR_MUN = 4.395567136, m.pop_proj  = 202.1960882 from pmad2018.tmp m, pmad2018.dp_dom_1718_imput_bkp d where m.A01nficha = d.A01nficha and d.A01setor = 'Formosa' and m.D03 = 1 and m.D05 between 60 and 64 and m.D04 in (2,4);</v>
      </c>
    </row>
    <row r="854" spans="1:14" x14ac:dyDescent="0.25">
      <c r="A854">
        <v>11</v>
      </c>
      <c r="B854" t="s">
        <v>25</v>
      </c>
      <c r="C854" t="str">
        <f>VLOOKUP(B854,Planilha1!$A$2:$B$18,2,FALSE)</f>
        <v>Luziânia: Jardim Ingá</v>
      </c>
      <c r="D854" t="s">
        <v>11</v>
      </c>
      <c r="E854">
        <v>2</v>
      </c>
      <c r="F854" t="s">
        <v>55</v>
      </c>
      <c r="G854" t="s">
        <v>56</v>
      </c>
      <c r="H854" t="str">
        <f>VLOOKUP(G854,Planilha1!$D$2:$E$16,2,FALSE)</f>
        <v xml:space="preserve"> 60 and 64</v>
      </c>
      <c r="I854" t="s">
        <v>14</v>
      </c>
      <c r="J854" t="str">
        <f t="shared" si="26"/>
        <v>(1,3,5)</v>
      </c>
      <c r="K854" s="3" t="s">
        <v>1858</v>
      </c>
      <c r="L854" s="3" t="s">
        <v>41</v>
      </c>
      <c r="M854" s="3" t="s">
        <v>1859</v>
      </c>
      <c r="N854" t="str">
        <f t="shared" si="27"/>
        <v>update m set m.FATOR_MUN = 129.3460092, m.pop_proj  = 776.0760549 from pmad2018.tmp m, pmad2018.dp_dom_1718_imput_bkp d where m.A01nficha = d.A01nficha and d.A01setor = 'Luziânia: Jardim Ingá' and m.D03 = 2 and m.D05 between 60 and 64 and m.D04 in (1,3,5);</v>
      </c>
    </row>
    <row r="855" spans="1:14" x14ac:dyDescent="0.25">
      <c r="A855">
        <v>11</v>
      </c>
      <c r="B855" t="s">
        <v>25</v>
      </c>
      <c r="C855" t="str">
        <f>VLOOKUP(B855,Planilha1!$A$2:$B$18,2,FALSE)</f>
        <v>Luziânia: Jardim Ingá</v>
      </c>
      <c r="D855" t="s">
        <v>11</v>
      </c>
      <c r="E855">
        <v>2</v>
      </c>
      <c r="F855" t="s">
        <v>55</v>
      </c>
      <c r="G855" t="s">
        <v>56</v>
      </c>
      <c r="H855" t="str">
        <f>VLOOKUP(G855,Planilha1!$D$2:$E$16,2,FALSE)</f>
        <v xml:space="preserve"> 60 and 64</v>
      </c>
      <c r="I855" t="s">
        <v>15</v>
      </c>
      <c r="J855" t="str">
        <f t="shared" si="26"/>
        <v>(2,4)</v>
      </c>
      <c r="K855" s="3" t="s">
        <v>1860</v>
      </c>
      <c r="L855" s="3" t="s">
        <v>265</v>
      </c>
      <c r="M855" s="3" t="s">
        <v>1861</v>
      </c>
      <c r="N855" t="str">
        <f t="shared" si="27"/>
        <v>update m set m.FATOR_MUN = 5.272656587, m.pop_proj  = 126.5437581 from pmad2018.tmp m, pmad2018.dp_dom_1718_imput_bkp d where m.A01nficha = d.A01nficha and d.A01setor = 'Luziânia: Jardim Ingá' and m.D03 = 2 and m.D05 between 60 and 64 and m.D04 in (2,4);</v>
      </c>
    </row>
    <row r="856" spans="1:14" x14ac:dyDescent="0.25">
      <c r="A856">
        <v>11</v>
      </c>
      <c r="B856" t="s">
        <v>25</v>
      </c>
      <c r="C856" t="str">
        <f>VLOOKUP(B856,Planilha1!$A$2:$B$18,2,FALSE)</f>
        <v>Luziânia: Jardim Ingá</v>
      </c>
      <c r="D856" t="s">
        <v>16</v>
      </c>
      <c r="E856">
        <v>1</v>
      </c>
      <c r="F856" t="s">
        <v>55</v>
      </c>
      <c r="G856" t="s">
        <v>56</v>
      </c>
      <c r="H856" t="str">
        <f>VLOOKUP(G856,Planilha1!$D$2:$E$16,2,FALSE)</f>
        <v xml:space="preserve"> 60 and 64</v>
      </c>
      <c r="I856" t="s">
        <v>14</v>
      </c>
      <c r="J856" t="str">
        <f t="shared" si="26"/>
        <v>(1,3,5)</v>
      </c>
      <c r="K856" s="3" t="s">
        <v>1862</v>
      </c>
      <c r="L856" s="3" t="s">
        <v>47</v>
      </c>
      <c r="M856" s="3" t="s">
        <v>1863</v>
      </c>
      <c r="N856" t="str">
        <f t="shared" si="27"/>
        <v>update m set m.FATOR_MUN = 80.95810134, m.pop_proj  = 728.6229121 from pmad2018.tmp m, pmad2018.dp_dom_1718_imput_bkp d where m.A01nficha = d.A01nficha and d.A01setor = 'Luziânia: Jardim Ingá' and m.D03 = 1 and m.D05 between 60 and 64 and m.D04 in (1,3,5);</v>
      </c>
    </row>
    <row r="857" spans="1:14" x14ac:dyDescent="0.25">
      <c r="A857">
        <v>11</v>
      </c>
      <c r="B857" t="s">
        <v>25</v>
      </c>
      <c r="C857" t="str">
        <f>VLOOKUP(B857,Planilha1!$A$2:$B$18,2,FALSE)</f>
        <v>Luziânia: Jardim Ingá</v>
      </c>
      <c r="D857" t="s">
        <v>16</v>
      </c>
      <c r="E857">
        <v>1</v>
      </c>
      <c r="F857" t="s">
        <v>55</v>
      </c>
      <c r="G857" t="s">
        <v>56</v>
      </c>
      <c r="H857" t="str">
        <f>VLOOKUP(G857,Planilha1!$D$2:$E$16,2,FALSE)</f>
        <v xml:space="preserve"> 60 and 64</v>
      </c>
      <c r="I857" t="s">
        <v>15</v>
      </c>
      <c r="J857" t="str">
        <f t="shared" si="26"/>
        <v>(2,4)</v>
      </c>
      <c r="K857" s="3" t="s">
        <v>1864</v>
      </c>
      <c r="L857" s="3" t="s">
        <v>265</v>
      </c>
      <c r="M857" s="3" t="s">
        <v>1865</v>
      </c>
      <c r="N857" t="str">
        <f t="shared" si="27"/>
        <v>update m set m.FATOR_MUN = 4.867890732, m.pop_proj  = 116.8293776 from pmad2018.tmp m, pmad2018.dp_dom_1718_imput_bkp d where m.A01nficha = d.A01nficha and d.A01setor = 'Luziânia: Jardim Ingá' and m.D03 = 1 and m.D05 between 60 and 64 and m.D04 in (2,4);</v>
      </c>
    </row>
    <row r="858" spans="1:14" x14ac:dyDescent="0.25">
      <c r="A858">
        <v>10</v>
      </c>
      <c r="B858" t="s">
        <v>26</v>
      </c>
      <c r="C858" t="str">
        <f>VLOOKUP(B858,Planilha1!$A$2:$B$18,2,FALSE)</f>
        <v>Luziânia: Sede</v>
      </c>
      <c r="D858" t="s">
        <v>11</v>
      </c>
      <c r="E858">
        <v>2</v>
      </c>
      <c r="F858" t="s">
        <v>55</v>
      </c>
      <c r="G858" t="s">
        <v>56</v>
      </c>
      <c r="H858" t="str">
        <f>VLOOKUP(G858,Planilha1!$D$2:$E$16,2,FALSE)</f>
        <v xml:space="preserve"> 60 and 64</v>
      </c>
      <c r="I858" t="s">
        <v>14</v>
      </c>
      <c r="J858" t="str">
        <f t="shared" si="26"/>
        <v>(1,3,5)</v>
      </c>
      <c r="K858" s="3" t="s">
        <v>1866</v>
      </c>
      <c r="L858" s="3" t="s">
        <v>96</v>
      </c>
      <c r="M858" s="3" t="s">
        <v>1867</v>
      </c>
      <c r="N858" t="str">
        <f t="shared" si="27"/>
        <v>update m set m.FATOR_MUN = 88.44312601, m.pop_proj  = 1680.419394 from pmad2018.tmp m, pmad2018.dp_dom_1718_imput_bkp d where m.A01nficha = d.A01nficha and d.A01setor = 'Luziânia: Sede' and m.D03 = 2 and m.D05 between 60 and 64 and m.D04 in (1,3,5);</v>
      </c>
    </row>
    <row r="859" spans="1:14" x14ac:dyDescent="0.25">
      <c r="A859">
        <v>10</v>
      </c>
      <c r="B859" t="s">
        <v>26</v>
      </c>
      <c r="C859" t="str">
        <f>VLOOKUP(B859,Planilha1!$A$2:$B$18,2,FALSE)</f>
        <v>Luziânia: Sede</v>
      </c>
      <c r="D859" t="s">
        <v>11</v>
      </c>
      <c r="E859">
        <v>2</v>
      </c>
      <c r="F859" t="s">
        <v>55</v>
      </c>
      <c r="G859" t="s">
        <v>56</v>
      </c>
      <c r="H859" t="str">
        <f>VLOOKUP(G859,Planilha1!$D$2:$E$16,2,FALSE)</f>
        <v xml:space="preserve"> 60 and 64</v>
      </c>
      <c r="I859" t="s">
        <v>15</v>
      </c>
      <c r="J859" t="str">
        <f t="shared" si="26"/>
        <v>(2,4)</v>
      </c>
      <c r="K859" s="3" t="s">
        <v>1868</v>
      </c>
      <c r="L859" s="3" t="s">
        <v>205</v>
      </c>
      <c r="M859" s="3" t="s">
        <v>1869</v>
      </c>
      <c r="N859" t="str">
        <f t="shared" si="27"/>
        <v>update m set m.FATOR_MUN = 4.212885576, m.pop_proj  = 198.005622 from pmad2018.tmp m, pmad2018.dp_dom_1718_imput_bkp d where m.A01nficha = d.A01nficha and d.A01setor = 'Luziânia: Sede' and m.D03 = 2 and m.D05 between 60 and 64 and m.D04 in (2,4);</v>
      </c>
    </row>
    <row r="860" spans="1:14" x14ac:dyDescent="0.25">
      <c r="A860">
        <v>10</v>
      </c>
      <c r="B860" t="s">
        <v>26</v>
      </c>
      <c r="C860" t="str">
        <f>VLOOKUP(B860,Planilha1!$A$2:$B$18,2,FALSE)</f>
        <v>Luziânia: Sede</v>
      </c>
      <c r="D860" t="s">
        <v>16</v>
      </c>
      <c r="E860">
        <v>1</v>
      </c>
      <c r="F860" t="s">
        <v>55</v>
      </c>
      <c r="G860" t="s">
        <v>56</v>
      </c>
      <c r="H860" t="str">
        <f>VLOOKUP(G860,Planilha1!$D$2:$E$16,2,FALSE)</f>
        <v xml:space="preserve"> 60 and 64</v>
      </c>
      <c r="I860" t="s">
        <v>14</v>
      </c>
      <c r="J860" t="str">
        <f t="shared" si="26"/>
        <v>(1,3,5)</v>
      </c>
      <c r="K860" s="3" t="s">
        <v>1870</v>
      </c>
      <c r="L860" s="3" t="s">
        <v>175</v>
      </c>
      <c r="M860" s="3" t="s">
        <v>1871</v>
      </c>
      <c r="N860" t="str">
        <f t="shared" si="27"/>
        <v>update m set m.FATOR_MUN = 85.90411636, m.pop_proj  = 1460.369978 from pmad2018.tmp m, pmad2018.dp_dom_1718_imput_bkp d where m.A01nficha = d.A01nficha and d.A01setor = 'Luziânia: Sede' and m.D03 = 1 and m.D05 between 60 and 64 and m.D04 in (1,3,5);</v>
      </c>
    </row>
    <row r="861" spans="1:14" x14ac:dyDescent="0.25">
      <c r="A861">
        <v>10</v>
      </c>
      <c r="B861" t="s">
        <v>26</v>
      </c>
      <c r="C861" t="str">
        <f>VLOOKUP(B861,Planilha1!$A$2:$B$18,2,FALSE)</f>
        <v>Luziânia: Sede</v>
      </c>
      <c r="D861" t="s">
        <v>16</v>
      </c>
      <c r="E861">
        <v>1</v>
      </c>
      <c r="F861" t="s">
        <v>55</v>
      </c>
      <c r="G861" t="s">
        <v>56</v>
      </c>
      <c r="H861" t="str">
        <f>VLOOKUP(G861,Planilha1!$D$2:$E$16,2,FALSE)</f>
        <v xml:space="preserve"> 60 and 64</v>
      </c>
      <c r="I861" t="s">
        <v>15</v>
      </c>
      <c r="J861" t="str">
        <f t="shared" si="26"/>
        <v>(2,4)</v>
      </c>
      <c r="K861" s="3" t="s">
        <v>1872</v>
      </c>
      <c r="L861" s="3" t="s">
        <v>233</v>
      </c>
      <c r="M861" s="3" t="s">
        <v>1873</v>
      </c>
      <c r="N861" t="str">
        <f t="shared" si="27"/>
        <v>update m set m.FATOR_MUN = 4.461505378, m.pop_proj  = 169.5372044 from pmad2018.tmp m, pmad2018.dp_dom_1718_imput_bkp d where m.A01nficha = d.A01nficha and d.A01setor = 'Luziânia: Sede' and m.D03 = 1 and m.D05 between 60 and 64 and m.D04 in (2,4);</v>
      </c>
    </row>
    <row r="862" spans="1:14" x14ac:dyDescent="0.25">
      <c r="A862">
        <v>12</v>
      </c>
      <c r="B862" t="s">
        <v>27</v>
      </c>
      <c r="C862" t="str">
        <f>VLOOKUP(B862,Planilha1!$A$2:$B$18,2,FALSE)</f>
        <v>Novo Gama</v>
      </c>
      <c r="D862" t="s">
        <v>11</v>
      </c>
      <c r="E862">
        <v>2</v>
      </c>
      <c r="F862" t="s">
        <v>55</v>
      </c>
      <c r="G862" t="s">
        <v>56</v>
      </c>
      <c r="H862" t="str">
        <f>VLOOKUP(G862,Planilha1!$D$2:$E$16,2,FALSE)</f>
        <v xml:space="preserve"> 60 and 64</v>
      </c>
      <c r="I862" t="s">
        <v>14</v>
      </c>
      <c r="J862" t="str">
        <f t="shared" si="26"/>
        <v>(1,3,5)</v>
      </c>
      <c r="K862" s="3" t="s">
        <v>1874</v>
      </c>
      <c r="L862" s="3" t="s">
        <v>57</v>
      </c>
      <c r="M862" s="3" t="s">
        <v>1875</v>
      </c>
      <c r="N862" t="str">
        <f t="shared" si="27"/>
        <v>update m set m.FATOR_MUN = 85.26942732, m.pop_proj  = 1193.771982 from pmad2018.tmp m, pmad2018.dp_dom_1718_imput_bkp d where m.A01nficha = d.A01nficha and d.A01setor = 'Novo Gama' and m.D03 = 2 and m.D05 between 60 and 64 and m.D04 in (1,3,5);</v>
      </c>
    </row>
    <row r="863" spans="1:14" x14ac:dyDescent="0.25">
      <c r="A863">
        <v>12</v>
      </c>
      <c r="B863" t="s">
        <v>27</v>
      </c>
      <c r="C863" t="str">
        <f>VLOOKUP(B863,Planilha1!$A$2:$B$18,2,FALSE)</f>
        <v>Novo Gama</v>
      </c>
      <c r="D863" t="s">
        <v>11</v>
      </c>
      <c r="E863">
        <v>2</v>
      </c>
      <c r="F863" t="s">
        <v>55</v>
      </c>
      <c r="G863" t="s">
        <v>56</v>
      </c>
      <c r="H863" t="str">
        <f>VLOOKUP(G863,Planilha1!$D$2:$E$16,2,FALSE)</f>
        <v xml:space="preserve"> 60 and 64</v>
      </c>
      <c r="I863" t="s">
        <v>15</v>
      </c>
      <c r="J863" t="str">
        <f t="shared" si="26"/>
        <v>(2,4)</v>
      </c>
      <c r="K863" s="3" t="s">
        <v>1876</v>
      </c>
      <c r="L863" s="3" t="s">
        <v>210</v>
      </c>
      <c r="M863" s="3" t="s">
        <v>1877</v>
      </c>
      <c r="N863" t="str">
        <f t="shared" si="27"/>
        <v>update m set m.FATOR_MUN = 6.172276683, m.pop_proj  = 203.6851305 from pmad2018.tmp m, pmad2018.dp_dom_1718_imput_bkp d where m.A01nficha = d.A01nficha and d.A01setor = 'Novo Gama' and m.D03 = 2 and m.D05 between 60 and 64 and m.D04 in (2,4);</v>
      </c>
    </row>
    <row r="864" spans="1:14" x14ac:dyDescent="0.25">
      <c r="A864">
        <v>12</v>
      </c>
      <c r="B864" t="s">
        <v>27</v>
      </c>
      <c r="C864" t="str">
        <f>VLOOKUP(B864,Planilha1!$A$2:$B$18,2,FALSE)</f>
        <v>Novo Gama</v>
      </c>
      <c r="D864" t="s">
        <v>16</v>
      </c>
      <c r="E864">
        <v>1</v>
      </c>
      <c r="F864" t="s">
        <v>55</v>
      </c>
      <c r="G864" t="s">
        <v>56</v>
      </c>
      <c r="H864" t="str">
        <f>VLOOKUP(G864,Planilha1!$D$2:$E$16,2,FALSE)</f>
        <v xml:space="preserve"> 60 and 64</v>
      </c>
      <c r="I864" t="s">
        <v>14</v>
      </c>
      <c r="J864" t="str">
        <f t="shared" si="26"/>
        <v>(1,3,5)</v>
      </c>
      <c r="K864" s="3" t="s">
        <v>1878</v>
      </c>
      <c r="L864" s="3" t="s">
        <v>45</v>
      </c>
      <c r="M864" s="3" t="s">
        <v>1879</v>
      </c>
      <c r="N864" t="str">
        <f t="shared" si="27"/>
        <v>update m set m.FATOR_MUN = 127.9212675, m.pop_proj  = 1023.37014 from pmad2018.tmp m, pmad2018.dp_dom_1718_imput_bkp d where m.A01nficha = d.A01nficha and d.A01setor = 'Novo Gama' and m.D03 = 1 and m.D05 between 60 and 64 and m.D04 in (1,3,5);</v>
      </c>
    </row>
    <row r="865" spans="1:14" x14ac:dyDescent="0.25">
      <c r="A865">
        <v>12</v>
      </c>
      <c r="B865" t="s">
        <v>27</v>
      </c>
      <c r="C865" t="str">
        <f>VLOOKUP(B865,Planilha1!$A$2:$B$18,2,FALSE)</f>
        <v>Novo Gama</v>
      </c>
      <c r="D865" t="s">
        <v>16</v>
      </c>
      <c r="E865">
        <v>1</v>
      </c>
      <c r="F865" t="s">
        <v>55</v>
      </c>
      <c r="G865" t="s">
        <v>56</v>
      </c>
      <c r="H865" t="str">
        <f>VLOOKUP(G865,Planilha1!$D$2:$E$16,2,FALSE)</f>
        <v xml:space="preserve"> 60 and 64</v>
      </c>
      <c r="I865" t="s">
        <v>15</v>
      </c>
      <c r="J865" t="str">
        <f t="shared" si="26"/>
        <v>(2,4)</v>
      </c>
      <c r="K865" s="3" t="s">
        <v>1880</v>
      </c>
      <c r="L865" s="3" t="s">
        <v>210</v>
      </c>
      <c r="M865" s="3" t="s">
        <v>1881</v>
      </c>
      <c r="N865" t="str">
        <f t="shared" si="27"/>
        <v>update m set m.FATOR_MUN = 6.389245581, m.pop_proj  = 210.8451042 from pmad2018.tmp m, pmad2018.dp_dom_1718_imput_bkp d where m.A01nficha = d.A01nficha and d.A01setor = 'Novo Gama' and m.D03 = 1 and m.D05 between 60 and 64 and m.D04 in (2,4);</v>
      </c>
    </row>
    <row r="866" spans="1:14" x14ac:dyDescent="0.25">
      <c r="A866">
        <v>14</v>
      </c>
      <c r="B866" t="s">
        <v>28</v>
      </c>
      <c r="C866" t="str">
        <f>VLOOKUP(B866,Planilha1!$A$2:$B$18,2,FALSE)</f>
        <v>Padre Bernardo: Monte Alto</v>
      </c>
      <c r="D866" t="s">
        <v>11</v>
      </c>
      <c r="E866">
        <v>2</v>
      </c>
      <c r="F866" t="s">
        <v>55</v>
      </c>
      <c r="G866" t="s">
        <v>56</v>
      </c>
      <c r="H866" t="str">
        <f>VLOOKUP(G866,Planilha1!$D$2:$E$16,2,FALSE)</f>
        <v xml:space="preserve"> 60 and 64</v>
      </c>
      <c r="I866" t="s">
        <v>14</v>
      </c>
      <c r="J866" t="str">
        <f t="shared" si="26"/>
        <v>(1,3,5)</v>
      </c>
      <c r="K866" s="3" t="s">
        <v>1882</v>
      </c>
      <c r="L866" s="3" t="s">
        <v>35</v>
      </c>
      <c r="M866" s="3" t="s">
        <v>1883</v>
      </c>
      <c r="N866" t="str">
        <f t="shared" si="27"/>
        <v>update m set m.FATOR_MUN = 53.38927018, m.pop_proj  = 160.1678105 from pmad2018.tmp m, pmad2018.dp_dom_1718_imput_bkp d where m.A01nficha = d.A01nficha and d.A01setor = 'Padre Bernardo: Monte Alto' and m.D03 = 2 and m.D05 between 60 and 64 and m.D04 in (1,3,5);</v>
      </c>
    </row>
    <row r="867" spans="1:14" x14ac:dyDescent="0.25">
      <c r="A867">
        <v>14</v>
      </c>
      <c r="B867" t="s">
        <v>28</v>
      </c>
      <c r="C867" t="str">
        <f>VLOOKUP(B867,Planilha1!$A$2:$B$18,2,FALSE)</f>
        <v>Padre Bernardo: Monte Alto</v>
      </c>
      <c r="D867" t="s">
        <v>11</v>
      </c>
      <c r="E867">
        <v>2</v>
      </c>
      <c r="F867" t="s">
        <v>55</v>
      </c>
      <c r="G867" t="s">
        <v>56</v>
      </c>
      <c r="H867" t="str">
        <f>VLOOKUP(G867,Planilha1!$D$2:$E$16,2,FALSE)</f>
        <v xml:space="preserve"> 60 and 64</v>
      </c>
      <c r="I867" t="s">
        <v>15</v>
      </c>
      <c r="J867" t="str">
        <f t="shared" si="26"/>
        <v>(2,4)</v>
      </c>
      <c r="K867" s="3" t="s">
        <v>1884</v>
      </c>
      <c r="L867" s="3" t="s">
        <v>141</v>
      </c>
      <c r="M867" s="3" t="s">
        <v>1885</v>
      </c>
      <c r="N867" t="str">
        <f t="shared" si="27"/>
        <v>update m set m.FATOR_MUN = 1.052531326, m.pop_proj  = 21.05062653 from pmad2018.tmp m, pmad2018.dp_dom_1718_imput_bkp d where m.A01nficha = d.A01nficha and d.A01setor = 'Padre Bernardo: Monte Alto' and m.D03 = 2 and m.D05 between 60 and 64 and m.D04 in (2,4);</v>
      </c>
    </row>
    <row r="868" spans="1:14" x14ac:dyDescent="0.25">
      <c r="A868">
        <v>14</v>
      </c>
      <c r="B868" t="s">
        <v>28</v>
      </c>
      <c r="C868" t="str">
        <f>VLOOKUP(B868,Planilha1!$A$2:$B$18,2,FALSE)</f>
        <v>Padre Bernardo: Monte Alto</v>
      </c>
      <c r="D868" t="s">
        <v>16</v>
      </c>
      <c r="E868">
        <v>1</v>
      </c>
      <c r="F868" t="s">
        <v>55</v>
      </c>
      <c r="G868" t="s">
        <v>56</v>
      </c>
      <c r="H868" t="str">
        <f>VLOOKUP(G868,Planilha1!$D$2:$E$16,2,FALSE)</f>
        <v xml:space="preserve"> 60 and 64</v>
      </c>
      <c r="I868" t="s">
        <v>14</v>
      </c>
      <c r="J868" t="str">
        <f t="shared" si="26"/>
        <v>(1,3,5)</v>
      </c>
      <c r="K868" s="3" t="s">
        <v>1886</v>
      </c>
      <c r="L868" s="3" t="s">
        <v>43</v>
      </c>
      <c r="M868" s="3" t="s">
        <v>1887</v>
      </c>
      <c r="N868" t="str">
        <f t="shared" si="27"/>
        <v>update m set m.FATOR_MUN = 23.55897042, m.pop_proj  = 164.912793 from pmad2018.tmp m, pmad2018.dp_dom_1718_imput_bkp d where m.A01nficha = d.A01nficha and d.A01setor = 'Padre Bernardo: Monte Alto' and m.D03 = 1 and m.D05 between 60 and 64 and m.D04 in (1,3,5);</v>
      </c>
    </row>
    <row r="869" spans="1:14" x14ac:dyDescent="0.25">
      <c r="A869">
        <v>14</v>
      </c>
      <c r="B869" t="s">
        <v>28</v>
      </c>
      <c r="C869" t="str">
        <f>VLOOKUP(B869,Planilha1!$A$2:$B$18,2,FALSE)</f>
        <v>Padre Bernardo: Monte Alto</v>
      </c>
      <c r="D869" t="s">
        <v>16</v>
      </c>
      <c r="E869">
        <v>1</v>
      </c>
      <c r="F869" t="s">
        <v>55</v>
      </c>
      <c r="G869" t="s">
        <v>56</v>
      </c>
      <c r="H869" t="str">
        <f>VLOOKUP(G869,Planilha1!$D$2:$E$16,2,FALSE)</f>
        <v xml:space="preserve"> 60 and 64</v>
      </c>
      <c r="I869" t="s">
        <v>15</v>
      </c>
      <c r="J869" t="str">
        <f t="shared" si="26"/>
        <v>(2,4)</v>
      </c>
      <c r="K869" s="3" t="s">
        <v>1888</v>
      </c>
      <c r="L869" s="3" t="s">
        <v>96</v>
      </c>
      <c r="M869" s="3" t="s">
        <v>1889</v>
      </c>
      <c r="N869" t="str">
        <f t="shared" si="27"/>
        <v>update m set m.FATOR_MUN = 1.132124437, m.pop_proj  = 21.5103643 from pmad2018.tmp m, pmad2018.dp_dom_1718_imput_bkp d where m.A01nficha = d.A01nficha and d.A01setor = 'Padre Bernardo: Monte Alto' and m.D03 = 1 and m.D05 between 60 and 64 and m.D04 in (2,4);</v>
      </c>
    </row>
    <row r="870" spans="1:14" x14ac:dyDescent="0.25">
      <c r="A870">
        <v>13</v>
      </c>
      <c r="B870" t="s">
        <v>29</v>
      </c>
      <c r="C870" t="str">
        <f>VLOOKUP(B870,Planilha1!$A$2:$B$18,2,FALSE)</f>
        <v>Padre Bernardo: Sede</v>
      </c>
      <c r="D870" t="s">
        <v>11</v>
      </c>
      <c r="E870">
        <v>2</v>
      </c>
      <c r="F870" t="s">
        <v>55</v>
      </c>
      <c r="G870" t="s">
        <v>56</v>
      </c>
      <c r="H870" t="str">
        <f>VLOOKUP(G870,Planilha1!$D$2:$E$16,2,FALSE)</f>
        <v xml:space="preserve"> 60 and 64</v>
      </c>
      <c r="I870" t="s">
        <v>14</v>
      </c>
      <c r="J870" t="str">
        <f t="shared" si="26"/>
        <v>(1,3,5)</v>
      </c>
      <c r="K870" s="3" t="s">
        <v>1890</v>
      </c>
      <c r="L870" s="3" t="s">
        <v>43</v>
      </c>
      <c r="M870" s="3" t="s">
        <v>1891</v>
      </c>
      <c r="N870" t="str">
        <f t="shared" si="27"/>
        <v>update m set m.FATOR_MUN = 37.52680157, m.pop_proj  = 262.687611 from pmad2018.tmp m, pmad2018.dp_dom_1718_imput_bkp d where m.A01nficha = d.A01nficha and d.A01setor = 'Padre Bernardo: Sede' and m.D03 = 2 and m.D05 between 60 and 64 and m.D04 in (1,3,5);</v>
      </c>
    </row>
    <row r="871" spans="1:14" x14ac:dyDescent="0.25">
      <c r="A871">
        <v>13</v>
      </c>
      <c r="B871" t="s">
        <v>29</v>
      </c>
      <c r="C871" t="str">
        <f>VLOOKUP(B871,Planilha1!$A$2:$B$18,2,FALSE)</f>
        <v>Padre Bernardo: Sede</v>
      </c>
      <c r="D871" t="s">
        <v>11</v>
      </c>
      <c r="E871">
        <v>2</v>
      </c>
      <c r="F871" t="s">
        <v>55</v>
      </c>
      <c r="G871" t="s">
        <v>56</v>
      </c>
      <c r="H871" t="str">
        <f>VLOOKUP(G871,Planilha1!$D$2:$E$16,2,FALSE)</f>
        <v xml:space="preserve"> 60 and 64</v>
      </c>
      <c r="I871" t="s">
        <v>15</v>
      </c>
      <c r="J871" t="str">
        <f t="shared" si="26"/>
        <v>(2,4)</v>
      </c>
      <c r="K871" s="3" t="s">
        <v>1892</v>
      </c>
      <c r="L871" s="3" t="s">
        <v>197</v>
      </c>
      <c r="M871" s="3" t="s">
        <v>1893</v>
      </c>
      <c r="N871" t="str">
        <f t="shared" si="27"/>
        <v>update m set m.FATOR_MUN = 1.299874151, m.pop_proj  = 36.39647622 from pmad2018.tmp m, pmad2018.dp_dom_1718_imput_bkp d where m.A01nficha = d.A01nficha and d.A01setor = 'Padre Bernardo: Sede' and m.D03 = 2 and m.D05 between 60 and 64 and m.D04 in (2,4);</v>
      </c>
    </row>
    <row r="872" spans="1:14" x14ac:dyDescent="0.25">
      <c r="A872">
        <v>13</v>
      </c>
      <c r="B872" t="s">
        <v>29</v>
      </c>
      <c r="C872" t="str">
        <f>VLOOKUP(B872,Planilha1!$A$2:$B$18,2,FALSE)</f>
        <v>Padre Bernardo: Sede</v>
      </c>
      <c r="D872" t="s">
        <v>16</v>
      </c>
      <c r="E872">
        <v>1</v>
      </c>
      <c r="F872" t="s">
        <v>55</v>
      </c>
      <c r="G872" t="s">
        <v>56</v>
      </c>
      <c r="H872" t="str">
        <f>VLOOKUP(G872,Planilha1!$D$2:$E$16,2,FALSE)</f>
        <v xml:space="preserve"> 60 and 64</v>
      </c>
      <c r="I872" t="s">
        <v>14</v>
      </c>
      <c r="J872" t="str">
        <f t="shared" si="26"/>
        <v>(1,3,5)</v>
      </c>
      <c r="K872" s="3" t="s">
        <v>1894</v>
      </c>
      <c r="L872" s="3" t="s">
        <v>51</v>
      </c>
      <c r="M872" s="3" t="s">
        <v>1895</v>
      </c>
      <c r="N872" t="str">
        <f t="shared" si="27"/>
        <v>update m set m.FATOR_MUN = 22.05612244, m.pop_proj  = 242.6173469 from pmad2018.tmp m, pmad2018.dp_dom_1718_imput_bkp d where m.A01nficha = d.A01nficha and d.A01setor = 'Padre Bernardo: Sede' and m.D03 = 1 and m.D05 between 60 and 64 and m.D04 in (1,3,5);</v>
      </c>
    </row>
    <row r="873" spans="1:14" x14ac:dyDescent="0.25">
      <c r="A873">
        <v>13</v>
      </c>
      <c r="B873" t="s">
        <v>29</v>
      </c>
      <c r="C873" t="str">
        <f>VLOOKUP(B873,Planilha1!$A$2:$B$18,2,FALSE)</f>
        <v>Padre Bernardo: Sede</v>
      </c>
      <c r="D873" t="s">
        <v>16</v>
      </c>
      <c r="E873">
        <v>1</v>
      </c>
      <c r="F873" t="s">
        <v>55</v>
      </c>
      <c r="G873" t="s">
        <v>56</v>
      </c>
      <c r="H873" t="str">
        <f>VLOOKUP(G873,Planilha1!$D$2:$E$16,2,FALSE)</f>
        <v xml:space="preserve"> 60 and 64</v>
      </c>
      <c r="I873" t="s">
        <v>15</v>
      </c>
      <c r="J873" t="str">
        <f t="shared" si="26"/>
        <v>(2,4)</v>
      </c>
      <c r="K873" s="3" t="s">
        <v>1896</v>
      </c>
      <c r="L873" s="3" t="s">
        <v>265</v>
      </c>
      <c r="M873" s="3" t="s">
        <v>1897</v>
      </c>
      <c r="N873" t="str">
        <f t="shared" si="27"/>
        <v>update m set m.FATOR_MUN = 1.511320682, m.pop_proj  = 36.27169638 from pmad2018.tmp m, pmad2018.dp_dom_1718_imput_bkp d where m.A01nficha = d.A01nficha and d.A01setor = 'Padre Bernardo: Sede' and m.D03 = 1 and m.D05 between 60 and 64 and m.D04 in (2,4);</v>
      </c>
    </row>
    <row r="874" spans="1:14" x14ac:dyDescent="0.25">
      <c r="A874">
        <v>15</v>
      </c>
      <c r="B874" t="s">
        <v>30</v>
      </c>
      <c r="C874" t="str">
        <f>VLOOKUP(B874,Planilha1!$A$2:$B$18,2,FALSE)</f>
        <v>Planaltina</v>
      </c>
      <c r="D874" t="s">
        <v>11</v>
      </c>
      <c r="E874">
        <v>2</v>
      </c>
      <c r="F874" t="s">
        <v>55</v>
      </c>
      <c r="G874" t="s">
        <v>56</v>
      </c>
      <c r="H874" t="str">
        <f>VLOOKUP(G874,Planilha1!$D$2:$E$16,2,FALSE)</f>
        <v xml:space="preserve"> 60 and 64</v>
      </c>
      <c r="I874" t="s">
        <v>14</v>
      </c>
      <c r="J874" t="str">
        <f t="shared" si="26"/>
        <v>(1,3,5)</v>
      </c>
      <c r="K874" s="3" t="s">
        <v>1898</v>
      </c>
      <c r="L874" s="3" t="s">
        <v>49</v>
      </c>
      <c r="M874" s="3" t="s">
        <v>1899</v>
      </c>
      <c r="N874" t="str">
        <f t="shared" si="27"/>
        <v>update m set m.FATOR_MUN = 110.7503459, m.pop_proj  = 1107.503459 from pmad2018.tmp m, pmad2018.dp_dom_1718_imput_bkp d where m.A01nficha = d.A01nficha and d.A01setor = 'Planaltina' and m.D03 = 2 and m.D05 between 60 and 64 and m.D04 in (1,3,5);</v>
      </c>
    </row>
    <row r="875" spans="1:14" x14ac:dyDescent="0.25">
      <c r="A875">
        <v>15</v>
      </c>
      <c r="B875" t="s">
        <v>30</v>
      </c>
      <c r="C875" t="str">
        <f>VLOOKUP(B875,Planilha1!$A$2:$B$18,2,FALSE)</f>
        <v>Planaltina</v>
      </c>
      <c r="D875" t="s">
        <v>11</v>
      </c>
      <c r="E875">
        <v>2</v>
      </c>
      <c r="F875" t="s">
        <v>55</v>
      </c>
      <c r="G875" t="s">
        <v>56</v>
      </c>
      <c r="H875" t="str">
        <f>VLOOKUP(G875,Planilha1!$D$2:$E$16,2,FALSE)</f>
        <v xml:space="preserve"> 60 and 64</v>
      </c>
      <c r="I875" t="s">
        <v>15</v>
      </c>
      <c r="J875" t="str">
        <f t="shared" si="26"/>
        <v>(2,4)</v>
      </c>
      <c r="K875" s="3" t="s">
        <v>1900</v>
      </c>
      <c r="L875" s="3" t="s">
        <v>277</v>
      </c>
      <c r="M875" s="3" t="s">
        <v>1901</v>
      </c>
      <c r="N875" t="str">
        <f t="shared" si="27"/>
        <v>update m set m.FATOR_MUN = 4.671218576, m.pop_proj  = 140.1365573 from pmad2018.tmp m, pmad2018.dp_dom_1718_imput_bkp d where m.A01nficha = d.A01nficha and d.A01setor = 'Planaltina' and m.D03 = 2 and m.D05 between 60 and 64 and m.D04 in (2,4);</v>
      </c>
    </row>
    <row r="876" spans="1:14" x14ac:dyDescent="0.25">
      <c r="A876">
        <v>15</v>
      </c>
      <c r="B876" t="s">
        <v>30</v>
      </c>
      <c r="C876" t="str">
        <f>VLOOKUP(B876,Planilha1!$A$2:$B$18,2,FALSE)</f>
        <v>Planaltina</v>
      </c>
      <c r="D876" t="s">
        <v>16</v>
      </c>
      <c r="E876">
        <v>1</v>
      </c>
      <c r="F876" t="s">
        <v>55</v>
      </c>
      <c r="G876" t="s">
        <v>56</v>
      </c>
      <c r="H876" t="str">
        <f>VLOOKUP(G876,Planilha1!$D$2:$E$16,2,FALSE)</f>
        <v xml:space="preserve"> 60 and 64</v>
      </c>
      <c r="I876" t="s">
        <v>14</v>
      </c>
      <c r="J876" t="str">
        <f t="shared" si="26"/>
        <v>(1,3,5)</v>
      </c>
      <c r="K876" s="3" t="s">
        <v>1902</v>
      </c>
      <c r="L876" s="3" t="s">
        <v>43</v>
      </c>
      <c r="M876" s="3" t="s">
        <v>1903</v>
      </c>
      <c r="N876" t="str">
        <f t="shared" si="27"/>
        <v>update m set m.FATOR_MUN = 130.9094242, m.pop_proj  = 916.3659692 from pmad2018.tmp m, pmad2018.dp_dom_1718_imput_bkp d where m.A01nficha = d.A01nficha and d.A01setor = 'Planaltina' and m.D03 = 1 and m.D05 between 60 and 64 and m.D04 in (1,3,5);</v>
      </c>
    </row>
    <row r="877" spans="1:14" x14ac:dyDescent="0.25">
      <c r="A877">
        <v>15</v>
      </c>
      <c r="B877" t="s">
        <v>30</v>
      </c>
      <c r="C877" t="str">
        <f>VLOOKUP(B877,Planilha1!$A$2:$B$18,2,FALSE)</f>
        <v>Planaltina</v>
      </c>
      <c r="D877" t="s">
        <v>16</v>
      </c>
      <c r="E877">
        <v>1</v>
      </c>
      <c r="F877" t="s">
        <v>55</v>
      </c>
      <c r="G877" t="s">
        <v>56</v>
      </c>
      <c r="H877" t="str">
        <f>VLOOKUP(G877,Planilha1!$D$2:$E$16,2,FALSE)</f>
        <v xml:space="preserve"> 60 and 64</v>
      </c>
      <c r="I877" t="s">
        <v>15</v>
      </c>
      <c r="J877" t="str">
        <f t="shared" si="26"/>
        <v>(2,4)</v>
      </c>
      <c r="K877" s="3" t="s">
        <v>1904</v>
      </c>
      <c r="L877" s="3" t="s">
        <v>119</v>
      </c>
      <c r="M877" s="3" t="s">
        <v>1905</v>
      </c>
      <c r="N877" t="str">
        <f t="shared" si="27"/>
        <v>update m set m.FATOR_MUN = 5.384663748, m.pop_proj  = 134.6165937 from pmad2018.tmp m, pmad2018.dp_dom_1718_imput_bkp d where m.A01nficha = d.A01nficha and d.A01setor = 'Planaltina' and m.D03 = 1 and m.D05 between 60 and 64 and m.D04 in (2,4);</v>
      </c>
    </row>
    <row r="878" spans="1:14" x14ac:dyDescent="0.25">
      <c r="A878">
        <v>16</v>
      </c>
      <c r="B878" t="s">
        <v>31</v>
      </c>
      <c r="C878" t="str">
        <f>VLOOKUP(B878,Planilha1!$A$2:$B$18,2,FALSE)</f>
        <v>Santo Antônio do Descoberto</v>
      </c>
      <c r="D878" t="s">
        <v>11</v>
      </c>
      <c r="E878">
        <v>2</v>
      </c>
      <c r="F878" t="s">
        <v>55</v>
      </c>
      <c r="G878" t="s">
        <v>56</v>
      </c>
      <c r="H878" t="str">
        <f>VLOOKUP(G878,Planilha1!$D$2:$E$16,2,FALSE)</f>
        <v xml:space="preserve"> 60 and 64</v>
      </c>
      <c r="I878" t="s">
        <v>14</v>
      </c>
      <c r="J878" t="str">
        <f t="shared" si="26"/>
        <v>(1,3,5)</v>
      </c>
      <c r="K878" s="3" t="s">
        <v>1906</v>
      </c>
      <c r="L878" s="3" t="s">
        <v>131</v>
      </c>
      <c r="M878" s="3" t="s">
        <v>1907</v>
      </c>
      <c r="N878" t="str">
        <f t="shared" si="27"/>
        <v>update m set m.FATOR_MUN = 36.09449835, m.pop_proj  = 757.9844652 from pmad2018.tmp m, pmad2018.dp_dom_1718_imput_bkp d where m.A01nficha = d.A01nficha and d.A01setor = 'Santo Antônio do Descoberto' and m.D03 = 2 and m.D05 between 60 and 64 and m.D04 in (1,3,5);</v>
      </c>
    </row>
    <row r="879" spans="1:14" x14ac:dyDescent="0.25">
      <c r="A879">
        <v>16</v>
      </c>
      <c r="B879" t="s">
        <v>31</v>
      </c>
      <c r="C879" t="str">
        <f>VLOOKUP(B879,Planilha1!$A$2:$B$18,2,FALSE)</f>
        <v>Santo Antônio do Descoberto</v>
      </c>
      <c r="D879" t="s">
        <v>11</v>
      </c>
      <c r="E879">
        <v>2</v>
      </c>
      <c r="F879" t="s">
        <v>55</v>
      </c>
      <c r="G879" t="s">
        <v>56</v>
      </c>
      <c r="H879" t="str">
        <f>VLOOKUP(G879,Planilha1!$D$2:$E$16,2,FALSE)</f>
        <v xml:space="preserve"> 60 and 64</v>
      </c>
      <c r="I879" t="s">
        <v>15</v>
      </c>
      <c r="J879" t="str">
        <f t="shared" si="26"/>
        <v>(2,4)</v>
      </c>
      <c r="K879" s="3" t="s">
        <v>1908</v>
      </c>
      <c r="L879" s="3" t="s">
        <v>93</v>
      </c>
      <c r="M879" s="3" t="s">
        <v>1909</v>
      </c>
      <c r="N879" t="str">
        <f t="shared" si="27"/>
        <v>update m set m.FATOR_MUN = 3.947067247, m.pop_proj  = 86.83547942 from pmad2018.tmp m, pmad2018.dp_dom_1718_imput_bkp d where m.A01nficha = d.A01nficha and d.A01setor = 'Santo Antônio do Descoberto' and m.D03 = 2 and m.D05 between 60 and 64 and m.D04 in (2,4);</v>
      </c>
    </row>
    <row r="880" spans="1:14" x14ac:dyDescent="0.25">
      <c r="A880">
        <v>16</v>
      </c>
      <c r="B880" t="s">
        <v>31</v>
      </c>
      <c r="C880" t="str">
        <f>VLOOKUP(B880,Planilha1!$A$2:$B$18,2,FALSE)</f>
        <v>Santo Antônio do Descoberto</v>
      </c>
      <c r="D880" t="s">
        <v>16</v>
      </c>
      <c r="E880">
        <v>1</v>
      </c>
      <c r="F880" t="s">
        <v>55</v>
      </c>
      <c r="G880" t="s">
        <v>56</v>
      </c>
      <c r="H880" t="str">
        <f>VLOOKUP(G880,Planilha1!$D$2:$E$16,2,FALSE)</f>
        <v xml:space="preserve"> 60 and 64</v>
      </c>
      <c r="I880" t="s">
        <v>14</v>
      </c>
      <c r="J880" t="str">
        <f t="shared" si="26"/>
        <v>(1,3,5)</v>
      </c>
      <c r="K880" s="3" t="s">
        <v>1910</v>
      </c>
      <c r="L880" s="3" t="s">
        <v>47</v>
      </c>
      <c r="M880" s="3" t="s">
        <v>1911</v>
      </c>
      <c r="N880" t="str">
        <f t="shared" si="27"/>
        <v>update m set m.FATOR_MUN = 75.42182646, m.pop_proj  = 678.7964382 from pmad2018.tmp m, pmad2018.dp_dom_1718_imput_bkp d where m.A01nficha = d.A01nficha and d.A01setor = 'Santo Antônio do Descoberto' and m.D03 = 1 and m.D05 between 60 and 64 and m.D04 in (1,3,5);</v>
      </c>
    </row>
    <row r="881" spans="1:14" x14ac:dyDescent="0.25">
      <c r="A881">
        <v>16</v>
      </c>
      <c r="B881" t="s">
        <v>31</v>
      </c>
      <c r="C881" t="str">
        <f>VLOOKUP(B881,Planilha1!$A$2:$B$18,2,FALSE)</f>
        <v>Santo Antônio do Descoberto</v>
      </c>
      <c r="D881" t="s">
        <v>16</v>
      </c>
      <c r="E881">
        <v>1</v>
      </c>
      <c r="F881" t="s">
        <v>55</v>
      </c>
      <c r="G881" t="s">
        <v>56</v>
      </c>
      <c r="H881" t="str">
        <f>VLOOKUP(G881,Planilha1!$D$2:$E$16,2,FALSE)</f>
        <v xml:space="preserve"> 60 and 64</v>
      </c>
      <c r="I881" t="s">
        <v>15</v>
      </c>
      <c r="J881" t="str">
        <f t="shared" si="26"/>
        <v>(2,4)</v>
      </c>
      <c r="K881" s="3" t="s">
        <v>1912</v>
      </c>
      <c r="L881" s="3" t="s">
        <v>450</v>
      </c>
      <c r="M881" s="3" t="s">
        <v>1913</v>
      </c>
      <c r="N881" t="str">
        <f t="shared" si="27"/>
        <v>update m set m.FATOR_MUN = 2.544350772, m.pop_proj  = 68.69747085 from pmad2018.tmp m, pmad2018.dp_dom_1718_imput_bkp d where m.A01nficha = d.A01nficha and d.A01setor = 'Santo Antônio do Descoberto' and m.D03 = 1 and m.D05 between 60 and 64 and m.D04 in (2,4);</v>
      </c>
    </row>
    <row r="882" spans="1:14" x14ac:dyDescent="0.25">
      <c r="A882">
        <v>17</v>
      </c>
      <c r="B882" t="s">
        <v>32</v>
      </c>
      <c r="C882" t="str">
        <f>VLOOKUP(B882,Planilha1!$A$2:$B$18,2,FALSE)</f>
        <v>Valparaíso de Goiás</v>
      </c>
      <c r="D882" t="s">
        <v>11</v>
      </c>
      <c r="E882">
        <v>2</v>
      </c>
      <c r="F882" t="s">
        <v>55</v>
      </c>
      <c r="G882" t="s">
        <v>56</v>
      </c>
      <c r="H882" t="str">
        <f>VLOOKUP(G882,Planilha1!$D$2:$E$16,2,FALSE)</f>
        <v xml:space="preserve"> 60 and 64</v>
      </c>
      <c r="I882" t="s">
        <v>14</v>
      </c>
      <c r="J882" t="str">
        <f t="shared" si="26"/>
        <v>(1,3,5)</v>
      </c>
      <c r="K882" s="3" t="s">
        <v>1914</v>
      </c>
      <c r="L882" s="3" t="s">
        <v>131</v>
      </c>
      <c r="M882" s="3" t="s">
        <v>1915</v>
      </c>
      <c r="N882" t="str">
        <f t="shared" si="27"/>
        <v>update m set m.FATOR_MUN = 94.71253656, m.pop_proj  = 1988.963268 from pmad2018.tmp m, pmad2018.dp_dom_1718_imput_bkp d where m.A01nficha = d.A01nficha and d.A01setor = 'Valparaíso de Goiás' and m.D03 = 2 and m.D05 between 60 and 64 and m.D04 in (1,3,5);</v>
      </c>
    </row>
    <row r="883" spans="1:14" x14ac:dyDescent="0.25">
      <c r="A883">
        <v>17</v>
      </c>
      <c r="B883" t="s">
        <v>32</v>
      </c>
      <c r="C883" t="str">
        <f>VLOOKUP(B883,Planilha1!$A$2:$B$18,2,FALSE)</f>
        <v>Valparaíso de Goiás</v>
      </c>
      <c r="D883" t="s">
        <v>11</v>
      </c>
      <c r="E883">
        <v>2</v>
      </c>
      <c r="F883" t="s">
        <v>55</v>
      </c>
      <c r="G883" t="s">
        <v>56</v>
      </c>
      <c r="H883" t="str">
        <f>VLOOKUP(G883,Planilha1!$D$2:$E$16,2,FALSE)</f>
        <v xml:space="preserve"> 60 and 64</v>
      </c>
      <c r="I883" t="s">
        <v>15</v>
      </c>
      <c r="J883" t="str">
        <f t="shared" si="26"/>
        <v>(2,4)</v>
      </c>
      <c r="K883" s="3" t="s">
        <v>1916</v>
      </c>
      <c r="L883" s="3" t="s">
        <v>210</v>
      </c>
      <c r="M883" s="3" t="s">
        <v>1917</v>
      </c>
      <c r="N883" t="str">
        <f t="shared" si="27"/>
        <v>update m set m.FATOR_MUN = 7.617476736, m.pop_proj  = 251.3767323 from pmad2018.tmp m, pmad2018.dp_dom_1718_imput_bkp d where m.A01nficha = d.A01nficha and d.A01setor = 'Valparaíso de Goiás' and m.D03 = 2 and m.D05 between 60 and 64 and m.D04 in (2,4);</v>
      </c>
    </row>
    <row r="884" spans="1:14" x14ac:dyDescent="0.25">
      <c r="A884">
        <v>17</v>
      </c>
      <c r="B884" t="s">
        <v>32</v>
      </c>
      <c r="C884" t="str">
        <f>VLOOKUP(B884,Planilha1!$A$2:$B$18,2,FALSE)</f>
        <v>Valparaíso de Goiás</v>
      </c>
      <c r="D884" t="s">
        <v>16</v>
      </c>
      <c r="E884">
        <v>1</v>
      </c>
      <c r="F884" t="s">
        <v>55</v>
      </c>
      <c r="G884" t="s">
        <v>56</v>
      </c>
      <c r="H884" t="str">
        <f>VLOOKUP(G884,Planilha1!$D$2:$E$16,2,FALSE)</f>
        <v xml:space="preserve"> 60 and 64</v>
      </c>
      <c r="I884" t="s">
        <v>14</v>
      </c>
      <c r="J884" t="str">
        <f t="shared" si="26"/>
        <v>(1,3,5)</v>
      </c>
      <c r="K884" s="3" t="s">
        <v>1918</v>
      </c>
      <c r="L884" s="3" t="s">
        <v>141</v>
      </c>
      <c r="M884" s="3" t="s">
        <v>1919</v>
      </c>
      <c r="N884" t="str">
        <f t="shared" si="27"/>
        <v>update m set m.FATOR_MUN = 87.68370496, m.pop_proj  = 1753.674099 from pmad2018.tmp m, pmad2018.dp_dom_1718_imput_bkp d where m.A01nficha = d.A01nficha and d.A01setor = 'Valparaíso de Goiás' and m.D03 = 1 and m.D05 between 60 and 64 and m.D04 in (1,3,5);</v>
      </c>
    </row>
    <row r="885" spans="1:14" x14ac:dyDescent="0.25">
      <c r="A885">
        <v>17</v>
      </c>
      <c r="B885" t="s">
        <v>32</v>
      </c>
      <c r="C885" t="str">
        <f>VLOOKUP(B885,Planilha1!$A$2:$B$18,2,FALSE)</f>
        <v>Valparaíso de Goiás</v>
      </c>
      <c r="D885" t="s">
        <v>16</v>
      </c>
      <c r="E885">
        <v>1</v>
      </c>
      <c r="F885" t="s">
        <v>55</v>
      </c>
      <c r="G885" t="s">
        <v>56</v>
      </c>
      <c r="H885" t="str">
        <f>VLOOKUP(G885,Planilha1!$D$2:$E$16,2,FALSE)</f>
        <v xml:space="preserve"> 60 and 64</v>
      </c>
      <c r="I885" t="s">
        <v>15</v>
      </c>
      <c r="J885" t="str">
        <f t="shared" si="26"/>
        <v>(2,4)</v>
      </c>
      <c r="K885" s="3" t="s">
        <v>1920</v>
      </c>
      <c r="L885" s="3" t="s">
        <v>90</v>
      </c>
      <c r="M885" s="3" t="s">
        <v>1921</v>
      </c>
      <c r="N885" t="str">
        <f t="shared" si="27"/>
        <v>update m set m.FATOR_MUN = 14.04966116, m.pop_proj  = 252.8939008 from pmad2018.tmp m, pmad2018.dp_dom_1718_imput_bkp d where m.A01nficha = d.A01nficha and d.A01setor = 'Valparaíso de Goiás' and m.D03 = 1 and m.D05 between 60 and 64 and m.D04 in (2,4);</v>
      </c>
    </row>
    <row r="886" spans="1:14" x14ac:dyDescent="0.25">
      <c r="A886">
        <v>1</v>
      </c>
      <c r="B886" t="s">
        <v>10</v>
      </c>
      <c r="C886" t="str">
        <f>VLOOKUP(B886,Planilha1!$A$2:$B$18,2,FALSE)</f>
        <v>Águas Lindas de Goiás</v>
      </c>
      <c r="D886" t="s">
        <v>11</v>
      </c>
      <c r="E886">
        <v>2</v>
      </c>
      <c r="F886" t="s">
        <v>57</v>
      </c>
      <c r="G886" t="s">
        <v>58</v>
      </c>
      <c r="H886" t="str">
        <f>VLOOKUP(G886,Planilha1!$D$2:$E$16,2,FALSE)</f>
        <v xml:space="preserve"> 65 and 69</v>
      </c>
      <c r="I886" t="s">
        <v>14</v>
      </c>
      <c r="J886" t="str">
        <f t="shared" si="26"/>
        <v>(1,3,5)</v>
      </c>
      <c r="K886" s="3" t="s">
        <v>1922</v>
      </c>
      <c r="L886" s="3" t="s">
        <v>43</v>
      </c>
      <c r="M886" s="3" t="s">
        <v>1923</v>
      </c>
      <c r="N886" t="str">
        <f t="shared" si="27"/>
        <v>update m set m.FATOR_MUN = 171.0750004, m.pop_proj  = 1197.525003 from pmad2018.tmp m, pmad2018.dp_dom_1718_imput_bkp d where m.A01nficha = d.A01nficha and d.A01setor = 'Águas Lindas de Goiás' and m.D03 = 2 and m.D05 between 65 and 69 and m.D04 in (1,3,5);</v>
      </c>
    </row>
    <row r="887" spans="1:14" x14ac:dyDescent="0.25">
      <c r="A887">
        <v>1</v>
      </c>
      <c r="B887" t="s">
        <v>10</v>
      </c>
      <c r="C887" t="str">
        <f>VLOOKUP(B887,Planilha1!$A$2:$B$18,2,FALSE)</f>
        <v>Águas Lindas de Goiás</v>
      </c>
      <c r="D887" t="s">
        <v>11</v>
      </c>
      <c r="E887">
        <v>2</v>
      </c>
      <c r="F887" t="s">
        <v>57</v>
      </c>
      <c r="G887" t="s">
        <v>58</v>
      </c>
      <c r="H887" t="str">
        <f>VLOOKUP(G887,Planilha1!$D$2:$E$16,2,FALSE)</f>
        <v xml:space="preserve"> 65 and 69</v>
      </c>
      <c r="I887" t="s">
        <v>15</v>
      </c>
      <c r="J887" t="str">
        <f t="shared" si="26"/>
        <v>(2,4)</v>
      </c>
      <c r="K887" s="3" t="s">
        <v>1924</v>
      </c>
      <c r="L887" s="3" t="s">
        <v>107</v>
      </c>
      <c r="M887" s="3" t="s">
        <v>1925</v>
      </c>
      <c r="N887" t="str">
        <f t="shared" si="27"/>
        <v>update m set m.FATOR_MUN = 7.261472729, m.pop_proj  = 167.0138728 from pmad2018.tmp m, pmad2018.dp_dom_1718_imput_bkp d where m.A01nficha = d.A01nficha and d.A01setor = 'Águas Lindas de Goiás' and m.D03 = 2 and m.D05 between 65 and 69 and m.D04 in (2,4);</v>
      </c>
    </row>
    <row r="888" spans="1:14" x14ac:dyDescent="0.25">
      <c r="A888">
        <v>1</v>
      </c>
      <c r="B888" t="s">
        <v>10</v>
      </c>
      <c r="C888" t="str">
        <f>VLOOKUP(B888,Planilha1!$A$2:$B$18,2,FALSE)</f>
        <v>Águas Lindas de Goiás</v>
      </c>
      <c r="D888" t="s">
        <v>16</v>
      </c>
      <c r="E888">
        <v>1</v>
      </c>
      <c r="F888" t="s">
        <v>57</v>
      </c>
      <c r="G888" t="s">
        <v>58</v>
      </c>
      <c r="H888" t="str">
        <f>VLOOKUP(G888,Planilha1!$D$2:$E$16,2,FALSE)</f>
        <v xml:space="preserve"> 65 and 69</v>
      </c>
      <c r="I888" t="s">
        <v>14</v>
      </c>
      <c r="J888" t="str">
        <f t="shared" si="26"/>
        <v>(1,3,5)</v>
      </c>
      <c r="K888" s="3" t="s">
        <v>1926</v>
      </c>
      <c r="L888" s="3" t="s">
        <v>113</v>
      </c>
      <c r="M888" s="3" t="s">
        <v>1927</v>
      </c>
      <c r="N888" t="str">
        <f t="shared" si="27"/>
        <v>update m set m.FATOR_MUN = 77.71165854, m.pop_proj  = 1243.386537 from pmad2018.tmp m, pmad2018.dp_dom_1718_imput_bkp d where m.A01nficha = d.A01nficha and d.A01setor = 'Águas Lindas de Goiás' and m.D03 = 1 and m.D05 between 65 and 69 and m.D04 in (1,3,5);</v>
      </c>
    </row>
    <row r="889" spans="1:14" x14ac:dyDescent="0.25">
      <c r="A889">
        <v>1</v>
      </c>
      <c r="B889" t="s">
        <v>10</v>
      </c>
      <c r="C889" t="str">
        <f>VLOOKUP(B889,Planilha1!$A$2:$B$18,2,FALSE)</f>
        <v>Águas Lindas de Goiás</v>
      </c>
      <c r="D889" t="s">
        <v>16</v>
      </c>
      <c r="E889">
        <v>1</v>
      </c>
      <c r="F889" t="s">
        <v>57</v>
      </c>
      <c r="G889" t="s">
        <v>58</v>
      </c>
      <c r="H889" t="str">
        <f>VLOOKUP(G889,Planilha1!$D$2:$E$16,2,FALSE)</f>
        <v xml:space="preserve"> 65 and 69</v>
      </c>
      <c r="I889" t="s">
        <v>15</v>
      </c>
      <c r="J889" t="str">
        <f t="shared" si="26"/>
        <v>(2,4)</v>
      </c>
      <c r="K889" s="3" t="s">
        <v>1928</v>
      </c>
      <c r="L889" s="3" t="s">
        <v>53</v>
      </c>
      <c r="M889" s="3" t="s">
        <v>1929</v>
      </c>
      <c r="N889" t="str">
        <f t="shared" si="27"/>
        <v>update m set m.FATOR_MUN = 16.55982819, m.pop_proj  = 198.7179383 from pmad2018.tmp m, pmad2018.dp_dom_1718_imput_bkp d where m.A01nficha = d.A01nficha and d.A01setor = 'Águas Lindas de Goiás' and m.D03 = 1 and m.D05 between 65 and 69 and m.D04 in (2,4);</v>
      </c>
    </row>
    <row r="890" spans="1:14" x14ac:dyDescent="0.25">
      <c r="A890">
        <v>2</v>
      </c>
      <c r="B890" t="s">
        <v>17</v>
      </c>
      <c r="C890" t="str">
        <f>VLOOKUP(B890,Planilha1!$A$2:$B$18,2,FALSE)</f>
        <v>Alexânia</v>
      </c>
      <c r="D890" t="s">
        <v>11</v>
      </c>
      <c r="E890">
        <v>2</v>
      </c>
      <c r="F890" t="s">
        <v>57</v>
      </c>
      <c r="G890" t="s">
        <v>58</v>
      </c>
      <c r="H890" t="str">
        <f>VLOOKUP(G890,Planilha1!$D$2:$E$16,2,FALSE)</f>
        <v xml:space="preserve"> 65 and 69</v>
      </c>
      <c r="I890" t="s">
        <v>14</v>
      </c>
      <c r="J890" t="str">
        <f t="shared" si="26"/>
        <v>(1,3,5)</v>
      </c>
      <c r="K890" s="3" t="s">
        <v>1930</v>
      </c>
      <c r="L890" s="3" t="s">
        <v>59</v>
      </c>
      <c r="M890" s="3" t="s">
        <v>1931</v>
      </c>
      <c r="N890" t="str">
        <f t="shared" si="27"/>
        <v>update m set m.FATOR_MUN = 20.80254424, m.pop_proj  = 312.0381636 from pmad2018.tmp m, pmad2018.dp_dom_1718_imput_bkp d where m.A01nficha = d.A01nficha and d.A01setor = 'Alexânia' and m.D03 = 2 and m.D05 between 65 and 69 and m.D04 in (1,3,5);</v>
      </c>
    </row>
    <row r="891" spans="1:14" x14ac:dyDescent="0.25">
      <c r="A891">
        <v>2</v>
      </c>
      <c r="B891" t="s">
        <v>17</v>
      </c>
      <c r="C891" t="str">
        <f>VLOOKUP(B891,Planilha1!$A$2:$B$18,2,FALSE)</f>
        <v>Alexânia</v>
      </c>
      <c r="D891" t="s">
        <v>11</v>
      </c>
      <c r="E891">
        <v>2</v>
      </c>
      <c r="F891" t="s">
        <v>57</v>
      </c>
      <c r="G891" t="s">
        <v>58</v>
      </c>
      <c r="H891" t="str">
        <f>VLOOKUP(G891,Planilha1!$D$2:$E$16,2,FALSE)</f>
        <v xml:space="preserve"> 65 and 69</v>
      </c>
      <c r="I891" t="s">
        <v>15</v>
      </c>
      <c r="J891" t="str">
        <f t="shared" si="26"/>
        <v>(2,4)</v>
      </c>
      <c r="K891" s="3" t="s">
        <v>1932</v>
      </c>
      <c r="L891" s="3" t="s">
        <v>59</v>
      </c>
      <c r="M891" s="3" t="s">
        <v>1933</v>
      </c>
      <c r="N891" t="str">
        <f t="shared" si="27"/>
        <v>update m set m.FATOR_MUN = 2.320283781, m.pop_proj  = 34.80425671 from pmad2018.tmp m, pmad2018.dp_dom_1718_imput_bkp d where m.A01nficha = d.A01nficha and d.A01setor = 'Alexânia' and m.D03 = 2 and m.D05 between 65 and 69 and m.D04 in (2,4);</v>
      </c>
    </row>
    <row r="892" spans="1:14" x14ac:dyDescent="0.25">
      <c r="A892">
        <v>2</v>
      </c>
      <c r="B892" t="s">
        <v>17</v>
      </c>
      <c r="C892" t="str">
        <f>VLOOKUP(B892,Planilha1!$A$2:$B$18,2,FALSE)</f>
        <v>Alexânia</v>
      </c>
      <c r="D892" t="s">
        <v>16</v>
      </c>
      <c r="E892">
        <v>1</v>
      </c>
      <c r="F892" t="s">
        <v>57</v>
      </c>
      <c r="G892" t="s">
        <v>58</v>
      </c>
      <c r="H892" t="str">
        <f>VLOOKUP(G892,Planilha1!$D$2:$E$16,2,FALSE)</f>
        <v xml:space="preserve"> 65 and 69</v>
      </c>
      <c r="I892" t="s">
        <v>14</v>
      </c>
      <c r="J892" t="str">
        <f t="shared" si="26"/>
        <v>(1,3,5)</v>
      </c>
      <c r="K892" s="3" t="s">
        <v>1934</v>
      </c>
      <c r="L892" s="3" t="s">
        <v>45</v>
      </c>
      <c r="M892" s="3" t="s">
        <v>1935</v>
      </c>
      <c r="N892" t="str">
        <f t="shared" si="27"/>
        <v>update m set m.FATOR_MUN = 30.93044239, m.pop_proj  = 247.4435391 from pmad2018.tmp m, pmad2018.dp_dom_1718_imput_bkp d where m.A01nficha = d.A01nficha and d.A01setor = 'Alexânia' and m.D03 = 1 and m.D05 between 65 and 69 and m.D04 in (1,3,5);</v>
      </c>
    </row>
    <row r="893" spans="1:14" x14ac:dyDescent="0.25">
      <c r="A893">
        <v>2</v>
      </c>
      <c r="B893" t="s">
        <v>17</v>
      </c>
      <c r="C893" t="str">
        <f>VLOOKUP(B893,Planilha1!$A$2:$B$18,2,FALSE)</f>
        <v>Alexânia</v>
      </c>
      <c r="D893" t="s">
        <v>16</v>
      </c>
      <c r="E893">
        <v>1</v>
      </c>
      <c r="F893" t="s">
        <v>57</v>
      </c>
      <c r="G893" t="s">
        <v>58</v>
      </c>
      <c r="H893" t="str">
        <f>VLOOKUP(G893,Planilha1!$D$2:$E$16,2,FALSE)</f>
        <v xml:space="preserve"> 65 and 69</v>
      </c>
      <c r="I893" t="s">
        <v>15</v>
      </c>
      <c r="J893" t="str">
        <f t="shared" si="26"/>
        <v>(2,4)</v>
      </c>
      <c r="K893" s="3" t="s">
        <v>1936</v>
      </c>
      <c r="L893" s="3" t="s">
        <v>59</v>
      </c>
      <c r="M893" s="3" t="s">
        <v>1937</v>
      </c>
      <c r="N893" t="str">
        <f t="shared" si="27"/>
        <v>update m set m.FATOR_MUN = 1.828930506, m.pop_proj  = 27.4339576 from pmad2018.tmp m, pmad2018.dp_dom_1718_imput_bkp d where m.A01nficha = d.A01nficha and d.A01setor = 'Alexânia' and m.D03 = 1 and m.D05 between 65 and 69 and m.D04 in (2,4);</v>
      </c>
    </row>
    <row r="894" spans="1:14" x14ac:dyDescent="0.25">
      <c r="A894">
        <v>4</v>
      </c>
      <c r="B894" t="s">
        <v>18</v>
      </c>
      <c r="C894" t="str">
        <f>VLOOKUP(B894,Planilha1!$A$2:$B$18,2,FALSE)</f>
        <v>Cidade Ocidental: Jardim ABC</v>
      </c>
      <c r="D894" t="s">
        <v>11</v>
      </c>
      <c r="E894">
        <v>2</v>
      </c>
      <c r="F894" t="s">
        <v>57</v>
      </c>
      <c r="G894" t="s">
        <v>58</v>
      </c>
      <c r="H894" t="str">
        <f>VLOOKUP(G894,Planilha1!$D$2:$E$16,2,FALSE)</f>
        <v xml:space="preserve"> 65 and 69</v>
      </c>
      <c r="I894" t="s">
        <v>14</v>
      </c>
      <c r="J894" t="str">
        <f t="shared" si="26"/>
        <v>(1,3,5)</v>
      </c>
      <c r="K894" s="3" t="s">
        <v>1938</v>
      </c>
      <c r="L894" s="3" t="s">
        <v>35</v>
      </c>
      <c r="M894" s="3" t="s">
        <v>1939</v>
      </c>
      <c r="N894" t="str">
        <f t="shared" si="27"/>
        <v>update m set m.FATOR_MUN = 17.73604844, m.pop_proj  = 53.20814533 from pmad2018.tmp m, pmad2018.dp_dom_1718_imput_bkp d where m.A01nficha = d.A01nficha and d.A01setor = 'Cidade Ocidental: Jardim ABC' and m.D03 = 2 and m.D05 between 65 and 69 and m.D04 in (1,3,5);</v>
      </c>
    </row>
    <row r="895" spans="1:14" x14ac:dyDescent="0.25">
      <c r="A895">
        <v>4</v>
      </c>
      <c r="B895" t="s">
        <v>18</v>
      </c>
      <c r="C895" t="str">
        <f>VLOOKUP(B895,Planilha1!$A$2:$B$18,2,FALSE)</f>
        <v>Cidade Ocidental: Jardim ABC</v>
      </c>
      <c r="D895" t="s">
        <v>11</v>
      </c>
      <c r="E895">
        <v>2</v>
      </c>
      <c r="F895" t="s">
        <v>57</v>
      </c>
      <c r="G895" t="s">
        <v>58</v>
      </c>
      <c r="H895" t="str">
        <f>VLOOKUP(G895,Planilha1!$D$2:$E$16,2,FALSE)</f>
        <v xml:space="preserve"> 65 and 69</v>
      </c>
      <c r="I895" t="s">
        <v>15</v>
      </c>
      <c r="J895" t="str">
        <f t="shared" si="26"/>
        <v>(2,4)</v>
      </c>
      <c r="K895" s="3" t="s">
        <v>1940</v>
      </c>
      <c r="L895" s="3" t="s">
        <v>43</v>
      </c>
      <c r="M895" s="3" t="s">
        <v>1941</v>
      </c>
      <c r="N895" t="str">
        <f t="shared" si="27"/>
        <v>update m set m.FATOR_MUN = 1.425218178, m.pop_proj  = 9.976527249 from pmad2018.tmp m, pmad2018.dp_dom_1718_imput_bkp d where m.A01nficha = d.A01nficha and d.A01setor = 'Cidade Ocidental: Jardim ABC' and m.D03 = 2 and m.D05 between 65 and 69 and m.D04 in (2,4);</v>
      </c>
    </row>
    <row r="896" spans="1:14" x14ac:dyDescent="0.25">
      <c r="A896">
        <v>4</v>
      </c>
      <c r="B896" t="s">
        <v>18</v>
      </c>
      <c r="C896" t="str">
        <f>VLOOKUP(B896,Planilha1!$A$2:$B$18,2,FALSE)</f>
        <v>Cidade Ocidental: Jardim ABC</v>
      </c>
      <c r="D896" t="s">
        <v>16</v>
      </c>
      <c r="E896">
        <v>1</v>
      </c>
      <c r="F896" t="s">
        <v>57</v>
      </c>
      <c r="G896" t="s">
        <v>58</v>
      </c>
      <c r="H896" t="str">
        <f>VLOOKUP(G896,Planilha1!$D$2:$E$16,2,FALSE)</f>
        <v xml:space="preserve"> 65 and 69</v>
      </c>
      <c r="I896" t="s">
        <v>14</v>
      </c>
      <c r="J896" t="str">
        <f t="shared" si="26"/>
        <v>(1,3,5)</v>
      </c>
      <c r="K896" s="3" t="s">
        <v>1942</v>
      </c>
      <c r="L896" s="3" t="s">
        <v>39</v>
      </c>
      <c r="M896" s="3" t="s">
        <v>1943</v>
      </c>
      <c r="N896" t="str">
        <f t="shared" si="27"/>
        <v>update m set m.FATOR_MUN = 9.829540203, m.pop_proj  = 49.14770102 from pmad2018.tmp m, pmad2018.dp_dom_1718_imput_bkp d where m.A01nficha = d.A01nficha and d.A01setor = 'Cidade Ocidental: Jardim ABC' and m.D03 = 1 and m.D05 between 65 and 69 and m.D04 in (1,3,5);</v>
      </c>
    </row>
    <row r="897" spans="1:14" x14ac:dyDescent="0.25">
      <c r="A897">
        <v>4</v>
      </c>
      <c r="B897" t="s">
        <v>18</v>
      </c>
      <c r="C897" t="str">
        <f>VLOOKUP(B897,Planilha1!$A$2:$B$18,2,FALSE)</f>
        <v>Cidade Ocidental: Jardim ABC</v>
      </c>
      <c r="D897" t="s">
        <v>16</v>
      </c>
      <c r="E897">
        <v>1</v>
      </c>
      <c r="F897" t="s">
        <v>57</v>
      </c>
      <c r="G897" t="s">
        <v>58</v>
      </c>
      <c r="H897" t="str">
        <f>VLOOKUP(G897,Planilha1!$D$2:$E$16,2,FALSE)</f>
        <v xml:space="preserve"> 65 and 69</v>
      </c>
      <c r="I897" t="s">
        <v>15</v>
      </c>
      <c r="J897" t="str">
        <f t="shared" si="26"/>
        <v>(2,4)</v>
      </c>
      <c r="K897" s="3" t="s">
        <v>1944</v>
      </c>
      <c r="L897" s="3" t="s">
        <v>55</v>
      </c>
      <c r="M897" s="3" t="s">
        <v>69</v>
      </c>
      <c r="N897" t="str">
        <f t="shared" si="27"/>
        <v>update m set m.FATOR_MUN = 0.692221141, m.pop_proj  = 8.998874834 from pmad2018.tmp m, pmad2018.dp_dom_1718_imput_bkp d where m.A01nficha = d.A01nficha and d.A01setor = 'Cidade Ocidental: Jardim ABC' and m.D03 = 1 and m.D05 between 65 and 69 and m.D04 in (2,4);</v>
      </c>
    </row>
    <row r="898" spans="1:14" x14ac:dyDescent="0.25">
      <c r="A898">
        <v>3</v>
      </c>
      <c r="B898" t="s">
        <v>19</v>
      </c>
      <c r="C898" t="str">
        <f>VLOOKUP(B898,Planilha1!$A$2:$B$18,2,FALSE)</f>
        <v>Cidade Ocidental: Sede</v>
      </c>
      <c r="D898" t="s">
        <v>11</v>
      </c>
      <c r="E898">
        <v>2</v>
      </c>
      <c r="F898" t="s">
        <v>57</v>
      </c>
      <c r="G898" t="s">
        <v>58</v>
      </c>
      <c r="H898" t="str">
        <f>VLOOKUP(G898,Planilha1!$D$2:$E$16,2,FALSE)</f>
        <v xml:space="preserve"> 65 and 69</v>
      </c>
      <c r="I898" t="s">
        <v>14</v>
      </c>
      <c r="J898" t="str">
        <f t="shared" si="26"/>
        <v>(1,3,5)</v>
      </c>
      <c r="K898" s="3" t="s">
        <v>1945</v>
      </c>
      <c r="L898" s="3" t="s">
        <v>90</v>
      </c>
      <c r="M898" s="3" t="s">
        <v>1946</v>
      </c>
      <c r="N898" t="str">
        <f t="shared" si="27"/>
        <v>update m set m.FATOR_MUN = 29.72197242, m.pop_proj  = 534.9955036 from pmad2018.tmp m, pmad2018.dp_dom_1718_imput_bkp d where m.A01nficha = d.A01nficha and d.A01setor = 'Cidade Ocidental: Sede' and m.D03 = 2 and m.D05 between 65 and 69 and m.D04 in (1,3,5);</v>
      </c>
    </row>
    <row r="899" spans="1:14" x14ac:dyDescent="0.25">
      <c r="A899">
        <v>3</v>
      </c>
      <c r="B899" t="s">
        <v>19</v>
      </c>
      <c r="C899" t="str">
        <f>VLOOKUP(B899,Planilha1!$A$2:$B$18,2,FALSE)</f>
        <v>Cidade Ocidental: Sede</v>
      </c>
      <c r="D899" t="s">
        <v>11</v>
      </c>
      <c r="E899">
        <v>2</v>
      </c>
      <c r="F899" t="s">
        <v>57</v>
      </c>
      <c r="G899" t="s">
        <v>58</v>
      </c>
      <c r="H899" t="str">
        <f>VLOOKUP(G899,Planilha1!$D$2:$E$16,2,FALSE)</f>
        <v xml:space="preserve"> 65 and 69</v>
      </c>
      <c r="I899" t="s">
        <v>15</v>
      </c>
      <c r="J899" t="str">
        <f t="shared" ref="J899:J962" si="28">IF(I899="nao_negro","(1,3,5)","(2,4)")</f>
        <v>(2,4)</v>
      </c>
      <c r="K899" s="3" t="s">
        <v>1947</v>
      </c>
      <c r="L899" s="3" t="s">
        <v>169</v>
      </c>
      <c r="M899" s="3" t="s">
        <v>1948</v>
      </c>
      <c r="N899" t="str">
        <f t="shared" ref="N899:N962" si="29">CONCATENATE("update m set m.FATOR_MUN = ",M899,", m.pop_proj  = ",K899," from pmad2018.tmp m, pmad2018.dp_dom_1718_imput_bkp d where m.A01nficha = d.A01nficha and d.A01setor = '",C899,"' and m.D03 = ",E899," and m.D05 between",H899," and m.D04 in ",J899,";")</f>
        <v>update m set m.FATOR_MUN = 2.739839013, m.pop_proj  = 71.23581434 from pmad2018.tmp m, pmad2018.dp_dom_1718_imput_bkp d where m.A01nficha = d.A01nficha and d.A01setor = 'Cidade Ocidental: Sede' and m.D03 = 2 and m.D05 between 65 and 69 and m.D04 in (2,4);</v>
      </c>
    </row>
    <row r="900" spans="1:14" x14ac:dyDescent="0.25">
      <c r="A900">
        <v>3</v>
      </c>
      <c r="B900" t="s">
        <v>19</v>
      </c>
      <c r="C900" t="str">
        <f>VLOOKUP(B900,Planilha1!$A$2:$B$18,2,FALSE)</f>
        <v>Cidade Ocidental: Sede</v>
      </c>
      <c r="D900" t="s">
        <v>16</v>
      </c>
      <c r="E900">
        <v>1</v>
      </c>
      <c r="F900" t="s">
        <v>57</v>
      </c>
      <c r="G900" t="s">
        <v>58</v>
      </c>
      <c r="H900" t="str">
        <f>VLOOKUP(G900,Planilha1!$D$2:$E$16,2,FALSE)</f>
        <v xml:space="preserve"> 65 and 69</v>
      </c>
      <c r="I900" t="s">
        <v>14</v>
      </c>
      <c r="J900" t="str">
        <f t="shared" si="28"/>
        <v>(1,3,5)</v>
      </c>
      <c r="K900" s="3" t="s">
        <v>1949</v>
      </c>
      <c r="L900" s="3" t="s">
        <v>175</v>
      </c>
      <c r="M900" s="3" t="s">
        <v>1950</v>
      </c>
      <c r="N900" t="str">
        <f t="shared" si="29"/>
        <v>update m set m.FATOR_MUN = 24.13061946, m.pop_proj  = 410.2205308 from pmad2018.tmp m, pmad2018.dp_dom_1718_imput_bkp d where m.A01nficha = d.A01nficha and d.A01setor = 'Cidade Ocidental: Sede' and m.D03 = 1 and m.D05 between 65 and 69 and m.D04 in (1,3,5);</v>
      </c>
    </row>
    <row r="901" spans="1:14" x14ac:dyDescent="0.25">
      <c r="A901">
        <v>3</v>
      </c>
      <c r="B901" t="s">
        <v>19</v>
      </c>
      <c r="C901" t="str">
        <f>VLOOKUP(B901,Planilha1!$A$2:$B$18,2,FALSE)</f>
        <v>Cidade Ocidental: Sede</v>
      </c>
      <c r="D901" t="s">
        <v>16</v>
      </c>
      <c r="E901">
        <v>1</v>
      </c>
      <c r="F901" t="s">
        <v>57</v>
      </c>
      <c r="G901" t="s">
        <v>58</v>
      </c>
      <c r="H901" t="str">
        <f>VLOOKUP(G901,Planilha1!$D$2:$E$16,2,FALSE)</f>
        <v xml:space="preserve"> 65 and 69</v>
      </c>
      <c r="I901" t="s">
        <v>15</v>
      </c>
      <c r="J901" t="str">
        <f t="shared" si="28"/>
        <v>(2,4)</v>
      </c>
      <c r="K901" s="3" t="s">
        <v>1951</v>
      </c>
      <c r="L901" s="3" t="s">
        <v>131</v>
      </c>
      <c r="M901" s="3" t="s">
        <v>1952</v>
      </c>
      <c r="N901" t="str">
        <f t="shared" si="29"/>
        <v>update m set m.FATOR_MUN = 2.270654953, m.pop_proj  = 47.68375401 from pmad2018.tmp m, pmad2018.dp_dom_1718_imput_bkp d where m.A01nficha = d.A01nficha and d.A01setor = 'Cidade Ocidental: Sede' and m.D03 = 1 and m.D05 between 65 and 69 and m.D04 in (2,4);</v>
      </c>
    </row>
    <row r="902" spans="1:14" x14ac:dyDescent="0.25">
      <c r="A902">
        <v>8</v>
      </c>
      <c r="B902" t="s">
        <v>20</v>
      </c>
      <c r="C902" t="str">
        <f>VLOOKUP(B902,Planilha1!$A$2:$B$18,2,FALSE)</f>
        <v>Cocalzinho de Goiás: Girassol/Edilândia</v>
      </c>
      <c r="D902" t="s">
        <v>11</v>
      </c>
      <c r="E902">
        <v>2</v>
      </c>
      <c r="F902" t="s">
        <v>57</v>
      </c>
      <c r="G902" t="s">
        <v>58</v>
      </c>
      <c r="H902" t="str">
        <f>VLOOKUP(G902,Planilha1!$D$2:$E$16,2,FALSE)</f>
        <v xml:space="preserve"> 65 and 69</v>
      </c>
      <c r="I902" t="s">
        <v>14</v>
      </c>
      <c r="J902" t="str">
        <f t="shared" si="28"/>
        <v>(1,3,5)</v>
      </c>
      <c r="K902" s="3" t="s">
        <v>1953</v>
      </c>
      <c r="L902" s="3" t="s">
        <v>47</v>
      </c>
      <c r="M902" s="3" t="s">
        <v>1954</v>
      </c>
      <c r="N902" t="str">
        <f t="shared" si="29"/>
        <v>update m set m.FATOR_MUN = 8.288434491, m.pop_proj  = 74.59591042 from pmad2018.tmp m, pmad2018.dp_dom_1718_imput_bkp d where m.A01nficha = d.A01nficha and d.A01setor = 'Cocalzinho de Goiás: Girassol/Edilândia' and m.D03 = 2 and m.D05 between 65 and 69 and m.D04 in (1,3,5);</v>
      </c>
    </row>
    <row r="903" spans="1:14" x14ac:dyDescent="0.25">
      <c r="A903">
        <v>8</v>
      </c>
      <c r="B903" t="s">
        <v>20</v>
      </c>
      <c r="C903" t="str">
        <f>VLOOKUP(B903,Planilha1!$A$2:$B$18,2,FALSE)</f>
        <v>Cocalzinho de Goiás: Girassol/Edilândia</v>
      </c>
      <c r="D903" t="s">
        <v>11</v>
      </c>
      <c r="E903">
        <v>2</v>
      </c>
      <c r="F903" t="s">
        <v>57</v>
      </c>
      <c r="G903" t="s">
        <v>58</v>
      </c>
      <c r="H903" t="str">
        <f>VLOOKUP(G903,Planilha1!$D$2:$E$16,2,FALSE)</f>
        <v xml:space="preserve"> 65 and 69</v>
      </c>
      <c r="I903" t="s">
        <v>15</v>
      </c>
      <c r="J903" t="str">
        <f t="shared" si="28"/>
        <v>(2,4)</v>
      </c>
      <c r="K903" s="3" t="s">
        <v>1955</v>
      </c>
      <c r="L903" s="3" t="s">
        <v>53</v>
      </c>
      <c r="M903" s="3" t="s">
        <v>70</v>
      </c>
      <c r="N903" t="str">
        <f t="shared" si="29"/>
        <v>update m set m.FATOR_MUN = 0.388520367, m.pop_proj  = 4.662244401 from pmad2018.tmp m, pmad2018.dp_dom_1718_imput_bkp d where m.A01nficha = d.A01nficha and d.A01setor = 'Cocalzinho de Goiás: Girassol/Edilândia' and m.D03 = 2 and m.D05 between 65 and 69 and m.D04 in (2,4);</v>
      </c>
    </row>
    <row r="904" spans="1:14" x14ac:dyDescent="0.25">
      <c r="A904">
        <v>8</v>
      </c>
      <c r="B904" t="s">
        <v>20</v>
      </c>
      <c r="C904" t="str">
        <f>VLOOKUP(B904,Planilha1!$A$2:$B$18,2,FALSE)</f>
        <v>Cocalzinho de Goiás: Girassol/Edilândia</v>
      </c>
      <c r="D904" t="s">
        <v>16</v>
      </c>
      <c r="E904">
        <v>1</v>
      </c>
      <c r="F904" t="s">
        <v>57</v>
      </c>
      <c r="G904" t="s">
        <v>58</v>
      </c>
      <c r="H904" t="str">
        <f>VLOOKUP(G904,Planilha1!$D$2:$E$16,2,FALSE)</f>
        <v xml:space="preserve"> 65 and 69</v>
      </c>
      <c r="I904" t="s">
        <v>14</v>
      </c>
      <c r="J904" t="str">
        <f t="shared" si="28"/>
        <v>(1,3,5)</v>
      </c>
      <c r="K904" s="3" t="s">
        <v>1956</v>
      </c>
      <c r="L904" s="3" t="s">
        <v>41</v>
      </c>
      <c r="M904" s="3" t="s">
        <v>1957</v>
      </c>
      <c r="N904" t="str">
        <f t="shared" si="29"/>
        <v>update m set m.FATOR_MUN = 11.01324295, m.pop_proj  = 66.07945772 from pmad2018.tmp m, pmad2018.dp_dom_1718_imput_bkp d where m.A01nficha = d.A01nficha and d.A01setor = 'Cocalzinho de Goiás: Girassol/Edilândia' and m.D03 = 1 and m.D05 between 65 and 69 and m.D04 in (1,3,5);</v>
      </c>
    </row>
    <row r="905" spans="1:14" x14ac:dyDescent="0.25">
      <c r="A905">
        <v>8</v>
      </c>
      <c r="B905" t="s">
        <v>20</v>
      </c>
      <c r="C905" t="str">
        <f>VLOOKUP(B905,Planilha1!$A$2:$B$18,2,FALSE)</f>
        <v>Cocalzinho de Goiás: Girassol/Edilândia</v>
      </c>
      <c r="D905" t="s">
        <v>16</v>
      </c>
      <c r="E905">
        <v>1</v>
      </c>
      <c r="F905" t="s">
        <v>57</v>
      </c>
      <c r="G905" t="s">
        <v>58</v>
      </c>
      <c r="H905" t="str">
        <f>VLOOKUP(G905,Planilha1!$D$2:$E$16,2,FALSE)</f>
        <v xml:space="preserve"> 65 and 69</v>
      </c>
      <c r="I905" t="s">
        <v>15</v>
      </c>
      <c r="J905" t="str">
        <f t="shared" si="28"/>
        <v>(2,4)</v>
      </c>
      <c r="K905" s="3" t="s">
        <v>1958</v>
      </c>
      <c r="L905" s="3" t="s">
        <v>96</v>
      </c>
      <c r="M905" s="3" t="s">
        <v>71</v>
      </c>
      <c r="N905" t="str">
        <f t="shared" si="29"/>
        <v>update m set m.FATOR_MUN = 0.306052225, m.pop_proj  = 5.814992279 from pmad2018.tmp m, pmad2018.dp_dom_1718_imput_bkp d where m.A01nficha = d.A01nficha and d.A01setor = 'Cocalzinho de Goiás: Girassol/Edilândia' and m.D03 = 1 and m.D05 between 65 and 69 and m.D04 in (2,4);</v>
      </c>
    </row>
    <row r="906" spans="1:14" x14ac:dyDescent="0.25">
      <c r="A906">
        <v>7</v>
      </c>
      <c r="B906" t="s">
        <v>21</v>
      </c>
      <c r="C906" t="str">
        <f>VLOOKUP(B906,Planilha1!$A$2:$B$18,2,FALSE)</f>
        <v>Cocalzinho de Goiás: Sede</v>
      </c>
      <c r="D906" t="s">
        <v>11</v>
      </c>
      <c r="E906">
        <v>2</v>
      </c>
      <c r="F906" t="s">
        <v>57</v>
      </c>
      <c r="G906" t="s">
        <v>58</v>
      </c>
      <c r="H906" t="str">
        <f>VLOOKUP(G906,Planilha1!$D$2:$E$16,2,FALSE)</f>
        <v xml:space="preserve"> 65 and 69</v>
      </c>
      <c r="I906" t="s">
        <v>14</v>
      </c>
      <c r="J906" t="str">
        <f t="shared" si="28"/>
        <v>(1,3,5)</v>
      </c>
      <c r="K906" s="3" t="s">
        <v>1959</v>
      </c>
      <c r="L906" s="3" t="s">
        <v>96</v>
      </c>
      <c r="M906" s="3" t="s">
        <v>1960</v>
      </c>
      <c r="N906" t="str">
        <f t="shared" si="29"/>
        <v>update m set m.FATOR_MUN = 6.375366116, m.pop_proj  = 121.1319562 from pmad2018.tmp m, pmad2018.dp_dom_1718_imput_bkp d where m.A01nficha = d.A01nficha and d.A01setor = 'Cocalzinho de Goiás: Sede' and m.D03 = 2 and m.D05 between 65 and 69 and m.D04 in (1,3,5);</v>
      </c>
    </row>
    <row r="907" spans="1:14" x14ac:dyDescent="0.25">
      <c r="A907">
        <v>7</v>
      </c>
      <c r="B907" t="s">
        <v>21</v>
      </c>
      <c r="C907" t="str">
        <f>VLOOKUP(B907,Planilha1!$A$2:$B$18,2,FALSE)</f>
        <v>Cocalzinho de Goiás: Sede</v>
      </c>
      <c r="D907" t="s">
        <v>11</v>
      </c>
      <c r="E907">
        <v>2</v>
      </c>
      <c r="F907" t="s">
        <v>57</v>
      </c>
      <c r="G907" t="s">
        <v>58</v>
      </c>
      <c r="H907" t="str">
        <f>VLOOKUP(G907,Planilha1!$D$2:$E$16,2,FALSE)</f>
        <v xml:space="preserve"> 65 and 69</v>
      </c>
      <c r="I907" t="s">
        <v>15</v>
      </c>
      <c r="J907" t="str">
        <f t="shared" si="28"/>
        <v>(2,4)</v>
      </c>
      <c r="K907" s="3" t="s">
        <v>1961</v>
      </c>
      <c r="L907" s="3" t="s">
        <v>141</v>
      </c>
      <c r="M907" s="3" t="s">
        <v>72</v>
      </c>
      <c r="N907" t="str">
        <f t="shared" si="29"/>
        <v>update m set m.FATOR_MUN = 0.716371784, m.pop_proj  = 14.32743568 from pmad2018.tmp m, pmad2018.dp_dom_1718_imput_bkp d where m.A01nficha = d.A01nficha and d.A01setor = 'Cocalzinho de Goiás: Sede' and m.D03 = 2 and m.D05 between 65 and 69 and m.D04 in (2,4);</v>
      </c>
    </row>
    <row r="908" spans="1:14" x14ac:dyDescent="0.25">
      <c r="A908">
        <v>7</v>
      </c>
      <c r="B908" t="s">
        <v>21</v>
      </c>
      <c r="C908" t="str">
        <f>VLOOKUP(B908,Planilha1!$A$2:$B$18,2,FALSE)</f>
        <v>Cocalzinho de Goiás: Sede</v>
      </c>
      <c r="D908" t="s">
        <v>16</v>
      </c>
      <c r="E908">
        <v>1</v>
      </c>
      <c r="F908" t="s">
        <v>57</v>
      </c>
      <c r="G908" t="s">
        <v>58</v>
      </c>
      <c r="H908" t="str">
        <f>VLOOKUP(G908,Planilha1!$D$2:$E$16,2,FALSE)</f>
        <v xml:space="preserve"> 65 and 69</v>
      </c>
      <c r="I908" t="s">
        <v>14</v>
      </c>
      <c r="J908" t="str">
        <f t="shared" si="28"/>
        <v>(1,3,5)</v>
      </c>
      <c r="K908" s="3" t="s">
        <v>1962</v>
      </c>
      <c r="L908" s="3" t="s">
        <v>51</v>
      </c>
      <c r="M908" s="3" t="s">
        <v>1963</v>
      </c>
      <c r="N908" t="str">
        <f t="shared" si="29"/>
        <v>update m set m.FATOR_MUN = 9.246644118, m.pop_proj  = 101.7130853 from pmad2018.tmp m, pmad2018.dp_dom_1718_imput_bkp d where m.A01nficha = d.A01nficha and d.A01setor = 'Cocalzinho de Goiás: Sede' and m.D03 = 1 and m.D05 between 65 and 69 and m.D04 in (1,3,5);</v>
      </c>
    </row>
    <row r="909" spans="1:14" x14ac:dyDescent="0.25">
      <c r="A909">
        <v>7</v>
      </c>
      <c r="B909" t="s">
        <v>21</v>
      </c>
      <c r="C909" t="str">
        <f>VLOOKUP(B909,Planilha1!$A$2:$B$18,2,FALSE)</f>
        <v>Cocalzinho de Goiás: Sede</v>
      </c>
      <c r="D909" t="s">
        <v>16</v>
      </c>
      <c r="E909">
        <v>1</v>
      </c>
      <c r="F909" t="s">
        <v>57</v>
      </c>
      <c r="G909" t="s">
        <v>58</v>
      </c>
      <c r="H909" t="str">
        <f>VLOOKUP(G909,Planilha1!$D$2:$E$16,2,FALSE)</f>
        <v xml:space="preserve"> 65 and 69</v>
      </c>
      <c r="I909" t="s">
        <v>15</v>
      </c>
      <c r="J909" t="str">
        <f t="shared" si="28"/>
        <v>(2,4)</v>
      </c>
      <c r="K909" s="3" t="s">
        <v>1964</v>
      </c>
      <c r="L909" s="3" t="s">
        <v>90</v>
      </c>
      <c r="M909" s="3" t="s">
        <v>1965</v>
      </c>
      <c r="N909" t="str">
        <f t="shared" si="29"/>
        <v>update m set m.FATOR_MUN = 1.051298039, m.pop_proj  = 18.92336471 from pmad2018.tmp m, pmad2018.dp_dom_1718_imput_bkp d where m.A01nficha = d.A01nficha and d.A01setor = 'Cocalzinho de Goiás: Sede' and m.D03 = 1 and m.D05 between 65 and 69 and m.D04 in (2,4);</v>
      </c>
    </row>
    <row r="910" spans="1:14" x14ac:dyDescent="0.25">
      <c r="A910">
        <v>6</v>
      </c>
      <c r="B910" t="s">
        <v>22</v>
      </c>
      <c r="C910" t="str">
        <f>VLOOKUP(B910,Planilha1!$A$2:$B$18,2,FALSE)</f>
        <v>Cristalina: Campos Lindos/Marajó</v>
      </c>
      <c r="D910" t="s">
        <v>11</v>
      </c>
      <c r="E910">
        <v>2</v>
      </c>
      <c r="F910" t="s">
        <v>57</v>
      </c>
      <c r="G910" t="s">
        <v>58</v>
      </c>
      <c r="H910" t="str">
        <f>VLOOKUP(G910,Planilha1!$D$2:$E$16,2,FALSE)</f>
        <v xml:space="preserve"> 65 and 69</v>
      </c>
      <c r="I910" t="s">
        <v>14</v>
      </c>
      <c r="J910" t="str">
        <f t="shared" si="28"/>
        <v>(1,3,5)</v>
      </c>
      <c r="K910" s="3" t="s">
        <v>1966</v>
      </c>
      <c r="L910" s="3" t="s">
        <v>39</v>
      </c>
      <c r="M910" s="3" t="s">
        <v>1967</v>
      </c>
      <c r="N910" t="str">
        <f t="shared" si="29"/>
        <v>update m set m.FATOR_MUN = 15.76486652, m.pop_proj  = 78.82433261 from pmad2018.tmp m, pmad2018.dp_dom_1718_imput_bkp d where m.A01nficha = d.A01nficha and d.A01setor = 'Cristalina: Campos Lindos/Marajó' and m.D03 = 2 and m.D05 between 65 and 69 and m.D04 in (1,3,5);</v>
      </c>
    </row>
    <row r="911" spans="1:14" x14ac:dyDescent="0.25">
      <c r="A911">
        <v>6</v>
      </c>
      <c r="B911" t="s">
        <v>22</v>
      </c>
      <c r="C911" t="str">
        <f>VLOOKUP(B911,Planilha1!$A$2:$B$18,2,FALSE)</f>
        <v>Cristalina: Campos Lindos/Marajó</v>
      </c>
      <c r="D911" t="s">
        <v>11</v>
      </c>
      <c r="E911">
        <v>2</v>
      </c>
      <c r="F911" t="s">
        <v>57</v>
      </c>
      <c r="G911" t="s">
        <v>58</v>
      </c>
      <c r="H911" t="str">
        <f>VLOOKUP(G911,Planilha1!$D$2:$E$16,2,FALSE)</f>
        <v xml:space="preserve"> 65 and 69</v>
      </c>
      <c r="I911" t="s">
        <v>15</v>
      </c>
      <c r="J911" t="str">
        <f t="shared" si="28"/>
        <v>(2,4)</v>
      </c>
      <c r="K911" s="3" t="s">
        <v>1968</v>
      </c>
      <c r="L911" s="3" t="s">
        <v>113</v>
      </c>
      <c r="M911" s="3" t="s">
        <v>73</v>
      </c>
      <c r="N911" t="str">
        <f t="shared" si="29"/>
        <v>update m set m.FATOR_MUN = 0.417501762, m.pop_proj  = 6.680028187 from pmad2018.tmp m, pmad2018.dp_dom_1718_imput_bkp d where m.A01nficha = d.A01nficha and d.A01setor = 'Cristalina: Campos Lindos/Marajó' and m.D03 = 2 and m.D05 between 65 and 69 and m.D04 in (2,4);</v>
      </c>
    </row>
    <row r="912" spans="1:14" x14ac:dyDescent="0.25">
      <c r="A912">
        <v>6</v>
      </c>
      <c r="B912" t="s">
        <v>22</v>
      </c>
      <c r="C912" t="str">
        <f>VLOOKUP(B912,Planilha1!$A$2:$B$18,2,FALSE)</f>
        <v>Cristalina: Campos Lindos/Marajó</v>
      </c>
      <c r="D912" t="s">
        <v>16</v>
      </c>
      <c r="E912">
        <v>1</v>
      </c>
      <c r="F912" t="s">
        <v>57</v>
      </c>
      <c r="G912" t="s">
        <v>58</v>
      </c>
      <c r="H912" t="str">
        <f>VLOOKUP(G912,Planilha1!$D$2:$E$16,2,FALSE)</f>
        <v xml:space="preserve"> 65 and 69</v>
      </c>
      <c r="I912" t="s">
        <v>14</v>
      </c>
      <c r="J912" t="str">
        <f t="shared" si="28"/>
        <v>(1,3,5)</v>
      </c>
      <c r="K912" s="3" t="s">
        <v>1969</v>
      </c>
      <c r="L912" s="3" t="s">
        <v>37</v>
      </c>
      <c r="M912" s="3" t="s">
        <v>1970</v>
      </c>
      <c r="N912" t="str">
        <f t="shared" si="29"/>
        <v>update m set m.FATOR_MUN = 13.9729522, m.pop_proj  = 55.8918088 from pmad2018.tmp m, pmad2018.dp_dom_1718_imput_bkp d where m.A01nficha = d.A01nficha and d.A01setor = 'Cristalina: Campos Lindos/Marajó' and m.D03 = 1 and m.D05 between 65 and 69 and m.D04 in (1,3,5);</v>
      </c>
    </row>
    <row r="913" spans="1:14" x14ac:dyDescent="0.25">
      <c r="A913">
        <v>6</v>
      </c>
      <c r="B913" t="s">
        <v>22</v>
      </c>
      <c r="C913" t="str">
        <f>VLOOKUP(B913,Planilha1!$A$2:$B$18,2,FALSE)</f>
        <v>Cristalina: Campos Lindos/Marajó</v>
      </c>
      <c r="D913" t="s">
        <v>16</v>
      </c>
      <c r="E913">
        <v>1</v>
      </c>
      <c r="F913" t="s">
        <v>57</v>
      </c>
      <c r="G913" t="s">
        <v>58</v>
      </c>
      <c r="H913" t="str">
        <f>VLOOKUP(G913,Planilha1!$D$2:$E$16,2,FALSE)</f>
        <v xml:space="preserve"> 65 and 69</v>
      </c>
      <c r="I913" t="s">
        <v>15</v>
      </c>
      <c r="J913" t="str">
        <f t="shared" si="28"/>
        <v>(2,4)</v>
      </c>
      <c r="K913" s="3" t="s">
        <v>1971</v>
      </c>
      <c r="L913" s="3" t="s">
        <v>59</v>
      </c>
      <c r="M913" s="3" t="s">
        <v>74</v>
      </c>
      <c r="N913" t="str">
        <f t="shared" si="29"/>
        <v>update m set m.FATOR_MUN = 0.388812583, m.pop_proj  = 5.832188744 from pmad2018.tmp m, pmad2018.dp_dom_1718_imput_bkp d where m.A01nficha = d.A01nficha and d.A01setor = 'Cristalina: Campos Lindos/Marajó' and m.D03 = 1 and m.D05 between 65 and 69 and m.D04 in (2,4);</v>
      </c>
    </row>
    <row r="914" spans="1:14" x14ac:dyDescent="0.25">
      <c r="A914">
        <v>5</v>
      </c>
      <c r="B914" t="s">
        <v>23</v>
      </c>
      <c r="C914" t="str">
        <f>VLOOKUP(B914,Planilha1!$A$2:$B$18,2,FALSE)</f>
        <v>Cristalina: Sede</v>
      </c>
      <c r="D914" t="s">
        <v>11</v>
      </c>
      <c r="E914">
        <v>2</v>
      </c>
      <c r="F914" t="s">
        <v>57</v>
      </c>
      <c r="G914" t="s">
        <v>58</v>
      </c>
      <c r="H914" t="str">
        <f>VLOOKUP(G914,Planilha1!$D$2:$E$16,2,FALSE)</f>
        <v xml:space="preserve"> 65 and 69</v>
      </c>
      <c r="I914" t="s">
        <v>14</v>
      </c>
      <c r="J914" t="str">
        <f t="shared" si="28"/>
        <v>(1,3,5)</v>
      </c>
      <c r="K914" s="3" t="s">
        <v>1972</v>
      </c>
      <c r="L914" s="3" t="s">
        <v>53</v>
      </c>
      <c r="M914" s="3" t="s">
        <v>1973</v>
      </c>
      <c r="N914" t="str">
        <f t="shared" si="29"/>
        <v>update m set m.FATOR_MUN = 41.94221596, m.pop_proj  = 503.3065915 from pmad2018.tmp m, pmad2018.dp_dom_1718_imput_bkp d where m.A01nficha = d.A01nficha and d.A01setor = 'Cristalina: Sede' and m.D03 = 2 and m.D05 between 65 and 69 and m.D04 in (1,3,5);</v>
      </c>
    </row>
    <row r="915" spans="1:14" x14ac:dyDescent="0.25">
      <c r="A915">
        <v>5</v>
      </c>
      <c r="B915" t="s">
        <v>23</v>
      </c>
      <c r="C915" t="str">
        <f>VLOOKUP(B915,Planilha1!$A$2:$B$18,2,FALSE)</f>
        <v>Cristalina: Sede</v>
      </c>
      <c r="D915" t="s">
        <v>11</v>
      </c>
      <c r="E915">
        <v>2</v>
      </c>
      <c r="F915" t="s">
        <v>57</v>
      </c>
      <c r="G915" t="s">
        <v>58</v>
      </c>
      <c r="H915" t="str">
        <f>VLOOKUP(G915,Planilha1!$D$2:$E$16,2,FALSE)</f>
        <v xml:space="preserve"> 65 and 69</v>
      </c>
      <c r="I915" t="s">
        <v>15</v>
      </c>
      <c r="J915" t="str">
        <f t="shared" si="28"/>
        <v>(2,4)</v>
      </c>
      <c r="K915" s="3" t="s">
        <v>1974</v>
      </c>
      <c r="L915" s="3" t="s">
        <v>141</v>
      </c>
      <c r="M915" s="3" t="s">
        <v>1975</v>
      </c>
      <c r="N915" t="str">
        <f t="shared" si="29"/>
        <v>update m set m.FATOR_MUN = 3.067242386, m.pop_proj  = 61.34484772 from pmad2018.tmp m, pmad2018.dp_dom_1718_imput_bkp d where m.A01nficha = d.A01nficha and d.A01setor = 'Cristalina: Sede' and m.D03 = 2 and m.D05 between 65 and 69 and m.D04 in (2,4);</v>
      </c>
    </row>
    <row r="916" spans="1:14" x14ac:dyDescent="0.25">
      <c r="A916">
        <v>5</v>
      </c>
      <c r="B916" t="s">
        <v>23</v>
      </c>
      <c r="C916" t="str">
        <f>VLOOKUP(B916,Planilha1!$A$2:$B$18,2,FALSE)</f>
        <v>Cristalina: Sede</v>
      </c>
      <c r="D916" t="s">
        <v>16</v>
      </c>
      <c r="E916">
        <v>1</v>
      </c>
      <c r="F916" t="s">
        <v>57</v>
      </c>
      <c r="G916" t="s">
        <v>58</v>
      </c>
      <c r="H916" t="str">
        <f>VLOOKUP(G916,Planilha1!$D$2:$E$16,2,FALSE)</f>
        <v xml:space="preserve"> 65 and 69</v>
      </c>
      <c r="I916" t="s">
        <v>14</v>
      </c>
      <c r="J916" t="str">
        <f t="shared" si="28"/>
        <v>(1,3,5)</v>
      </c>
      <c r="K916" s="3" t="s">
        <v>1976</v>
      </c>
      <c r="L916" s="3" t="s">
        <v>53</v>
      </c>
      <c r="M916" s="3" t="s">
        <v>1977</v>
      </c>
      <c r="N916" t="str">
        <f t="shared" si="29"/>
        <v>update m set m.FATOR_MUN = 42.8625119, m.pop_proj  = 514.3501428 from pmad2018.tmp m, pmad2018.dp_dom_1718_imput_bkp d where m.A01nficha = d.A01nficha and d.A01setor = 'Cristalina: Sede' and m.D03 = 1 and m.D05 between 65 and 69 and m.D04 in (1,3,5);</v>
      </c>
    </row>
    <row r="917" spans="1:14" x14ac:dyDescent="0.25">
      <c r="A917">
        <v>5</v>
      </c>
      <c r="B917" t="s">
        <v>23</v>
      </c>
      <c r="C917" t="str">
        <f>VLOOKUP(B917,Planilha1!$A$2:$B$18,2,FALSE)</f>
        <v>Cristalina: Sede</v>
      </c>
      <c r="D917" t="s">
        <v>16</v>
      </c>
      <c r="E917">
        <v>1</v>
      </c>
      <c r="F917" t="s">
        <v>57</v>
      </c>
      <c r="G917" t="s">
        <v>58</v>
      </c>
      <c r="H917" t="str">
        <f>VLOOKUP(G917,Planilha1!$D$2:$E$16,2,FALSE)</f>
        <v xml:space="preserve"> 65 and 69</v>
      </c>
      <c r="I917" t="s">
        <v>15</v>
      </c>
      <c r="J917" t="str">
        <f t="shared" si="28"/>
        <v>(2,4)</v>
      </c>
      <c r="K917" s="3" t="s">
        <v>1978</v>
      </c>
      <c r="L917" s="3" t="s">
        <v>141</v>
      </c>
      <c r="M917" s="3" t="s">
        <v>1979</v>
      </c>
      <c r="N917" t="str">
        <f t="shared" si="29"/>
        <v>update m set m.FATOR_MUN = 4.251117983, m.pop_proj  = 85.02235967 from pmad2018.tmp m, pmad2018.dp_dom_1718_imput_bkp d where m.A01nficha = d.A01nficha and d.A01setor = 'Cristalina: Sede' and m.D03 = 1 and m.D05 between 65 and 69 and m.D04 in (2,4);</v>
      </c>
    </row>
    <row r="918" spans="1:14" x14ac:dyDescent="0.25">
      <c r="A918">
        <v>9</v>
      </c>
      <c r="B918" t="s">
        <v>24</v>
      </c>
      <c r="C918" t="str">
        <f>VLOOKUP(B918,Planilha1!$A$2:$B$18,2,FALSE)</f>
        <v>Formosa</v>
      </c>
      <c r="D918" t="s">
        <v>11</v>
      </c>
      <c r="E918">
        <v>2</v>
      </c>
      <c r="F918" t="s">
        <v>57</v>
      </c>
      <c r="G918" t="s">
        <v>58</v>
      </c>
      <c r="H918" t="str">
        <f>VLOOKUP(G918,Planilha1!$D$2:$E$16,2,FALSE)</f>
        <v xml:space="preserve"> 65 and 69</v>
      </c>
      <c r="I918" t="s">
        <v>14</v>
      </c>
      <c r="J918" t="str">
        <f t="shared" si="28"/>
        <v>(1,3,5)</v>
      </c>
      <c r="K918" s="3" t="s">
        <v>1980</v>
      </c>
      <c r="L918" s="3" t="s">
        <v>90</v>
      </c>
      <c r="M918" s="3" t="s">
        <v>1981</v>
      </c>
      <c r="N918" t="str">
        <f t="shared" si="29"/>
        <v>update m set m.FATOR_MUN = 63.49253777, m.pop_proj  = 1142.86568 from pmad2018.tmp m, pmad2018.dp_dom_1718_imput_bkp d where m.A01nficha = d.A01nficha and d.A01setor = 'Formosa' and m.D03 = 2 and m.D05 between 65 and 69 and m.D04 in (1,3,5);</v>
      </c>
    </row>
    <row r="919" spans="1:14" x14ac:dyDescent="0.25">
      <c r="A919">
        <v>9</v>
      </c>
      <c r="B919" t="s">
        <v>24</v>
      </c>
      <c r="C919" t="str">
        <f>VLOOKUP(B919,Planilha1!$A$2:$B$18,2,FALSE)</f>
        <v>Formosa</v>
      </c>
      <c r="D919" t="s">
        <v>11</v>
      </c>
      <c r="E919">
        <v>2</v>
      </c>
      <c r="F919" t="s">
        <v>57</v>
      </c>
      <c r="G919" t="s">
        <v>58</v>
      </c>
      <c r="H919" t="str">
        <f>VLOOKUP(G919,Planilha1!$D$2:$E$16,2,FALSE)</f>
        <v xml:space="preserve"> 65 and 69</v>
      </c>
      <c r="I919" t="s">
        <v>15</v>
      </c>
      <c r="J919" t="str">
        <f t="shared" si="28"/>
        <v>(2,4)</v>
      </c>
      <c r="K919" s="3" t="s">
        <v>1982</v>
      </c>
      <c r="L919" s="3" t="s">
        <v>233</v>
      </c>
      <c r="M919" s="3" t="s">
        <v>1983</v>
      </c>
      <c r="N919" t="str">
        <f t="shared" si="29"/>
        <v>update m set m.FATOR_MUN = 3.485061742, m.pop_proj  = 132.4323462 from pmad2018.tmp m, pmad2018.dp_dom_1718_imput_bkp d where m.A01nficha = d.A01nficha and d.A01setor = 'Formosa' and m.D03 = 2 and m.D05 between 65 and 69 and m.D04 in (2,4);</v>
      </c>
    </row>
    <row r="920" spans="1:14" x14ac:dyDescent="0.25">
      <c r="A920">
        <v>9</v>
      </c>
      <c r="B920" t="s">
        <v>24</v>
      </c>
      <c r="C920" t="str">
        <f>VLOOKUP(B920,Planilha1!$A$2:$B$18,2,FALSE)</f>
        <v>Formosa</v>
      </c>
      <c r="D920" t="s">
        <v>16</v>
      </c>
      <c r="E920">
        <v>1</v>
      </c>
      <c r="F920" t="s">
        <v>57</v>
      </c>
      <c r="G920" t="s">
        <v>58</v>
      </c>
      <c r="H920" t="str">
        <f>VLOOKUP(G920,Planilha1!$D$2:$E$16,2,FALSE)</f>
        <v xml:space="preserve"> 65 and 69</v>
      </c>
      <c r="I920" t="s">
        <v>14</v>
      </c>
      <c r="J920" t="str">
        <f t="shared" si="28"/>
        <v>(1,3,5)</v>
      </c>
      <c r="K920" s="3" t="s">
        <v>1984</v>
      </c>
      <c r="L920" s="3" t="s">
        <v>41</v>
      </c>
      <c r="M920" s="3" t="s">
        <v>1985</v>
      </c>
      <c r="N920" t="str">
        <f t="shared" si="29"/>
        <v>update m set m.FATOR_MUN = 163.2893564, m.pop_proj  = 979.7361383 from pmad2018.tmp m, pmad2018.dp_dom_1718_imput_bkp d where m.A01nficha = d.A01nficha and d.A01setor = 'Formosa' and m.D03 = 1 and m.D05 between 65 and 69 and m.D04 in (1,3,5);</v>
      </c>
    </row>
    <row r="921" spans="1:14" x14ac:dyDescent="0.25">
      <c r="A921">
        <v>9</v>
      </c>
      <c r="B921" t="s">
        <v>24</v>
      </c>
      <c r="C921" t="str">
        <f>VLOOKUP(B921,Planilha1!$A$2:$B$18,2,FALSE)</f>
        <v>Formosa</v>
      </c>
      <c r="D921" t="s">
        <v>16</v>
      </c>
      <c r="E921">
        <v>1</v>
      </c>
      <c r="F921" t="s">
        <v>57</v>
      </c>
      <c r="G921" t="s">
        <v>58</v>
      </c>
      <c r="H921" t="str">
        <f>VLOOKUP(G921,Planilha1!$D$2:$E$16,2,FALSE)</f>
        <v xml:space="preserve"> 65 and 69</v>
      </c>
      <c r="I921" t="s">
        <v>15</v>
      </c>
      <c r="J921" t="str">
        <f t="shared" si="28"/>
        <v>(2,4)</v>
      </c>
      <c r="K921" s="3" t="s">
        <v>1986</v>
      </c>
      <c r="L921" s="3" t="s">
        <v>131</v>
      </c>
      <c r="M921" s="3" t="s">
        <v>1987</v>
      </c>
      <c r="N921" t="str">
        <f t="shared" si="29"/>
        <v>update m set m.FATOR_MUN = 6.800629737, m.pop_proj  = 142.8132245 from pmad2018.tmp m, pmad2018.dp_dom_1718_imput_bkp d where m.A01nficha = d.A01nficha and d.A01setor = 'Formosa' and m.D03 = 1 and m.D05 between 65 and 69 and m.D04 in (2,4);</v>
      </c>
    </row>
    <row r="922" spans="1:14" x14ac:dyDescent="0.25">
      <c r="A922">
        <v>11</v>
      </c>
      <c r="B922" t="s">
        <v>25</v>
      </c>
      <c r="C922" t="str">
        <f>VLOOKUP(B922,Planilha1!$A$2:$B$18,2,FALSE)</f>
        <v>Luziânia: Jardim Ingá</v>
      </c>
      <c r="D922" t="s">
        <v>11</v>
      </c>
      <c r="E922">
        <v>2</v>
      </c>
      <c r="F922" t="s">
        <v>57</v>
      </c>
      <c r="G922" t="s">
        <v>58</v>
      </c>
      <c r="H922" t="str">
        <f>VLOOKUP(G922,Planilha1!$D$2:$E$16,2,FALSE)</f>
        <v xml:space="preserve"> 65 and 69</v>
      </c>
      <c r="I922" t="s">
        <v>14</v>
      </c>
      <c r="J922" t="str">
        <f t="shared" si="28"/>
        <v>(1,3,5)</v>
      </c>
      <c r="K922" s="3" t="s">
        <v>1988</v>
      </c>
      <c r="L922" s="3" t="s">
        <v>37</v>
      </c>
      <c r="M922" s="3" t="s">
        <v>1989</v>
      </c>
      <c r="N922" t="str">
        <f t="shared" si="29"/>
        <v>update m set m.FATOR_MUN = 136.8171452, m.pop_proj  = 547.2685807 from pmad2018.tmp m, pmad2018.dp_dom_1718_imput_bkp d where m.A01nficha = d.A01nficha and d.A01setor = 'Luziânia: Jardim Ingá' and m.D03 = 2 and m.D05 between 65 and 69 and m.D04 in (1,3,5);</v>
      </c>
    </row>
    <row r="923" spans="1:14" x14ac:dyDescent="0.25">
      <c r="A923">
        <v>11</v>
      </c>
      <c r="B923" t="s">
        <v>25</v>
      </c>
      <c r="C923" t="str">
        <f>VLOOKUP(B923,Planilha1!$A$2:$B$18,2,FALSE)</f>
        <v>Luziânia: Jardim Ingá</v>
      </c>
      <c r="D923" t="s">
        <v>11</v>
      </c>
      <c r="E923">
        <v>2</v>
      </c>
      <c r="F923" t="s">
        <v>57</v>
      </c>
      <c r="G923" t="s">
        <v>58</v>
      </c>
      <c r="H923" t="str">
        <f>VLOOKUP(G923,Planilha1!$D$2:$E$16,2,FALSE)</f>
        <v xml:space="preserve"> 65 and 69</v>
      </c>
      <c r="I923" t="s">
        <v>15</v>
      </c>
      <c r="J923" t="str">
        <f t="shared" si="28"/>
        <v>(2,4)</v>
      </c>
      <c r="K923" s="3" t="s">
        <v>1990</v>
      </c>
      <c r="L923" s="3" t="s">
        <v>96</v>
      </c>
      <c r="M923" s="3" t="s">
        <v>1991</v>
      </c>
      <c r="N923" t="str">
        <f t="shared" si="29"/>
        <v>update m set m.FATOR_MUN = 4.696597674, m.pop_proj  = 89.2353558 from pmad2018.tmp m, pmad2018.dp_dom_1718_imput_bkp d where m.A01nficha = d.A01nficha and d.A01setor = 'Luziânia: Jardim Ingá' and m.D03 = 2 and m.D05 between 65 and 69 and m.D04 in (2,4);</v>
      </c>
    </row>
    <row r="924" spans="1:14" x14ac:dyDescent="0.25">
      <c r="A924">
        <v>11</v>
      </c>
      <c r="B924" t="s">
        <v>25</v>
      </c>
      <c r="C924" t="str">
        <f>VLOOKUP(B924,Planilha1!$A$2:$B$18,2,FALSE)</f>
        <v>Luziânia: Jardim Ingá</v>
      </c>
      <c r="D924" t="s">
        <v>16</v>
      </c>
      <c r="E924">
        <v>1</v>
      </c>
      <c r="F924" t="s">
        <v>57</v>
      </c>
      <c r="G924" t="s">
        <v>58</v>
      </c>
      <c r="H924" t="str">
        <f>VLOOKUP(G924,Planilha1!$D$2:$E$16,2,FALSE)</f>
        <v xml:space="preserve"> 65 and 69</v>
      </c>
      <c r="I924" t="s">
        <v>14</v>
      </c>
      <c r="J924" t="str">
        <f t="shared" si="28"/>
        <v>(1,3,5)</v>
      </c>
      <c r="K924" s="3" t="s">
        <v>1992</v>
      </c>
      <c r="L924" s="3" t="s">
        <v>41</v>
      </c>
      <c r="M924" s="3" t="s">
        <v>1993</v>
      </c>
      <c r="N924" t="str">
        <f t="shared" si="29"/>
        <v>update m set m.FATOR_MUN = 75.37445201, m.pop_proj  = 452.2467121 from pmad2018.tmp m, pmad2018.dp_dom_1718_imput_bkp d where m.A01nficha = d.A01nficha and d.A01setor = 'Luziânia: Jardim Ingá' and m.D03 = 1 and m.D05 between 65 and 69 and m.D04 in (1,3,5);</v>
      </c>
    </row>
    <row r="925" spans="1:14" x14ac:dyDescent="0.25">
      <c r="A925">
        <v>11</v>
      </c>
      <c r="B925" t="s">
        <v>25</v>
      </c>
      <c r="C925" t="str">
        <f>VLOOKUP(B925,Planilha1!$A$2:$B$18,2,FALSE)</f>
        <v>Luziânia: Jardim Ingá</v>
      </c>
      <c r="D925" t="s">
        <v>16</v>
      </c>
      <c r="E925">
        <v>1</v>
      </c>
      <c r="F925" t="s">
        <v>57</v>
      </c>
      <c r="G925" t="s">
        <v>58</v>
      </c>
      <c r="H925" t="str">
        <f>VLOOKUP(G925,Planilha1!$D$2:$E$16,2,FALSE)</f>
        <v xml:space="preserve"> 65 and 69</v>
      </c>
      <c r="I925" t="s">
        <v>15</v>
      </c>
      <c r="J925" t="str">
        <f t="shared" si="28"/>
        <v>(2,4)</v>
      </c>
      <c r="K925" s="3" t="s">
        <v>1994</v>
      </c>
      <c r="L925" s="3" t="s">
        <v>55</v>
      </c>
      <c r="M925" s="3" t="s">
        <v>1995</v>
      </c>
      <c r="N925" t="str">
        <f t="shared" si="29"/>
        <v>update m set m.FATOR_MUN = 5.578035899, m.pop_proj  = 72.51446668 from pmad2018.tmp m, pmad2018.dp_dom_1718_imput_bkp d where m.A01nficha = d.A01nficha and d.A01setor = 'Luziânia: Jardim Ingá' and m.D03 = 1 and m.D05 between 65 and 69 and m.D04 in (2,4);</v>
      </c>
    </row>
    <row r="926" spans="1:14" x14ac:dyDescent="0.25">
      <c r="A926">
        <v>10</v>
      </c>
      <c r="B926" t="s">
        <v>26</v>
      </c>
      <c r="C926" t="str">
        <f>VLOOKUP(B926,Planilha1!$A$2:$B$18,2,FALSE)</f>
        <v>Luziânia: Sede</v>
      </c>
      <c r="D926" t="s">
        <v>11</v>
      </c>
      <c r="E926">
        <v>2</v>
      </c>
      <c r="F926" t="s">
        <v>57</v>
      </c>
      <c r="G926" t="s">
        <v>58</v>
      </c>
      <c r="H926" t="str">
        <f>VLOOKUP(G926,Planilha1!$D$2:$E$16,2,FALSE)</f>
        <v xml:space="preserve"> 65 and 69</v>
      </c>
      <c r="I926" t="s">
        <v>14</v>
      </c>
      <c r="J926" t="str">
        <f t="shared" si="28"/>
        <v>(1,3,5)</v>
      </c>
      <c r="K926" s="3" t="s">
        <v>1996</v>
      </c>
      <c r="L926" s="3" t="s">
        <v>45</v>
      </c>
      <c r="M926" s="3" t="s">
        <v>1997</v>
      </c>
      <c r="N926" t="str">
        <f t="shared" si="29"/>
        <v>update m set m.FATOR_MUN = 151.6652195, m.pop_proj  = 1213.321756 from pmad2018.tmp m, pmad2018.dp_dom_1718_imput_bkp d where m.A01nficha = d.A01nficha and d.A01setor = 'Luziânia: Sede' and m.D03 = 2 and m.D05 between 65 and 69 and m.D04 in (1,3,5);</v>
      </c>
    </row>
    <row r="927" spans="1:14" x14ac:dyDescent="0.25">
      <c r="A927">
        <v>10</v>
      </c>
      <c r="B927" t="s">
        <v>26</v>
      </c>
      <c r="C927" t="str">
        <f>VLOOKUP(B927,Planilha1!$A$2:$B$18,2,FALSE)</f>
        <v>Luziânia: Sede</v>
      </c>
      <c r="D927" t="s">
        <v>11</v>
      </c>
      <c r="E927">
        <v>2</v>
      </c>
      <c r="F927" t="s">
        <v>57</v>
      </c>
      <c r="G927" t="s">
        <v>58</v>
      </c>
      <c r="H927" t="str">
        <f>VLOOKUP(G927,Planilha1!$D$2:$E$16,2,FALSE)</f>
        <v xml:space="preserve"> 65 and 69</v>
      </c>
      <c r="I927" t="s">
        <v>15</v>
      </c>
      <c r="J927" t="str">
        <f t="shared" si="28"/>
        <v>(2,4)</v>
      </c>
      <c r="K927" s="3" t="s">
        <v>1998</v>
      </c>
      <c r="L927" s="3" t="s">
        <v>119</v>
      </c>
      <c r="M927" s="3" t="s">
        <v>1999</v>
      </c>
      <c r="N927" t="str">
        <f t="shared" si="29"/>
        <v>update m set m.FATOR_MUN = 5.718680227, m.pop_proj  = 142.9670057 from pmad2018.tmp m, pmad2018.dp_dom_1718_imput_bkp d where m.A01nficha = d.A01nficha and d.A01setor = 'Luziânia: Sede' and m.D03 = 2 and m.D05 between 65 and 69 and m.D04 in (2,4);</v>
      </c>
    </row>
    <row r="928" spans="1:14" x14ac:dyDescent="0.25">
      <c r="A928">
        <v>10</v>
      </c>
      <c r="B928" t="s">
        <v>26</v>
      </c>
      <c r="C928" t="str">
        <f>VLOOKUP(B928,Planilha1!$A$2:$B$18,2,FALSE)</f>
        <v>Luziânia: Sede</v>
      </c>
      <c r="D928" t="s">
        <v>16</v>
      </c>
      <c r="E928">
        <v>1</v>
      </c>
      <c r="F928" t="s">
        <v>57</v>
      </c>
      <c r="G928" t="s">
        <v>58</v>
      </c>
      <c r="H928" t="str">
        <f>VLOOKUP(G928,Planilha1!$D$2:$E$16,2,FALSE)</f>
        <v xml:space="preserve"> 65 and 69</v>
      </c>
      <c r="I928" t="s">
        <v>14</v>
      </c>
      <c r="J928" t="str">
        <f t="shared" si="28"/>
        <v>(1,3,5)</v>
      </c>
      <c r="K928" s="3" t="s">
        <v>2000</v>
      </c>
      <c r="L928" s="3" t="s">
        <v>51</v>
      </c>
      <c r="M928" s="3" t="s">
        <v>2001</v>
      </c>
      <c r="N928" t="str">
        <f t="shared" si="29"/>
        <v>update m set m.FATOR_MUN = 96.29407381, m.pop_proj  = 1059.234812 from pmad2018.tmp m, pmad2018.dp_dom_1718_imput_bkp d where m.A01nficha = d.A01nficha and d.A01setor = 'Luziânia: Sede' and m.D03 = 1 and m.D05 between 65 and 69 and m.D04 in (1,3,5);</v>
      </c>
    </row>
    <row r="929" spans="1:14" x14ac:dyDescent="0.25">
      <c r="A929">
        <v>10</v>
      </c>
      <c r="B929" t="s">
        <v>26</v>
      </c>
      <c r="C929" t="str">
        <f>VLOOKUP(B929,Planilha1!$A$2:$B$18,2,FALSE)</f>
        <v>Luziânia: Sede</v>
      </c>
      <c r="D929" t="s">
        <v>16</v>
      </c>
      <c r="E929">
        <v>1</v>
      </c>
      <c r="F929" t="s">
        <v>57</v>
      </c>
      <c r="G929" t="s">
        <v>58</v>
      </c>
      <c r="H929" t="str">
        <f>VLOOKUP(G929,Planilha1!$D$2:$E$16,2,FALSE)</f>
        <v xml:space="preserve"> 65 and 69</v>
      </c>
      <c r="I929" t="s">
        <v>15</v>
      </c>
      <c r="J929" t="str">
        <f t="shared" si="28"/>
        <v>(2,4)</v>
      </c>
      <c r="K929" s="3" t="s">
        <v>2002</v>
      </c>
      <c r="L929" s="3" t="s">
        <v>197</v>
      </c>
      <c r="M929" s="3" t="s">
        <v>2003</v>
      </c>
      <c r="N929" t="str">
        <f t="shared" si="29"/>
        <v>update m set m.FATOR_MUN = 4.39173711, m.pop_proj  = 122.9686391 from pmad2018.tmp m, pmad2018.dp_dom_1718_imput_bkp d where m.A01nficha = d.A01nficha and d.A01setor = 'Luziânia: Sede' and m.D03 = 1 and m.D05 between 65 and 69 and m.D04 in (2,4);</v>
      </c>
    </row>
    <row r="930" spans="1:14" x14ac:dyDescent="0.25">
      <c r="A930">
        <v>12</v>
      </c>
      <c r="B930" t="s">
        <v>27</v>
      </c>
      <c r="C930" t="str">
        <f>VLOOKUP(B930,Planilha1!$A$2:$B$18,2,FALSE)</f>
        <v>Novo Gama</v>
      </c>
      <c r="D930" t="s">
        <v>11</v>
      </c>
      <c r="E930">
        <v>2</v>
      </c>
      <c r="F930" t="s">
        <v>57</v>
      </c>
      <c r="G930" t="s">
        <v>58</v>
      </c>
      <c r="H930" t="str">
        <f>VLOOKUP(G930,Planilha1!$D$2:$E$16,2,FALSE)</f>
        <v xml:space="preserve"> 65 and 69</v>
      </c>
      <c r="I930" t="s">
        <v>14</v>
      </c>
      <c r="J930" t="str">
        <f t="shared" si="28"/>
        <v>(1,3,5)</v>
      </c>
      <c r="K930" s="3" t="s">
        <v>2004</v>
      </c>
      <c r="L930" s="3" t="s">
        <v>113</v>
      </c>
      <c r="M930" s="3" t="s">
        <v>2005</v>
      </c>
      <c r="N930" t="str">
        <f t="shared" si="29"/>
        <v>update m set m.FATOR_MUN = 54.5881506, m.pop_proj  = 873.4104096 from pmad2018.tmp m, pmad2018.dp_dom_1718_imput_bkp d where m.A01nficha = d.A01nficha and d.A01setor = 'Novo Gama' and m.D03 = 2 and m.D05 between 65 and 69 and m.D04 in (1,3,5);</v>
      </c>
    </row>
    <row r="931" spans="1:14" x14ac:dyDescent="0.25">
      <c r="A931">
        <v>12</v>
      </c>
      <c r="B931" t="s">
        <v>27</v>
      </c>
      <c r="C931" t="str">
        <f>VLOOKUP(B931,Planilha1!$A$2:$B$18,2,FALSE)</f>
        <v>Novo Gama</v>
      </c>
      <c r="D931" t="s">
        <v>11</v>
      </c>
      <c r="E931">
        <v>2</v>
      </c>
      <c r="F931" t="s">
        <v>57</v>
      </c>
      <c r="G931" t="s">
        <v>58</v>
      </c>
      <c r="H931" t="str">
        <f>VLOOKUP(G931,Planilha1!$D$2:$E$16,2,FALSE)</f>
        <v xml:space="preserve"> 65 and 69</v>
      </c>
      <c r="I931" t="s">
        <v>15</v>
      </c>
      <c r="J931" t="str">
        <f t="shared" si="28"/>
        <v>(2,4)</v>
      </c>
      <c r="K931" s="3" t="s">
        <v>2006</v>
      </c>
      <c r="L931" s="3" t="s">
        <v>197</v>
      </c>
      <c r="M931" s="3" t="s">
        <v>2007</v>
      </c>
      <c r="N931" t="str">
        <f t="shared" si="29"/>
        <v>update m set m.FATOR_MUN = 5.322286833, m.pop_proj  = 149.0240313 from pmad2018.tmp m, pmad2018.dp_dom_1718_imput_bkp d where m.A01nficha = d.A01nficha and d.A01setor = 'Novo Gama' and m.D03 = 2 and m.D05 between 65 and 69 and m.D04 in (2,4);</v>
      </c>
    </row>
    <row r="932" spans="1:14" x14ac:dyDescent="0.25">
      <c r="A932">
        <v>12</v>
      </c>
      <c r="B932" t="s">
        <v>27</v>
      </c>
      <c r="C932" t="str">
        <f>VLOOKUP(B932,Planilha1!$A$2:$B$18,2,FALSE)</f>
        <v>Novo Gama</v>
      </c>
      <c r="D932" t="s">
        <v>16</v>
      </c>
      <c r="E932">
        <v>1</v>
      </c>
      <c r="F932" t="s">
        <v>57</v>
      </c>
      <c r="G932" t="s">
        <v>58</v>
      </c>
      <c r="H932" t="str">
        <f>VLOOKUP(G932,Planilha1!$D$2:$E$16,2,FALSE)</f>
        <v xml:space="preserve"> 65 and 69</v>
      </c>
      <c r="I932" t="s">
        <v>14</v>
      </c>
      <c r="J932" t="str">
        <f t="shared" si="28"/>
        <v>(1,3,5)</v>
      </c>
      <c r="K932" s="3" t="s">
        <v>2008</v>
      </c>
      <c r="L932" s="3" t="s">
        <v>49</v>
      </c>
      <c r="M932" s="3" t="s">
        <v>2009</v>
      </c>
      <c r="N932" t="str">
        <f t="shared" si="29"/>
        <v>update m set m.FATOR_MUN = 70.20151778, m.pop_proj  = 702.0151778 from pmad2018.tmp m, pmad2018.dp_dom_1718_imput_bkp d where m.A01nficha = d.A01nficha and d.A01setor = 'Novo Gama' and m.D03 = 1 and m.D05 between 65 and 69 and m.D04 in (1,3,5);</v>
      </c>
    </row>
    <row r="933" spans="1:14" x14ac:dyDescent="0.25">
      <c r="A933">
        <v>12</v>
      </c>
      <c r="B933" t="s">
        <v>27</v>
      </c>
      <c r="C933" t="str">
        <f>VLOOKUP(B933,Planilha1!$A$2:$B$18,2,FALSE)</f>
        <v>Novo Gama</v>
      </c>
      <c r="D933" t="s">
        <v>16</v>
      </c>
      <c r="E933">
        <v>1</v>
      </c>
      <c r="F933" t="s">
        <v>57</v>
      </c>
      <c r="G933" t="s">
        <v>58</v>
      </c>
      <c r="H933" t="str">
        <f>VLOOKUP(G933,Planilha1!$D$2:$E$16,2,FALSE)</f>
        <v xml:space="preserve"> 65 and 69</v>
      </c>
      <c r="I933" t="s">
        <v>15</v>
      </c>
      <c r="J933" t="str">
        <f t="shared" si="28"/>
        <v>(2,4)</v>
      </c>
      <c r="K933" s="3" t="s">
        <v>2010</v>
      </c>
      <c r="L933" s="3" t="s">
        <v>210</v>
      </c>
      <c r="M933" s="3" t="s">
        <v>2011</v>
      </c>
      <c r="N933" t="str">
        <f t="shared" si="29"/>
        <v>update m set m.FATOR_MUN = 4.382917967, m.pop_proj  = 144.6362929 from pmad2018.tmp m, pmad2018.dp_dom_1718_imput_bkp d where m.A01nficha = d.A01nficha and d.A01setor = 'Novo Gama' and m.D03 = 1 and m.D05 between 65 and 69 and m.D04 in (2,4);</v>
      </c>
    </row>
    <row r="934" spans="1:14" x14ac:dyDescent="0.25">
      <c r="A934">
        <v>14</v>
      </c>
      <c r="B934" t="s">
        <v>28</v>
      </c>
      <c r="C934" t="str">
        <f>VLOOKUP(B934,Planilha1!$A$2:$B$18,2,FALSE)</f>
        <v>Padre Bernardo: Monte Alto</v>
      </c>
      <c r="D934" t="s">
        <v>11</v>
      </c>
      <c r="E934">
        <v>2</v>
      </c>
      <c r="F934" t="s">
        <v>57</v>
      </c>
      <c r="G934" t="s">
        <v>58</v>
      </c>
      <c r="H934" t="str">
        <f>VLOOKUP(G934,Planilha1!$D$2:$E$16,2,FALSE)</f>
        <v xml:space="preserve"> 65 and 69</v>
      </c>
      <c r="I934" t="s">
        <v>14</v>
      </c>
      <c r="J934" t="str">
        <f t="shared" si="28"/>
        <v>(1,3,5)</v>
      </c>
      <c r="K934" s="3" t="s">
        <v>2012</v>
      </c>
      <c r="L934" s="3" t="s">
        <v>37</v>
      </c>
      <c r="M934" s="3" t="s">
        <v>2013</v>
      </c>
      <c r="N934" t="str">
        <f t="shared" si="29"/>
        <v>update m set m.FATOR_MUN = 24.60836383, m.pop_proj  = 98.43345532 from pmad2018.tmp m, pmad2018.dp_dom_1718_imput_bkp d where m.A01nficha = d.A01nficha and d.A01setor = 'Padre Bernardo: Monte Alto' and m.D03 = 2 and m.D05 between 65 and 69 and m.D04 in (1,3,5);</v>
      </c>
    </row>
    <row r="935" spans="1:14" x14ac:dyDescent="0.25">
      <c r="A935">
        <v>14</v>
      </c>
      <c r="B935" t="s">
        <v>28</v>
      </c>
      <c r="C935" t="str">
        <f>VLOOKUP(B935,Planilha1!$A$2:$B$18,2,FALSE)</f>
        <v>Padre Bernardo: Monte Alto</v>
      </c>
      <c r="D935" t="s">
        <v>11</v>
      </c>
      <c r="E935">
        <v>2</v>
      </c>
      <c r="F935" t="s">
        <v>57</v>
      </c>
      <c r="G935" t="s">
        <v>58</v>
      </c>
      <c r="H935" t="str">
        <f>VLOOKUP(G935,Planilha1!$D$2:$E$16,2,FALSE)</f>
        <v xml:space="preserve"> 65 and 69</v>
      </c>
      <c r="I935" t="s">
        <v>15</v>
      </c>
      <c r="J935" t="str">
        <f t="shared" si="28"/>
        <v>(2,4)</v>
      </c>
      <c r="K935" s="3" t="s">
        <v>2014</v>
      </c>
      <c r="L935" s="3" t="s">
        <v>131</v>
      </c>
      <c r="M935" s="3" t="s">
        <v>75</v>
      </c>
      <c r="N935" t="str">
        <f t="shared" si="29"/>
        <v>update m set m.FATOR_MUN = 0.616046115, m.pop_proj  = 12.93696841 from pmad2018.tmp m, pmad2018.dp_dom_1718_imput_bkp d where m.A01nficha = d.A01nficha and d.A01setor = 'Padre Bernardo: Monte Alto' and m.D03 = 2 and m.D05 between 65 and 69 and m.D04 in (2,4);</v>
      </c>
    </row>
    <row r="936" spans="1:14" x14ac:dyDescent="0.25">
      <c r="A936">
        <v>14</v>
      </c>
      <c r="B936" t="s">
        <v>28</v>
      </c>
      <c r="C936" t="str">
        <f>VLOOKUP(B936,Planilha1!$A$2:$B$18,2,FALSE)</f>
        <v>Padre Bernardo: Monte Alto</v>
      </c>
      <c r="D936" t="s">
        <v>16</v>
      </c>
      <c r="E936">
        <v>1</v>
      </c>
      <c r="F936" t="s">
        <v>57</v>
      </c>
      <c r="G936" t="s">
        <v>58</v>
      </c>
      <c r="H936" t="str">
        <f>VLOOKUP(G936,Planilha1!$D$2:$E$16,2,FALSE)</f>
        <v xml:space="preserve"> 65 and 69</v>
      </c>
      <c r="I936" t="s">
        <v>14</v>
      </c>
      <c r="J936" t="str">
        <f t="shared" si="28"/>
        <v>(1,3,5)</v>
      </c>
      <c r="K936" s="3" t="s">
        <v>2015</v>
      </c>
      <c r="L936" s="3" t="s">
        <v>43</v>
      </c>
      <c r="M936" s="3" t="s">
        <v>2016</v>
      </c>
      <c r="N936" t="str">
        <f t="shared" si="29"/>
        <v>update m set m.FATOR_MUN = 16.22404121, m.pop_proj  = 113.5682885 from pmad2018.tmp m, pmad2018.dp_dom_1718_imput_bkp d where m.A01nficha = d.A01nficha and d.A01setor = 'Padre Bernardo: Monte Alto' and m.D03 = 1 and m.D05 between 65 and 69 and m.D04 in (1,3,5);</v>
      </c>
    </row>
    <row r="937" spans="1:14" x14ac:dyDescent="0.25">
      <c r="A937">
        <v>14</v>
      </c>
      <c r="B937" t="s">
        <v>28</v>
      </c>
      <c r="C937" t="str">
        <f>VLOOKUP(B937,Planilha1!$A$2:$B$18,2,FALSE)</f>
        <v>Padre Bernardo: Monte Alto</v>
      </c>
      <c r="D937" t="s">
        <v>16</v>
      </c>
      <c r="E937">
        <v>1</v>
      </c>
      <c r="F937" t="s">
        <v>57</v>
      </c>
      <c r="G937" t="s">
        <v>58</v>
      </c>
      <c r="H937" t="str">
        <f>VLOOKUP(G937,Planilha1!$D$2:$E$16,2,FALSE)</f>
        <v xml:space="preserve"> 65 and 69</v>
      </c>
      <c r="I937" t="s">
        <v>15</v>
      </c>
      <c r="J937" t="str">
        <f t="shared" si="28"/>
        <v>(2,4)</v>
      </c>
      <c r="K937" s="3" t="s">
        <v>2017</v>
      </c>
      <c r="L937" s="3" t="s">
        <v>107</v>
      </c>
      <c r="M937" s="3" t="s">
        <v>76</v>
      </c>
      <c r="N937" t="str">
        <f t="shared" si="29"/>
        <v>update m set m.FATOR_MUN = 0.644054566, m.pop_proj  = 14.81325502 from pmad2018.tmp m, pmad2018.dp_dom_1718_imput_bkp d where m.A01nficha = d.A01nficha and d.A01setor = 'Padre Bernardo: Monte Alto' and m.D03 = 1 and m.D05 between 65 and 69 and m.D04 in (2,4);</v>
      </c>
    </row>
    <row r="938" spans="1:14" x14ac:dyDescent="0.25">
      <c r="A938">
        <v>13</v>
      </c>
      <c r="B938" t="s">
        <v>29</v>
      </c>
      <c r="C938" t="str">
        <f>VLOOKUP(B938,Planilha1!$A$2:$B$18,2,FALSE)</f>
        <v>Padre Bernardo: Sede</v>
      </c>
      <c r="D938" t="s">
        <v>11</v>
      </c>
      <c r="E938">
        <v>2</v>
      </c>
      <c r="F938" t="s">
        <v>57</v>
      </c>
      <c r="G938" t="s">
        <v>58</v>
      </c>
      <c r="H938" t="str">
        <f>VLOOKUP(G938,Planilha1!$D$2:$E$16,2,FALSE)</f>
        <v xml:space="preserve"> 65 and 69</v>
      </c>
      <c r="I938" t="s">
        <v>14</v>
      </c>
      <c r="J938" t="str">
        <f t="shared" si="28"/>
        <v>(1,3,5)</v>
      </c>
      <c r="K938" s="3" t="s">
        <v>2018</v>
      </c>
      <c r="L938" s="3" t="s">
        <v>45</v>
      </c>
      <c r="M938" s="3" t="s">
        <v>2019</v>
      </c>
      <c r="N938" t="str">
        <f t="shared" si="29"/>
        <v>update m set m.FATOR_MUN = 28.53007768, m.pop_proj  = 228.2406215 from pmad2018.tmp m, pmad2018.dp_dom_1718_imput_bkp d where m.A01nficha = d.A01nficha and d.A01setor = 'Padre Bernardo: Sede' and m.D03 = 2 and m.D05 between 65 and 69 and m.D04 in (1,3,5);</v>
      </c>
    </row>
    <row r="939" spans="1:14" x14ac:dyDescent="0.25">
      <c r="A939">
        <v>13</v>
      </c>
      <c r="B939" t="s">
        <v>29</v>
      </c>
      <c r="C939" t="str">
        <f>VLOOKUP(B939,Planilha1!$A$2:$B$18,2,FALSE)</f>
        <v>Padre Bernardo: Sede</v>
      </c>
      <c r="D939" t="s">
        <v>11</v>
      </c>
      <c r="E939">
        <v>2</v>
      </c>
      <c r="F939" t="s">
        <v>57</v>
      </c>
      <c r="G939" t="s">
        <v>58</v>
      </c>
      <c r="H939" t="str">
        <f>VLOOKUP(G939,Planilha1!$D$2:$E$16,2,FALSE)</f>
        <v xml:space="preserve"> 65 and 69</v>
      </c>
      <c r="I939" t="s">
        <v>15</v>
      </c>
      <c r="J939" t="str">
        <f t="shared" si="28"/>
        <v>(2,4)</v>
      </c>
      <c r="K939" s="3" t="s">
        <v>2020</v>
      </c>
      <c r="L939" s="3" t="s">
        <v>90</v>
      </c>
      <c r="M939" s="3" t="s">
        <v>2021</v>
      </c>
      <c r="N939" t="str">
        <f t="shared" si="29"/>
        <v>update m set m.FATOR_MUN = 1.756872254, m.pop_proj  = 31.62370056 from pmad2018.tmp m, pmad2018.dp_dom_1718_imput_bkp d where m.A01nficha = d.A01nficha and d.A01setor = 'Padre Bernardo: Sede' and m.D03 = 2 and m.D05 between 65 and 69 and m.D04 in (2,4);</v>
      </c>
    </row>
    <row r="940" spans="1:14" x14ac:dyDescent="0.25">
      <c r="A940">
        <v>13</v>
      </c>
      <c r="B940" t="s">
        <v>29</v>
      </c>
      <c r="C940" t="str">
        <f>VLOOKUP(B940,Planilha1!$A$2:$B$18,2,FALSE)</f>
        <v>Padre Bernardo: Sede</v>
      </c>
      <c r="D940" t="s">
        <v>16</v>
      </c>
      <c r="E940">
        <v>1</v>
      </c>
      <c r="F940" t="s">
        <v>57</v>
      </c>
      <c r="G940" t="s">
        <v>58</v>
      </c>
      <c r="H940" t="str">
        <f>VLOOKUP(G940,Planilha1!$D$2:$E$16,2,FALSE)</f>
        <v xml:space="preserve"> 65 and 69</v>
      </c>
      <c r="I940" t="s">
        <v>14</v>
      </c>
      <c r="J940" t="str">
        <f t="shared" si="28"/>
        <v>(1,3,5)</v>
      </c>
      <c r="K940" s="3" t="s">
        <v>2022</v>
      </c>
      <c r="L940" s="3" t="s">
        <v>41</v>
      </c>
      <c r="M940" s="3" t="s">
        <v>2023</v>
      </c>
      <c r="N940" t="str">
        <f t="shared" si="29"/>
        <v>update m set m.FATOR_MUN = 35.65831123, m.pop_proj  = 213.9498674 from pmad2018.tmp m, pmad2018.dp_dom_1718_imput_bkp d where m.A01nficha = d.A01nficha and d.A01setor = 'Padre Bernardo: Sede' and m.D03 = 1 and m.D05 between 65 and 69 and m.D04 in (1,3,5);</v>
      </c>
    </row>
    <row r="941" spans="1:14" x14ac:dyDescent="0.25">
      <c r="A941">
        <v>13</v>
      </c>
      <c r="B941" t="s">
        <v>29</v>
      </c>
      <c r="C941" t="str">
        <f>VLOOKUP(B941,Planilha1!$A$2:$B$18,2,FALSE)</f>
        <v>Padre Bernardo: Sede</v>
      </c>
      <c r="D941" t="s">
        <v>16</v>
      </c>
      <c r="E941">
        <v>1</v>
      </c>
      <c r="F941" t="s">
        <v>57</v>
      </c>
      <c r="G941" t="s">
        <v>58</v>
      </c>
      <c r="H941" t="str">
        <f>VLOOKUP(G941,Planilha1!$D$2:$E$16,2,FALSE)</f>
        <v xml:space="preserve"> 65 and 69</v>
      </c>
      <c r="I941" t="s">
        <v>15</v>
      </c>
      <c r="J941" t="str">
        <f t="shared" si="28"/>
        <v>(2,4)</v>
      </c>
      <c r="K941" s="3" t="s">
        <v>2024</v>
      </c>
      <c r="L941" s="3" t="s">
        <v>141</v>
      </c>
      <c r="M941" s="3" t="s">
        <v>2025</v>
      </c>
      <c r="N941" t="str">
        <f t="shared" si="29"/>
        <v>update m set m.FATOR_MUN = 1.599293028, m.pop_proj  = 31.98586057 from pmad2018.tmp m, pmad2018.dp_dom_1718_imput_bkp d where m.A01nficha = d.A01nficha and d.A01setor = 'Padre Bernardo: Sede' and m.D03 = 1 and m.D05 between 65 and 69 and m.D04 in (2,4);</v>
      </c>
    </row>
    <row r="942" spans="1:14" x14ac:dyDescent="0.25">
      <c r="A942">
        <v>15</v>
      </c>
      <c r="B942" t="s">
        <v>30</v>
      </c>
      <c r="C942" t="str">
        <f>VLOOKUP(B942,Planilha1!$A$2:$B$18,2,FALSE)</f>
        <v>Planaltina</v>
      </c>
      <c r="D942" t="s">
        <v>11</v>
      </c>
      <c r="E942">
        <v>2</v>
      </c>
      <c r="F942" t="s">
        <v>57</v>
      </c>
      <c r="G942" t="s">
        <v>58</v>
      </c>
      <c r="H942" t="str">
        <f>VLOOKUP(G942,Planilha1!$D$2:$E$16,2,FALSE)</f>
        <v xml:space="preserve"> 65 and 69</v>
      </c>
      <c r="I942" t="s">
        <v>14</v>
      </c>
      <c r="J942" t="str">
        <f t="shared" si="28"/>
        <v>(1,3,5)</v>
      </c>
      <c r="K942" s="3" t="s">
        <v>2026</v>
      </c>
      <c r="L942" s="3" t="s">
        <v>41</v>
      </c>
      <c r="M942" s="3" t="s">
        <v>2027</v>
      </c>
      <c r="N942" t="str">
        <f t="shared" si="29"/>
        <v>update m set m.FATOR_MUN = 134.3277963, m.pop_proj  = 805.9667775 from pmad2018.tmp m, pmad2018.dp_dom_1718_imput_bkp d where m.A01nficha = d.A01nficha and d.A01setor = 'Planaltina' and m.D03 = 2 and m.D05 between 65 and 69 and m.D04 in (1,3,5);</v>
      </c>
    </row>
    <row r="943" spans="1:14" x14ac:dyDescent="0.25">
      <c r="A943">
        <v>15</v>
      </c>
      <c r="B943" t="s">
        <v>30</v>
      </c>
      <c r="C943" t="str">
        <f>VLOOKUP(B943,Planilha1!$A$2:$B$18,2,FALSE)</f>
        <v>Planaltina</v>
      </c>
      <c r="D943" t="s">
        <v>11</v>
      </c>
      <c r="E943">
        <v>2</v>
      </c>
      <c r="F943" t="s">
        <v>57</v>
      </c>
      <c r="G943" t="s">
        <v>58</v>
      </c>
      <c r="H943" t="str">
        <f>VLOOKUP(G943,Planilha1!$D$2:$E$16,2,FALSE)</f>
        <v xml:space="preserve"> 65 and 69</v>
      </c>
      <c r="I943" t="s">
        <v>15</v>
      </c>
      <c r="J943" t="str">
        <f t="shared" si="28"/>
        <v>(2,4)</v>
      </c>
      <c r="K943" s="3" t="s">
        <v>2028</v>
      </c>
      <c r="L943" s="3" t="s">
        <v>277</v>
      </c>
      <c r="M943" s="3" t="s">
        <v>2029</v>
      </c>
      <c r="N943" t="str">
        <f t="shared" si="29"/>
        <v>update m set m.FATOR_MUN = 3.399399752, m.pop_proj  = 101.9819926 from pmad2018.tmp m, pmad2018.dp_dom_1718_imput_bkp d where m.A01nficha = d.A01nficha and d.A01setor = 'Planaltina' and m.D03 = 2 and m.D05 between 65 and 69 and m.D04 in (2,4);</v>
      </c>
    </row>
    <row r="944" spans="1:14" x14ac:dyDescent="0.25">
      <c r="A944">
        <v>15</v>
      </c>
      <c r="B944" t="s">
        <v>30</v>
      </c>
      <c r="C944" t="str">
        <f>VLOOKUP(B944,Planilha1!$A$2:$B$18,2,FALSE)</f>
        <v>Planaltina</v>
      </c>
      <c r="D944" t="s">
        <v>16</v>
      </c>
      <c r="E944">
        <v>1</v>
      </c>
      <c r="F944" t="s">
        <v>57</v>
      </c>
      <c r="G944" t="s">
        <v>58</v>
      </c>
      <c r="H944" t="str">
        <f>VLOOKUP(G944,Planilha1!$D$2:$E$16,2,FALSE)</f>
        <v xml:space="preserve"> 65 and 69</v>
      </c>
      <c r="I944" t="s">
        <v>14</v>
      </c>
      <c r="J944" t="str">
        <f t="shared" si="28"/>
        <v>(1,3,5)</v>
      </c>
      <c r="K944" s="3" t="s">
        <v>2030</v>
      </c>
      <c r="L944" s="3" t="s">
        <v>49</v>
      </c>
      <c r="M944" s="3" t="s">
        <v>2031</v>
      </c>
      <c r="N944" t="str">
        <f t="shared" si="29"/>
        <v>update m set m.FATOR_MUN = 67.36440868, m.pop_proj  = 673.6440868 from pmad2018.tmp m, pmad2018.dp_dom_1718_imput_bkp d where m.A01nficha = d.A01nficha and d.A01setor = 'Planaltina' and m.D03 = 1 and m.D05 between 65 and 69 and m.D04 in (1,3,5);</v>
      </c>
    </row>
    <row r="945" spans="1:14" x14ac:dyDescent="0.25">
      <c r="A945">
        <v>15</v>
      </c>
      <c r="B945" t="s">
        <v>30</v>
      </c>
      <c r="C945" t="str">
        <f>VLOOKUP(B945,Planilha1!$A$2:$B$18,2,FALSE)</f>
        <v>Planaltina</v>
      </c>
      <c r="D945" t="s">
        <v>16</v>
      </c>
      <c r="E945">
        <v>1</v>
      </c>
      <c r="F945" t="s">
        <v>57</v>
      </c>
      <c r="G945" t="s">
        <v>58</v>
      </c>
      <c r="H945" t="str">
        <f>VLOOKUP(G945,Planilha1!$D$2:$E$16,2,FALSE)</f>
        <v xml:space="preserve"> 65 and 69</v>
      </c>
      <c r="I945" t="s">
        <v>15</v>
      </c>
      <c r="J945" t="str">
        <f t="shared" si="28"/>
        <v>(2,4)</v>
      </c>
      <c r="K945" s="3" t="s">
        <v>2032</v>
      </c>
      <c r="L945" s="3" t="s">
        <v>59</v>
      </c>
      <c r="M945" s="3" t="s">
        <v>2033</v>
      </c>
      <c r="N945" t="str">
        <f t="shared" si="29"/>
        <v>update m set m.FATOR_MUN = 6.59734032, m.pop_proj  = 98.96010479 from pmad2018.tmp m, pmad2018.dp_dom_1718_imput_bkp d where m.A01nficha = d.A01nficha and d.A01setor = 'Planaltina' and m.D03 = 1 and m.D05 between 65 and 69 and m.D04 in (2,4);</v>
      </c>
    </row>
    <row r="946" spans="1:14" x14ac:dyDescent="0.25">
      <c r="A946">
        <v>16</v>
      </c>
      <c r="B946" t="s">
        <v>31</v>
      </c>
      <c r="C946" t="str">
        <f>VLOOKUP(B946,Planilha1!$A$2:$B$18,2,FALSE)</f>
        <v>Santo Antônio do Descoberto</v>
      </c>
      <c r="D946" t="s">
        <v>11</v>
      </c>
      <c r="E946">
        <v>2</v>
      </c>
      <c r="F946" t="s">
        <v>57</v>
      </c>
      <c r="G946" t="s">
        <v>58</v>
      </c>
      <c r="H946" t="str">
        <f>VLOOKUP(G946,Planilha1!$D$2:$E$16,2,FALSE)</f>
        <v xml:space="preserve"> 65 and 69</v>
      </c>
      <c r="I946" t="s">
        <v>14</v>
      </c>
      <c r="J946" t="str">
        <f t="shared" si="28"/>
        <v>(1,3,5)</v>
      </c>
      <c r="K946" s="3" t="s">
        <v>2034</v>
      </c>
      <c r="L946" s="3" t="s">
        <v>49</v>
      </c>
      <c r="M946" s="3" t="s">
        <v>2035</v>
      </c>
      <c r="N946" t="str">
        <f t="shared" si="29"/>
        <v>update m set m.FATOR_MUN = 53.87899724, m.pop_proj  = 538.7899724 from pmad2018.tmp m, pmad2018.dp_dom_1718_imput_bkp d where m.A01nficha = d.A01nficha and d.A01setor = 'Santo Antônio do Descoberto' and m.D03 = 2 and m.D05 between 65 and 69 and m.D04 in (1,3,5);</v>
      </c>
    </row>
    <row r="947" spans="1:14" x14ac:dyDescent="0.25">
      <c r="A947">
        <v>16</v>
      </c>
      <c r="B947" t="s">
        <v>31</v>
      </c>
      <c r="C947" t="str">
        <f>VLOOKUP(B947,Planilha1!$A$2:$B$18,2,FALSE)</f>
        <v>Santo Antônio do Descoberto</v>
      </c>
      <c r="D947" t="s">
        <v>11</v>
      </c>
      <c r="E947">
        <v>2</v>
      </c>
      <c r="F947" t="s">
        <v>57</v>
      </c>
      <c r="G947" t="s">
        <v>58</v>
      </c>
      <c r="H947" t="str">
        <f>VLOOKUP(G947,Planilha1!$D$2:$E$16,2,FALSE)</f>
        <v xml:space="preserve"> 65 and 69</v>
      </c>
      <c r="I947" t="s">
        <v>15</v>
      </c>
      <c r="J947" t="str">
        <f t="shared" si="28"/>
        <v>(2,4)</v>
      </c>
      <c r="K947" s="3" t="s">
        <v>2036</v>
      </c>
      <c r="L947" s="3" t="s">
        <v>93</v>
      </c>
      <c r="M947" s="3" t="s">
        <v>2037</v>
      </c>
      <c r="N947" t="str">
        <f t="shared" si="29"/>
        <v>update m set m.FATOR_MUN = 2.805651501, m.pop_proj  = 61.72433303 from pmad2018.tmp m, pmad2018.dp_dom_1718_imput_bkp d where m.A01nficha = d.A01nficha and d.A01setor = 'Santo Antônio do Descoberto' and m.D03 = 2 and m.D05 between 65 and 69 and m.D04 in (2,4);</v>
      </c>
    </row>
    <row r="948" spans="1:14" x14ac:dyDescent="0.25">
      <c r="A948">
        <v>16</v>
      </c>
      <c r="B948" t="s">
        <v>31</v>
      </c>
      <c r="C948" t="str">
        <f>VLOOKUP(B948,Planilha1!$A$2:$B$18,2,FALSE)</f>
        <v>Santo Antônio do Descoberto</v>
      </c>
      <c r="D948" t="s">
        <v>16</v>
      </c>
      <c r="E948">
        <v>1</v>
      </c>
      <c r="F948" t="s">
        <v>57</v>
      </c>
      <c r="G948" t="s">
        <v>58</v>
      </c>
      <c r="H948" t="str">
        <f>VLOOKUP(G948,Planilha1!$D$2:$E$16,2,FALSE)</f>
        <v xml:space="preserve"> 65 and 69</v>
      </c>
      <c r="I948" t="s">
        <v>14</v>
      </c>
      <c r="J948" t="str">
        <f t="shared" si="28"/>
        <v>(1,3,5)</v>
      </c>
      <c r="K948" s="3" t="s">
        <v>2038</v>
      </c>
      <c r="L948" s="3" t="s">
        <v>59</v>
      </c>
      <c r="M948" s="3" t="s">
        <v>2039</v>
      </c>
      <c r="N948" t="str">
        <f t="shared" si="29"/>
        <v>update m set m.FATOR_MUN = 32.14383278, m.pop_proj  = 482.1574917 from pmad2018.tmp m, pmad2018.dp_dom_1718_imput_bkp d where m.A01nficha = d.A01nficha and d.A01setor = 'Santo Antônio do Descoberto' and m.D03 = 1 and m.D05 between 65 and 69 and m.D04 in (1,3,5);</v>
      </c>
    </row>
    <row r="949" spans="1:14" x14ac:dyDescent="0.25">
      <c r="A949">
        <v>16</v>
      </c>
      <c r="B949" t="s">
        <v>31</v>
      </c>
      <c r="C949" t="str">
        <f>VLOOKUP(B949,Planilha1!$A$2:$B$18,2,FALSE)</f>
        <v>Santo Antônio do Descoberto</v>
      </c>
      <c r="D949" t="s">
        <v>16</v>
      </c>
      <c r="E949">
        <v>1</v>
      </c>
      <c r="F949" t="s">
        <v>57</v>
      </c>
      <c r="G949" t="s">
        <v>58</v>
      </c>
      <c r="H949" t="str">
        <f>VLOOKUP(G949,Planilha1!$D$2:$E$16,2,FALSE)</f>
        <v xml:space="preserve"> 65 and 69</v>
      </c>
      <c r="I949" t="s">
        <v>15</v>
      </c>
      <c r="J949" t="str">
        <f t="shared" si="28"/>
        <v>(2,4)</v>
      </c>
      <c r="K949" s="3" t="s">
        <v>2040</v>
      </c>
      <c r="L949" s="3" t="s">
        <v>119</v>
      </c>
      <c r="M949" s="3" t="s">
        <v>2041</v>
      </c>
      <c r="N949" t="str">
        <f t="shared" si="29"/>
        <v>update m set m.FATOR_MUN = 1.951866472, m.pop_proj  = 48.79666181 from pmad2018.tmp m, pmad2018.dp_dom_1718_imput_bkp d where m.A01nficha = d.A01nficha and d.A01setor = 'Santo Antônio do Descoberto' and m.D03 = 1 and m.D05 between 65 and 69 and m.D04 in (2,4);</v>
      </c>
    </row>
    <row r="950" spans="1:14" x14ac:dyDescent="0.25">
      <c r="A950">
        <v>17</v>
      </c>
      <c r="B950" t="s">
        <v>32</v>
      </c>
      <c r="C950" t="str">
        <f>VLOOKUP(B950,Planilha1!$A$2:$B$18,2,FALSE)</f>
        <v>Valparaíso de Goiás</v>
      </c>
      <c r="D950" t="s">
        <v>11</v>
      </c>
      <c r="E950">
        <v>2</v>
      </c>
      <c r="F950" t="s">
        <v>57</v>
      </c>
      <c r="G950" t="s">
        <v>58</v>
      </c>
      <c r="H950" t="str">
        <f>VLOOKUP(G950,Planilha1!$D$2:$E$16,2,FALSE)</f>
        <v xml:space="preserve"> 65 and 69</v>
      </c>
      <c r="I950" t="s">
        <v>14</v>
      </c>
      <c r="J950" t="str">
        <f t="shared" si="28"/>
        <v>(1,3,5)</v>
      </c>
      <c r="K950" s="3" t="s">
        <v>2042</v>
      </c>
      <c r="L950" s="3" t="s">
        <v>45</v>
      </c>
      <c r="M950" s="3" t="s">
        <v>2043</v>
      </c>
      <c r="N950" t="str">
        <f t="shared" si="29"/>
        <v>update m set m.FATOR_MUN = 162.542331, m.pop_proj  = 1300.338648 from pmad2018.tmp m, pmad2018.dp_dom_1718_imput_bkp d where m.A01nficha = d.A01nficha and d.A01setor = 'Valparaíso de Goiás' and m.D03 = 2 and m.D05 between 65 and 69 and m.D04 in (1,3,5);</v>
      </c>
    </row>
    <row r="951" spans="1:14" x14ac:dyDescent="0.25">
      <c r="A951">
        <v>17</v>
      </c>
      <c r="B951" t="s">
        <v>32</v>
      </c>
      <c r="C951" t="str">
        <f>VLOOKUP(B951,Planilha1!$A$2:$B$18,2,FALSE)</f>
        <v>Valparaíso de Goiás</v>
      </c>
      <c r="D951" t="s">
        <v>11</v>
      </c>
      <c r="E951">
        <v>2</v>
      </c>
      <c r="F951" t="s">
        <v>57</v>
      </c>
      <c r="G951" t="s">
        <v>58</v>
      </c>
      <c r="H951" t="str">
        <f>VLOOKUP(G951,Planilha1!$D$2:$E$16,2,FALSE)</f>
        <v xml:space="preserve"> 65 and 69</v>
      </c>
      <c r="I951" t="s">
        <v>15</v>
      </c>
      <c r="J951" t="str">
        <f t="shared" si="28"/>
        <v>(2,4)</v>
      </c>
      <c r="K951" s="3" t="s">
        <v>2044</v>
      </c>
      <c r="L951" s="3" t="s">
        <v>265</v>
      </c>
      <c r="M951" s="3" t="s">
        <v>2045</v>
      </c>
      <c r="N951" t="str">
        <f t="shared" si="29"/>
        <v>update m set m.FATOR_MUN = 6.847681348, m.pop_proj  = 164.3443524 from pmad2018.tmp m, pmad2018.dp_dom_1718_imput_bkp d where m.A01nficha = d.A01nficha and d.A01setor = 'Valparaíso de Goiás' and m.D03 = 2 and m.D05 between 65 and 69 and m.D04 in (2,4);</v>
      </c>
    </row>
    <row r="952" spans="1:14" x14ac:dyDescent="0.25">
      <c r="A952">
        <v>17</v>
      </c>
      <c r="B952" t="s">
        <v>32</v>
      </c>
      <c r="C952" t="str">
        <f>VLOOKUP(B952,Planilha1!$A$2:$B$18,2,FALSE)</f>
        <v>Valparaíso de Goiás</v>
      </c>
      <c r="D952" t="s">
        <v>16</v>
      </c>
      <c r="E952">
        <v>1</v>
      </c>
      <c r="F952" t="s">
        <v>57</v>
      </c>
      <c r="G952" t="s">
        <v>58</v>
      </c>
      <c r="H952" t="str">
        <f>VLOOKUP(G952,Planilha1!$D$2:$E$16,2,FALSE)</f>
        <v xml:space="preserve"> 65 and 69</v>
      </c>
      <c r="I952" t="s">
        <v>14</v>
      </c>
      <c r="J952" t="str">
        <f t="shared" si="28"/>
        <v>(1,3,5)</v>
      </c>
      <c r="K952" s="3" t="s">
        <v>2046</v>
      </c>
      <c r="L952" s="3" t="s">
        <v>49</v>
      </c>
      <c r="M952" s="3" t="s">
        <v>2047</v>
      </c>
      <c r="N952" t="str">
        <f t="shared" si="29"/>
        <v>update m set m.FATOR_MUN = 114.6154333, m.pop_proj  = 1146.154333 from pmad2018.tmp m, pmad2018.dp_dom_1718_imput_bkp d where m.A01nficha = d.A01nficha and d.A01setor = 'Valparaíso de Goiás' and m.D03 = 1 and m.D05 between 65 and 69 and m.D04 in (1,3,5);</v>
      </c>
    </row>
    <row r="953" spans="1:14" x14ac:dyDescent="0.25">
      <c r="A953">
        <v>17</v>
      </c>
      <c r="B953" t="s">
        <v>32</v>
      </c>
      <c r="C953" t="str">
        <f>VLOOKUP(B953,Planilha1!$A$2:$B$18,2,FALSE)</f>
        <v>Valparaíso de Goiás</v>
      </c>
      <c r="D953" t="s">
        <v>16</v>
      </c>
      <c r="E953">
        <v>1</v>
      </c>
      <c r="F953" t="s">
        <v>57</v>
      </c>
      <c r="G953" t="s">
        <v>58</v>
      </c>
      <c r="H953" t="str">
        <f>VLOOKUP(G953,Planilha1!$D$2:$E$16,2,FALSE)</f>
        <v xml:space="preserve"> 65 and 69</v>
      </c>
      <c r="I953" t="s">
        <v>15</v>
      </c>
      <c r="J953" t="str">
        <f t="shared" si="28"/>
        <v>(2,4)</v>
      </c>
      <c r="K953" s="3" t="s">
        <v>2048</v>
      </c>
      <c r="L953" s="3" t="s">
        <v>96</v>
      </c>
      <c r="M953" s="3" t="s">
        <v>2049</v>
      </c>
      <c r="N953" t="str">
        <f t="shared" si="29"/>
        <v>update m set m.FATOR_MUN = 8.699193019, m.pop_proj  = 165.2846674 from pmad2018.tmp m, pmad2018.dp_dom_1718_imput_bkp d where m.A01nficha = d.A01nficha and d.A01setor = 'Valparaíso de Goiás' and m.D03 = 1 and m.D05 between 65 and 69 and m.D04 in (2,4);</v>
      </c>
    </row>
    <row r="954" spans="1:14" x14ac:dyDescent="0.25">
      <c r="A954">
        <v>1</v>
      </c>
      <c r="B954" t="s">
        <v>10</v>
      </c>
      <c r="C954" t="str">
        <f>VLOOKUP(B954,Planilha1!$A$2:$B$18,2,FALSE)</f>
        <v>Águas Lindas de Goiás</v>
      </c>
      <c r="D954" t="s">
        <v>11</v>
      </c>
      <c r="E954">
        <v>2</v>
      </c>
      <c r="F954" t="s">
        <v>59</v>
      </c>
      <c r="G954" t="s">
        <v>60</v>
      </c>
      <c r="H954" t="str">
        <f>VLOOKUP(G954,Planilha1!$D$2:$E$16,2,FALSE)</f>
        <v xml:space="preserve"> 70 and 500</v>
      </c>
      <c r="I954" t="s">
        <v>14</v>
      </c>
      <c r="J954" t="str">
        <f t="shared" si="28"/>
        <v>(1,3,5)</v>
      </c>
      <c r="K954" s="3" t="s">
        <v>2050</v>
      </c>
      <c r="L954" s="3" t="s">
        <v>131</v>
      </c>
      <c r="M954" s="3" t="s">
        <v>2051</v>
      </c>
      <c r="N954" t="str">
        <f t="shared" si="29"/>
        <v>update m set m.FATOR_MUN = 34.14410319, m.pop_proj  = 717.026167 from pmad2018.tmp m, pmad2018.dp_dom_1718_imput_bkp d where m.A01nficha = d.A01nficha and d.A01setor = 'Águas Lindas de Goiás' and m.D03 = 2 and m.D05 between 70 and 500 and m.D04 in (1,3,5);</v>
      </c>
    </row>
    <row r="955" spans="1:14" x14ac:dyDescent="0.25">
      <c r="A955">
        <v>1</v>
      </c>
      <c r="B955" t="s">
        <v>10</v>
      </c>
      <c r="C955" t="str">
        <f>VLOOKUP(B955,Planilha1!$A$2:$B$18,2,FALSE)</f>
        <v>Águas Lindas de Goiás</v>
      </c>
      <c r="D955" t="s">
        <v>11</v>
      </c>
      <c r="E955">
        <v>2</v>
      </c>
      <c r="F955" t="s">
        <v>59</v>
      </c>
      <c r="G955" t="s">
        <v>60</v>
      </c>
      <c r="H955" t="str">
        <f>VLOOKUP(G955,Planilha1!$D$2:$E$16,2,FALSE)</f>
        <v xml:space="preserve"> 70 and 500</v>
      </c>
      <c r="I955" t="s">
        <v>15</v>
      </c>
      <c r="J955" t="str">
        <f t="shared" si="28"/>
        <v>(2,4)</v>
      </c>
      <c r="K955" s="3" t="s">
        <v>2052</v>
      </c>
      <c r="L955" s="3" t="s">
        <v>116</v>
      </c>
      <c r="M955" s="3" t="s">
        <v>2053</v>
      </c>
      <c r="N955" t="str">
        <f t="shared" si="29"/>
        <v>update m set m.FATOR_MUN = 28.78268699, m.pop_proj  = 1151.307479 from pmad2018.tmp m, pmad2018.dp_dom_1718_imput_bkp d where m.A01nficha = d.A01nficha and d.A01setor = 'Águas Lindas de Goiás' and m.D03 = 2 and m.D05 between 70 and 500 and m.D04 in (2,4);</v>
      </c>
    </row>
    <row r="956" spans="1:14" x14ac:dyDescent="0.25">
      <c r="A956">
        <v>1</v>
      </c>
      <c r="B956" t="s">
        <v>10</v>
      </c>
      <c r="C956" t="str">
        <f>VLOOKUP(B956,Planilha1!$A$2:$B$18,2,FALSE)</f>
        <v>Águas Lindas de Goiás</v>
      </c>
      <c r="D956" t="s">
        <v>16</v>
      </c>
      <c r="E956">
        <v>1</v>
      </c>
      <c r="F956" t="s">
        <v>59</v>
      </c>
      <c r="G956" t="s">
        <v>60</v>
      </c>
      <c r="H956" t="str">
        <f>VLOOKUP(G956,Planilha1!$D$2:$E$16,2,FALSE)</f>
        <v xml:space="preserve"> 70 and 500</v>
      </c>
      <c r="I956" t="s">
        <v>14</v>
      </c>
      <c r="J956" t="str">
        <f t="shared" si="28"/>
        <v>(1,3,5)</v>
      </c>
      <c r="K956" s="3" t="s">
        <v>2054</v>
      </c>
      <c r="L956" s="3" t="s">
        <v>175</v>
      </c>
      <c r="M956" s="3" t="s">
        <v>2055</v>
      </c>
      <c r="N956" t="str">
        <f t="shared" si="29"/>
        <v>update m set m.FATOR_MUN = 39.82198364, m.pop_proj  = 676.9737219 from pmad2018.tmp m, pmad2018.dp_dom_1718_imput_bkp d where m.A01nficha = d.A01nficha and d.A01setor = 'Águas Lindas de Goiás' and m.D03 = 1 and m.D05 between 70 and 500 and m.D04 in (1,3,5);</v>
      </c>
    </row>
    <row r="957" spans="1:14" x14ac:dyDescent="0.25">
      <c r="A957">
        <v>1</v>
      </c>
      <c r="B957" t="s">
        <v>10</v>
      </c>
      <c r="C957" t="str">
        <f>VLOOKUP(B957,Planilha1!$A$2:$B$18,2,FALSE)</f>
        <v>Águas Lindas de Goiás</v>
      </c>
      <c r="D957" t="s">
        <v>16</v>
      </c>
      <c r="E957">
        <v>1</v>
      </c>
      <c r="F957" t="s">
        <v>59</v>
      </c>
      <c r="G957" t="s">
        <v>60</v>
      </c>
      <c r="H957" t="str">
        <f>VLOOKUP(G957,Planilha1!$D$2:$E$16,2,FALSE)</f>
        <v xml:space="preserve"> 70 and 500</v>
      </c>
      <c r="I957" t="s">
        <v>15</v>
      </c>
      <c r="J957" t="str">
        <f t="shared" si="28"/>
        <v>(2,4)</v>
      </c>
      <c r="K957" s="3" t="s">
        <v>2056</v>
      </c>
      <c r="L957" s="3" t="s">
        <v>169</v>
      </c>
      <c r="M957" s="3" t="s">
        <v>2057</v>
      </c>
      <c r="N957" t="str">
        <f t="shared" si="29"/>
        <v>update m set m.FATOR_MUN = 45.96056626, m.pop_proj  = 1194.974723 from pmad2018.tmp m, pmad2018.dp_dom_1718_imput_bkp d where m.A01nficha = d.A01nficha and d.A01setor = 'Águas Lindas de Goiás' and m.D03 = 1 and m.D05 between 70 and 500 and m.D04 in (2,4);</v>
      </c>
    </row>
    <row r="958" spans="1:14" x14ac:dyDescent="0.25">
      <c r="A958">
        <v>2</v>
      </c>
      <c r="B958" t="s">
        <v>17</v>
      </c>
      <c r="C958" t="str">
        <f>VLOOKUP(B958,Planilha1!$A$2:$B$18,2,FALSE)</f>
        <v>Alexânia</v>
      </c>
      <c r="D958" t="s">
        <v>11</v>
      </c>
      <c r="E958">
        <v>2</v>
      </c>
      <c r="F958" t="s">
        <v>59</v>
      </c>
      <c r="G958" t="s">
        <v>60</v>
      </c>
      <c r="H958" t="str">
        <f>VLOOKUP(G958,Planilha1!$D$2:$E$16,2,FALSE)</f>
        <v xml:space="preserve"> 70 and 500</v>
      </c>
      <c r="I958" t="s">
        <v>14</v>
      </c>
      <c r="J958" t="str">
        <f t="shared" si="28"/>
        <v>(1,3,5)</v>
      </c>
      <c r="K958" s="3" t="s">
        <v>2058</v>
      </c>
      <c r="L958" s="3" t="s">
        <v>265</v>
      </c>
      <c r="M958" s="3" t="s">
        <v>2059</v>
      </c>
      <c r="N958" t="str">
        <f t="shared" si="29"/>
        <v>update m set m.FATOR_MUN = 12.30315052, m.pop_proj  = 295.2756126 from pmad2018.tmp m, pmad2018.dp_dom_1718_imput_bkp d where m.A01nficha = d.A01nficha and d.A01setor = 'Alexânia' and m.D03 = 2 and m.D05 between 70 and 500 and m.D04 in (1,3,5);</v>
      </c>
    </row>
    <row r="959" spans="1:14" x14ac:dyDescent="0.25">
      <c r="A959">
        <v>2</v>
      </c>
      <c r="B959" t="s">
        <v>17</v>
      </c>
      <c r="C959" t="str">
        <f>VLOOKUP(B959,Planilha1!$A$2:$B$18,2,FALSE)</f>
        <v>Alexânia</v>
      </c>
      <c r="D959" t="s">
        <v>11</v>
      </c>
      <c r="E959">
        <v>2</v>
      </c>
      <c r="F959" t="s">
        <v>59</v>
      </c>
      <c r="G959" t="s">
        <v>60</v>
      </c>
      <c r="H959" t="str">
        <f>VLOOKUP(G959,Planilha1!$D$2:$E$16,2,FALSE)</f>
        <v xml:space="preserve"> 70 and 500</v>
      </c>
      <c r="I959" t="s">
        <v>15</v>
      </c>
      <c r="J959" t="str">
        <f t="shared" si="28"/>
        <v>(2,4)</v>
      </c>
      <c r="K959" s="3" t="s">
        <v>2060</v>
      </c>
      <c r="L959" s="3" t="s">
        <v>372</v>
      </c>
      <c r="M959" s="3" t="s">
        <v>2061</v>
      </c>
      <c r="N959" t="str">
        <f t="shared" si="29"/>
        <v>update m set m.FATOR_MUN = 8.862872466, m.pop_proj  = 327.9262812 from pmad2018.tmp m, pmad2018.dp_dom_1718_imput_bkp d where m.A01nficha = d.A01nficha and d.A01setor = 'Alexânia' and m.D03 = 2 and m.D05 between 70 and 500 and m.D04 in (2,4);</v>
      </c>
    </row>
    <row r="960" spans="1:14" x14ac:dyDescent="0.25">
      <c r="A960">
        <v>2</v>
      </c>
      <c r="B960" t="s">
        <v>17</v>
      </c>
      <c r="C960" t="str">
        <f>VLOOKUP(B960,Planilha1!$A$2:$B$18,2,FALSE)</f>
        <v>Alexânia</v>
      </c>
      <c r="D960" t="s">
        <v>16</v>
      </c>
      <c r="E960">
        <v>1</v>
      </c>
      <c r="F960" t="s">
        <v>59</v>
      </c>
      <c r="G960" t="s">
        <v>60</v>
      </c>
      <c r="H960" t="str">
        <f>VLOOKUP(G960,Planilha1!$D$2:$E$16,2,FALSE)</f>
        <v xml:space="preserve"> 70 and 500</v>
      </c>
      <c r="I960" t="s">
        <v>14</v>
      </c>
      <c r="J960" t="str">
        <f t="shared" si="28"/>
        <v>(1,3,5)</v>
      </c>
      <c r="K960" s="3" t="s">
        <v>2062</v>
      </c>
      <c r="L960" s="3" t="s">
        <v>450</v>
      </c>
      <c r="M960" s="3" t="s">
        <v>2063</v>
      </c>
      <c r="N960" t="str">
        <f t="shared" si="29"/>
        <v>update m set m.FATOR_MUN = 8.077545475, m.pop_proj  = 218.0937278 from pmad2018.tmp m, pmad2018.dp_dom_1718_imput_bkp d where m.A01nficha = d.A01nficha and d.A01setor = 'Alexânia' and m.D03 = 1 and m.D05 between 70 and 500 and m.D04 in (1,3,5);</v>
      </c>
    </row>
    <row r="961" spans="1:14" x14ac:dyDescent="0.25">
      <c r="A961">
        <v>2</v>
      </c>
      <c r="B961" t="s">
        <v>17</v>
      </c>
      <c r="C961" t="str">
        <f>VLOOKUP(B961,Planilha1!$A$2:$B$18,2,FALSE)</f>
        <v>Alexânia</v>
      </c>
      <c r="D961" t="s">
        <v>16</v>
      </c>
      <c r="E961">
        <v>1</v>
      </c>
      <c r="F961" t="s">
        <v>59</v>
      </c>
      <c r="G961" t="s">
        <v>60</v>
      </c>
      <c r="H961" t="str">
        <f>VLOOKUP(G961,Planilha1!$D$2:$E$16,2,FALSE)</f>
        <v xml:space="preserve"> 70 and 500</v>
      </c>
      <c r="I961" t="s">
        <v>15</v>
      </c>
      <c r="J961" t="str">
        <f t="shared" si="28"/>
        <v>(2,4)</v>
      </c>
      <c r="K961" s="3" t="s">
        <v>2064</v>
      </c>
      <c r="L961" s="3" t="s">
        <v>238</v>
      </c>
      <c r="M961" s="3" t="s">
        <v>2065</v>
      </c>
      <c r="N961" t="str">
        <f t="shared" si="29"/>
        <v>update m set m.FATOR_MUN = 8.027989982, m.pop_proj  = 337.1755792 from pmad2018.tmp m, pmad2018.dp_dom_1718_imput_bkp d where m.A01nficha = d.A01nficha and d.A01setor = 'Alexânia' and m.D03 = 1 and m.D05 between 70 and 500 and m.D04 in (2,4);</v>
      </c>
    </row>
    <row r="962" spans="1:14" x14ac:dyDescent="0.25">
      <c r="A962">
        <v>4</v>
      </c>
      <c r="B962" t="s">
        <v>18</v>
      </c>
      <c r="C962" t="str">
        <f>VLOOKUP(B962,Planilha1!$A$2:$B$18,2,FALSE)</f>
        <v>Cidade Ocidental: Jardim ABC</v>
      </c>
      <c r="D962" t="s">
        <v>11</v>
      </c>
      <c r="E962">
        <v>2</v>
      </c>
      <c r="F962" t="s">
        <v>59</v>
      </c>
      <c r="G962" t="s">
        <v>60</v>
      </c>
      <c r="H962" t="str">
        <f>VLOOKUP(G962,Planilha1!$D$2:$E$16,2,FALSE)</f>
        <v xml:space="preserve"> 70 and 500</v>
      </c>
      <c r="I962" t="s">
        <v>14</v>
      </c>
      <c r="J962" t="str">
        <f t="shared" si="28"/>
        <v>(1,3,5)</v>
      </c>
      <c r="K962" s="3" t="s">
        <v>2066</v>
      </c>
      <c r="L962" s="3" t="s">
        <v>41</v>
      </c>
      <c r="M962" s="3" t="s">
        <v>2067</v>
      </c>
      <c r="N962" t="str">
        <f t="shared" si="29"/>
        <v>update m set m.FATOR_MUN = 4.310792547, m.pop_proj  = 25.86475528 from pmad2018.tmp m, pmad2018.dp_dom_1718_imput_bkp d where m.A01nficha = d.A01nficha and d.A01setor = 'Cidade Ocidental: Jardim ABC' and m.D03 = 2 and m.D05 between 70 and 500 and m.D04 in (1,3,5);</v>
      </c>
    </row>
    <row r="963" spans="1:14" x14ac:dyDescent="0.25">
      <c r="A963">
        <v>4</v>
      </c>
      <c r="B963" t="s">
        <v>18</v>
      </c>
      <c r="C963" t="str">
        <f>VLOOKUP(B963,Planilha1!$A$2:$B$18,2,FALSE)</f>
        <v>Cidade Ocidental: Jardim ABC</v>
      </c>
      <c r="D963" t="s">
        <v>11</v>
      </c>
      <c r="E963">
        <v>2</v>
      </c>
      <c r="F963" t="s">
        <v>59</v>
      </c>
      <c r="G963" t="s">
        <v>60</v>
      </c>
      <c r="H963" t="str">
        <f>VLOOKUP(G963,Planilha1!$D$2:$E$16,2,FALSE)</f>
        <v xml:space="preserve"> 70 and 500</v>
      </c>
      <c r="I963" t="s">
        <v>15</v>
      </c>
      <c r="J963" t="str">
        <f t="shared" ref="J963:J1021" si="30">IF(I963="nao_negro","(1,3,5)","(2,4)")</f>
        <v>(2,4)</v>
      </c>
      <c r="K963" s="3" t="s">
        <v>2068</v>
      </c>
      <c r="L963" s="3" t="s">
        <v>96</v>
      </c>
      <c r="M963" s="3" t="s">
        <v>2069</v>
      </c>
      <c r="N963" t="str">
        <f t="shared" ref="N963:N1021" si="31">CONCATENATE("update m set m.FATOR_MUN = ",M963,", m.pop_proj  = ",K963," from pmad2018.tmp m, pmad2018.dp_dom_1718_imput_bkp d where m.A01nficha = d.A01nficha and d.A01setor = '",C963,"' and m.D03 = ",E963," and m.D05 between",H963," and m.D04 in ",J963,";")</f>
        <v>update m set m.FATOR_MUN = 3.062931546, m.pop_proj  = 58.19569938 from pmad2018.tmp m, pmad2018.dp_dom_1718_imput_bkp d where m.A01nficha = d.A01nficha and d.A01setor = 'Cidade Ocidental: Jardim ABC' and m.D03 = 2 and m.D05 between 70 and 500 and m.D04 in (2,4);</v>
      </c>
    </row>
    <row r="964" spans="1:14" x14ac:dyDescent="0.25">
      <c r="A964">
        <v>4</v>
      </c>
      <c r="B964" t="s">
        <v>18</v>
      </c>
      <c r="C964" t="str">
        <f>VLOOKUP(B964,Planilha1!$A$2:$B$18,2,FALSE)</f>
        <v>Cidade Ocidental: Jardim ABC</v>
      </c>
      <c r="D964" t="s">
        <v>16</v>
      </c>
      <c r="E964">
        <v>1</v>
      </c>
      <c r="F964" t="s">
        <v>59</v>
      </c>
      <c r="G964" t="s">
        <v>60</v>
      </c>
      <c r="H964" t="str">
        <f>VLOOKUP(G964,Planilha1!$D$2:$E$16,2,FALSE)</f>
        <v xml:space="preserve"> 70 and 500</v>
      </c>
      <c r="I964" t="s">
        <v>14</v>
      </c>
      <c r="J964" t="str">
        <f t="shared" si="30"/>
        <v>(1,3,5)</v>
      </c>
      <c r="K964" s="3" t="s">
        <v>2070</v>
      </c>
      <c r="L964" s="3" t="s">
        <v>41</v>
      </c>
      <c r="M964" s="3" t="s">
        <v>2071</v>
      </c>
      <c r="N964" t="str">
        <f t="shared" si="31"/>
        <v>update m set m.FATOR_MUN = 4.913916038, m.pop_proj  = 29.48349623 from pmad2018.tmp m, pmad2018.dp_dom_1718_imput_bkp d where m.A01nficha = d.A01nficha and d.A01setor = 'Cidade Ocidental: Jardim ABC' and m.D03 = 1 and m.D05 between 70 and 500 and m.D04 in (1,3,5);</v>
      </c>
    </row>
    <row r="965" spans="1:14" x14ac:dyDescent="0.25">
      <c r="A965">
        <v>4</v>
      </c>
      <c r="B965" t="s">
        <v>18</v>
      </c>
      <c r="C965" t="str">
        <f>VLOOKUP(B965,Planilha1!$A$2:$B$18,2,FALSE)</f>
        <v>Cidade Ocidental: Jardim ABC</v>
      </c>
      <c r="D965" t="s">
        <v>16</v>
      </c>
      <c r="E965">
        <v>1</v>
      </c>
      <c r="F965" t="s">
        <v>59</v>
      </c>
      <c r="G965" t="s">
        <v>60</v>
      </c>
      <c r="H965" t="str">
        <f>VLOOKUP(G965,Planilha1!$D$2:$E$16,2,FALSE)</f>
        <v xml:space="preserve"> 70 and 500</v>
      </c>
      <c r="I965" t="s">
        <v>15</v>
      </c>
      <c r="J965" t="str">
        <f t="shared" si="30"/>
        <v>(2,4)</v>
      </c>
      <c r="K965" s="3" t="s">
        <v>2072</v>
      </c>
      <c r="L965" s="3" t="s">
        <v>55</v>
      </c>
      <c r="M965" s="3" t="s">
        <v>2073</v>
      </c>
      <c r="N965" t="str">
        <f t="shared" si="31"/>
        <v>update m set m.FATOR_MUN = 4.082330247, m.pop_proj  = 53.07029321 from pmad2018.tmp m, pmad2018.dp_dom_1718_imput_bkp d where m.A01nficha = d.A01nficha and d.A01setor = 'Cidade Ocidental: Jardim ABC' and m.D03 = 1 and m.D05 between 70 and 500 and m.D04 in (2,4);</v>
      </c>
    </row>
    <row r="966" spans="1:14" x14ac:dyDescent="0.25">
      <c r="A966">
        <v>3</v>
      </c>
      <c r="B966" t="s">
        <v>19</v>
      </c>
      <c r="C966" t="str">
        <f>VLOOKUP(B966,Planilha1!$A$2:$B$18,2,FALSE)</f>
        <v>Cidade Ocidental: Sede</v>
      </c>
      <c r="D966" t="s">
        <v>11</v>
      </c>
      <c r="E966">
        <v>2</v>
      </c>
      <c r="F966" t="s">
        <v>59</v>
      </c>
      <c r="G966" t="s">
        <v>60</v>
      </c>
      <c r="H966" t="str">
        <f>VLOOKUP(G966,Planilha1!$D$2:$E$16,2,FALSE)</f>
        <v xml:space="preserve"> 70 and 500</v>
      </c>
      <c r="I966" t="s">
        <v>14</v>
      </c>
      <c r="J966" t="str">
        <f t="shared" si="30"/>
        <v>(1,3,5)</v>
      </c>
      <c r="K966" s="3" t="s">
        <v>2074</v>
      </c>
      <c r="L966" s="3" t="s">
        <v>45</v>
      </c>
      <c r="M966" s="3" t="s">
        <v>2075</v>
      </c>
      <c r="N966" t="str">
        <f t="shared" si="31"/>
        <v>update m set m.FATOR_MUN = 51.12330536, m.pop_proj  = 408.9864429 from pmad2018.tmp m, pmad2018.dp_dom_1718_imput_bkp d where m.A01nficha = d.A01nficha and d.A01setor = 'Cidade Ocidental: Sede' and m.D03 = 2 and m.D05 between 70 and 500 and m.D04 in (1,3,5);</v>
      </c>
    </row>
    <row r="967" spans="1:14" x14ac:dyDescent="0.25">
      <c r="A967">
        <v>3</v>
      </c>
      <c r="B967" t="s">
        <v>19</v>
      </c>
      <c r="C967" t="str">
        <f>VLOOKUP(B967,Planilha1!$A$2:$B$18,2,FALSE)</f>
        <v>Cidade Ocidental: Sede</v>
      </c>
      <c r="D967" t="s">
        <v>11</v>
      </c>
      <c r="E967">
        <v>2</v>
      </c>
      <c r="F967" t="s">
        <v>59</v>
      </c>
      <c r="G967" t="s">
        <v>60</v>
      </c>
      <c r="H967" t="str">
        <f>VLOOKUP(G967,Planilha1!$D$2:$E$16,2,FALSE)</f>
        <v xml:space="preserve"> 70 and 500</v>
      </c>
      <c r="I967" t="s">
        <v>15</v>
      </c>
      <c r="J967" t="str">
        <f t="shared" si="30"/>
        <v>(2,4)</v>
      </c>
      <c r="K967" s="3" t="s">
        <v>2076</v>
      </c>
      <c r="L967" s="3" t="s">
        <v>450</v>
      </c>
      <c r="M967" s="3" t="s">
        <v>2077</v>
      </c>
      <c r="N967" t="str">
        <f t="shared" si="31"/>
        <v>update m set m.FATOR_MUN = 17.78201925, m.pop_proj  = 480.1145199 from pmad2018.tmp m, pmad2018.dp_dom_1718_imput_bkp d where m.A01nficha = d.A01nficha and d.A01setor = 'Cidade Ocidental: Sede' and m.D03 = 2 and m.D05 between 70 and 500 and m.D04 in (2,4);</v>
      </c>
    </row>
    <row r="968" spans="1:14" x14ac:dyDescent="0.25">
      <c r="A968">
        <v>3</v>
      </c>
      <c r="B968" t="s">
        <v>19</v>
      </c>
      <c r="C968" t="str">
        <f>VLOOKUP(B968,Planilha1!$A$2:$B$18,2,FALSE)</f>
        <v>Cidade Ocidental: Sede</v>
      </c>
      <c r="D968" t="s">
        <v>16</v>
      </c>
      <c r="E968">
        <v>1</v>
      </c>
      <c r="F968" t="s">
        <v>59</v>
      </c>
      <c r="G968" t="s">
        <v>60</v>
      </c>
      <c r="H968" t="str">
        <f>VLOOKUP(G968,Planilha1!$D$2:$E$16,2,FALSE)</f>
        <v xml:space="preserve"> 70 and 500</v>
      </c>
      <c r="I968" t="s">
        <v>14</v>
      </c>
      <c r="J968" t="str">
        <f t="shared" si="30"/>
        <v>(1,3,5)</v>
      </c>
      <c r="K968" s="3" t="s">
        <v>2078</v>
      </c>
      <c r="L968" s="3" t="s">
        <v>51</v>
      </c>
      <c r="M968" s="3" t="s">
        <v>2079</v>
      </c>
      <c r="N968" t="str">
        <f t="shared" si="31"/>
        <v>update m set m.FATOR_MUN = 23.58679698, m.pop_proj  = 259.4547668 from pmad2018.tmp m, pmad2018.dp_dom_1718_imput_bkp d where m.A01nficha = d.A01nficha and d.A01setor = 'Cidade Ocidental: Sede' and m.D03 = 1 and m.D05 between 70 and 500 and m.D04 in (1,3,5);</v>
      </c>
    </row>
    <row r="969" spans="1:14" x14ac:dyDescent="0.25">
      <c r="A969">
        <v>3</v>
      </c>
      <c r="B969" t="s">
        <v>19</v>
      </c>
      <c r="C969" t="str">
        <f>VLOOKUP(B969,Planilha1!$A$2:$B$18,2,FALSE)</f>
        <v>Cidade Ocidental: Sede</v>
      </c>
      <c r="D969" t="s">
        <v>16</v>
      </c>
      <c r="E969">
        <v>1</v>
      </c>
      <c r="F969" t="s">
        <v>59</v>
      </c>
      <c r="G969" t="s">
        <v>60</v>
      </c>
      <c r="H969" t="str">
        <f>VLOOKUP(G969,Planilha1!$D$2:$E$16,2,FALSE)</f>
        <v xml:space="preserve"> 70 and 500</v>
      </c>
      <c r="I969" t="s">
        <v>15</v>
      </c>
      <c r="J969" t="str">
        <f t="shared" si="30"/>
        <v>(2,4)</v>
      </c>
      <c r="K969" s="3" t="s">
        <v>2080</v>
      </c>
      <c r="L969" s="3" t="s">
        <v>175</v>
      </c>
      <c r="M969" s="3" t="s">
        <v>2081</v>
      </c>
      <c r="N969" t="str">
        <f t="shared" si="31"/>
        <v>update m set m.FATOR_MUN = 20.98531202, m.pop_proj  = 356.7503043 from pmad2018.tmp m, pmad2018.dp_dom_1718_imput_bkp d where m.A01nficha = d.A01nficha and d.A01setor = 'Cidade Ocidental: Sede' and m.D03 = 1 and m.D05 between 70 and 500 and m.D04 in (2,4);</v>
      </c>
    </row>
    <row r="970" spans="1:14" x14ac:dyDescent="0.25">
      <c r="A970">
        <v>8</v>
      </c>
      <c r="B970" t="s">
        <v>20</v>
      </c>
      <c r="C970" t="str">
        <f>VLOOKUP(B970,Planilha1!$A$2:$B$18,2,FALSE)</f>
        <v>Cocalzinho de Goiás: Girassol/Edilândia</v>
      </c>
      <c r="D970" t="s">
        <v>11</v>
      </c>
      <c r="E970">
        <v>2</v>
      </c>
      <c r="F970" t="s">
        <v>59</v>
      </c>
      <c r="G970" t="s">
        <v>60</v>
      </c>
      <c r="H970" t="str">
        <f>VLOOKUP(G970,Planilha1!$D$2:$E$16,2,FALSE)</f>
        <v xml:space="preserve"> 70 and 500</v>
      </c>
      <c r="I970" t="s">
        <v>14</v>
      </c>
      <c r="J970" t="str">
        <f t="shared" si="30"/>
        <v>(1,3,5)</v>
      </c>
      <c r="K970" s="3" t="s">
        <v>2082</v>
      </c>
      <c r="L970" s="3" t="s">
        <v>175</v>
      </c>
      <c r="M970" s="3" t="s">
        <v>2083</v>
      </c>
      <c r="N970" t="str">
        <f t="shared" si="31"/>
        <v>update m set m.FATOR_MUN = 2.30339016, m.pop_proj  = 39.15763273 from pmad2018.tmp m, pmad2018.dp_dom_1718_imput_bkp d where m.A01nficha = d.A01nficha and d.A01setor = 'Cocalzinho de Goiás: Girassol/Edilândia' and m.D03 = 2 and m.D05 between 70 and 500 and m.D04 in (1,3,5);</v>
      </c>
    </row>
    <row r="971" spans="1:14" x14ac:dyDescent="0.25">
      <c r="A971">
        <v>8</v>
      </c>
      <c r="B971" t="s">
        <v>20</v>
      </c>
      <c r="C971" t="str">
        <f>VLOOKUP(B971,Planilha1!$A$2:$B$18,2,FALSE)</f>
        <v>Cocalzinho de Goiás: Girassol/Edilândia</v>
      </c>
      <c r="D971" t="s">
        <v>11</v>
      </c>
      <c r="E971">
        <v>2</v>
      </c>
      <c r="F971" t="s">
        <v>59</v>
      </c>
      <c r="G971" t="s">
        <v>60</v>
      </c>
      <c r="H971" t="str">
        <f>VLOOKUP(G971,Planilha1!$D$2:$E$16,2,FALSE)</f>
        <v xml:space="preserve"> 70 and 500</v>
      </c>
      <c r="I971" t="s">
        <v>15</v>
      </c>
      <c r="J971" t="str">
        <f t="shared" si="30"/>
        <v>(2,4)</v>
      </c>
      <c r="K971" s="3" t="s">
        <v>2084</v>
      </c>
      <c r="L971" s="3" t="s">
        <v>175</v>
      </c>
      <c r="M971" s="3" t="s">
        <v>2085</v>
      </c>
      <c r="N971" t="str">
        <f t="shared" si="31"/>
        <v>update m set m.FATOR_MUN = 3.54367717, m.pop_proj  = 60.24251189 from pmad2018.tmp m, pmad2018.dp_dom_1718_imput_bkp d where m.A01nficha = d.A01nficha and d.A01setor = 'Cocalzinho de Goiás: Girassol/Edilândia' and m.D03 = 2 and m.D05 between 70 and 500 and m.D04 in (2,4);</v>
      </c>
    </row>
    <row r="972" spans="1:14" x14ac:dyDescent="0.25">
      <c r="A972">
        <v>8</v>
      </c>
      <c r="B972" t="s">
        <v>20</v>
      </c>
      <c r="C972" t="str">
        <f>VLOOKUP(B972,Planilha1!$A$2:$B$18,2,FALSE)</f>
        <v>Cocalzinho de Goiás: Girassol/Edilândia</v>
      </c>
      <c r="D972" t="s">
        <v>16</v>
      </c>
      <c r="E972">
        <v>1</v>
      </c>
      <c r="F972" t="s">
        <v>59</v>
      </c>
      <c r="G972" t="s">
        <v>60</v>
      </c>
      <c r="H972" t="str">
        <f>VLOOKUP(G972,Planilha1!$D$2:$E$16,2,FALSE)</f>
        <v xml:space="preserve"> 70 and 500</v>
      </c>
      <c r="I972" t="s">
        <v>14</v>
      </c>
      <c r="J972" t="str">
        <f t="shared" si="30"/>
        <v>(1,3,5)</v>
      </c>
      <c r="K972" s="3" t="s">
        <v>2086</v>
      </c>
      <c r="L972" s="3" t="s">
        <v>49</v>
      </c>
      <c r="M972" s="3" t="s">
        <v>2087</v>
      </c>
      <c r="N972" t="str">
        <f t="shared" si="31"/>
        <v>update m set m.FATOR_MUN = 4.12993558, m.pop_proj  = 41.2993558 from pmad2018.tmp m, pmad2018.dp_dom_1718_imput_bkp d where m.A01nficha = d.A01nficha and d.A01setor = 'Cocalzinho de Goiás: Girassol/Edilândia' and m.D03 = 1 and m.D05 between 70 and 500 and m.D04 in (1,3,5);</v>
      </c>
    </row>
    <row r="973" spans="1:14" x14ac:dyDescent="0.25">
      <c r="A973">
        <v>8</v>
      </c>
      <c r="B973" t="s">
        <v>20</v>
      </c>
      <c r="C973" t="str">
        <f>VLOOKUP(B973,Planilha1!$A$2:$B$18,2,FALSE)</f>
        <v>Cocalzinho de Goiás: Girassol/Edilândia</v>
      </c>
      <c r="D973" t="s">
        <v>16</v>
      </c>
      <c r="E973">
        <v>1</v>
      </c>
      <c r="F973" t="s">
        <v>59</v>
      </c>
      <c r="G973" t="s">
        <v>60</v>
      </c>
      <c r="H973" t="str">
        <f>VLOOKUP(G973,Planilha1!$D$2:$E$16,2,FALSE)</f>
        <v xml:space="preserve"> 70 and 500</v>
      </c>
      <c r="I973" t="s">
        <v>15</v>
      </c>
      <c r="J973" t="str">
        <f t="shared" si="30"/>
        <v>(2,4)</v>
      </c>
      <c r="K973" s="3" t="s">
        <v>2088</v>
      </c>
      <c r="L973" s="3" t="s">
        <v>57</v>
      </c>
      <c r="M973" s="3" t="s">
        <v>2089</v>
      </c>
      <c r="N973" t="str">
        <f t="shared" si="31"/>
        <v>update m set m.FATOR_MUN = 5.244362642, m.pop_proj  = 73.42107698 from pmad2018.tmp m, pmad2018.dp_dom_1718_imput_bkp d where m.A01nficha = d.A01nficha and d.A01setor = 'Cocalzinho de Goiás: Girassol/Edilândia' and m.D03 = 1 and m.D05 between 70 and 500 and m.D04 in (2,4);</v>
      </c>
    </row>
    <row r="974" spans="1:14" x14ac:dyDescent="0.25">
      <c r="A974">
        <v>7</v>
      </c>
      <c r="B974" t="s">
        <v>21</v>
      </c>
      <c r="C974" t="str">
        <f>VLOOKUP(B974,Planilha1!$A$2:$B$18,2,FALSE)</f>
        <v>Cocalzinho de Goiás: Sede</v>
      </c>
      <c r="D974" t="s">
        <v>11</v>
      </c>
      <c r="E974">
        <v>2</v>
      </c>
      <c r="F974" t="s">
        <v>59</v>
      </c>
      <c r="G974" t="s">
        <v>60</v>
      </c>
      <c r="H974" t="str">
        <f>VLOOKUP(G974,Planilha1!$D$2:$E$16,2,FALSE)</f>
        <v xml:space="preserve"> 70 and 500</v>
      </c>
      <c r="I974" t="s">
        <v>14</v>
      </c>
      <c r="J974" t="str">
        <f t="shared" si="30"/>
        <v>(1,3,5)</v>
      </c>
      <c r="K974" s="3" t="s">
        <v>2090</v>
      </c>
      <c r="L974" s="3" t="s">
        <v>96</v>
      </c>
      <c r="M974" s="3" t="s">
        <v>2091</v>
      </c>
      <c r="N974" t="str">
        <f t="shared" si="31"/>
        <v>update m set m.FATOR_MUN = 4.914520707, m.pop_proj  = 93.37589343 from pmad2018.tmp m, pmad2018.dp_dom_1718_imput_bkp d where m.A01nficha = d.A01nficha and d.A01setor = 'Cocalzinho de Goiás: Sede' and m.D03 = 2 and m.D05 between 70 and 500 and m.D04 in (1,3,5);</v>
      </c>
    </row>
    <row r="975" spans="1:14" x14ac:dyDescent="0.25">
      <c r="A975">
        <v>7</v>
      </c>
      <c r="B975" t="s">
        <v>21</v>
      </c>
      <c r="C975" t="str">
        <f>VLOOKUP(B975,Planilha1!$A$2:$B$18,2,FALSE)</f>
        <v>Cocalzinho de Goiás: Sede</v>
      </c>
      <c r="D975" t="s">
        <v>11</v>
      </c>
      <c r="E975">
        <v>2</v>
      </c>
      <c r="F975" t="s">
        <v>59</v>
      </c>
      <c r="G975" t="s">
        <v>60</v>
      </c>
      <c r="H975" t="str">
        <f>VLOOKUP(G975,Planilha1!$D$2:$E$16,2,FALSE)</f>
        <v xml:space="preserve"> 70 and 500</v>
      </c>
      <c r="I975" t="s">
        <v>15</v>
      </c>
      <c r="J975" t="str">
        <f t="shared" si="30"/>
        <v>(2,4)</v>
      </c>
      <c r="K975" s="3" t="s">
        <v>2092</v>
      </c>
      <c r="L975" s="3" t="s">
        <v>210</v>
      </c>
      <c r="M975" s="3" t="s">
        <v>2093</v>
      </c>
      <c r="N975" t="str">
        <f t="shared" si="31"/>
        <v>update m set m.FATOR_MUN = 3.651061327, m.pop_proj  = 120.4850238 from pmad2018.tmp m, pmad2018.dp_dom_1718_imput_bkp d where m.A01nficha = d.A01nficha and d.A01setor = 'Cocalzinho de Goiás: Sede' and m.D03 = 2 and m.D05 between 70 and 500 and m.D04 in (2,4);</v>
      </c>
    </row>
    <row r="976" spans="1:14" x14ac:dyDescent="0.25">
      <c r="A976">
        <v>7</v>
      </c>
      <c r="B976" t="s">
        <v>21</v>
      </c>
      <c r="C976" t="str">
        <f>VLOOKUP(B976,Planilha1!$A$2:$B$18,2,FALSE)</f>
        <v>Cocalzinho de Goiás: Sede</v>
      </c>
      <c r="D976" t="s">
        <v>16</v>
      </c>
      <c r="E976">
        <v>1</v>
      </c>
      <c r="F976" t="s">
        <v>59</v>
      </c>
      <c r="G976" t="s">
        <v>60</v>
      </c>
      <c r="H976" t="str">
        <f>VLOOKUP(G976,Planilha1!$D$2:$E$16,2,FALSE)</f>
        <v xml:space="preserve"> 70 and 500</v>
      </c>
      <c r="I976" t="s">
        <v>14</v>
      </c>
      <c r="J976" t="str">
        <f t="shared" si="30"/>
        <v>(1,3,5)</v>
      </c>
      <c r="K976" s="3" t="s">
        <v>2094</v>
      </c>
      <c r="L976" s="3" t="s">
        <v>119</v>
      </c>
      <c r="M976" s="3" t="s">
        <v>2095</v>
      </c>
      <c r="N976" t="str">
        <f t="shared" si="31"/>
        <v>update m set m.FATOR_MUN = 3.120395772, m.pop_proj  = 78.0098943 from pmad2018.tmp m, pmad2018.dp_dom_1718_imput_bkp d where m.A01nficha = d.A01nficha and d.A01setor = 'Cocalzinho de Goiás: Sede' and m.D03 = 1 and m.D05 between 70 and 500 and m.D04 in (1,3,5);</v>
      </c>
    </row>
    <row r="977" spans="1:14" x14ac:dyDescent="0.25">
      <c r="A977">
        <v>7</v>
      </c>
      <c r="B977" t="s">
        <v>21</v>
      </c>
      <c r="C977" t="str">
        <f>VLOOKUP(B977,Planilha1!$A$2:$B$18,2,FALSE)</f>
        <v>Cocalzinho de Goiás: Sede</v>
      </c>
      <c r="D977" t="s">
        <v>16</v>
      </c>
      <c r="E977">
        <v>1</v>
      </c>
      <c r="F977" t="s">
        <v>59</v>
      </c>
      <c r="G977" t="s">
        <v>60</v>
      </c>
      <c r="H977" t="str">
        <f>VLOOKUP(G977,Planilha1!$D$2:$E$16,2,FALSE)</f>
        <v xml:space="preserve"> 70 and 500</v>
      </c>
      <c r="I977" t="s">
        <v>15</v>
      </c>
      <c r="J977" t="str">
        <f t="shared" si="30"/>
        <v>(2,4)</v>
      </c>
      <c r="K977" s="3" t="s">
        <v>2096</v>
      </c>
      <c r="L977" s="3" t="s">
        <v>210</v>
      </c>
      <c r="M977" s="3" t="s">
        <v>2097</v>
      </c>
      <c r="N977" t="str">
        <f t="shared" si="31"/>
        <v>update m set m.FATOR_MUN = 3.476376751, m.pop_proj  = 114.7204328 from pmad2018.tmp m, pmad2018.dp_dom_1718_imput_bkp d where m.A01nficha = d.A01nficha and d.A01setor = 'Cocalzinho de Goiás: Sede' and m.D03 = 1 and m.D05 between 70 and 500 and m.D04 in (2,4);</v>
      </c>
    </row>
    <row r="978" spans="1:14" x14ac:dyDescent="0.25">
      <c r="A978">
        <v>6</v>
      </c>
      <c r="B978" t="s">
        <v>22</v>
      </c>
      <c r="C978" t="str">
        <f>VLOOKUP(B978,Planilha1!$A$2:$B$18,2,FALSE)</f>
        <v>Cristalina: Campos Lindos/Marajó</v>
      </c>
      <c r="D978" t="s">
        <v>11</v>
      </c>
      <c r="E978">
        <v>2</v>
      </c>
      <c r="F978" t="s">
        <v>59</v>
      </c>
      <c r="G978" t="s">
        <v>60</v>
      </c>
      <c r="H978" t="str">
        <f>VLOOKUP(G978,Planilha1!$D$2:$E$16,2,FALSE)</f>
        <v xml:space="preserve"> 70 and 500</v>
      </c>
      <c r="I978" t="s">
        <v>14</v>
      </c>
      <c r="J978" t="str">
        <f t="shared" si="30"/>
        <v>(1,3,5)</v>
      </c>
      <c r="K978" s="3" t="s">
        <v>2098</v>
      </c>
      <c r="L978" s="3" t="s">
        <v>37</v>
      </c>
      <c r="M978" s="3" t="s">
        <v>2099</v>
      </c>
      <c r="N978" t="str">
        <f t="shared" si="31"/>
        <v>update m set m.FATOR_MUN = 9.709276104, m.pop_proj  = 38.83710442 from pmad2018.tmp m, pmad2018.dp_dom_1718_imput_bkp d where m.A01nficha = d.A01nficha and d.A01setor = 'Cristalina: Campos Lindos/Marajó' and m.D03 = 2 and m.D05 between 70 and 500 and m.D04 in (1,3,5);</v>
      </c>
    </row>
    <row r="979" spans="1:14" x14ac:dyDescent="0.25">
      <c r="A979">
        <v>6</v>
      </c>
      <c r="B979" t="s">
        <v>22</v>
      </c>
      <c r="C979" t="str">
        <f>VLOOKUP(B979,Planilha1!$A$2:$B$18,2,FALSE)</f>
        <v>Cristalina: Campos Lindos/Marajó</v>
      </c>
      <c r="D979" t="s">
        <v>11</v>
      </c>
      <c r="E979">
        <v>2</v>
      </c>
      <c r="F979" t="s">
        <v>59</v>
      </c>
      <c r="G979" t="s">
        <v>60</v>
      </c>
      <c r="H979" t="str">
        <f>VLOOKUP(G979,Planilha1!$D$2:$E$16,2,FALSE)</f>
        <v xml:space="preserve"> 70 and 500</v>
      </c>
      <c r="I979" t="s">
        <v>15</v>
      </c>
      <c r="J979" t="str">
        <f t="shared" si="30"/>
        <v>(2,4)</v>
      </c>
      <c r="K979" s="3" t="s">
        <v>2098</v>
      </c>
      <c r="L979" s="3" t="s">
        <v>59</v>
      </c>
      <c r="M979" s="3" t="s">
        <v>2100</v>
      </c>
      <c r="N979" t="str">
        <f t="shared" si="31"/>
        <v>update m set m.FATOR_MUN = 2.589140294, m.pop_proj  = 38.83710442 from pmad2018.tmp m, pmad2018.dp_dom_1718_imput_bkp d where m.A01nficha = d.A01nficha and d.A01setor = 'Cristalina: Campos Lindos/Marajó' and m.D03 = 2 and m.D05 between 70 and 500 and m.D04 in (2,4);</v>
      </c>
    </row>
    <row r="980" spans="1:14" x14ac:dyDescent="0.25">
      <c r="A980">
        <v>6</v>
      </c>
      <c r="B980" t="s">
        <v>22</v>
      </c>
      <c r="C980" t="str">
        <f>VLOOKUP(B980,Planilha1!$A$2:$B$18,2,FALSE)</f>
        <v>Cristalina: Campos Lindos/Marajó</v>
      </c>
      <c r="D980" t="s">
        <v>16</v>
      </c>
      <c r="E980">
        <v>1</v>
      </c>
      <c r="F980" t="s">
        <v>59</v>
      </c>
      <c r="G980" t="s">
        <v>60</v>
      </c>
      <c r="H980" t="str">
        <f>VLOOKUP(G980,Planilha1!$D$2:$E$16,2,FALSE)</f>
        <v xml:space="preserve"> 70 and 500</v>
      </c>
      <c r="I980" t="s">
        <v>14</v>
      </c>
      <c r="J980" t="str">
        <f t="shared" si="30"/>
        <v>(1,3,5)</v>
      </c>
      <c r="K980" s="3" t="s">
        <v>2101</v>
      </c>
      <c r="L980" s="3" t="s">
        <v>41</v>
      </c>
      <c r="M980" s="3" t="s">
        <v>2102</v>
      </c>
      <c r="N980" t="str">
        <f t="shared" si="31"/>
        <v>update m set m.FATOR_MUN = 7.403014081, m.pop_proj  = 44.41808449 from pmad2018.tmp m, pmad2018.dp_dom_1718_imput_bkp d where m.A01nficha = d.A01nficha and d.A01setor = 'Cristalina: Campos Lindos/Marajó' and m.D03 = 1 and m.D05 between 70 and 500 and m.D04 in (1,3,5);</v>
      </c>
    </row>
    <row r="981" spans="1:14" x14ac:dyDescent="0.25">
      <c r="A981">
        <v>6</v>
      </c>
      <c r="B981" t="s">
        <v>22</v>
      </c>
      <c r="C981" t="str">
        <f>VLOOKUP(B981,Planilha1!$A$2:$B$18,2,FALSE)</f>
        <v>Cristalina: Campos Lindos/Marajó</v>
      </c>
      <c r="D981" t="s">
        <v>16</v>
      </c>
      <c r="E981">
        <v>1</v>
      </c>
      <c r="F981" t="s">
        <v>59</v>
      </c>
      <c r="G981" t="s">
        <v>60</v>
      </c>
      <c r="H981" t="str">
        <f>VLOOKUP(G981,Planilha1!$D$2:$E$16,2,FALSE)</f>
        <v xml:space="preserve"> 70 and 500</v>
      </c>
      <c r="I981" t="s">
        <v>15</v>
      </c>
      <c r="J981" t="str">
        <f t="shared" si="30"/>
        <v>(2,4)</v>
      </c>
      <c r="K981" s="3" t="s">
        <v>2103</v>
      </c>
      <c r="L981" s="3" t="s">
        <v>59</v>
      </c>
      <c r="M981" s="3" t="s">
        <v>2104</v>
      </c>
      <c r="N981" t="str">
        <f t="shared" si="31"/>
        <v>update m set m.FATOR_MUN = 3.247773919, m.pop_proj  = 48.71660879 from pmad2018.tmp m, pmad2018.dp_dom_1718_imput_bkp d where m.A01nficha = d.A01nficha and d.A01setor = 'Cristalina: Campos Lindos/Marajó' and m.D03 = 1 and m.D05 between 70 and 500 and m.D04 in (2,4);</v>
      </c>
    </row>
    <row r="982" spans="1:14" x14ac:dyDescent="0.25">
      <c r="A982">
        <v>5</v>
      </c>
      <c r="B982" t="s">
        <v>23</v>
      </c>
      <c r="C982" t="str">
        <f>VLOOKUP(B982,Planilha1!$A$2:$B$18,2,FALSE)</f>
        <v>Cristalina: Sede</v>
      </c>
      <c r="D982" t="s">
        <v>11</v>
      </c>
      <c r="E982">
        <v>2</v>
      </c>
      <c r="F982" t="s">
        <v>59</v>
      </c>
      <c r="G982" t="s">
        <v>60</v>
      </c>
      <c r="H982" t="str">
        <f>VLOOKUP(G982,Planilha1!$D$2:$E$16,2,FALSE)</f>
        <v xml:space="preserve"> 70 and 500</v>
      </c>
      <c r="I982" t="s">
        <v>14</v>
      </c>
      <c r="J982" t="str">
        <f t="shared" si="30"/>
        <v>(1,3,5)</v>
      </c>
      <c r="K982" s="3" t="s">
        <v>2105</v>
      </c>
      <c r="L982" s="3" t="s">
        <v>57</v>
      </c>
      <c r="M982" s="3" t="s">
        <v>2106</v>
      </c>
      <c r="N982" t="str">
        <f t="shared" si="31"/>
        <v>update m set m.FATOR_MUN = 31.36843049, m.pop_proj  = 439.1580269 from pmad2018.tmp m, pmad2018.dp_dom_1718_imput_bkp d where m.A01nficha = d.A01nficha and d.A01setor = 'Cristalina: Sede' and m.D03 = 2 and m.D05 between 70 and 500 and m.D04 in (1,3,5);</v>
      </c>
    </row>
    <row r="983" spans="1:14" x14ac:dyDescent="0.25">
      <c r="A983">
        <v>5</v>
      </c>
      <c r="B983" t="s">
        <v>23</v>
      </c>
      <c r="C983" t="str">
        <f>VLOOKUP(B983,Planilha1!$A$2:$B$18,2,FALSE)</f>
        <v>Cristalina: Sede</v>
      </c>
      <c r="D983" t="s">
        <v>11</v>
      </c>
      <c r="E983">
        <v>2</v>
      </c>
      <c r="F983" t="s">
        <v>59</v>
      </c>
      <c r="G983" t="s">
        <v>60</v>
      </c>
      <c r="H983" t="str">
        <f>VLOOKUP(G983,Planilha1!$D$2:$E$16,2,FALSE)</f>
        <v xml:space="preserve"> 70 and 500</v>
      </c>
      <c r="I983" t="s">
        <v>15</v>
      </c>
      <c r="J983" t="str">
        <f t="shared" si="30"/>
        <v>(2,4)</v>
      </c>
      <c r="K983" s="3" t="s">
        <v>2107</v>
      </c>
      <c r="L983" s="3" t="s">
        <v>104</v>
      </c>
      <c r="M983" s="3" t="s">
        <v>2108</v>
      </c>
      <c r="N983" t="str">
        <f t="shared" si="31"/>
        <v>update m set m.FATOR_MUN = 9.522559256, m.pop_proj  = 457.0828443 from pmad2018.tmp m, pmad2018.dp_dom_1718_imput_bkp d where m.A01nficha = d.A01nficha and d.A01setor = 'Cristalina: Sede' and m.D03 = 2 and m.D05 between 70 and 500 and m.D04 in (2,4);</v>
      </c>
    </row>
    <row r="984" spans="1:14" x14ac:dyDescent="0.25">
      <c r="A984">
        <v>5</v>
      </c>
      <c r="B984" t="s">
        <v>23</v>
      </c>
      <c r="C984" t="str">
        <f>VLOOKUP(B984,Planilha1!$A$2:$B$18,2,FALSE)</f>
        <v>Cristalina: Sede</v>
      </c>
      <c r="D984" t="s">
        <v>16</v>
      </c>
      <c r="E984">
        <v>1</v>
      </c>
      <c r="F984" t="s">
        <v>59</v>
      </c>
      <c r="G984" t="s">
        <v>60</v>
      </c>
      <c r="H984" t="str">
        <f>VLOOKUP(G984,Planilha1!$D$2:$E$16,2,FALSE)</f>
        <v xml:space="preserve"> 70 and 500</v>
      </c>
      <c r="I984" t="s">
        <v>14</v>
      </c>
      <c r="J984" t="str">
        <f t="shared" si="30"/>
        <v>(1,3,5)</v>
      </c>
      <c r="K984" s="3" t="s">
        <v>2109</v>
      </c>
      <c r="L984" s="3" t="s">
        <v>141</v>
      </c>
      <c r="M984" s="3" t="s">
        <v>2110</v>
      </c>
      <c r="N984" t="str">
        <f t="shared" si="31"/>
        <v>update m set m.FATOR_MUN = 18.69858073, m.pop_proj  = 373.9716145 from pmad2018.tmp m, pmad2018.dp_dom_1718_imput_bkp d where m.A01nficha = d.A01nficha and d.A01setor = 'Cristalina: Sede' and m.D03 = 1 and m.D05 between 70 and 500 and m.D04 in (1,3,5);</v>
      </c>
    </row>
    <row r="985" spans="1:14" x14ac:dyDescent="0.25">
      <c r="A985">
        <v>5</v>
      </c>
      <c r="B985" t="s">
        <v>23</v>
      </c>
      <c r="C985" t="str">
        <f>VLOOKUP(B985,Planilha1!$A$2:$B$18,2,FALSE)</f>
        <v>Cristalina: Sede</v>
      </c>
      <c r="D985" t="s">
        <v>16</v>
      </c>
      <c r="E985">
        <v>1</v>
      </c>
      <c r="F985" t="s">
        <v>59</v>
      </c>
      <c r="G985" t="s">
        <v>60</v>
      </c>
      <c r="H985" t="str">
        <f>VLOOKUP(G985,Planilha1!$D$2:$E$16,2,FALSE)</f>
        <v xml:space="preserve"> 70 and 500</v>
      </c>
      <c r="I985" t="s">
        <v>15</v>
      </c>
      <c r="J985" t="str">
        <f t="shared" si="30"/>
        <v>(2,4)</v>
      </c>
      <c r="K985" s="3" t="s">
        <v>2111</v>
      </c>
      <c r="L985" s="3" t="s">
        <v>396</v>
      </c>
      <c r="M985" s="3" t="s">
        <v>2112</v>
      </c>
      <c r="N985" t="str">
        <f t="shared" si="31"/>
        <v>update m set m.FATOR_MUN = 11.7423103, m.pop_proj  = 481.4347222 from pmad2018.tmp m, pmad2018.dp_dom_1718_imput_bkp d where m.A01nficha = d.A01nficha and d.A01setor = 'Cristalina: Sede' and m.D03 = 1 and m.D05 between 70 and 500 and m.D04 in (2,4);</v>
      </c>
    </row>
    <row r="986" spans="1:14" x14ac:dyDescent="0.25">
      <c r="A986">
        <v>9</v>
      </c>
      <c r="B986" t="s">
        <v>24</v>
      </c>
      <c r="C986" t="str">
        <f>VLOOKUP(B986,Planilha1!$A$2:$B$18,2,FALSE)</f>
        <v>Formosa</v>
      </c>
      <c r="D986" t="s">
        <v>11</v>
      </c>
      <c r="E986">
        <v>2</v>
      </c>
      <c r="F986" t="s">
        <v>59</v>
      </c>
      <c r="G986" t="s">
        <v>60</v>
      </c>
      <c r="H986" t="str">
        <f>VLOOKUP(G986,Planilha1!$D$2:$E$16,2,FALSE)</f>
        <v xml:space="preserve"> 70 and 500</v>
      </c>
      <c r="I986" t="s">
        <v>14</v>
      </c>
      <c r="J986" t="str">
        <f t="shared" si="30"/>
        <v>(1,3,5)</v>
      </c>
      <c r="K986" s="3" t="s">
        <v>2113</v>
      </c>
      <c r="L986" s="3" t="s">
        <v>153</v>
      </c>
      <c r="M986" s="3" t="s">
        <v>2114</v>
      </c>
      <c r="N986" t="str">
        <f t="shared" si="31"/>
        <v>update m set m.FATOR_MUN = 18.40299495, m.pop_proj  = 1067.373707 from pmad2018.tmp m, pmad2018.dp_dom_1718_imput_bkp d where m.A01nficha = d.A01nficha and d.A01setor = 'Formosa' and m.D03 = 2 and m.D05 between 70 and 500 and m.D04 in (1,3,5);</v>
      </c>
    </row>
    <row r="987" spans="1:14" x14ac:dyDescent="0.25">
      <c r="A987">
        <v>9</v>
      </c>
      <c r="B987" t="s">
        <v>24</v>
      </c>
      <c r="C987" t="str">
        <f>VLOOKUP(B987,Planilha1!$A$2:$B$18,2,FALSE)</f>
        <v>Formosa</v>
      </c>
      <c r="D987" t="s">
        <v>11</v>
      </c>
      <c r="E987">
        <v>2</v>
      </c>
      <c r="F987" t="s">
        <v>59</v>
      </c>
      <c r="G987" t="s">
        <v>60</v>
      </c>
      <c r="H987" t="str">
        <f>VLOOKUP(G987,Planilha1!$D$2:$E$16,2,FALSE)</f>
        <v xml:space="preserve"> 70 and 500</v>
      </c>
      <c r="I987" t="s">
        <v>15</v>
      </c>
      <c r="J987" t="str">
        <f t="shared" si="30"/>
        <v>(2,4)</v>
      </c>
      <c r="K987" s="3" t="s">
        <v>2115</v>
      </c>
      <c r="L987" s="3" t="s">
        <v>284</v>
      </c>
      <c r="M987" s="3" t="s">
        <v>2116</v>
      </c>
      <c r="N987" t="str">
        <f t="shared" si="31"/>
        <v>update m set m.FATOR_MUN = 21.45572804, m.pop_proj  = 1265.887954 from pmad2018.tmp m, pmad2018.dp_dom_1718_imput_bkp d where m.A01nficha = d.A01nficha and d.A01setor = 'Formosa' and m.D03 = 2 and m.D05 between 70 and 500 and m.D04 in (2,4);</v>
      </c>
    </row>
    <row r="988" spans="1:14" x14ac:dyDescent="0.25">
      <c r="A988">
        <v>9</v>
      </c>
      <c r="B988" t="s">
        <v>24</v>
      </c>
      <c r="C988" t="str">
        <f>VLOOKUP(B988,Planilha1!$A$2:$B$18,2,FALSE)</f>
        <v>Formosa</v>
      </c>
      <c r="D988" t="s">
        <v>16</v>
      </c>
      <c r="E988">
        <v>1</v>
      </c>
      <c r="F988" t="s">
        <v>59</v>
      </c>
      <c r="G988" t="s">
        <v>60</v>
      </c>
      <c r="H988" t="str">
        <f>VLOOKUP(G988,Planilha1!$D$2:$E$16,2,FALSE)</f>
        <v xml:space="preserve"> 70 and 500</v>
      </c>
      <c r="I988" t="s">
        <v>14</v>
      </c>
      <c r="J988" t="str">
        <f t="shared" si="30"/>
        <v>(1,3,5)</v>
      </c>
      <c r="K988" s="3" t="s">
        <v>2117</v>
      </c>
      <c r="L988" s="3" t="s">
        <v>372</v>
      </c>
      <c r="M988" s="3" t="s">
        <v>2118</v>
      </c>
      <c r="N988" t="str">
        <f t="shared" si="31"/>
        <v>update m set m.FATOR_MUN = 22.26255869, m.pop_proj  = 823.7146715 from pmad2018.tmp m, pmad2018.dp_dom_1718_imput_bkp d where m.A01nficha = d.A01nficha and d.A01setor = 'Formosa' and m.D03 = 1 and m.D05 between 70 and 500 and m.D04 in (1,3,5);</v>
      </c>
    </row>
    <row r="989" spans="1:14" x14ac:dyDescent="0.25">
      <c r="A989">
        <v>9</v>
      </c>
      <c r="B989" t="s">
        <v>24</v>
      </c>
      <c r="C989" t="str">
        <f>VLOOKUP(B989,Planilha1!$A$2:$B$18,2,FALSE)</f>
        <v>Formosa</v>
      </c>
      <c r="D989" t="s">
        <v>16</v>
      </c>
      <c r="E989">
        <v>1</v>
      </c>
      <c r="F989" t="s">
        <v>59</v>
      </c>
      <c r="G989" t="s">
        <v>60</v>
      </c>
      <c r="H989" t="str">
        <f>VLOOKUP(G989,Planilha1!$D$2:$E$16,2,FALSE)</f>
        <v xml:space="preserve"> 70 and 500</v>
      </c>
      <c r="I989" t="s">
        <v>15</v>
      </c>
      <c r="J989" t="str">
        <f t="shared" si="30"/>
        <v>(2,4)</v>
      </c>
      <c r="K989" s="3" t="s">
        <v>2119</v>
      </c>
      <c r="L989" s="3" t="s">
        <v>110</v>
      </c>
      <c r="M989" s="3" t="s">
        <v>2120</v>
      </c>
      <c r="N989" t="str">
        <f t="shared" si="31"/>
        <v>update m set m.FATOR_MUN = 23.50319927, m.pop_proj  = 1057.643967 from pmad2018.tmp m, pmad2018.dp_dom_1718_imput_bkp d where m.A01nficha = d.A01nficha and d.A01setor = 'Formosa' and m.D03 = 1 and m.D05 between 70 and 500 and m.D04 in (2,4);</v>
      </c>
    </row>
    <row r="990" spans="1:14" x14ac:dyDescent="0.25">
      <c r="A990">
        <v>11</v>
      </c>
      <c r="B990" t="s">
        <v>25</v>
      </c>
      <c r="C990" t="str">
        <f>VLOOKUP(B990,Planilha1!$A$2:$B$18,2,FALSE)</f>
        <v>Luziânia: Jardim Ingá</v>
      </c>
      <c r="D990" t="s">
        <v>11</v>
      </c>
      <c r="E990">
        <v>2</v>
      </c>
      <c r="F990" t="s">
        <v>59</v>
      </c>
      <c r="G990" t="s">
        <v>60</v>
      </c>
      <c r="H990" t="str">
        <f>VLOOKUP(G990,Planilha1!$D$2:$E$16,2,FALSE)</f>
        <v xml:space="preserve"> 70 and 500</v>
      </c>
      <c r="I990" t="s">
        <v>14</v>
      </c>
      <c r="J990" t="str">
        <f t="shared" si="30"/>
        <v>(1,3,5)</v>
      </c>
      <c r="K990" s="3" t="s">
        <v>2121</v>
      </c>
      <c r="L990" s="3" t="s">
        <v>43</v>
      </c>
      <c r="M990" s="3" t="s">
        <v>2122</v>
      </c>
      <c r="N990" t="str">
        <f t="shared" si="31"/>
        <v>update m set m.FATOR_MUN = 55.61916557, m.pop_proj  = 389.334159 from pmad2018.tmp m, pmad2018.dp_dom_1718_imput_bkp d where m.A01nficha = d.A01nficha and d.A01setor = 'Luziânia: Jardim Ingá' and m.D03 = 2 and m.D05 between 70 and 500 and m.D04 in (1,3,5);</v>
      </c>
    </row>
    <row r="991" spans="1:14" x14ac:dyDescent="0.25">
      <c r="A991">
        <v>11</v>
      </c>
      <c r="B991" t="s">
        <v>25</v>
      </c>
      <c r="C991" t="str">
        <f>VLOOKUP(B991,Planilha1!$A$2:$B$18,2,FALSE)</f>
        <v>Luziânia: Jardim Ingá</v>
      </c>
      <c r="D991" t="s">
        <v>11</v>
      </c>
      <c r="E991">
        <v>2</v>
      </c>
      <c r="F991" t="s">
        <v>59</v>
      </c>
      <c r="G991" t="s">
        <v>60</v>
      </c>
      <c r="H991" t="str">
        <f>VLOOKUP(G991,Planilha1!$D$2:$E$16,2,FALSE)</f>
        <v xml:space="preserve"> 70 and 500</v>
      </c>
      <c r="I991" t="s">
        <v>15</v>
      </c>
      <c r="J991" t="str">
        <f t="shared" si="30"/>
        <v>(2,4)</v>
      </c>
      <c r="K991" s="3" t="s">
        <v>2123</v>
      </c>
      <c r="L991" s="3" t="s">
        <v>93</v>
      </c>
      <c r="M991" s="3" t="s">
        <v>2124</v>
      </c>
      <c r="N991" t="str">
        <f t="shared" si="31"/>
        <v>update m set m.FATOR_MUN = 25.86485672, m.pop_proj  = 569.0268478 from pmad2018.tmp m, pmad2018.dp_dom_1718_imput_bkp d where m.A01nficha = d.A01nficha and d.A01setor = 'Luziânia: Jardim Ingá' and m.D03 = 2 and m.D05 between 70 and 500 and m.D04 in (2,4);</v>
      </c>
    </row>
    <row r="992" spans="1:14" x14ac:dyDescent="0.25">
      <c r="A992">
        <v>11</v>
      </c>
      <c r="B992" t="s">
        <v>25</v>
      </c>
      <c r="C992" t="str">
        <f>VLOOKUP(B992,Planilha1!$A$2:$B$18,2,FALSE)</f>
        <v>Luziânia: Jardim Ingá</v>
      </c>
      <c r="D992" t="s">
        <v>16</v>
      </c>
      <c r="E992">
        <v>1</v>
      </c>
      <c r="F992" t="s">
        <v>59</v>
      </c>
      <c r="G992" t="s">
        <v>60</v>
      </c>
      <c r="H992" t="str">
        <f>VLOOKUP(G992,Planilha1!$D$2:$E$16,2,FALSE)</f>
        <v xml:space="preserve"> 70 and 500</v>
      </c>
      <c r="I992" t="s">
        <v>14</v>
      </c>
      <c r="J992" t="str">
        <f t="shared" si="30"/>
        <v>(1,3,5)</v>
      </c>
      <c r="K992" s="3" t="s">
        <v>2125</v>
      </c>
      <c r="L992" s="3" t="s">
        <v>51</v>
      </c>
      <c r="M992" s="3" t="s">
        <v>2126</v>
      </c>
      <c r="N992" t="str">
        <f t="shared" si="31"/>
        <v>update m set m.FATOR_MUN = 29.22917754, m.pop_proj  = 321.520953 from pmad2018.tmp m, pmad2018.dp_dom_1718_imput_bkp d where m.A01nficha = d.A01nficha and d.A01setor = 'Luziânia: Jardim Ingá' and m.D03 = 1 and m.D05 between 70 and 500 and m.D04 in (1,3,5);</v>
      </c>
    </row>
    <row r="993" spans="1:14" x14ac:dyDescent="0.25">
      <c r="A993">
        <v>11</v>
      </c>
      <c r="B993" t="s">
        <v>25</v>
      </c>
      <c r="C993" t="str">
        <f>VLOOKUP(B993,Planilha1!$A$2:$B$18,2,FALSE)</f>
        <v>Luziânia: Jardim Ingá</v>
      </c>
      <c r="D993" t="s">
        <v>16</v>
      </c>
      <c r="E993">
        <v>1</v>
      </c>
      <c r="F993" t="s">
        <v>59</v>
      </c>
      <c r="G993" t="s">
        <v>60</v>
      </c>
      <c r="H993" t="str">
        <f>VLOOKUP(G993,Planilha1!$D$2:$E$16,2,FALSE)</f>
        <v xml:space="preserve"> 70 and 500</v>
      </c>
      <c r="I993" t="s">
        <v>15</v>
      </c>
      <c r="J993" t="str">
        <f t="shared" si="30"/>
        <v>(2,4)</v>
      </c>
      <c r="K993" s="3" t="s">
        <v>2127</v>
      </c>
      <c r="L993" s="3" t="s">
        <v>265</v>
      </c>
      <c r="M993" s="3" t="s">
        <v>2128</v>
      </c>
      <c r="N993" t="str">
        <f t="shared" si="31"/>
        <v>update m set m.FATOR_MUN = 21.3182371, m.pop_proj  = 511.6376904 from pmad2018.tmp m, pmad2018.dp_dom_1718_imput_bkp d where m.A01nficha = d.A01nficha and d.A01setor = 'Luziânia: Jardim Ingá' and m.D03 = 1 and m.D05 between 70 and 500 and m.D04 in (2,4);</v>
      </c>
    </row>
    <row r="994" spans="1:14" x14ac:dyDescent="0.25">
      <c r="A994">
        <v>10</v>
      </c>
      <c r="B994" t="s">
        <v>26</v>
      </c>
      <c r="C994" t="str">
        <f>VLOOKUP(B994,Planilha1!$A$2:$B$18,2,FALSE)</f>
        <v>Luziânia: Sede</v>
      </c>
      <c r="D994" t="s">
        <v>11</v>
      </c>
      <c r="E994">
        <v>2</v>
      </c>
      <c r="F994" t="s">
        <v>59</v>
      </c>
      <c r="G994" t="s">
        <v>60</v>
      </c>
      <c r="H994" t="str">
        <f>VLOOKUP(G994,Planilha1!$D$2:$E$16,2,FALSE)</f>
        <v xml:space="preserve"> 70 and 500</v>
      </c>
      <c r="I994" t="s">
        <v>14</v>
      </c>
      <c r="J994" t="str">
        <f t="shared" si="30"/>
        <v>(1,3,5)</v>
      </c>
      <c r="K994" s="3" t="s">
        <v>2129</v>
      </c>
      <c r="L994" s="3" t="s">
        <v>257</v>
      </c>
      <c r="M994" s="3" t="s">
        <v>2130</v>
      </c>
      <c r="N994" t="str">
        <f t="shared" si="31"/>
        <v>update m set m.FATOR_MUN = 30.71889299, m.pop_proj  = 1075.161255 from pmad2018.tmp m, pmad2018.dp_dom_1718_imput_bkp d where m.A01nficha = d.A01nficha and d.A01setor = 'Luziânia: Sede' and m.D03 = 2 and m.D05 between 70 and 500 and m.D04 in (1,3,5);</v>
      </c>
    </row>
    <row r="995" spans="1:14" x14ac:dyDescent="0.25">
      <c r="A995">
        <v>10</v>
      </c>
      <c r="B995" t="s">
        <v>26</v>
      </c>
      <c r="C995" t="str">
        <f>VLOOKUP(B995,Planilha1!$A$2:$B$18,2,FALSE)</f>
        <v>Luziânia: Sede</v>
      </c>
      <c r="D995" t="s">
        <v>11</v>
      </c>
      <c r="E995">
        <v>2</v>
      </c>
      <c r="F995" t="s">
        <v>59</v>
      </c>
      <c r="G995" t="s">
        <v>60</v>
      </c>
      <c r="H995" t="str">
        <f>VLOOKUP(G995,Planilha1!$D$2:$E$16,2,FALSE)</f>
        <v xml:space="preserve"> 70 and 500</v>
      </c>
      <c r="I995" t="s">
        <v>15</v>
      </c>
      <c r="J995" t="str">
        <f t="shared" si="30"/>
        <v>(2,4)</v>
      </c>
      <c r="K995" s="3" t="s">
        <v>2131</v>
      </c>
      <c r="L995" s="3" t="s">
        <v>297</v>
      </c>
      <c r="M995" s="3" t="s">
        <v>2132</v>
      </c>
      <c r="N995" t="str">
        <f t="shared" si="31"/>
        <v>update m set m.FATOR_MUN = 24.54625618, m.pop_proj  = 1251.859065 from pmad2018.tmp m, pmad2018.dp_dom_1718_imput_bkp d where m.A01nficha = d.A01nficha and d.A01setor = 'Luziânia: Sede' and m.D03 = 2 and m.D05 between 70 and 500 and m.D04 in (2,4);</v>
      </c>
    </row>
    <row r="996" spans="1:14" x14ac:dyDescent="0.25">
      <c r="A996">
        <v>10</v>
      </c>
      <c r="B996" t="s">
        <v>26</v>
      </c>
      <c r="C996" t="str">
        <f>VLOOKUP(B996,Planilha1!$A$2:$B$18,2,FALSE)</f>
        <v>Luziânia: Sede</v>
      </c>
      <c r="D996" t="s">
        <v>16</v>
      </c>
      <c r="E996">
        <v>1</v>
      </c>
      <c r="F996" t="s">
        <v>59</v>
      </c>
      <c r="G996" t="s">
        <v>60</v>
      </c>
      <c r="H996" t="str">
        <f>VLOOKUP(G996,Planilha1!$D$2:$E$16,2,FALSE)</f>
        <v xml:space="preserve"> 70 and 500</v>
      </c>
      <c r="I996" t="s">
        <v>14</v>
      </c>
      <c r="J996" t="str">
        <f t="shared" si="30"/>
        <v>(1,3,5)</v>
      </c>
      <c r="K996" s="3" t="s">
        <v>2133</v>
      </c>
      <c r="L996" s="3" t="s">
        <v>265</v>
      </c>
      <c r="M996" s="3" t="s">
        <v>2134</v>
      </c>
      <c r="N996" t="str">
        <f t="shared" si="31"/>
        <v>update m set m.FATOR_MUN = 35.41390207, m.pop_proj  = 849.9336496 from pmad2018.tmp m, pmad2018.dp_dom_1718_imput_bkp d where m.A01nficha = d.A01nficha and d.A01setor = 'Luziânia: Sede' and m.D03 = 1 and m.D05 between 70 and 500 and m.D04 in (1,3,5);</v>
      </c>
    </row>
    <row r="997" spans="1:14" x14ac:dyDescent="0.25">
      <c r="A997">
        <v>10</v>
      </c>
      <c r="B997" t="s">
        <v>26</v>
      </c>
      <c r="C997" t="str">
        <f>VLOOKUP(B997,Planilha1!$A$2:$B$18,2,FALSE)</f>
        <v>Luziânia: Sede</v>
      </c>
      <c r="D997" t="s">
        <v>16</v>
      </c>
      <c r="E997">
        <v>1</v>
      </c>
      <c r="F997" t="s">
        <v>59</v>
      </c>
      <c r="G997" t="s">
        <v>60</v>
      </c>
      <c r="H997" t="str">
        <f>VLOOKUP(G997,Planilha1!$D$2:$E$16,2,FALSE)</f>
        <v xml:space="preserve"> 70 and 500</v>
      </c>
      <c r="I997" t="s">
        <v>15</v>
      </c>
      <c r="J997" t="str">
        <f t="shared" si="30"/>
        <v>(2,4)</v>
      </c>
      <c r="K997" s="3" t="s">
        <v>2135</v>
      </c>
      <c r="L997" s="3" t="s">
        <v>284</v>
      </c>
      <c r="M997" s="3" t="s">
        <v>2136</v>
      </c>
      <c r="N997" t="str">
        <f t="shared" si="31"/>
        <v>update m set m.FATOR_MUN = 17.84121427, m.pop_proj  = 1052.631642 from pmad2018.tmp m, pmad2018.dp_dom_1718_imput_bkp d where m.A01nficha = d.A01nficha and d.A01setor = 'Luziânia: Sede' and m.D03 = 1 and m.D05 between 70 and 500 and m.D04 in (2,4);</v>
      </c>
    </row>
    <row r="998" spans="1:14" x14ac:dyDescent="0.25">
      <c r="A998">
        <v>12</v>
      </c>
      <c r="B998" t="s">
        <v>27</v>
      </c>
      <c r="C998" t="str">
        <f>VLOOKUP(B998,Planilha1!$A$2:$B$18,2,FALSE)</f>
        <v>Novo Gama</v>
      </c>
      <c r="D998" t="s">
        <v>11</v>
      </c>
      <c r="E998">
        <v>2</v>
      </c>
      <c r="F998" t="s">
        <v>59</v>
      </c>
      <c r="G998" t="s">
        <v>60</v>
      </c>
      <c r="H998" t="str">
        <f>VLOOKUP(G998,Planilha1!$D$2:$E$16,2,FALSE)</f>
        <v xml:space="preserve"> 70 and 500</v>
      </c>
      <c r="I998" t="s">
        <v>14</v>
      </c>
      <c r="J998" t="str">
        <f t="shared" si="30"/>
        <v>(1,3,5)</v>
      </c>
      <c r="K998" s="3" t="s">
        <v>2137</v>
      </c>
      <c r="L998" s="3" t="s">
        <v>55</v>
      </c>
      <c r="M998" s="3" t="s">
        <v>2138</v>
      </c>
      <c r="N998" t="str">
        <f t="shared" si="31"/>
        <v>update m set m.FATOR_MUN = 46.44188169, m.pop_proj  = 603.744462 from pmad2018.tmp m, pmad2018.dp_dom_1718_imput_bkp d where m.A01nficha = d.A01nficha and d.A01setor = 'Novo Gama' and m.D03 = 2 and m.D05 between 70 and 500 and m.D04 in (1,3,5);</v>
      </c>
    </row>
    <row r="999" spans="1:14" x14ac:dyDescent="0.25">
      <c r="A999">
        <v>12</v>
      </c>
      <c r="B999" t="s">
        <v>27</v>
      </c>
      <c r="C999" t="str">
        <f>VLOOKUP(B999,Planilha1!$A$2:$B$18,2,FALSE)</f>
        <v>Novo Gama</v>
      </c>
      <c r="D999" t="s">
        <v>11</v>
      </c>
      <c r="E999">
        <v>2</v>
      </c>
      <c r="F999" t="s">
        <v>59</v>
      </c>
      <c r="G999" t="s">
        <v>60</v>
      </c>
      <c r="H999" t="str">
        <f>VLOOKUP(G999,Planilha1!$D$2:$E$16,2,FALSE)</f>
        <v xml:space="preserve"> 70 and 500</v>
      </c>
      <c r="I999" t="s">
        <v>15</v>
      </c>
      <c r="J999" t="str">
        <f t="shared" si="30"/>
        <v>(2,4)</v>
      </c>
      <c r="K999" s="3" t="s">
        <v>2139</v>
      </c>
      <c r="L999" s="3" t="s">
        <v>128</v>
      </c>
      <c r="M999" s="3" t="s">
        <v>2140</v>
      </c>
      <c r="N999" t="str">
        <f t="shared" si="31"/>
        <v>update m set m.FATOR_MUN = 26.34468361, m.pop_proj  = 895.7192428 from pmad2018.tmp m, pmad2018.dp_dom_1718_imput_bkp d where m.A01nficha = d.A01nficha and d.A01setor = 'Novo Gama' and m.D03 = 2 and m.D05 between 70 and 500 and m.D04 in (2,4);</v>
      </c>
    </row>
    <row r="1000" spans="1:14" x14ac:dyDescent="0.25">
      <c r="A1000">
        <v>12</v>
      </c>
      <c r="B1000" t="s">
        <v>27</v>
      </c>
      <c r="C1000" t="str">
        <f>VLOOKUP(B1000,Planilha1!$A$2:$B$18,2,FALSE)</f>
        <v>Novo Gama</v>
      </c>
      <c r="D1000" t="s">
        <v>16</v>
      </c>
      <c r="E1000">
        <v>1</v>
      </c>
      <c r="F1000" t="s">
        <v>59</v>
      </c>
      <c r="G1000" t="s">
        <v>60</v>
      </c>
      <c r="H1000" t="str">
        <f>VLOOKUP(G1000,Planilha1!$D$2:$E$16,2,FALSE)</f>
        <v xml:space="preserve"> 70 and 500</v>
      </c>
      <c r="I1000" t="s">
        <v>14</v>
      </c>
      <c r="J1000" t="str">
        <f t="shared" si="30"/>
        <v>(1,3,5)</v>
      </c>
      <c r="K1000" s="3" t="s">
        <v>2141</v>
      </c>
      <c r="L1000" s="3" t="s">
        <v>51</v>
      </c>
      <c r="M1000" s="3" t="s">
        <v>2142</v>
      </c>
      <c r="N1000" t="str">
        <f t="shared" si="31"/>
        <v>update m set m.FATOR_MUN = 44.2215166, m.pop_proj  = 486.4366826 from pmad2018.tmp m, pmad2018.dp_dom_1718_imput_bkp d where m.A01nficha = d.A01nficha and d.A01setor = 'Novo Gama' and m.D03 = 1 and m.D05 between 70 and 500 and m.D04 in (1,3,5);</v>
      </c>
    </row>
    <row r="1001" spans="1:14" x14ac:dyDescent="0.25">
      <c r="A1001">
        <v>12</v>
      </c>
      <c r="B1001" t="s">
        <v>27</v>
      </c>
      <c r="C1001" t="str">
        <f>VLOOKUP(B1001,Planilha1!$A$2:$B$18,2,FALSE)</f>
        <v>Novo Gama</v>
      </c>
      <c r="D1001" t="s">
        <v>16</v>
      </c>
      <c r="E1001">
        <v>1</v>
      </c>
      <c r="F1001" t="s">
        <v>59</v>
      </c>
      <c r="G1001" t="s">
        <v>60</v>
      </c>
      <c r="H1001" t="str">
        <f>VLOOKUP(G1001,Planilha1!$D$2:$E$16,2,FALSE)</f>
        <v xml:space="preserve"> 70 and 500</v>
      </c>
      <c r="I1001" t="s">
        <v>15</v>
      </c>
      <c r="J1001" t="str">
        <f t="shared" si="30"/>
        <v>(2,4)</v>
      </c>
      <c r="K1001" s="3" t="s">
        <v>2143</v>
      </c>
      <c r="L1001" s="3" t="s">
        <v>122</v>
      </c>
      <c r="M1001" s="3" t="s">
        <v>2144</v>
      </c>
      <c r="N1001" t="str">
        <f t="shared" si="31"/>
        <v>update m set m.FATOR_MUN = 18.5181207, m.pop_proj  = 796.2791899 from pmad2018.tmp m, pmad2018.dp_dom_1718_imput_bkp d where m.A01nficha = d.A01nficha and d.A01setor = 'Novo Gama' and m.D03 = 1 and m.D05 between 70 and 500 and m.D04 in (2,4);</v>
      </c>
    </row>
    <row r="1002" spans="1:14" x14ac:dyDescent="0.25">
      <c r="A1002">
        <v>14</v>
      </c>
      <c r="B1002" t="s">
        <v>28</v>
      </c>
      <c r="C1002" t="str">
        <f>VLOOKUP(B1002,Planilha1!$A$2:$B$18,2,FALSE)</f>
        <v>Padre Bernardo: Monte Alto</v>
      </c>
      <c r="D1002" t="s">
        <v>11</v>
      </c>
      <c r="E1002">
        <v>2</v>
      </c>
      <c r="F1002" t="s">
        <v>59</v>
      </c>
      <c r="G1002" t="s">
        <v>60</v>
      </c>
      <c r="H1002" t="str">
        <f>VLOOKUP(G1002,Planilha1!$D$2:$E$16,2,FALSE)</f>
        <v xml:space="preserve"> 70 and 500</v>
      </c>
      <c r="I1002" t="s">
        <v>14</v>
      </c>
      <c r="J1002" t="str">
        <f t="shared" si="30"/>
        <v>(1,3,5)</v>
      </c>
      <c r="K1002" s="3" t="s">
        <v>2145</v>
      </c>
      <c r="L1002" s="3" t="s">
        <v>49</v>
      </c>
      <c r="M1002" s="3" t="s">
        <v>2146</v>
      </c>
      <c r="N1002" t="str">
        <f t="shared" si="31"/>
        <v>update m set m.FATOR_MUN = 7.419412864, m.pop_proj  = 74.19412864 from pmad2018.tmp m, pmad2018.dp_dom_1718_imput_bkp d where m.A01nficha = d.A01nficha and d.A01setor = 'Padre Bernardo: Monte Alto' and m.D03 = 2 and m.D05 between 70 and 500 and m.D04 in (1,3,5);</v>
      </c>
    </row>
    <row r="1003" spans="1:14" x14ac:dyDescent="0.25">
      <c r="A1003">
        <v>14</v>
      </c>
      <c r="B1003" t="s">
        <v>28</v>
      </c>
      <c r="C1003" t="str">
        <f>VLOOKUP(B1003,Planilha1!$A$2:$B$18,2,FALSE)</f>
        <v>Padre Bernardo: Monte Alto</v>
      </c>
      <c r="D1003" t="s">
        <v>11</v>
      </c>
      <c r="E1003">
        <v>2</v>
      </c>
      <c r="F1003" t="s">
        <v>59</v>
      </c>
      <c r="G1003" t="s">
        <v>60</v>
      </c>
      <c r="H1003" t="str">
        <f>VLOOKUP(G1003,Planilha1!$D$2:$E$16,2,FALSE)</f>
        <v xml:space="preserve"> 70 and 500</v>
      </c>
      <c r="I1003" t="s">
        <v>15</v>
      </c>
      <c r="J1003" t="str">
        <f t="shared" si="30"/>
        <v>(2,4)</v>
      </c>
      <c r="K1003" s="3" t="s">
        <v>2147</v>
      </c>
      <c r="L1003" s="3" t="s">
        <v>138</v>
      </c>
      <c r="M1003" s="3" t="s">
        <v>2148</v>
      </c>
      <c r="N1003" t="str">
        <f t="shared" si="31"/>
        <v>update m set m.FATOR_MUN = 3.461389369, m.pop_proj  = 100.3802917 from pmad2018.tmp m, pmad2018.dp_dom_1718_imput_bkp d where m.A01nficha = d.A01nficha and d.A01setor = 'Padre Bernardo: Monte Alto' and m.D03 = 2 and m.D05 between 70 and 500 and m.D04 in (2,4);</v>
      </c>
    </row>
    <row r="1004" spans="1:14" x14ac:dyDescent="0.25">
      <c r="A1004">
        <v>14</v>
      </c>
      <c r="B1004" t="s">
        <v>28</v>
      </c>
      <c r="C1004" t="str">
        <f>VLOOKUP(B1004,Planilha1!$A$2:$B$18,2,FALSE)</f>
        <v>Padre Bernardo: Monte Alto</v>
      </c>
      <c r="D1004" t="s">
        <v>16</v>
      </c>
      <c r="E1004">
        <v>1</v>
      </c>
      <c r="F1004" t="s">
        <v>59</v>
      </c>
      <c r="G1004" t="s">
        <v>60</v>
      </c>
      <c r="H1004" t="str">
        <f>VLOOKUP(G1004,Planilha1!$D$2:$E$16,2,FALSE)</f>
        <v xml:space="preserve"> 70 and 500</v>
      </c>
      <c r="I1004" t="s">
        <v>14</v>
      </c>
      <c r="J1004" t="str">
        <f t="shared" si="30"/>
        <v>(1,3,5)</v>
      </c>
      <c r="K1004" s="3" t="s">
        <v>2149</v>
      </c>
      <c r="L1004" s="3" t="s">
        <v>51</v>
      </c>
      <c r="M1004" s="3" t="s">
        <v>2150</v>
      </c>
      <c r="N1004" t="str">
        <f t="shared" si="31"/>
        <v>update m set m.FATOR_MUN = 8.154872604, m.pop_proj  = 89.70359865 from pmad2018.tmp m, pmad2018.dp_dom_1718_imput_bkp d where m.A01nficha = d.A01nficha and d.A01setor = 'Padre Bernardo: Monte Alto' and m.D03 = 1 and m.D05 between 70 and 500 and m.D04 in (1,3,5);</v>
      </c>
    </row>
    <row r="1005" spans="1:14" x14ac:dyDescent="0.25">
      <c r="A1005">
        <v>14</v>
      </c>
      <c r="B1005" t="s">
        <v>28</v>
      </c>
      <c r="C1005" t="str">
        <f>VLOOKUP(B1005,Planilha1!$A$2:$B$18,2,FALSE)</f>
        <v>Padre Bernardo: Monte Alto</v>
      </c>
      <c r="D1005" t="s">
        <v>16</v>
      </c>
      <c r="E1005">
        <v>1</v>
      </c>
      <c r="F1005" t="s">
        <v>59</v>
      </c>
      <c r="G1005" t="s">
        <v>60</v>
      </c>
      <c r="H1005" t="str">
        <f>VLOOKUP(G1005,Planilha1!$D$2:$E$16,2,FALSE)</f>
        <v xml:space="preserve"> 70 and 500</v>
      </c>
      <c r="I1005" t="s">
        <v>15</v>
      </c>
      <c r="J1005" t="str">
        <f t="shared" si="30"/>
        <v>(2,4)</v>
      </c>
      <c r="K1005" s="3" t="s">
        <v>2151</v>
      </c>
      <c r="L1005" s="3" t="s">
        <v>265</v>
      </c>
      <c r="M1005" s="3" t="s">
        <v>2152</v>
      </c>
      <c r="N1005" t="str">
        <f t="shared" si="31"/>
        <v>update m set m.FATOR_MUN = 5.577723762, m.pop_proj  = 133.8653703 from pmad2018.tmp m, pmad2018.dp_dom_1718_imput_bkp d where m.A01nficha = d.A01nficha and d.A01setor = 'Padre Bernardo: Monte Alto' and m.D03 = 1 and m.D05 between 70 and 500 and m.D04 in (2,4);</v>
      </c>
    </row>
    <row r="1006" spans="1:14" x14ac:dyDescent="0.25">
      <c r="A1006">
        <v>13</v>
      </c>
      <c r="B1006" t="s">
        <v>29</v>
      </c>
      <c r="C1006" t="str">
        <f>VLOOKUP(B1006,Planilha1!$A$2:$B$18,2,FALSE)</f>
        <v>Padre Bernardo: Sede</v>
      </c>
      <c r="D1006" t="s">
        <v>11</v>
      </c>
      <c r="E1006">
        <v>2</v>
      </c>
      <c r="F1006" t="s">
        <v>59</v>
      </c>
      <c r="G1006" t="s">
        <v>60</v>
      </c>
      <c r="H1006" t="str">
        <f>VLOOKUP(G1006,Planilha1!$D$2:$E$16,2,FALSE)</f>
        <v xml:space="preserve"> 70 and 500</v>
      </c>
      <c r="I1006" t="s">
        <v>14</v>
      </c>
      <c r="J1006" t="str">
        <f t="shared" si="30"/>
        <v>(1,3,5)</v>
      </c>
      <c r="K1006" s="3" t="s">
        <v>2153</v>
      </c>
      <c r="L1006" s="3" t="s">
        <v>59</v>
      </c>
      <c r="M1006" s="3" t="s">
        <v>2154</v>
      </c>
      <c r="N1006" t="str">
        <f t="shared" si="31"/>
        <v>update m set m.FATOR_MUN = 10.18350785, m.pop_proj  = 152.7526178 from pmad2018.tmp m, pmad2018.dp_dom_1718_imput_bkp d where m.A01nficha = d.A01nficha and d.A01setor = 'Padre Bernardo: Sede' and m.D03 = 2 and m.D05 between 70 and 500 and m.D04 in (1,3,5);</v>
      </c>
    </row>
    <row r="1007" spans="1:14" x14ac:dyDescent="0.25">
      <c r="A1007">
        <v>13</v>
      </c>
      <c r="B1007" t="s">
        <v>29</v>
      </c>
      <c r="C1007" t="str">
        <f>VLOOKUP(B1007,Planilha1!$A$2:$B$18,2,FALSE)</f>
        <v>Padre Bernardo: Sede</v>
      </c>
      <c r="D1007" t="s">
        <v>11</v>
      </c>
      <c r="E1007">
        <v>2</v>
      </c>
      <c r="F1007" t="s">
        <v>59</v>
      </c>
      <c r="G1007" t="s">
        <v>60</v>
      </c>
      <c r="H1007" t="str">
        <f>VLOOKUP(G1007,Planilha1!$D$2:$E$16,2,FALSE)</f>
        <v xml:space="preserve"> 70 and 500</v>
      </c>
      <c r="I1007" t="s">
        <v>15</v>
      </c>
      <c r="J1007" t="str">
        <f t="shared" si="30"/>
        <v>(2,4)</v>
      </c>
      <c r="K1007" s="3" t="s">
        <v>2155</v>
      </c>
      <c r="L1007" s="3" t="s">
        <v>396</v>
      </c>
      <c r="M1007" s="3" t="s">
        <v>2156</v>
      </c>
      <c r="N1007" t="str">
        <f t="shared" si="31"/>
        <v>update m set m.FATOR_MUN = 6.457834248, m.pop_proj  = 264.7712042 from pmad2018.tmp m, pmad2018.dp_dom_1718_imput_bkp d where m.A01nficha = d.A01nficha and d.A01setor = 'Padre Bernardo: Sede' and m.D03 = 2 and m.D05 between 70 and 500 and m.D04 in (2,4);</v>
      </c>
    </row>
    <row r="1008" spans="1:14" x14ac:dyDescent="0.25">
      <c r="A1008">
        <v>13</v>
      </c>
      <c r="B1008" t="s">
        <v>29</v>
      </c>
      <c r="C1008" t="str">
        <f>VLOOKUP(B1008,Planilha1!$A$2:$B$18,2,FALSE)</f>
        <v>Padre Bernardo: Sede</v>
      </c>
      <c r="D1008" t="s">
        <v>16</v>
      </c>
      <c r="E1008">
        <v>1</v>
      </c>
      <c r="F1008" t="s">
        <v>59</v>
      </c>
      <c r="G1008" t="s">
        <v>60</v>
      </c>
      <c r="H1008" t="str">
        <f>VLOOKUP(G1008,Planilha1!$D$2:$E$16,2,FALSE)</f>
        <v xml:space="preserve"> 70 and 500</v>
      </c>
      <c r="I1008" t="s">
        <v>14</v>
      </c>
      <c r="J1008" t="str">
        <f t="shared" si="30"/>
        <v>(1,3,5)</v>
      </c>
      <c r="K1008" s="3" t="s">
        <v>2157</v>
      </c>
      <c r="L1008" s="3" t="s">
        <v>96</v>
      </c>
      <c r="M1008" s="3" t="s">
        <v>2158</v>
      </c>
      <c r="N1008" t="str">
        <f t="shared" si="31"/>
        <v>update m set m.FATOR_MUN = 7.771890733, m.pop_proj  = 147.6659239 from pmad2018.tmp m, pmad2018.dp_dom_1718_imput_bkp d where m.A01nficha = d.A01nficha and d.A01setor = 'Padre Bernardo: Sede' and m.D03 = 1 and m.D05 between 70 and 500 and m.D04 in (1,3,5);</v>
      </c>
    </row>
    <row r="1009" spans="1:14" x14ac:dyDescent="0.25">
      <c r="A1009">
        <v>13</v>
      </c>
      <c r="B1009" t="s">
        <v>29</v>
      </c>
      <c r="C1009" t="str">
        <f>VLOOKUP(B1009,Planilha1!$A$2:$B$18,2,FALSE)</f>
        <v>Padre Bernardo: Sede</v>
      </c>
      <c r="D1009" t="s">
        <v>16</v>
      </c>
      <c r="E1009">
        <v>1</v>
      </c>
      <c r="F1009" t="s">
        <v>59</v>
      </c>
      <c r="G1009" t="s">
        <v>60</v>
      </c>
      <c r="H1009" t="str">
        <f>VLOOKUP(G1009,Planilha1!$D$2:$E$16,2,FALSE)</f>
        <v xml:space="preserve"> 70 and 500</v>
      </c>
      <c r="I1009" t="s">
        <v>15</v>
      </c>
      <c r="J1009" t="str">
        <f t="shared" si="30"/>
        <v>(2,4)</v>
      </c>
      <c r="K1009" s="3" t="s">
        <v>2159</v>
      </c>
      <c r="L1009" s="3" t="s">
        <v>197</v>
      </c>
      <c r="M1009" s="3" t="s">
        <v>2160</v>
      </c>
      <c r="N1009" t="str">
        <f t="shared" si="31"/>
        <v>update m set m.FATOR_MUN = 9.167510631, m.pop_proj  = 256.6902977 from pmad2018.tmp m, pmad2018.dp_dom_1718_imput_bkp d where m.A01nficha = d.A01nficha and d.A01setor = 'Padre Bernardo: Sede' and m.D03 = 1 and m.D05 between 70 and 500 and m.D04 in (2,4);</v>
      </c>
    </row>
    <row r="1010" spans="1:14" x14ac:dyDescent="0.25">
      <c r="A1010">
        <v>15</v>
      </c>
      <c r="B1010" t="s">
        <v>30</v>
      </c>
      <c r="C1010" t="str">
        <f>VLOOKUP(B1010,Planilha1!$A$2:$B$18,2,FALSE)</f>
        <v>Planaltina</v>
      </c>
      <c r="D1010" t="s">
        <v>11</v>
      </c>
      <c r="E1010">
        <v>2</v>
      </c>
      <c r="F1010" t="s">
        <v>59</v>
      </c>
      <c r="G1010" t="s">
        <v>60</v>
      </c>
      <c r="H1010" t="str">
        <f>VLOOKUP(G1010,Planilha1!$D$2:$E$16,2,FALSE)</f>
        <v xml:space="preserve"> 70 and 500</v>
      </c>
      <c r="I1010" t="s">
        <v>14</v>
      </c>
      <c r="J1010" t="str">
        <f t="shared" si="30"/>
        <v>(1,3,5)</v>
      </c>
      <c r="K1010" s="3" t="s">
        <v>2161</v>
      </c>
      <c r="L1010" s="3" t="s">
        <v>113</v>
      </c>
      <c r="M1010" s="3" t="s">
        <v>2162</v>
      </c>
      <c r="N1010" t="str">
        <f t="shared" si="31"/>
        <v>update m set m.FATOR_MUN = 32.9242654, m.pop_proj  = 526.7882464 from pmad2018.tmp m, pmad2018.dp_dom_1718_imput_bkp d where m.A01nficha = d.A01nficha and d.A01setor = 'Planaltina' and m.D03 = 2 and m.D05 between 70 and 500 and m.D04 in (1,3,5);</v>
      </c>
    </row>
    <row r="1011" spans="1:14" x14ac:dyDescent="0.25">
      <c r="A1011">
        <v>15</v>
      </c>
      <c r="B1011" t="s">
        <v>30</v>
      </c>
      <c r="C1011" t="str">
        <f>VLOOKUP(B1011,Planilha1!$A$2:$B$18,2,FALSE)</f>
        <v>Planaltina</v>
      </c>
      <c r="D1011" t="s">
        <v>11</v>
      </c>
      <c r="E1011">
        <v>2</v>
      </c>
      <c r="F1011" t="s">
        <v>59</v>
      </c>
      <c r="G1011" t="s">
        <v>60</v>
      </c>
      <c r="H1011" t="str">
        <f>VLOOKUP(G1011,Planilha1!$D$2:$E$16,2,FALSE)</f>
        <v xml:space="preserve"> 70 and 500</v>
      </c>
      <c r="I1011" t="s">
        <v>15</v>
      </c>
      <c r="J1011" t="str">
        <f t="shared" si="30"/>
        <v>(2,4)</v>
      </c>
      <c r="K1011" s="3" t="s">
        <v>2163</v>
      </c>
      <c r="L1011" s="3" t="s">
        <v>128</v>
      </c>
      <c r="M1011" s="3" t="s">
        <v>2164</v>
      </c>
      <c r="N1011" t="str">
        <f t="shared" si="31"/>
        <v>update m set m.FATOR_MUN = 25.16564172, m.pop_proj  = 855.6318184 from pmad2018.tmp m, pmad2018.dp_dom_1718_imput_bkp d where m.A01nficha = d.A01nficha and d.A01setor = 'Planaltina' and m.D03 = 2 and m.D05 between 70 and 500 and m.D04 in (2,4);</v>
      </c>
    </row>
    <row r="1012" spans="1:14" x14ac:dyDescent="0.25">
      <c r="A1012">
        <v>15</v>
      </c>
      <c r="B1012" t="s">
        <v>30</v>
      </c>
      <c r="C1012" t="str">
        <f>VLOOKUP(B1012,Planilha1!$A$2:$B$18,2,FALSE)</f>
        <v>Planaltina</v>
      </c>
      <c r="D1012" t="s">
        <v>16</v>
      </c>
      <c r="E1012">
        <v>1</v>
      </c>
      <c r="F1012" t="s">
        <v>59</v>
      </c>
      <c r="G1012" t="s">
        <v>60</v>
      </c>
      <c r="H1012" t="str">
        <f>VLOOKUP(G1012,Planilha1!$D$2:$E$16,2,FALSE)</f>
        <v xml:space="preserve"> 70 and 500</v>
      </c>
      <c r="I1012" t="s">
        <v>14</v>
      </c>
      <c r="J1012" t="str">
        <f t="shared" si="30"/>
        <v>(1,3,5)</v>
      </c>
      <c r="K1012" s="3" t="s">
        <v>2165</v>
      </c>
      <c r="L1012" s="3" t="s">
        <v>49</v>
      </c>
      <c r="M1012" s="3" t="s">
        <v>2166</v>
      </c>
      <c r="N1012" t="str">
        <f t="shared" si="31"/>
        <v>update m set m.FATOR_MUN = 39.02074948, m.pop_proj  = 390.2074948 from pmad2018.tmp m, pmad2018.dp_dom_1718_imput_bkp d where m.A01nficha = d.A01nficha and d.A01setor = 'Planaltina' and m.D03 = 1 and m.D05 between 70 and 500 and m.D04 in (1,3,5);</v>
      </c>
    </row>
    <row r="1013" spans="1:14" x14ac:dyDescent="0.25">
      <c r="A1013">
        <v>15</v>
      </c>
      <c r="B1013" t="s">
        <v>30</v>
      </c>
      <c r="C1013" t="str">
        <f>VLOOKUP(B1013,Planilha1!$A$2:$B$18,2,FALSE)</f>
        <v>Planaltina</v>
      </c>
      <c r="D1013" t="s">
        <v>16</v>
      </c>
      <c r="E1013">
        <v>1</v>
      </c>
      <c r="F1013" t="s">
        <v>59</v>
      </c>
      <c r="G1013" t="s">
        <v>60</v>
      </c>
      <c r="H1013" t="str">
        <f>VLOOKUP(G1013,Planilha1!$D$2:$E$16,2,FALSE)</f>
        <v xml:space="preserve"> 70 and 500</v>
      </c>
      <c r="I1013" t="s">
        <v>15</v>
      </c>
      <c r="J1013" t="str">
        <f t="shared" si="30"/>
        <v>(2,4)</v>
      </c>
      <c r="K1013" s="3" t="s">
        <v>2167</v>
      </c>
      <c r="L1013" s="3" t="s">
        <v>99</v>
      </c>
      <c r="M1013" s="3" t="s">
        <v>2168</v>
      </c>
      <c r="N1013" t="str">
        <f t="shared" si="31"/>
        <v>update m set m.FATOR_MUN = 26.38679117, m.pop_proj  = 817.9905261 from pmad2018.tmp m, pmad2018.dp_dom_1718_imput_bkp d where m.A01nficha = d.A01nficha and d.A01setor = 'Planaltina' and m.D03 = 1 and m.D05 between 70 and 500 and m.D04 in (2,4);</v>
      </c>
    </row>
    <row r="1014" spans="1:14" x14ac:dyDescent="0.25">
      <c r="A1014">
        <v>16</v>
      </c>
      <c r="B1014" t="s">
        <v>31</v>
      </c>
      <c r="C1014" t="str">
        <f>VLOOKUP(B1014,Planilha1!$A$2:$B$18,2,FALSE)</f>
        <v>Santo Antônio do Descoberto</v>
      </c>
      <c r="D1014" t="s">
        <v>11</v>
      </c>
      <c r="E1014">
        <v>2</v>
      </c>
      <c r="F1014" t="s">
        <v>59</v>
      </c>
      <c r="G1014" t="s">
        <v>60</v>
      </c>
      <c r="H1014" t="str">
        <f>VLOOKUP(G1014,Planilha1!$D$2:$E$16,2,FALSE)</f>
        <v xml:space="preserve"> 70 and 500</v>
      </c>
      <c r="I1014" t="s">
        <v>14</v>
      </c>
      <c r="J1014" t="str">
        <f t="shared" si="30"/>
        <v>(1,3,5)</v>
      </c>
      <c r="K1014" s="3" t="s">
        <v>2169</v>
      </c>
      <c r="L1014" s="3" t="s">
        <v>53</v>
      </c>
      <c r="M1014" s="3" t="s">
        <v>2170</v>
      </c>
      <c r="N1014" t="str">
        <f t="shared" si="31"/>
        <v>update m set m.FATOR_MUN = 36.25215562, m.pop_proj  = 435.0258674 from pmad2018.tmp m, pmad2018.dp_dom_1718_imput_bkp d where m.A01nficha = d.A01nficha and d.A01setor = 'Santo Antônio do Descoberto' and m.D03 = 2 and m.D05 between 70 and 500 and m.D04 in (1,3,5);</v>
      </c>
    </row>
    <row r="1015" spans="1:14" x14ac:dyDescent="0.25">
      <c r="A1015">
        <v>16</v>
      </c>
      <c r="B1015" t="s">
        <v>31</v>
      </c>
      <c r="C1015" t="str">
        <f>VLOOKUP(B1015,Planilha1!$A$2:$B$18,2,FALSE)</f>
        <v>Santo Antônio do Descoberto</v>
      </c>
      <c r="D1015" t="s">
        <v>11</v>
      </c>
      <c r="E1015">
        <v>2</v>
      </c>
      <c r="F1015" t="s">
        <v>59</v>
      </c>
      <c r="G1015" t="s">
        <v>60</v>
      </c>
      <c r="H1015" t="str">
        <f>VLOOKUP(G1015,Planilha1!$D$2:$E$16,2,FALSE)</f>
        <v xml:space="preserve"> 70 and 500</v>
      </c>
      <c r="I1015" t="s">
        <v>15</v>
      </c>
      <c r="J1015" t="str">
        <f t="shared" si="30"/>
        <v>(2,4)</v>
      </c>
      <c r="K1015" s="3" t="s">
        <v>2171</v>
      </c>
      <c r="L1015" s="3" t="s">
        <v>125</v>
      </c>
      <c r="M1015" s="3" t="s">
        <v>2172</v>
      </c>
      <c r="N1015" t="str">
        <f t="shared" si="31"/>
        <v>update m set m.FATOR_MUN = 18.66291287, m.pop_proj  = 597.2132117 from pmad2018.tmp m, pmad2018.dp_dom_1718_imput_bkp d where m.A01nficha = d.A01nficha and d.A01setor = 'Santo Antônio do Descoberto' and m.D03 = 2 and m.D05 between 70 and 500 and m.D04 in (2,4);</v>
      </c>
    </row>
    <row r="1016" spans="1:14" x14ac:dyDescent="0.25">
      <c r="A1016">
        <v>16</v>
      </c>
      <c r="B1016" t="s">
        <v>31</v>
      </c>
      <c r="C1016" t="str">
        <f>VLOOKUP(B1016,Planilha1!$A$2:$B$18,2,FALSE)</f>
        <v>Santo Antônio do Descoberto</v>
      </c>
      <c r="D1016" t="s">
        <v>16</v>
      </c>
      <c r="E1016">
        <v>1</v>
      </c>
      <c r="F1016" t="s">
        <v>59</v>
      </c>
      <c r="G1016" t="s">
        <v>60</v>
      </c>
      <c r="H1016" t="str">
        <f>VLOOKUP(G1016,Planilha1!$D$2:$E$16,2,FALSE)</f>
        <v xml:space="preserve"> 70 and 500</v>
      </c>
      <c r="I1016" t="s">
        <v>14</v>
      </c>
      <c r="J1016" t="str">
        <f t="shared" si="30"/>
        <v>(1,3,5)</v>
      </c>
      <c r="K1016" s="3" t="s">
        <v>2173</v>
      </c>
      <c r="L1016" s="3" t="s">
        <v>51</v>
      </c>
      <c r="M1016" s="3" t="s">
        <v>2174</v>
      </c>
      <c r="N1016" t="str">
        <f t="shared" si="31"/>
        <v>update m set m.FATOR_MUN = 31.84893558, m.pop_proj  = 350.3382914 from pmad2018.tmp m, pmad2018.dp_dom_1718_imput_bkp d where m.A01nficha = d.A01nficha and d.A01setor = 'Santo Antônio do Descoberto' and m.D03 = 1 and m.D05 between 70 and 500 and m.D04 in (1,3,5);</v>
      </c>
    </row>
    <row r="1017" spans="1:14" x14ac:dyDescent="0.25">
      <c r="A1017">
        <v>16</v>
      </c>
      <c r="B1017" t="s">
        <v>31</v>
      </c>
      <c r="C1017" t="str">
        <f>VLOOKUP(B1017,Planilha1!$A$2:$B$18,2,FALSE)</f>
        <v>Santo Antônio do Descoberto</v>
      </c>
      <c r="D1017" t="s">
        <v>16</v>
      </c>
      <c r="E1017">
        <v>1</v>
      </c>
      <c r="F1017" t="s">
        <v>59</v>
      </c>
      <c r="G1017" t="s">
        <v>60</v>
      </c>
      <c r="H1017" t="str">
        <f>VLOOKUP(G1017,Planilha1!$D$2:$E$16,2,FALSE)</f>
        <v xml:space="preserve"> 70 and 500</v>
      </c>
      <c r="I1017" t="s">
        <v>15</v>
      </c>
      <c r="J1017" t="str">
        <f t="shared" si="30"/>
        <v>(2,4)</v>
      </c>
      <c r="K1017" s="3" t="s">
        <v>2175</v>
      </c>
      <c r="L1017" s="3" t="s">
        <v>251</v>
      </c>
      <c r="M1017" s="3" t="s">
        <v>2176</v>
      </c>
      <c r="N1017" t="str">
        <f t="shared" si="31"/>
        <v>update m set m.FATOR_MUN = 13.40151688, m.pop_proj  = 522.6591584 from pmad2018.tmp m, pmad2018.dp_dom_1718_imput_bkp d where m.A01nficha = d.A01nficha and d.A01setor = 'Santo Antônio do Descoberto' and m.D03 = 1 and m.D05 between 70 and 500 and m.D04 in (2,4);</v>
      </c>
    </row>
    <row r="1018" spans="1:14" x14ac:dyDescent="0.25">
      <c r="A1018">
        <v>17</v>
      </c>
      <c r="B1018" t="s">
        <v>32</v>
      </c>
      <c r="C1018" t="str">
        <f>VLOOKUP(B1018,Planilha1!$A$2:$B$18,2,FALSE)</f>
        <v>Valparaíso de Goiás</v>
      </c>
      <c r="D1018" t="s">
        <v>11</v>
      </c>
      <c r="E1018">
        <v>2</v>
      </c>
      <c r="F1018" t="s">
        <v>59</v>
      </c>
      <c r="G1018" t="s">
        <v>60</v>
      </c>
      <c r="H1018" t="str">
        <f>VLOOKUP(G1018,Planilha1!$D$2:$E$16,2,FALSE)</f>
        <v xml:space="preserve"> 70 and 500</v>
      </c>
      <c r="I1018" t="s">
        <v>14</v>
      </c>
      <c r="J1018" t="str">
        <f t="shared" si="30"/>
        <v>(1,3,5)</v>
      </c>
      <c r="K1018" s="3" t="s">
        <v>2177</v>
      </c>
      <c r="L1018" s="3" t="s">
        <v>47</v>
      </c>
      <c r="M1018" s="3" t="s">
        <v>2178</v>
      </c>
      <c r="N1018" t="str">
        <f t="shared" si="31"/>
        <v>update m set m.FATOR_MUN = 117.2351601, m.pop_proj  = 1055.116441 from pmad2018.tmp m, pmad2018.dp_dom_1718_imput_bkp d where m.A01nficha = d.A01nficha and d.A01setor = 'Valparaíso de Goiás' and m.D03 = 2 and m.D05 between 70 and 500 and m.D04 in (1,3,5);</v>
      </c>
    </row>
    <row r="1019" spans="1:14" x14ac:dyDescent="0.25">
      <c r="A1019">
        <v>17</v>
      </c>
      <c r="B1019" t="s">
        <v>32</v>
      </c>
      <c r="C1019" t="str">
        <f>VLOOKUP(B1019,Planilha1!$A$2:$B$18,2,FALSE)</f>
        <v>Valparaíso de Goiás</v>
      </c>
      <c r="D1019" t="s">
        <v>11</v>
      </c>
      <c r="E1019">
        <v>2</v>
      </c>
      <c r="F1019" t="s">
        <v>59</v>
      </c>
      <c r="G1019" t="s">
        <v>60</v>
      </c>
      <c r="H1019" t="str">
        <f>VLOOKUP(G1019,Planilha1!$D$2:$E$16,2,FALSE)</f>
        <v xml:space="preserve"> 70 and 500</v>
      </c>
      <c r="I1019" t="s">
        <v>15</v>
      </c>
      <c r="J1019" t="str">
        <f t="shared" si="30"/>
        <v>(2,4)</v>
      </c>
      <c r="K1019" s="3" t="s">
        <v>2179</v>
      </c>
      <c r="L1019" s="3" t="s">
        <v>450</v>
      </c>
      <c r="M1019" s="3" t="s">
        <v>2180</v>
      </c>
      <c r="N1019" t="str">
        <f t="shared" si="31"/>
        <v>update m set m.FATOR_MUN = 41.79136183, m.pop_proj  = 1128.366769 from pmad2018.tmp m, pmad2018.dp_dom_1718_imput_bkp d where m.A01nficha = d.A01nficha and d.A01setor = 'Valparaíso de Goiás' and m.D03 = 2 and m.D05 between 70 and 500 and m.D04 in (2,4);</v>
      </c>
    </row>
    <row r="1020" spans="1:14" x14ac:dyDescent="0.25">
      <c r="A1020">
        <v>17</v>
      </c>
      <c r="B1020" t="s">
        <v>32</v>
      </c>
      <c r="C1020" t="str">
        <f>VLOOKUP(B1020,Planilha1!$A$2:$B$18,2,FALSE)</f>
        <v>Valparaíso de Goiás</v>
      </c>
      <c r="D1020" t="s">
        <v>16</v>
      </c>
      <c r="E1020">
        <v>1</v>
      </c>
      <c r="F1020" t="s">
        <v>59</v>
      </c>
      <c r="G1020" t="s">
        <v>60</v>
      </c>
      <c r="H1020" t="str">
        <f>VLOOKUP(G1020,Planilha1!$D$2:$E$16,2,FALSE)</f>
        <v xml:space="preserve"> 70 and 500</v>
      </c>
      <c r="I1020" t="s">
        <v>14</v>
      </c>
      <c r="J1020" t="str">
        <f t="shared" si="30"/>
        <v>(1,3,5)</v>
      </c>
      <c r="K1020" s="3" t="s">
        <v>2181</v>
      </c>
      <c r="L1020" s="3" t="s">
        <v>45</v>
      </c>
      <c r="M1020" s="3" t="s">
        <v>2182</v>
      </c>
      <c r="N1020" t="str">
        <f t="shared" si="31"/>
        <v>update m set m.FATOR_MUN = 94.56173933, m.pop_proj  = 756.4939146 from pmad2018.tmp m, pmad2018.dp_dom_1718_imput_bkp d where m.A01nficha = d.A01nficha and d.A01setor = 'Valparaíso de Goiás' and m.D03 = 1 and m.D05 between 70 and 500 and m.D04 in (1,3,5);</v>
      </c>
    </row>
    <row r="1021" spans="1:14" x14ac:dyDescent="0.25">
      <c r="A1021">
        <v>17</v>
      </c>
      <c r="B1021" t="s">
        <v>32</v>
      </c>
      <c r="C1021" t="str">
        <f>VLOOKUP(B1021,Planilha1!$A$2:$B$18,2,FALSE)</f>
        <v>Valparaíso de Goiás</v>
      </c>
      <c r="D1021" t="s">
        <v>16</v>
      </c>
      <c r="E1021">
        <v>1</v>
      </c>
      <c r="F1021" t="s">
        <v>59</v>
      </c>
      <c r="G1021" t="s">
        <v>60</v>
      </c>
      <c r="H1021" t="str">
        <f>VLOOKUP(G1021,Planilha1!$D$2:$E$16,2,FALSE)</f>
        <v xml:space="preserve"> 70 and 500</v>
      </c>
      <c r="I1021" t="s">
        <v>15</v>
      </c>
      <c r="J1021" t="str">
        <f t="shared" si="30"/>
        <v>(2,4)</v>
      </c>
      <c r="K1021" s="3" t="s">
        <v>2183</v>
      </c>
      <c r="L1021" s="3" t="s">
        <v>265</v>
      </c>
      <c r="M1021" s="3" t="s">
        <v>2184</v>
      </c>
      <c r="N1021" t="str">
        <f t="shared" si="31"/>
        <v>update m set m.FATOR_MUN = 38.61271022, m.pop_proj  = 926.7050454 from pmad2018.tmp m, pmad2018.dp_dom_1718_imput_bkp d where m.A01nficha = d.A01nficha and d.A01setor = 'Valparaíso de Goiás' and m.D03 = 1 and m.D05 between 70 and 500 and m.D04 in (2,4);</v>
      </c>
    </row>
    <row r="1023" spans="1:14" x14ac:dyDescent="0.25">
      <c r="C1023" s="4">
        <v>1064155.1430573999</v>
      </c>
      <c r="D1023" t="s">
        <v>2218</v>
      </c>
    </row>
    <row r="1024" spans="1:14" x14ac:dyDescent="0.25">
      <c r="C1024" s="4">
        <v>1135784.1209173701</v>
      </c>
      <c r="D1024" t="s">
        <v>2219</v>
      </c>
    </row>
    <row r="1025" spans="3:4" x14ac:dyDescent="0.25">
      <c r="C1025" s="4">
        <f>C1024-C1023</f>
        <v>71628.977859970182</v>
      </c>
      <c r="D1025" t="s">
        <v>2220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Rubens Camara de Araujo</cp:lastModifiedBy>
  <dcterms:created xsi:type="dcterms:W3CDTF">2020-06-25T19:00:26Z</dcterms:created>
  <dcterms:modified xsi:type="dcterms:W3CDTF">2020-06-29T13:13:34Z</dcterms:modified>
</cp:coreProperties>
</file>