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35866\Documents\GitHub\pmad_2018\"/>
    </mc:Choice>
  </mc:AlternateContent>
  <bookViews>
    <workbookView xWindow="0" yWindow="0" windowWidth="20490" windowHeight="7620" activeTab="1"/>
  </bookViews>
  <sheets>
    <sheet name="Planilha1" sheetId="2" r:id="rId1"/>
    <sheet name="fator_pmad20182017_mor_16102020" sheetId="1" r:id="rId2"/>
    <sheet name="Planilha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Q18" i="2" l="1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21" i="2"/>
  <c r="AO511" i="3"/>
  <c r="AO510" i="3"/>
  <c r="AO509" i="3"/>
  <c r="AO508" i="3"/>
  <c r="AO507" i="3"/>
  <c r="AO506" i="3"/>
  <c r="AO505" i="3"/>
  <c r="AO504" i="3"/>
  <c r="AO503" i="3"/>
  <c r="AO502" i="3"/>
  <c r="AO501" i="3"/>
  <c r="AO500" i="3"/>
  <c r="AO499" i="3"/>
  <c r="AO498" i="3"/>
  <c r="AO497" i="3"/>
  <c r="AO496" i="3"/>
  <c r="AO495" i="3"/>
  <c r="AO494" i="3"/>
  <c r="AO493" i="3"/>
  <c r="AO492" i="3"/>
  <c r="AO491" i="3"/>
  <c r="AO490" i="3"/>
  <c r="AO489" i="3"/>
  <c r="AO488" i="3"/>
  <c r="AO487" i="3"/>
  <c r="AO486" i="3"/>
  <c r="AO485" i="3"/>
  <c r="AO484" i="3"/>
  <c r="AO483" i="3"/>
  <c r="AO482" i="3"/>
  <c r="AO481" i="3"/>
  <c r="AO480" i="3"/>
  <c r="AO479" i="3"/>
  <c r="AO478" i="3"/>
  <c r="AO477" i="3"/>
  <c r="AO476" i="3"/>
  <c r="AO475" i="3"/>
  <c r="AO474" i="3"/>
  <c r="AO473" i="3"/>
  <c r="AO472" i="3"/>
  <c r="AO471" i="3"/>
  <c r="AO470" i="3"/>
  <c r="AO469" i="3"/>
  <c r="AO468" i="3"/>
  <c r="AO467" i="3"/>
  <c r="AO466" i="3"/>
  <c r="AO465" i="3"/>
  <c r="AO464" i="3"/>
  <c r="AO463" i="3"/>
  <c r="AO462" i="3"/>
  <c r="AO461" i="3"/>
  <c r="AO460" i="3"/>
  <c r="AO459" i="3"/>
  <c r="AO458" i="3"/>
  <c r="AO457" i="3"/>
  <c r="AO456" i="3"/>
  <c r="AO455" i="3"/>
  <c r="AO454" i="3"/>
  <c r="AO453" i="3"/>
  <c r="AO452" i="3"/>
  <c r="AO451" i="3"/>
  <c r="AO450" i="3"/>
  <c r="AO449" i="3"/>
  <c r="AO448" i="3"/>
  <c r="AO447" i="3"/>
  <c r="AO446" i="3"/>
  <c r="AO445" i="3"/>
  <c r="AO444" i="3"/>
  <c r="AO443" i="3"/>
  <c r="AO442" i="3"/>
  <c r="AO441" i="3"/>
  <c r="AO440" i="3"/>
  <c r="AO439" i="3"/>
  <c r="AO438" i="3"/>
  <c r="AO437" i="3"/>
  <c r="AO436" i="3"/>
  <c r="AO435" i="3"/>
  <c r="AO434" i="3"/>
  <c r="AO433" i="3"/>
  <c r="AO432" i="3"/>
  <c r="AO431" i="3"/>
  <c r="AO430" i="3"/>
  <c r="AO429" i="3"/>
  <c r="AO428" i="3"/>
  <c r="AO427" i="3"/>
  <c r="AO426" i="3"/>
  <c r="AO425" i="3"/>
  <c r="AO424" i="3"/>
  <c r="AO423" i="3"/>
  <c r="AO422" i="3"/>
  <c r="AO421" i="3"/>
  <c r="AO420" i="3"/>
  <c r="AO419" i="3"/>
  <c r="AO418" i="3"/>
  <c r="AO417" i="3"/>
  <c r="AO416" i="3"/>
  <c r="AO415" i="3"/>
  <c r="AO414" i="3"/>
  <c r="AO413" i="3"/>
  <c r="AO412" i="3"/>
  <c r="AO411" i="3"/>
  <c r="AO410" i="3"/>
  <c r="AO409" i="3"/>
  <c r="AO408" i="3"/>
  <c r="AO407" i="3"/>
  <c r="AO406" i="3"/>
  <c r="AO405" i="3"/>
  <c r="AO404" i="3"/>
  <c r="AO403" i="3"/>
  <c r="AO402" i="3"/>
  <c r="AO401" i="3"/>
  <c r="AO400" i="3"/>
  <c r="AO399" i="3"/>
  <c r="AO398" i="3"/>
  <c r="AO397" i="3"/>
  <c r="AO396" i="3"/>
  <c r="AO395" i="3"/>
  <c r="AO394" i="3"/>
  <c r="AO393" i="3"/>
  <c r="AO392" i="3"/>
  <c r="AO391" i="3"/>
  <c r="AO390" i="3"/>
  <c r="AO389" i="3"/>
  <c r="AO388" i="3"/>
  <c r="AO387" i="3"/>
  <c r="AO386" i="3"/>
  <c r="AO385" i="3"/>
  <c r="AO384" i="3"/>
  <c r="AO383" i="3"/>
  <c r="AO382" i="3"/>
  <c r="AO381" i="3"/>
  <c r="AO380" i="3"/>
  <c r="AO379" i="3"/>
  <c r="AO378" i="3"/>
  <c r="AO377" i="3"/>
  <c r="AO376" i="3"/>
  <c r="AO375" i="3"/>
  <c r="AO374" i="3"/>
  <c r="AO373" i="3"/>
  <c r="AO372" i="3"/>
  <c r="AO371" i="3"/>
  <c r="AO370" i="3"/>
  <c r="AO369" i="3"/>
  <c r="AO368" i="3"/>
  <c r="AO367" i="3"/>
  <c r="AO366" i="3"/>
  <c r="AO365" i="3"/>
  <c r="AO364" i="3"/>
  <c r="AO363" i="3"/>
  <c r="AO362" i="3"/>
  <c r="AO361" i="3"/>
  <c r="AO360" i="3"/>
  <c r="AO359" i="3"/>
  <c r="AO358" i="3"/>
  <c r="AO357" i="3"/>
  <c r="AO356" i="3"/>
  <c r="AO355" i="3"/>
  <c r="AO354" i="3"/>
  <c r="AO353" i="3"/>
  <c r="AO352" i="3"/>
  <c r="AO351" i="3"/>
  <c r="AO350" i="3"/>
  <c r="AO349" i="3"/>
  <c r="AO348" i="3"/>
  <c r="AO347" i="3"/>
  <c r="AO346" i="3"/>
  <c r="AO345" i="3"/>
  <c r="AO344" i="3"/>
  <c r="AO343" i="3"/>
  <c r="AO342" i="3"/>
  <c r="AO341" i="3"/>
  <c r="AO340" i="3"/>
  <c r="AO339" i="3"/>
  <c r="AO338" i="3"/>
  <c r="AO337" i="3"/>
  <c r="AO336" i="3"/>
  <c r="AO335" i="3"/>
  <c r="AO334" i="3"/>
  <c r="AO333" i="3"/>
  <c r="AO332" i="3"/>
  <c r="AO331" i="3"/>
  <c r="AO330" i="3"/>
  <c r="AO329" i="3"/>
  <c r="AO328" i="3"/>
  <c r="AO327" i="3"/>
  <c r="AO326" i="3"/>
  <c r="AO325" i="3"/>
  <c r="AO324" i="3"/>
  <c r="AO323" i="3"/>
  <c r="AO322" i="3"/>
  <c r="AO321" i="3"/>
  <c r="AO320" i="3"/>
  <c r="AO319" i="3"/>
  <c r="AO318" i="3"/>
  <c r="AO317" i="3"/>
  <c r="AO316" i="3"/>
  <c r="AO315" i="3"/>
  <c r="AO314" i="3"/>
  <c r="AO313" i="3"/>
  <c r="AO312" i="3"/>
  <c r="AO311" i="3"/>
  <c r="AO310" i="3"/>
  <c r="AO309" i="3"/>
  <c r="AO308" i="3"/>
  <c r="AO307" i="3"/>
  <c r="AO306" i="3"/>
  <c r="AO305" i="3"/>
  <c r="AO304" i="3"/>
  <c r="AO303" i="3"/>
  <c r="AO302" i="3"/>
  <c r="AO301" i="3"/>
  <c r="AO300" i="3"/>
  <c r="AO299" i="3"/>
  <c r="AO298" i="3"/>
  <c r="AO297" i="3"/>
  <c r="AO296" i="3"/>
  <c r="AO295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6" i="3"/>
  <c r="AO275" i="3"/>
  <c r="AO274" i="3"/>
  <c r="AO273" i="3"/>
  <c r="AO272" i="3"/>
  <c r="AO271" i="3"/>
  <c r="AO270" i="3"/>
  <c r="AO269" i="3"/>
  <c r="AO268" i="3"/>
  <c r="AO267" i="3"/>
  <c r="AO266" i="3"/>
  <c r="AO265" i="3"/>
  <c r="AO264" i="3"/>
  <c r="AO263" i="3"/>
  <c r="AO262" i="3"/>
  <c r="AO261" i="3"/>
  <c r="AO260" i="3"/>
  <c r="AO259" i="3"/>
  <c r="AO258" i="3"/>
  <c r="AO257" i="3"/>
  <c r="AO256" i="3"/>
  <c r="AO255" i="3"/>
  <c r="AO254" i="3"/>
  <c r="AO253" i="3"/>
  <c r="AO252" i="3"/>
  <c r="AO251" i="3"/>
  <c r="AO250" i="3"/>
  <c r="AO249" i="3"/>
  <c r="AO248" i="3"/>
  <c r="AO247" i="3"/>
  <c r="AO246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6" i="3"/>
  <c r="AO215" i="3"/>
  <c r="AO214" i="3"/>
  <c r="AO213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U511" i="3"/>
  <c r="S511" i="3"/>
  <c r="U510" i="3"/>
  <c r="S510" i="3"/>
  <c r="U509" i="3"/>
  <c r="S509" i="3"/>
  <c r="U508" i="3"/>
  <c r="S508" i="3"/>
  <c r="U507" i="3"/>
  <c r="S507" i="3"/>
  <c r="U506" i="3"/>
  <c r="S506" i="3"/>
  <c r="U505" i="3"/>
  <c r="S505" i="3"/>
  <c r="U504" i="3"/>
  <c r="S504" i="3"/>
  <c r="U503" i="3"/>
  <c r="S503" i="3"/>
  <c r="U502" i="3"/>
  <c r="S502" i="3"/>
  <c r="U501" i="3"/>
  <c r="S501" i="3"/>
  <c r="U500" i="3"/>
  <c r="S500" i="3"/>
  <c r="U499" i="3"/>
  <c r="S499" i="3"/>
  <c r="U498" i="3"/>
  <c r="S498" i="3"/>
  <c r="U497" i="3"/>
  <c r="S497" i="3"/>
  <c r="U496" i="3"/>
  <c r="S496" i="3"/>
  <c r="U495" i="3"/>
  <c r="S495" i="3"/>
  <c r="U494" i="3"/>
  <c r="S494" i="3"/>
  <c r="U493" i="3"/>
  <c r="S493" i="3"/>
  <c r="U492" i="3"/>
  <c r="S492" i="3"/>
  <c r="U491" i="3"/>
  <c r="S491" i="3"/>
  <c r="U490" i="3"/>
  <c r="S490" i="3"/>
  <c r="U489" i="3"/>
  <c r="S489" i="3"/>
  <c r="U488" i="3"/>
  <c r="S488" i="3"/>
  <c r="U487" i="3"/>
  <c r="S487" i="3"/>
  <c r="U486" i="3"/>
  <c r="S486" i="3"/>
  <c r="U485" i="3"/>
  <c r="S485" i="3"/>
  <c r="U484" i="3"/>
  <c r="S484" i="3"/>
  <c r="U483" i="3"/>
  <c r="S483" i="3"/>
  <c r="U482" i="3"/>
  <c r="S482" i="3"/>
  <c r="U481" i="3"/>
  <c r="S481" i="3"/>
  <c r="U480" i="3"/>
  <c r="S480" i="3"/>
  <c r="U479" i="3"/>
  <c r="S479" i="3"/>
  <c r="U478" i="3"/>
  <c r="S478" i="3"/>
  <c r="U477" i="3"/>
  <c r="S477" i="3"/>
  <c r="U476" i="3"/>
  <c r="S476" i="3"/>
  <c r="U475" i="3"/>
  <c r="S475" i="3"/>
  <c r="U474" i="3"/>
  <c r="S474" i="3"/>
  <c r="U473" i="3"/>
  <c r="S473" i="3"/>
  <c r="U472" i="3"/>
  <c r="S472" i="3"/>
  <c r="U471" i="3"/>
  <c r="S471" i="3"/>
  <c r="U470" i="3"/>
  <c r="S470" i="3"/>
  <c r="U469" i="3"/>
  <c r="S469" i="3"/>
  <c r="U468" i="3"/>
  <c r="S468" i="3"/>
  <c r="U467" i="3"/>
  <c r="S467" i="3"/>
  <c r="U466" i="3"/>
  <c r="S466" i="3"/>
  <c r="U465" i="3"/>
  <c r="S465" i="3"/>
  <c r="U464" i="3"/>
  <c r="S464" i="3"/>
  <c r="U463" i="3"/>
  <c r="S463" i="3"/>
  <c r="U462" i="3"/>
  <c r="S462" i="3"/>
  <c r="U461" i="3"/>
  <c r="S461" i="3"/>
  <c r="U460" i="3"/>
  <c r="S460" i="3"/>
  <c r="U459" i="3"/>
  <c r="S459" i="3"/>
  <c r="U458" i="3"/>
  <c r="S458" i="3"/>
  <c r="U457" i="3"/>
  <c r="S457" i="3"/>
  <c r="U456" i="3"/>
  <c r="S456" i="3"/>
  <c r="U455" i="3"/>
  <c r="S455" i="3"/>
  <c r="U454" i="3"/>
  <c r="S454" i="3"/>
  <c r="U453" i="3"/>
  <c r="S453" i="3"/>
  <c r="U452" i="3"/>
  <c r="S452" i="3"/>
  <c r="U451" i="3"/>
  <c r="S451" i="3"/>
  <c r="U450" i="3"/>
  <c r="S450" i="3"/>
  <c r="U449" i="3"/>
  <c r="S449" i="3"/>
  <c r="U448" i="3"/>
  <c r="S448" i="3"/>
  <c r="U447" i="3"/>
  <c r="S447" i="3"/>
  <c r="U446" i="3"/>
  <c r="S446" i="3"/>
  <c r="U445" i="3"/>
  <c r="S445" i="3"/>
  <c r="U444" i="3"/>
  <c r="S444" i="3"/>
  <c r="U443" i="3"/>
  <c r="S443" i="3"/>
  <c r="U442" i="3"/>
  <c r="S442" i="3"/>
  <c r="U441" i="3"/>
  <c r="S441" i="3"/>
  <c r="U440" i="3"/>
  <c r="S440" i="3"/>
  <c r="U439" i="3"/>
  <c r="S439" i="3"/>
  <c r="U438" i="3"/>
  <c r="S438" i="3"/>
  <c r="U437" i="3"/>
  <c r="S437" i="3"/>
  <c r="U436" i="3"/>
  <c r="S436" i="3"/>
  <c r="U435" i="3"/>
  <c r="S435" i="3"/>
  <c r="U434" i="3"/>
  <c r="S434" i="3"/>
  <c r="U433" i="3"/>
  <c r="S433" i="3"/>
  <c r="U432" i="3"/>
  <c r="S432" i="3"/>
  <c r="U431" i="3"/>
  <c r="S431" i="3"/>
  <c r="U430" i="3"/>
  <c r="S430" i="3"/>
  <c r="U429" i="3"/>
  <c r="S429" i="3"/>
  <c r="U428" i="3"/>
  <c r="S428" i="3"/>
  <c r="U427" i="3"/>
  <c r="S427" i="3"/>
  <c r="U426" i="3"/>
  <c r="S426" i="3"/>
  <c r="U425" i="3"/>
  <c r="S425" i="3"/>
  <c r="U424" i="3"/>
  <c r="S424" i="3"/>
  <c r="U423" i="3"/>
  <c r="S423" i="3"/>
  <c r="U422" i="3"/>
  <c r="S422" i="3"/>
  <c r="U421" i="3"/>
  <c r="S421" i="3"/>
  <c r="U420" i="3"/>
  <c r="S420" i="3"/>
  <c r="U419" i="3"/>
  <c r="S419" i="3"/>
  <c r="U418" i="3"/>
  <c r="S418" i="3"/>
  <c r="U417" i="3"/>
  <c r="S417" i="3"/>
  <c r="U416" i="3"/>
  <c r="S416" i="3"/>
  <c r="U415" i="3"/>
  <c r="S415" i="3"/>
  <c r="U414" i="3"/>
  <c r="S414" i="3"/>
  <c r="U413" i="3"/>
  <c r="S413" i="3"/>
  <c r="U412" i="3"/>
  <c r="S412" i="3"/>
  <c r="U411" i="3"/>
  <c r="S411" i="3"/>
  <c r="U410" i="3"/>
  <c r="S410" i="3"/>
  <c r="U409" i="3"/>
  <c r="S409" i="3"/>
  <c r="U408" i="3"/>
  <c r="S408" i="3"/>
  <c r="U407" i="3"/>
  <c r="S407" i="3"/>
  <c r="U406" i="3"/>
  <c r="S406" i="3"/>
  <c r="U405" i="3"/>
  <c r="S405" i="3"/>
  <c r="U404" i="3"/>
  <c r="S404" i="3"/>
  <c r="U403" i="3"/>
  <c r="S403" i="3"/>
  <c r="U402" i="3"/>
  <c r="S402" i="3"/>
  <c r="U401" i="3"/>
  <c r="S401" i="3"/>
  <c r="U400" i="3"/>
  <c r="S400" i="3"/>
  <c r="U399" i="3"/>
  <c r="S399" i="3"/>
  <c r="U398" i="3"/>
  <c r="S398" i="3"/>
  <c r="U397" i="3"/>
  <c r="S397" i="3"/>
  <c r="U396" i="3"/>
  <c r="S396" i="3"/>
  <c r="U395" i="3"/>
  <c r="S395" i="3"/>
  <c r="U394" i="3"/>
  <c r="S394" i="3"/>
  <c r="U393" i="3"/>
  <c r="S393" i="3"/>
  <c r="U392" i="3"/>
  <c r="S392" i="3"/>
  <c r="U391" i="3"/>
  <c r="S391" i="3"/>
  <c r="U390" i="3"/>
  <c r="S390" i="3"/>
  <c r="U389" i="3"/>
  <c r="S389" i="3"/>
  <c r="U388" i="3"/>
  <c r="S388" i="3"/>
  <c r="U387" i="3"/>
  <c r="S387" i="3"/>
  <c r="U386" i="3"/>
  <c r="S386" i="3"/>
  <c r="U385" i="3"/>
  <c r="S385" i="3"/>
  <c r="U384" i="3"/>
  <c r="S384" i="3"/>
  <c r="U383" i="3"/>
  <c r="S383" i="3"/>
  <c r="U382" i="3"/>
  <c r="S382" i="3"/>
  <c r="U381" i="3"/>
  <c r="S381" i="3"/>
  <c r="U380" i="3"/>
  <c r="S380" i="3"/>
  <c r="U379" i="3"/>
  <c r="S379" i="3"/>
  <c r="U378" i="3"/>
  <c r="S378" i="3"/>
  <c r="U377" i="3"/>
  <c r="S377" i="3"/>
  <c r="U376" i="3"/>
  <c r="S376" i="3"/>
  <c r="U375" i="3"/>
  <c r="S375" i="3"/>
  <c r="U374" i="3"/>
  <c r="S374" i="3"/>
  <c r="U373" i="3"/>
  <c r="S373" i="3"/>
  <c r="U372" i="3"/>
  <c r="S372" i="3"/>
  <c r="U371" i="3"/>
  <c r="S371" i="3"/>
  <c r="U370" i="3"/>
  <c r="S370" i="3"/>
  <c r="U369" i="3"/>
  <c r="S369" i="3"/>
  <c r="U368" i="3"/>
  <c r="S368" i="3"/>
  <c r="U367" i="3"/>
  <c r="S367" i="3"/>
  <c r="U366" i="3"/>
  <c r="S366" i="3"/>
  <c r="U365" i="3"/>
  <c r="S365" i="3"/>
  <c r="U364" i="3"/>
  <c r="S364" i="3"/>
  <c r="U363" i="3"/>
  <c r="S363" i="3"/>
  <c r="U362" i="3"/>
  <c r="S362" i="3"/>
  <c r="U361" i="3"/>
  <c r="S361" i="3"/>
  <c r="U360" i="3"/>
  <c r="S360" i="3"/>
  <c r="U359" i="3"/>
  <c r="S359" i="3"/>
  <c r="U358" i="3"/>
  <c r="S358" i="3"/>
  <c r="U357" i="3"/>
  <c r="S357" i="3"/>
  <c r="U356" i="3"/>
  <c r="S356" i="3"/>
  <c r="U355" i="3"/>
  <c r="S355" i="3"/>
  <c r="U354" i="3"/>
  <c r="S354" i="3"/>
  <c r="U353" i="3"/>
  <c r="S353" i="3"/>
  <c r="U352" i="3"/>
  <c r="S352" i="3"/>
  <c r="U351" i="3"/>
  <c r="S351" i="3"/>
  <c r="U350" i="3"/>
  <c r="S350" i="3"/>
  <c r="U349" i="3"/>
  <c r="S349" i="3"/>
  <c r="U348" i="3"/>
  <c r="S348" i="3"/>
  <c r="U347" i="3"/>
  <c r="S347" i="3"/>
  <c r="U346" i="3"/>
  <c r="S346" i="3"/>
  <c r="U345" i="3"/>
  <c r="S345" i="3"/>
  <c r="U344" i="3"/>
  <c r="S344" i="3"/>
  <c r="U343" i="3"/>
  <c r="S343" i="3"/>
  <c r="U342" i="3"/>
  <c r="S342" i="3"/>
  <c r="U341" i="3"/>
  <c r="S341" i="3"/>
  <c r="U340" i="3"/>
  <c r="S340" i="3"/>
  <c r="U339" i="3"/>
  <c r="S339" i="3"/>
  <c r="U338" i="3"/>
  <c r="S338" i="3"/>
  <c r="U337" i="3"/>
  <c r="S337" i="3"/>
  <c r="U336" i="3"/>
  <c r="S336" i="3"/>
  <c r="U335" i="3"/>
  <c r="S335" i="3"/>
  <c r="U334" i="3"/>
  <c r="S334" i="3"/>
  <c r="U333" i="3"/>
  <c r="S333" i="3"/>
  <c r="U332" i="3"/>
  <c r="S332" i="3"/>
  <c r="U331" i="3"/>
  <c r="S331" i="3"/>
  <c r="U330" i="3"/>
  <c r="S330" i="3"/>
  <c r="U329" i="3"/>
  <c r="S329" i="3"/>
  <c r="U328" i="3"/>
  <c r="S328" i="3"/>
  <c r="U327" i="3"/>
  <c r="S327" i="3"/>
  <c r="U326" i="3"/>
  <c r="S326" i="3"/>
  <c r="U325" i="3"/>
  <c r="S325" i="3"/>
  <c r="U324" i="3"/>
  <c r="S324" i="3"/>
  <c r="U323" i="3"/>
  <c r="S323" i="3"/>
  <c r="U322" i="3"/>
  <c r="S322" i="3"/>
  <c r="U321" i="3"/>
  <c r="S321" i="3"/>
  <c r="U320" i="3"/>
  <c r="S320" i="3"/>
  <c r="U319" i="3"/>
  <c r="S319" i="3"/>
  <c r="U318" i="3"/>
  <c r="S318" i="3"/>
  <c r="U317" i="3"/>
  <c r="S317" i="3"/>
  <c r="U316" i="3"/>
  <c r="S316" i="3"/>
  <c r="U315" i="3"/>
  <c r="S315" i="3"/>
  <c r="U314" i="3"/>
  <c r="S314" i="3"/>
  <c r="U313" i="3"/>
  <c r="S313" i="3"/>
  <c r="U312" i="3"/>
  <c r="S312" i="3"/>
  <c r="U311" i="3"/>
  <c r="S311" i="3"/>
  <c r="U310" i="3"/>
  <c r="S310" i="3"/>
  <c r="U309" i="3"/>
  <c r="S309" i="3"/>
  <c r="U308" i="3"/>
  <c r="S308" i="3"/>
  <c r="U307" i="3"/>
  <c r="S307" i="3"/>
  <c r="U306" i="3"/>
  <c r="S306" i="3"/>
  <c r="U305" i="3"/>
  <c r="S305" i="3"/>
  <c r="U304" i="3"/>
  <c r="S304" i="3"/>
  <c r="U303" i="3"/>
  <c r="S303" i="3"/>
  <c r="U302" i="3"/>
  <c r="S302" i="3"/>
  <c r="U301" i="3"/>
  <c r="S301" i="3"/>
  <c r="U300" i="3"/>
  <c r="S300" i="3"/>
  <c r="U299" i="3"/>
  <c r="S299" i="3"/>
  <c r="U298" i="3"/>
  <c r="S298" i="3"/>
  <c r="U297" i="3"/>
  <c r="S297" i="3"/>
  <c r="U296" i="3"/>
  <c r="S296" i="3"/>
  <c r="U295" i="3"/>
  <c r="S295" i="3"/>
  <c r="U294" i="3"/>
  <c r="S294" i="3"/>
  <c r="U293" i="3"/>
  <c r="S293" i="3"/>
  <c r="U292" i="3"/>
  <c r="S292" i="3"/>
  <c r="U291" i="3"/>
  <c r="S291" i="3"/>
  <c r="U290" i="3"/>
  <c r="S290" i="3"/>
  <c r="U289" i="3"/>
  <c r="S289" i="3"/>
  <c r="U288" i="3"/>
  <c r="S288" i="3"/>
  <c r="U287" i="3"/>
  <c r="S287" i="3"/>
  <c r="U286" i="3"/>
  <c r="S286" i="3"/>
  <c r="U285" i="3"/>
  <c r="S285" i="3"/>
  <c r="U284" i="3"/>
  <c r="S284" i="3"/>
  <c r="U283" i="3"/>
  <c r="S283" i="3"/>
  <c r="U282" i="3"/>
  <c r="S282" i="3"/>
  <c r="U281" i="3"/>
  <c r="S281" i="3"/>
  <c r="U280" i="3"/>
  <c r="S280" i="3"/>
  <c r="U279" i="3"/>
  <c r="S279" i="3"/>
  <c r="U278" i="3"/>
  <c r="S278" i="3"/>
  <c r="U277" i="3"/>
  <c r="S277" i="3"/>
  <c r="U276" i="3"/>
  <c r="S276" i="3"/>
  <c r="U275" i="3"/>
  <c r="S275" i="3"/>
  <c r="U274" i="3"/>
  <c r="S274" i="3"/>
  <c r="U273" i="3"/>
  <c r="S273" i="3"/>
  <c r="U272" i="3"/>
  <c r="S272" i="3"/>
  <c r="U271" i="3"/>
  <c r="S271" i="3"/>
  <c r="U270" i="3"/>
  <c r="S270" i="3"/>
  <c r="U269" i="3"/>
  <c r="S269" i="3"/>
  <c r="U268" i="3"/>
  <c r="S268" i="3"/>
  <c r="U267" i="3"/>
  <c r="S267" i="3"/>
  <c r="U266" i="3"/>
  <c r="S266" i="3"/>
  <c r="U265" i="3"/>
  <c r="S265" i="3"/>
  <c r="U264" i="3"/>
  <c r="S264" i="3"/>
  <c r="U263" i="3"/>
  <c r="S263" i="3"/>
  <c r="U262" i="3"/>
  <c r="S262" i="3"/>
  <c r="U261" i="3"/>
  <c r="S261" i="3"/>
  <c r="U260" i="3"/>
  <c r="S260" i="3"/>
  <c r="U259" i="3"/>
  <c r="S259" i="3"/>
  <c r="U258" i="3"/>
  <c r="S258" i="3"/>
  <c r="U257" i="3"/>
  <c r="S257" i="3"/>
  <c r="U256" i="3"/>
  <c r="S256" i="3"/>
  <c r="U255" i="3"/>
  <c r="S255" i="3"/>
  <c r="U254" i="3"/>
  <c r="S254" i="3"/>
  <c r="U253" i="3"/>
  <c r="S253" i="3"/>
  <c r="U252" i="3"/>
  <c r="S252" i="3"/>
  <c r="U251" i="3"/>
  <c r="S251" i="3"/>
  <c r="U250" i="3"/>
  <c r="S250" i="3"/>
  <c r="U249" i="3"/>
  <c r="S249" i="3"/>
  <c r="U248" i="3"/>
  <c r="S248" i="3"/>
  <c r="U247" i="3"/>
  <c r="S247" i="3"/>
  <c r="U246" i="3"/>
  <c r="S246" i="3"/>
  <c r="U245" i="3"/>
  <c r="S245" i="3"/>
  <c r="U244" i="3"/>
  <c r="S244" i="3"/>
  <c r="U243" i="3"/>
  <c r="S243" i="3"/>
  <c r="U242" i="3"/>
  <c r="S242" i="3"/>
  <c r="U241" i="3"/>
  <c r="S241" i="3"/>
  <c r="U240" i="3"/>
  <c r="S240" i="3"/>
  <c r="U239" i="3"/>
  <c r="S239" i="3"/>
  <c r="U238" i="3"/>
  <c r="S238" i="3"/>
  <c r="U237" i="3"/>
  <c r="S237" i="3"/>
  <c r="U236" i="3"/>
  <c r="S236" i="3"/>
  <c r="U235" i="3"/>
  <c r="S235" i="3"/>
  <c r="U234" i="3"/>
  <c r="S234" i="3"/>
  <c r="U233" i="3"/>
  <c r="S233" i="3"/>
  <c r="U232" i="3"/>
  <c r="S232" i="3"/>
  <c r="U231" i="3"/>
  <c r="S231" i="3"/>
  <c r="U230" i="3"/>
  <c r="S230" i="3"/>
  <c r="U229" i="3"/>
  <c r="S229" i="3"/>
  <c r="U228" i="3"/>
  <c r="S228" i="3"/>
  <c r="U227" i="3"/>
  <c r="S227" i="3"/>
  <c r="U226" i="3"/>
  <c r="S226" i="3"/>
  <c r="U225" i="3"/>
  <c r="S225" i="3"/>
  <c r="U224" i="3"/>
  <c r="S224" i="3"/>
  <c r="U223" i="3"/>
  <c r="S223" i="3"/>
  <c r="U222" i="3"/>
  <c r="S222" i="3"/>
  <c r="U221" i="3"/>
  <c r="S221" i="3"/>
  <c r="U220" i="3"/>
  <c r="S220" i="3"/>
  <c r="U219" i="3"/>
  <c r="S219" i="3"/>
  <c r="U218" i="3"/>
  <c r="S218" i="3"/>
  <c r="U217" i="3"/>
  <c r="S217" i="3"/>
  <c r="U216" i="3"/>
  <c r="S216" i="3"/>
  <c r="U215" i="3"/>
  <c r="S215" i="3"/>
  <c r="U214" i="3"/>
  <c r="S214" i="3"/>
  <c r="U213" i="3"/>
  <c r="S213" i="3"/>
  <c r="U212" i="3"/>
  <c r="S212" i="3"/>
  <c r="U211" i="3"/>
  <c r="S211" i="3"/>
  <c r="U210" i="3"/>
  <c r="S210" i="3"/>
  <c r="U209" i="3"/>
  <c r="S209" i="3"/>
  <c r="U208" i="3"/>
  <c r="S208" i="3"/>
  <c r="U207" i="3"/>
  <c r="S207" i="3"/>
  <c r="U206" i="3"/>
  <c r="S206" i="3"/>
  <c r="U205" i="3"/>
  <c r="S205" i="3"/>
  <c r="U204" i="3"/>
  <c r="S204" i="3"/>
  <c r="U203" i="3"/>
  <c r="S203" i="3"/>
  <c r="U202" i="3"/>
  <c r="S202" i="3"/>
  <c r="U201" i="3"/>
  <c r="S201" i="3"/>
  <c r="U200" i="3"/>
  <c r="S200" i="3"/>
  <c r="U199" i="3"/>
  <c r="S199" i="3"/>
  <c r="U198" i="3"/>
  <c r="S198" i="3"/>
  <c r="U197" i="3"/>
  <c r="S197" i="3"/>
  <c r="U196" i="3"/>
  <c r="S196" i="3"/>
  <c r="U195" i="3"/>
  <c r="S195" i="3"/>
  <c r="U194" i="3"/>
  <c r="S194" i="3"/>
  <c r="U193" i="3"/>
  <c r="S193" i="3"/>
  <c r="U192" i="3"/>
  <c r="S192" i="3"/>
  <c r="U191" i="3"/>
  <c r="S191" i="3"/>
  <c r="U190" i="3"/>
  <c r="S190" i="3"/>
  <c r="U189" i="3"/>
  <c r="S189" i="3"/>
  <c r="U188" i="3"/>
  <c r="S188" i="3"/>
  <c r="U187" i="3"/>
  <c r="S187" i="3"/>
  <c r="U186" i="3"/>
  <c r="S186" i="3"/>
  <c r="U185" i="3"/>
  <c r="S185" i="3"/>
  <c r="U184" i="3"/>
  <c r="S184" i="3"/>
  <c r="U183" i="3"/>
  <c r="S183" i="3"/>
  <c r="U182" i="3"/>
  <c r="S182" i="3"/>
  <c r="U181" i="3"/>
  <c r="S181" i="3"/>
  <c r="U180" i="3"/>
  <c r="S180" i="3"/>
  <c r="U179" i="3"/>
  <c r="S179" i="3"/>
  <c r="U178" i="3"/>
  <c r="S178" i="3"/>
  <c r="U177" i="3"/>
  <c r="S177" i="3"/>
  <c r="U176" i="3"/>
  <c r="S176" i="3"/>
  <c r="U175" i="3"/>
  <c r="S175" i="3"/>
  <c r="U174" i="3"/>
  <c r="S174" i="3"/>
  <c r="U173" i="3"/>
  <c r="S173" i="3"/>
  <c r="U172" i="3"/>
  <c r="S172" i="3"/>
  <c r="U171" i="3"/>
  <c r="S171" i="3"/>
  <c r="U170" i="3"/>
  <c r="S170" i="3"/>
  <c r="U169" i="3"/>
  <c r="S169" i="3"/>
  <c r="U168" i="3"/>
  <c r="S168" i="3"/>
  <c r="U167" i="3"/>
  <c r="S167" i="3"/>
  <c r="U166" i="3"/>
  <c r="S166" i="3"/>
  <c r="U165" i="3"/>
  <c r="S165" i="3"/>
  <c r="U164" i="3"/>
  <c r="S164" i="3"/>
  <c r="U163" i="3"/>
  <c r="S163" i="3"/>
  <c r="U162" i="3"/>
  <c r="S162" i="3"/>
  <c r="U161" i="3"/>
  <c r="S161" i="3"/>
  <c r="U160" i="3"/>
  <c r="S160" i="3"/>
  <c r="U159" i="3"/>
  <c r="S159" i="3"/>
  <c r="U158" i="3"/>
  <c r="S158" i="3"/>
  <c r="U157" i="3"/>
  <c r="S157" i="3"/>
  <c r="U156" i="3"/>
  <c r="S156" i="3"/>
  <c r="U155" i="3"/>
  <c r="S155" i="3"/>
  <c r="U154" i="3"/>
  <c r="S154" i="3"/>
  <c r="U153" i="3"/>
  <c r="S153" i="3"/>
  <c r="U152" i="3"/>
  <c r="S152" i="3"/>
  <c r="U151" i="3"/>
  <c r="S151" i="3"/>
  <c r="U150" i="3"/>
  <c r="S150" i="3"/>
  <c r="U149" i="3"/>
  <c r="S149" i="3"/>
  <c r="U148" i="3"/>
  <c r="S148" i="3"/>
  <c r="U147" i="3"/>
  <c r="S147" i="3"/>
  <c r="U146" i="3"/>
  <c r="S146" i="3"/>
  <c r="U145" i="3"/>
  <c r="S145" i="3"/>
  <c r="U144" i="3"/>
  <c r="S144" i="3"/>
  <c r="U143" i="3"/>
  <c r="S143" i="3"/>
  <c r="U142" i="3"/>
  <c r="S142" i="3"/>
  <c r="U141" i="3"/>
  <c r="S141" i="3"/>
  <c r="U140" i="3"/>
  <c r="S140" i="3"/>
  <c r="U139" i="3"/>
  <c r="S139" i="3"/>
  <c r="U138" i="3"/>
  <c r="S138" i="3"/>
  <c r="U137" i="3"/>
  <c r="S137" i="3"/>
  <c r="U136" i="3"/>
  <c r="S136" i="3"/>
  <c r="U135" i="3"/>
  <c r="S135" i="3"/>
  <c r="U134" i="3"/>
  <c r="S134" i="3"/>
  <c r="U133" i="3"/>
  <c r="S133" i="3"/>
  <c r="U132" i="3"/>
  <c r="S132" i="3"/>
  <c r="U131" i="3"/>
  <c r="S131" i="3"/>
  <c r="U130" i="3"/>
  <c r="S130" i="3"/>
  <c r="U129" i="3"/>
  <c r="S129" i="3"/>
  <c r="U128" i="3"/>
  <c r="S128" i="3"/>
  <c r="U127" i="3"/>
  <c r="S127" i="3"/>
  <c r="U126" i="3"/>
  <c r="S126" i="3"/>
  <c r="U125" i="3"/>
  <c r="S125" i="3"/>
  <c r="U124" i="3"/>
  <c r="S124" i="3"/>
  <c r="U123" i="3"/>
  <c r="S123" i="3"/>
  <c r="U122" i="3"/>
  <c r="S122" i="3"/>
  <c r="U121" i="3"/>
  <c r="S121" i="3"/>
  <c r="U120" i="3"/>
  <c r="S120" i="3"/>
  <c r="U119" i="3"/>
  <c r="S119" i="3"/>
  <c r="U118" i="3"/>
  <c r="S118" i="3"/>
  <c r="U117" i="3"/>
  <c r="S117" i="3"/>
  <c r="U116" i="3"/>
  <c r="S116" i="3"/>
  <c r="U115" i="3"/>
  <c r="S115" i="3"/>
  <c r="U114" i="3"/>
  <c r="S114" i="3"/>
  <c r="U113" i="3"/>
  <c r="S113" i="3"/>
  <c r="U112" i="3"/>
  <c r="S112" i="3"/>
  <c r="U111" i="3"/>
  <c r="S111" i="3"/>
  <c r="U110" i="3"/>
  <c r="S110" i="3"/>
  <c r="U109" i="3"/>
  <c r="S109" i="3"/>
  <c r="U108" i="3"/>
  <c r="S108" i="3"/>
  <c r="U107" i="3"/>
  <c r="S107" i="3"/>
  <c r="U106" i="3"/>
  <c r="S106" i="3"/>
  <c r="U105" i="3"/>
  <c r="S105" i="3"/>
  <c r="U104" i="3"/>
  <c r="S104" i="3"/>
  <c r="U103" i="3"/>
  <c r="S103" i="3"/>
  <c r="U102" i="3"/>
  <c r="S102" i="3"/>
  <c r="U101" i="3"/>
  <c r="S101" i="3"/>
  <c r="U100" i="3"/>
  <c r="S100" i="3"/>
  <c r="U99" i="3"/>
  <c r="S99" i="3"/>
  <c r="U98" i="3"/>
  <c r="S98" i="3"/>
  <c r="U97" i="3"/>
  <c r="S97" i="3"/>
  <c r="U96" i="3"/>
  <c r="S96" i="3"/>
  <c r="U95" i="3"/>
  <c r="S95" i="3"/>
  <c r="U94" i="3"/>
  <c r="S94" i="3"/>
  <c r="U93" i="3"/>
  <c r="S93" i="3"/>
  <c r="U92" i="3"/>
  <c r="S92" i="3"/>
  <c r="U91" i="3"/>
  <c r="S91" i="3"/>
  <c r="U90" i="3"/>
  <c r="S90" i="3"/>
  <c r="U89" i="3"/>
  <c r="S89" i="3"/>
  <c r="U88" i="3"/>
  <c r="S88" i="3"/>
  <c r="U87" i="3"/>
  <c r="S87" i="3"/>
  <c r="U86" i="3"/>
  <c r="S86" i="3"/>
  <c r="U85" i="3"/>
  <c r="S85" i="3"/>
  <c r="U84" i="3"/>
  <c r="S84" i="3"/>
  <c r="U83" i="3"/>
  <c r="S83" i="3"/>
  <c r="U82" i="3"/>
  <c r="S82" i="3"/>
  <c r="U81" i="3"/>
  <c r="S81" i="3"/>
  <c r="U80" i="3"/>
  <c r="S80" i="3"/>
  <c r="U79" i="3"/>
  <c r="S79" i="3"/>
  <c r="U78" i="3"/>
  <c r="S78" i="3"/>
  <c r="U77" i="3"/>
  <c r="S77" i="3"/>
  <c r="U76" i="3"/>
  <c r="S76" i="3"/>
  <c r="U75" i="3"/>
  <c r="S75" i="3"/>
  <c r="U74" i="3"/>
  <c r="S74" i="3"/>
  <c r="U73" i="3"/>
  <c r="S73" i="3"/>
  <c r="U72" i="3"/>
  <c r="S72" i="3"/>
  <c r="U71" i="3"/>
  <c r="S71" i="3"/>
  <c r="U70" i="3"/>
  <c r="S70" i="3"/>
  <c r="U69" i="3"/>
  <c r="S69" i="3"/>
  <c r="U68" i="3"/>
  <c r="S68" i="3"/>
  <c r="U67" i="3"/>
  <c r="S67" i="3"/>
  <c r="U66" i="3"/>
  <c r="S66" i="3"/>
  <c r="U65" i="3"/>
  <c r="S65" i="3"/>
  <c r="U64" i="3"/>
  <c r="S64" i="3"/>
  <c r="U63" i="3"/>
  <c r="S63" i="3"/>
  <c r="U62" i="3"/>
  <c r="S62" i="3"/>
  <c r="U61" i="3"/>
  <c r="S61" i="3"/>
  <c r="U60" i="3"/>
  <c r="S60" i="3"/>
  <c r="U59" i="3"/>
  <c r="S59" i="3"/>
  <c r="U58" i="3"/>
  <c r="S58" i="3"/>
  <c r="U57" i="3"/>
  <c r="S57" i="3"/>
  <c r="U56" i="3"/>
  <c r="S56" i="3"/>
  <c r="U55" i="3"/>
  <c r="S55" i="3"/>
  <c r="U54" i="3"/>
  <c r="S54" i="3"/>
  <c r="U53" i="3"/>
  <c r="S53" i="3"/>
  <c r="U52" i="3"/>
  <c r="S52" i="3"/>
  <c r="U51" i="3"/>
  <c r="S51" i="3"/>
  <c r="U50" i="3"/>
  <c r="S50" i="3"/>
  <c r="U49" i="3"/>
  <c r="S49" i="3"/>
  <c r="U48" i="3"/>
  <c r="S48" i="3"/>
  <c r="U47" i="3"/>
  <c r="S47" i="3"/>
  <c r="U46" i="3"/>
  <c r="S46" i="3"/>
  <c r="U45" i="3"/>
  <c r="S45" i="3"/>
  <c r="U44" i="3"/>
  <c r="S44" i="3"/>
  <c r="U43" i="3"/>
  <c r="S43" i="3"/>
  <c r="U42" i="3"/>
  <c r="S42" i="3"/>
  <c r="U41" i="3"/>
  <c r="S41" i="3"/>
  <c r="U40" i="3"/>
  <c r="S40" i="3"/>
  <c r="U39" i="3"/>
  <c r="S39" i="3"/>
  <c r="U38" i="3"/>
  <c r="S38" i="3"/>
  <c r="U37" i="3"/>
  <c r="S37" i="3"/>
  <c r="U36" i="3"/>
  <c r="S36" i="3"/>
  <c r="U35" i="3"/>
  <c r="S35" i="3"/>
  <c r="U34" i="3"/>
  <c r="S34" i="3"/>
  <c r="U33" i="3"/>
  <c r="S33" i="3"/>
  <c r="U32" i="3"/>
  <c r="S32" i="3"/>
  <c r="U31" i="3"/>
  <c r="S31" i="3"/>
  <c r="U30" i="3"/>
  <c r="S30" i="3"/>
  <c r="U29" i="3"/>
  <c r="S29" i="3"/>
  <c r="U28" i="3"/>
  <c r="S28" i="3"/>
  <c r="U27" i="3"/>
  <c r="S27" i="3"/>
  <c r="U26" i="3"/>
  <c r="S26" i="3"/>
  <c r="U25" i="3"/>
  <c r="S25" i="3"/>
  <c r="U24" i="3"/>
  <c r="S24" i="3"/>
  <c r="U23" i="3"/>
  <c r="S23" i="3"/>
  <c r="U22" i="3"/>
  <c r="S22" i="3"/>
  <c r="U21" i="3"/>
  <c r="S21" i="3"/>
  <c r="U20" i="3"/>
  <c r="S20" i="3"/>
  <c r="U19" i="3"/>
  <c r="S19" i="3"/>
  <c r="U18" i="3"/>
  <c r="S18" i="3"/>
  <c r="U17" i="3"/>
  <c r="S17" i="3"/>
  <c r="U16" i="3"/>
  <c r="S16" i="3"/>
  <c r="U15" i="3"/>
  <c r="S15" i="3"/>
  <c r="U14" i="3"/>
  <c r="S14" i="3"/>
  <c r="U13" i="3"/>
  <c r="S13" i="3"/>
  <c r="U12" i="3"/>
  <c r="S12" i="3"/>
  <c r="U11" i="3"/>
  <c r="S11" i="3"/>
  <c r="U10" i="3"/>
  <c r="S10" i="3"/>
  <c r="U9" i="3"/>
  <c r="S9" i="3"/>
  <c r="U8" i="3"/>
  <c r="S8" i="3"/>
  <c r="U7" i="3"/>
  <c r="S7" i="3"/>
  <c r="U6" i="3"/>
  <c r="S6" i="3"/>
  <c r="U5" i="3"/>
  <c r="S5" i="3"/>
  <c r="U4" i="3"/>
  <c r="S4" i="3"/>
  <c r="U3" i="3"/>
  <c r="S3" i="3"/>
  <c r="U2" i="3"/>
  <c r="S2" i="3"/>
  <c r="H511" i="1"/>
  <c r="AS511" i="3" s="1"/>
  <c r="H510" i="1"/>
  <c r="AS510" i="3" s="1"/>
  <c r="H509" i="1"/>
  <c r="AS509" i="3" s="1"/>
  <c r="H508" i="1"/>
  <c r="AS508" i="3" s="1"/>
  <c r="H507" i="1"/>
  <c r="AS507" i="3" s="1"/>
  <c r="H506" i="1"/>
  <c r="AS506" i="3" s="1"/>
  <c r="H505" i="1"/>
  <c r="H504" i="1"/>
  <c r="AS504" i="3" s="1"/>
  <c r="H503" i="1"/>
  <c r="AS503" i="3" s="1"/>
  <c r="H502" i="1"/>
  <c r="AS502" i="3" s="1"/>
  <c r="H501" i="1"/>
  <c r="AS501" i="3" s="1"/>
  <c r="H500" i="1"/>
  <c r="AS500" i="3" s="1"/>
  <c r="H499" i="1"/>
  <c r="AS499" i="3" s="1"/>
  <c r="H498" i="1"/>
  <c r="AS498" i="3" s="1"/>
  <c r="H497" i="1"/>
  <c r="AS497" i="3" s="1"/>
  <c r="H496" i="1"/>
  <c r="AS496" i="3" s="1"/>
  <c r="H495" i="1"/>
  <c r="AS495" i="3" s="1"/>
  <c r="H494" i="1"/>
  <c r="AS494" i="3" s="1"/>
  <c r="H493" i="1"/>
  <c r="AS493" i="3" s="1"/>
  <c r="H492" i="1"/>
  <c r="AS492" i="3" s="1"/>
  <c r="H491" i="1"/>
  <c r="AS491" i="3" s="1"/>
  <c r="H490" i="1"/>
  <c r="AS490" i="3" s="1"/>
  <c r="H489" i="1"/>
  <c r="H488" i="1"/>
  <c r="AS488" i="3" s="1"/>
  <c r="H487" i="1"/>
  <c r="AS487" i="3" s="1"/>
  <c r="H486" i="1"/>
  <c r="AS486" i="3" s="1"/>
  <c r="H485" i="1"/>
  <c r="AS485" i="3" s="1"/>
  <c r="H484" i="1"/>
  <c r="AS484" i="3" s="1"/>
  <c r="H483" i="1"/>
  <c r="AS483" i="3" s="1"/>
  <c r="H482" i="1"/>
  <c r="AS482" i="3" s="1"/>
  <c r="H481" i="1"/>
  <c r="AS481" i="3" s="1"/>
  <c r="H480" i="1"/>
  <c r="AS480" i="3" s="1"/>
  <c r="H479" i="1"/>
  <c r="AS479" i="3" s="1"/>
  <c r="H478" i="1"/>
  <c r="AS478" i="3" s="1"/>
  <c r="H477" i="1"/>
  <c r="AS477" i="3" s="1"/>
  <c r="H476" i="1"/>
  <c r="AS476" i="3" s="1"/>
  <c r="H475" i="1"/>
  <c r="AS475" i="3" s="1"/>
  <c r="H474" i="1"/>
  <c r="AS474" i="3" s="1"/>
  <c r="H473" i="1"/>
  <c r="H472" i="1"/>
  <c r="AS472" i="3" s="1"/>
  <c r="H471" i="1"/>
  <c r="AS471" i="3" s="1"/>
  <c r="H470" i="1"/>
  <c r="AS470" i="3" s="1"/>
  <c r="H469" i="1"/>
  <c r="AS469" i="3" s="1"/>
  <c r="H468" i="1"/>
  <c r="AS468" i="3" s="1"/>
  <c r="H467" i="1"/>
  <c r="AS467" i="3" s="1"/>
  <c r="H466" i="1"/>
  <c r="AS466" i="3" s="1"/>
  <c r="H465" i="1"/>
  <c r="AS465" i="3" s="1"/>
  <c r="H464" i="1"/>
  <c r="AS464" i="3" s="1"/>
  <c r="H463" i="1"/>
  <c r="AS463" i="3" s="1"/>
  <c r="H462" i="1"/>
  <c r="AS462" i="3" s="1"/>
  <c r="H461" i="1"/>
  <c r="AS461" i="3" s="1"/>
  <c r="H460" i="1"/>
  <c r="AS460" i="3" s="1"/>
  <c r="H459" i="1"/>
  <c r="AS459" i="3" s="1"/>
  <c r="H458" i="1"/>
  <c r="AS458" i="3" s="1"/>
  <c r="H457" i="1"/>
  <c r="H456" i="1"/>
  <c r="AS456" i="3" s="1"/>
  <c r="H455" i="1"/>
  <c r="AS455" i="3" s="1"/>
  <c r="H454" i="1"/>
  <c r="AS454" i="3" s="1"/>
  <c r="H453" i="1"/>
  <c r="AS453" i="3" s="1"/>
  <c r="H452" i="1"/>
  <c r="AS452" i="3" s="1"/>
  <c r="H451" i="1"/>
  <c r="AS451" i="3" s="1"/>
  <c r="H450" i="1"/>
  <c r="AS450" i="3" s="1"/>
  <c r="H449" i="1"/>
  <c r="AS449" i="3" s="1"/>
  <c r="H448" i="1"/>
  <c r="AS448" i="3" s="1"/>
  <c r="H447" i="1"/>
  <c r="AS447" i="3" s="1"/>
  <c r="H446" i="1"/>
  <c r="AS446" i="3" s="1"/>
  <c r="H445" i="1"/>
  <c r="AS445" i="3" s="1"/>
  <c r="H444" i="1"/>
  <c r="AS444" i="3" s="1"/>
  <c r="H443" i="1"/>
  <c r="AS443" i="3" s="1"/>
  <c r="H442" i="1"/>
  <c r="AS442" i="3" s="1"/>
  <c r="H441" i="1"/>
  <c r="H440" i="1"/>
  <c r="AS440" i="3" s="1"/>
  <c r="H439" i="1"/>
  <c r="AS439" i="3" s="1"/>
  <c r="H438" i="1"/>
  <c r="AS438" i="3" s="1"/>
  <c r="H437" i="1"/>
  <c r="AS437" i="3" s="1"/>
  <c r="H436" i="1"/>
  <c r="AS436" i="3" s="1"/>
  <c r="H435" i="1"/>
  <c r="AS435" i="3" s="1"/>
  <c r="H434" i="1"/>
  <c r="AS434" i="3" s="1"/>
  <c r="H433" i="1"/>
  <c r="AS433" i="3" s="1"/>
  <c r="H432" i="1"/>
  <c r="AS432" i="3" s="1"/>
  <c r="H431" i="1"/>
  <c r="AS431" i="3" s="1"/>
  <c r="H430" i="1"/>
  <c r="AS430" i="3" s="1"/>
  <c r="H429" i="1"/>
  <c r="AS429" i="3" s="1"/>
  <c r="H428" i="1"/>
  <c r="AS428" i="3" s="1"/>
  <c r="H427" i="1"/>
  <c r="AS427" i="3" s="1"/>
  <c r="H426" i="1"/>
  <c r="AS426" i="3" s="1"/>
  <c r="H425" i="1"/>
  <c r="H424" i="1"/>
  <c r="AS424" i="3" s="1"/>
  <c r="H423" i="1"/>
  <c r="AS423" i="3" s="1"/>
  <c r="H422" i="1"/>
  <c r="AS422" i="3" s="1"/>
  <c r="H421" i="1"/>
  <c r="AS421" i="3" s="1"/>
  <c r="H420" i="1"/>
  <c r="AS420" i="3" s="1"/>
  <c r="H419" i="1"/>
  <c r="AS419" i="3" s="1"/>
  <c r="H418" i="1"/>
  <c r="AS418" i="3" s="1"/>
  <c r="H417" i="1"/>
  <c r="AS417" i="3" s="1"/>
  <c r="H416" i="1"/>
  <c r="AS416" i="3" s="1"/>
  <c r="H415" i="1"/>
  <c r="AS415" i="3" s="1"/>
  <c r="H414" i="1"/>
  <c r="AS414" i="3" s="1"/>
  <c r="H413" i="1"/>
  <c r="AS413" i="3" s="1"/>
  <c r="H412" i="1"/>
  <c r="AS412" i="3" s="1"/>
  <c r="H411" i="1"/>
  <c r="AS411" i="3" s="1"/>
  <c r="H410" i="1"/>
  <c r="AS410" i="3" s="1"/>
  <c r="H409" i="1"/>
  <c r="H408" i="1"/>
  <c r="AS408" i="3" s="1"/>
  <c r="H407" i="1"/>
  <c r="AS407" i="3" s="1"/>
  <c r="H406" i="1"/>
  <c r="AS406" i="3" s="1"/>
  <c r="H405" i="1"/>
  <c r="AS405" i="3" s="1"/>
  <c r="H404" i="1"/>
  <c r="AS404" i="3" s="1"/>
  <c r="H403" i="1"/>
  <c r="AS403" i="3" s="1"/>
  <c r="H402" i="1"/>
  <c r="AS402" i="3" s="1"/>
  <c r="H401" i="1"/>
  <c r="AS401" i="3" s="1"/>
  <c r="H400" i="1"/>
  <c r="AS400" i="3" s="1"/>
  <c r="H399" i="1"/>
  <c r="AS399" i="3" s="1"/>
  <c r="H398" i="1"/>
  <c r="AS398" i="3" s="1"/>
  <c r="H397" i="1"/>
  <c r="AS397" i="3" s="1"/>
  <c r="H396" i="1"/>
  <c r="AS396" i="3" s="1"/>
  <c r="H395" i="1"/>
  <c r="AS395" i="3" s="1"/>
  <c r="H394" i="1"/>
  <c r="AS394" i="3" s="1"/>
  <c r="H393" i="1"/>
  <c r="H392" i="1"/>
  <c r="AS392" i="3" s="1"/>
  <c r="H391" i="1"/>
  <c r="AS391" i="3" s="1"/>
  <c r="H390" i="1"/>
  <c r="AS390" i="3" s="1"/>
  <c r="H389" i="1"/>
  <c r="AS389" i="3" s="1"/>
  <c r="H388" i="1"/>
  <c r="AS388" i="3" s="1"/>
  <c r="H387" i="1"/>
  <c r="AS387" i="3" s="1"/>
  <c r="H386" i="1"/>
  <c r="AS386" i="3" s="1"/>
  <c r="H385" i="1"/>
  <c r="AS385" i="3" s="1"/>
  <c r="H384" i="1"/>
  <c r="AS384" i="3" s="1"/>
  <c r="H383" i="1"/>
  <c r="AS383" i="3" s="1"/>
  <c r="H382" i="1"/>
  <c r="AS382" i="3" s="1"/>
  <c r="H381" i="1"/>
  <c r="AS381" i="3" s="1"/>
  <c r="H380" i="1"/>
  <c r="AS380" i="3" s="1"/>
  <c r="H379" i="1"/>
  <c r="AS379" i="3" s="1"/>
  <c r="H378" i="1"/>
  <c r="AS378" i="3" s="1"/>
  <c r="H377" i="1"/>
  <c r="H376" i="1"/>
  <c r="AS376" i="3" s="1"/>
  <c r="H375" i="1"/>
  <c r="AS375" i="3" s="1"/>
  <c r="H374" i="1"/>
  <c r="AS374" i="3" s="1"/>
  <c r="H373" i="1"/>
  <c r="AS373" i="3" s="1"/>
  <c r="H372" i="1"/>
  <c r="AS372" i="3" s="1"/>
  <c r="H371" i="1"/>
  <c r="AS371" i="3" s="1"/>
  <c r="H370" i="1"/>
  <c r="AS370" i="3" s="1"/>
  <c r="H369" i="1"/>
  <c r="AS369" i="3" s="1"/>
  <c r="H368" i="1"/>
  <c r="AS368" i="3" s="1"/>
  <c r="H367" i="1"/>
  <c r="AS367" i="3" s="1"/>
  <c r="H366" i="1"/>
  <c r="AS366" i="3" s="1"/>
  <c r="H365" i="1"/>
  <c r="AS365" i="3" s="1"/>
  <c r="H364" i="1"/>
  <c r="AS364" i="3" s="1"/>
  <c r="H363" i="1"/>
  <c r="AS363" i="3" s="1"/>
  <c r="H362" i="1"/>
  <c r="AS362" i="3" s="1"/>
  <c r="H361" i="1"/>
  <c r="H360" i="1"/>
  <c r="AS360" i="3" s="1"/>
  <c r="H359" i="1"/>
  <c r="AS359" i="3" s="1"/>
  <c r="H358" i="1"/>
  <c r="AS358" i="3" s="1"/>
  <c r="H357" i="1"/>
  <c r="AS357" i="3" s="1"/>
  <c r="H356" i="1"/>
  <c r="AS356" i="3" s="1"/>
  <c r="H355" i="1"/>
  <c r="AS355" i="3" s="1"/>
  <c r="H354" i="1"/>
  <c r="AS354" i="3" s="1"/>
  <c r="H353" i="1"/>
  <c r="AS353" i="3" s="1"/>
  <c r="H352" i="1"/>
  <c r="AS352" i="3" s="1"/>
  <c r="H351" i="1"/>
  <c r="AS351" i="3" s="1"/>
  <c r="H350" i="1"/>
  <c r="AS350" i="3" s="1"/>
  <c r="H349" i="1"/>
  <c r="AS349" i="3" s="1"/>
  <c r="H348" i="1"/>
  <c r="AS348" i="3" s="1"/>
  <c r="H347" i="1"/>
  <c r="AS347" i="3" s="1"/>
  <c r="H346" i="1"/>
  <c r="AS346" i="3" s="1"/>
  <c r="H345" i="1"/>
  <c r="H344" i="1"/>
  <c r="AS344" i="3" s="1"/>
  <c r="H343" i="1"/>
  <c r="AS343" i="3" s="1"/>
  <c r="H342" i="1"/>
  <c r="AS342" i="3" s="1"/>
  <c r="H341" i="1"/>
  <c r="AS341" i="3" s="1"/>
  <c r="H340" i="1"/>
  <c r="AS340" i="3" s="1"/>
  <c r="H339" i="1"/>
  <c r="AS339" i="3" s="1"/>
  <c r="H338" i="1"/>
  <c r="AS338" i="3" s="1"/>
  <c r="H337" i="1"/>
  <c r="AS337" i="3" s="1"/>
  <c r="H336" i="1"/>
  <c r="AS336" i="3" s="1"/>
  <c r="H335" i="1"/>
  <c r="AS335" i="3" s="1"/>
  <c r="H334" i="1"/>
  <c r="AS334" i="3" s="1"/>
  <c r="H333" i="1"/>
  <c r="AS333" i="3" s="1"/>
  <c r="H332" i="1"/>
  <c r="AS332" i="3" s="1"/>
  <c r="H331" i="1"/>
  <c r="AS331" i="3" s="1"/>
  <c r="H330" i="1"/>
  <c r="AS330" i="3" s="1"/>
  <c r="H329" i="1"/>
  <c r="AS329" i="3" s="1"/>
  <c r="H328" i="1"/>
  <c r="AS328" i="3" s="1"/>
  <c r="H327" i="1"/>
  <c r="AS327" i="3" s="1"/>
  <c r="H326" i="1"/>
  <c r="AS326" i="3" s="1"/>
  <c r="H325" i="1"/>
  <c r="AS325" i="3" s="1"/>
  <c r="H324" i="1"/>
  <c r="AS324" i="3" s="1"/>
  <c r="H323" i="1"/>
  <c r="AS323" i="3" s="1"/>
  <c r="H322" i="1"/>
  <c r="AS322" i="3" s="1"/>
  <c r="H321" i="1"/>
  <c r="AS321" i="3" s="1"/>
  <c r="H320" i="1"/>
  <c r="AS320" i="3" s="1"/>
  <c r="H319" i="1"/>
  <c r="AS319" i="3" s="1"/>
  <c r="H318" i="1"/>
  <c r="AS318" i="3" s="1"/>
  <c r="H317" i="1"/>
  <c r="AS317" i="3" s="1"/>
  <c r="H316" i="1"/>
  <c r="AS316" i="3" s="1"/>
  <c r="H315" i="1"/>
  <c r="AS315" i="3" s="1"/>
  <c r="H314" i="1"/>
  <c r="AS314" i="3" s="1"/>
  <c r="H313" i="1"/>
  <c r="AS313" i="3" s="1"/>
  <c r="H312" i="1"/>
  <c r="AS312" i="3" s="1"/>
  <c r="H311" i="1"/>
  <c r="AS311" i="3" s="1"/>
  <c r="H310" i="1"/>
  <c r="AS310" i="3" s="1"/>
  <c r="H309" i="1"/>
  <c r="AS309" i="3" s="1"/>
  <c r="H308" i="1"/>
  <c r="AS308" i="3" s="1"/>
  <c r="H307" i="1"/>
  <c r="AS307" i="3" s="1"/>
  <c r="H306" i="1"/>
  <c r="AS306" i="3" s="1"/>
  <c r="H305" i="1"/>
  <c r="AS305" i="3" s="1"/>
  <c r="H304" i="1"/>
  <c r="AS304" i="3" s="1"/>
  <c r="H303" i="1"/>
  <c r="AS303" i="3" s="1"/>
  <c r="H302" i="1"/>
  <c r="AS302" i="3" s="1"/>
  <c r="H301" i="1"/>
  <c r="AS301" i="3" s="1"/>
  <c r="H300" i="1"/>
  <c r="AS300" i="3" s="1"/>
  <c r="H299" i="1"/>
  <c r="AS299" i="3" s="1"/>
  <c r="H298" i="1"/>
  <c r="AS298" i="3" s="1"/>
  <c r="H297" i="1"/>
  <c r="AS297" i="3" s="1"/>
  <c r="H296" i="1"/>
  <c r="AS296" i="3" s="1"/>
  <c r="H295" i="1"/>
  <c r="AS295" i="3" s="1"/>
  <c r="H294" i="1"/>
  <c r="AS294" i="3" s="1"/>
  <c r="H293" i="1"/>
  <c r="AS293" i="3" s="1"/>
  <c r="H292" i="1"/>
  <c r="AS292" i="3" s="1"/>
  <c r="H291" i="1"/>
  <c r="AS291" i="3" s="1"/>
  <c r="H290" i="1"/>
  <c r="AS290" i="3" s="1"/>
  <c r="H289" i="1"/>
  <c r="AS289" i="3" s="1"/>
  <c r="H288" i="1"/>
  <c r="AS288" i="3" s="1"/>
  <c r="H287" i="1"/>
  <c r="AS287" i="3" s="1"/>
  <c r="H286" i="1"/>
  <c r="AS286" i="3" s="1"/>
  <c r="H285" i="1"/>
  <c r="AS285" i="3" s="1"/>
  <c r="H284" i="1"/>
  <c r="AS284" i="3" s="1"/>
  <c r="H283" i="1"/>
  <c r="AS283" i="3" s="1"/>
  <c r="H282" i="1"/>
  <c r="AS282" i="3" s="1"/>
  <c r="H281" i="1"/>
  <c r="AS281" i="3" s="1"/>
  <c r="H280" i="1"/>
  <c r="AS280" i="3" s="1"/>
  <c r="H279" i="1"/>
  <c r="AS279" i="3" s="1"/>
  <c r="H278" i="1"/>
  <c r="AS278" i="3" s="1"/>
  <c r="H277" i="1"/>
  <c r="AS277" i="3" s="1"/>
  <c r="H276" i="1"/>
  <c r="AS276" i="3" s="1"/>
  <c r="H275" i="1"/>
  <c r="AS275" i="3" s="1"/>
  <c r="H274" i="1"/>
  <c r="AS274" i="3" s="1"/>
  <c r="H273" i="1"/>
  <c r="AS273" i="3" s="1"/>
  <c r="H272" i="1"/>
  <c r="AS272" i="3" s="1"/>
  <c r="H271" i="1"/>
  <c r="AS271" i="3" s="1"/>
  <c r="H270" i="1"/>
  <c r="AS270" i="3" s="1"/>
  <c r="H269" i="1"/>
  <c r="AS269" i="3" s="1"/>
  <c r="H268" i="1"/>
  <c r="AS268" i="3" s="1"/>
  <c r="H267" i="1"/>
  <c r="AS267" i="3" s="1"/>
  <c r="H266" i="1"/>
  <c r="AS266" i="3" s="1"/>
  <c r="H265" i="1"/>
  <c r="AS265" i="3" s="1"/>
  <c r="H264" i="1"/>
  <c r="AS264" i="3" s="1"/>
  <c r="H263" i="1"/>
  <c r="AS263" i="3" s="1"/>
  <c r="H262" i="1"/>
  <c r="AS262" i="3" s="1"/>
  <c r="H261" i="1"/>
  <c r="AS261" i="3" s="1"/>
  <c r="H260" i="1"/>
  <c r="AS260" i="3" s="1"/>
  <c r="H259" i="1"/>
  <c r="AS259" i="3" s="1"/>
  <c r="H258" i="1"/>
  <c r="AS258" i="3" s="1"/>
  <c r="H257" i="1"/>
  <c r="AS257" i="3" s="1"/>
  <c r="H256" i="1"/>
  <c r="AS256" i="3" s="1"/>
  <c r="H255" i="1"/>
  <c r="AS255" i="3" s="1"/>
  <c r="H254" i="1"/>
  <c r="AS254" i="3" s="1"/>
  <c r="H253" i="1"/>
  <c r="AS253" i="3" s="1"/>
  <c r="H252" i="1"/>
  <c r="AS252" i="3" s="1"/>
  <c r="H251" i="1"/>
  <c r="AS251" i="3" s="1"/>
  <c r="H250" i="1"/>
  <c r="AS250" i="3" s="1"/>
  <c r="H249" i="1"/>
  <c r="AS249" i="3" s="1"/>
  <c r="H248" i="1"/>
  <c r="AS248" i="3" s="1"/>
  <c r="H247" i="1"/>
  <c r="AS247" i="3" s="1"/>
  <c r="H246" i="1"/>
  <c r="AS246" i="3" s="1"/>
  <c r="H245" i="1"/>
  <c r="AS245" i="3" s="1"/>
  <c r="H244" i="1"/>
  <c r="AS244" i="3" s="1"/>
  <c r="H243" i="1"/>
  <c r="AS243" i="3" s="1"/>
  <c r="H242" i="1"/>
  <c r="AS242" i="3" s="1"/>
  <c r="H241" i="1"/>
  <c r="AS241" i="3" s="1"/>
  <c r="H240" i="1"/>
  <c r="AS240" i="3" s="1"/>
  <c r="H239" i="1"/>
  <c r="AS239" i="3" s="1"/>
  <c r="H238" i="1"/>
  <c r="AS238" i="3" s="1"/>
  <c r="H237" i="1"/>
  <c r="AS237" i="3" s="1"/>
  <c r="H236" i="1"/>
  <c r="AS236" i="3" s="1"/>
  <c r="H235" i="1"/>
  <c r="AS235" i="3" s="1"/>
  <c r="H234" i="1"/>
  <c r="AS234" i="3" s="1"/>
  <c r="H233" i="1"/>
  <c r="AS233" i="3" s="1"/>
  <c r="H232" i="1"/>
  <c r="AS232" i="3" s="1"/>
  <c r="H231" i="1"/>
  <c r="AS231" i="3" s="1"/>
  <c r="H230" i="1"/>
  <c r="AS230" i="3" s="1"/>
  <c r="H229" i="1"/>
  <c r="AS229" i="3" s="1"/>
  <c r="H228" i="1"/>
  <c r="AS228" i="3" s="1"/>
  <c r="H227" i="1"/>
  <c r="AS227" i="3" s="1"/>
  <c r="H226" i="1"/>
  <c r="AS226" i="3" s="1"/>
  <c r="H225" i="1"/>
  <c r="AS225" i="3" s="1"/>
  <c r="H224" i="1"/>
  <c r="AS224" i="3" s="1"/>
  <c r="H223" i="1"/>
  <c r="AS223" i="3" s="1"/>
  <c r="H222" i="1"/>
  <c r="AS222" i="3" s="1"/>
  <c r="H221" i="1"/>
  <c r="AS221" i="3" s="1"/>
  <c r="H220" i="1"/>
  <c r="AS220" i="3" s="1"/>
  <c r="H219" i="1"/>
  <c r="AS219" i="3" s="1"/>
  <c r="H218" i="1"/>
  <c r="AS218" i="3" s="1"/>
  <c r="H217" i="1"/>
  <c r="AS217" i="3" s="1"/>
  <c r="H216" i="1"/>
  <c r="AS216" i="3" s="1"/>
  <c r="H215" i="1"/>
  <c r="AS215" i="3" s="1"/>
  <c r="H214" i="1"/>
  <c r="AS214" i="3" s="1"/>
  <c r="H213" i="1"/>
  <c r="AS213" i="3" s="1"/>
  <c r="H212" i="1"/>
  <c r="AS212" i="3" s="1"/>
  <c r="H211" i="1"/>
  <c r="AS211" i="3" s="1"/>
  <c r="H210" i="1"/>
  <c r="AS210" i="3" s="1"/>
  <c r="H209" i="1"/>
  <c r="AS209" i="3" s="1"/>
  <c r="H208" i="1"/>
  <c r="AS208" i="3" s="1"/>
  <c r="H207" i="1"/>
  <c r="AS207" i="3" s="1"/>
  <c r="H206" i="1"/>
  <c r="AS206" i="3" s="1"/>
  <c r="H205" i="1"/>
  <c r="AS205" i="3" s="1"/>
  <c r="H204" i="1"/>
  <c r="AS204" i="3" s="1"/>
  <c r="H203" i="1"/>
  <c r="AS203" i="3" s="1"/>
  <c r="H202" i="1"/>
  <c r="AS202" i="3" s="1"/>
  <c r="H201" i="1"/>
  <c r="AS201" i="3" s="1"/>
  <c r="H200" i="1"/>
  <c r="AS200" i="3" s="1"/>
  <c r="H199" i="1"/>
  <c r="AS199" i="3" s="1"/>
  <c r="H198" i="1"/>
  <c r="AS198" i="3" s="1"/>
  <c r="H197" i="1"/>
  <c r="AS197" i="3" s="1"/>
  <c r="H196" i="1"/>
  <c r="AS196" i="3" s="1"/>
  <c r="H195" i="1"/>
  <c r="AS195" i="3" s="1"/>
  <c r="H194" i="1"/>
  <c r="AS194" i="3" s="1"/>
  <c r="H193" i="1"/>
  <c r="AS193" i="3" s="1"/>
  <c r="H192" i="1"/>
  <c r="AS192" i="3" s="1"/>
  <c r="H191" i="1"/>
  <c r="AS191" i="3" s="1"/>
  <c r="H190" i="1"/>
  <c r="AS190" i="3" s="1"/>
  <c r="H189" i="1"/>
  <c r="AS189" i="3" s="1"/>
  <c r="H188" i="1"/>
  <c r="AS188" i="3" s="1"/>
  <c r="H187" i="1"/>
  <c r="AS187" i="3" s="1"/>
  <c r="H186" i="1"/>
  <c r="AS186" i="3" s="1"/>
  <c r="H185" i="1"/>
  <c r="AS185" i="3" s="1"/>
  <c r="H184" i="1"/>
  <c r="AS184" i="3" s="1"/>
  <c r="H183" i="1"/>
  <c r="AS183" i="3" s="1"/>
  <c r="H182" i="1"/>
  <c r="AS182" i="3" s="1"/>
  <c r="H181" i="1"/>
  <c r="AS181" i="3" s="1"/>
  <c r="H180" i="1"/>
  <c r="AS180" i="3" s="1"/>
  <c r="H179" i="1"/>
  <c r="AS179" i="3" s="1"/>
  <c r="H178" i="1"/>
  <c r="AS178" i="3" s="1"/>
  <c r="H177" i="1"/>
  <c r="AS177" i="3" s="1"/>
  <c r="H176" i="1"/>
  <c r="AS176" i="3" s="1"/>
  <c r="H175" i="1"/>
  <c r="AS175" i="3" s="1"/>
  <c r="H174" i="1"/>
  <c r="AS174" i="3" s="1"/>
  <c r="H173" i="1"/>
  <c r="AS173" i="3" s="1"/>
  <c r="H172" i="1"/>
  <c r="AS172" i="3" s="1"/>
  <c r="H171" i="1"/>
  <c r="AS171" i="3" s="1"/>
  <c r="H170" i="1"/>
  <c r="AS170" i="3" s="1"/>
  <c r="H169" i="1"/>
  <c r="AS169" i="3" s="1"/>
  <c r="H168" i="1"/>
  <c r="AS168" i="3" s="1"/>
  <c r="H167" i="1"/>
  <c r="AS167" i="3" s="1"/>
  <c r="H166" i="1"/>
  <c r="AS166" i="3" s="1"/>
  <c r="H165" i="1"/>
  <c r="AS165" i="3" s="1"/>
  <c r="H164" i="1"/>
  <c r="AS164" i="3" s="1"/>
  <c r="H163" i="1"/>
  <c r="AS163" i="3" s="1"/>
  <c r="H162" i="1"/>
  <c r="AS162" i="3" s="1"/>
  <c r="H161" i="1"/>
  <c r="AS161" i="3" s="1"/>
  <c r="H160" i="1"/>
  <c r="AS160" i="3" s="1"/>
  <c r="H159" i="1"/>
  <c r="AS159" i="3" s="1"/>
  <c r="H158" i="1"/>
  <c r="AS158" i="3" s="1"/>
  <c r="H157" i="1"/>
  <c r="AS157" i="3" s="1"/>
  <c r="H156" i="1"/>
  <c r="AS156" i="3" s="1"/>
  <c r="H155" i="1"/>
  <c r="AS155" i="3" s="1"/>
  <c r="H154" i="1"/>
  <c r="AS154" i="3" s="1"/>
  <c r="H153" i="1"/>
  <c r="AS153" i="3" s="1"/>
  <c r="H152" i="1"/>
  <c r="AS152" i="3" s="1"/>
  <c r="H151" i="1"/>
  <c r="AS151" i="3" s="1"/>
  <c r="H150" i="1"/>
  <c r="AS150" i="3" s="1"/>
  <c r="H149" i="1"/>
  <c r="AS149" i="3" s="1"/>
  <c r="H148" i="1"/>
  <c r="AS148" i="3" s="1"/>
  <c r="H147" i="1"/>
  <c r="AS147" i="3" s="1"/>
  <c r="H146" i="1"/>
  <c r="AS146" i="3" s="1"/>
  <c r="H145" i="1"/>
  <c r="AS145" i="3" s="1"/>
  <c r="H144" i="1"/>
  <c r="AS144" i="3" s="1"/>
  <c r="H143" i="1"/>
  <c r="AS143" i="3" s="1"/>
  <c r="H142" i="1"/>
  <c r="AS142" i="3" s="1"/>
  <c r="H141" i="1"/>
  <c r="AS141" i="3" s="1"/>
  <c r="H140" i="1"/>
  <c r="AS140" i="3" s="1"/>
  <c r="H139" i="1"/>
  <c r="AS139" i="3" s="1"/>
  <c r="H138" i="1"/>
  <c r="AS138" i="3" s="1"/>
  <c r="H137" i="1"/>
  <c r="AS137" i="3" s="1"/>
  <c r="H136" i="1"/>
  <c r="AS136" i="3" s="1"/>
  <c r="H135" i="1"/>
  <c r="AS135" i="3" s="1"/>
  <c r="H134" i="1"/>
  <c r="AS134" i="3" s="1"/>
  <c r="H133" i="1"/>
  <c r="AS133" i="3" s="1"/>
  <c r="H132" i="1"/>
  <c r="AS132" i="3" s="1"/>
  <c r="H131" i="1"/>
  <c r="AS131" i="3" s="1"/>
  <c r="H130" i="1"/>
  <c r="AS130" i="3" s="1"/>
  <c r="H129" i="1"/>
  <c r="AS129" i="3" s="1"/>
  <c r="H128" i="1"/>
  <c r="AS128" i="3" s="1"/>
  <c r="H127" i="1"/>
  <c r="AS127" i="3" s="1"/>
  <c r="H126" i="1"/>
  <c r="AS126" i="3" s="1"/>
  <c r="H125" i="1"/>
  <c r="AS125" i="3" s="1"/>
  <c r="H124" i="1"/>
  <c r="AS124" i="3" s="1"/>
  <c r="H123" i="1"/>
  <c r="AS123" i="3" s="1"/>
  <c r="H122" i="1"/>
  <c r="AS122" i="3" s="1"/>
  <c r="H121" i="1"/>
  <c r="AS121" i="3" s="1"/>
  <c r="H120" i="1"/>
  <c r="AS120" i="3" s="1"/>
  <c r="H119" i="1"/>
  <c r="AS119" i="3" s="1"/>
  <c r="H118" i="1"/>
  <c r="AS118" i="3" s="1"/>
  <c r="H117" i="1"/>
  <c r="AS117" i="3" s="1"/>
  <c r="H116" i="1"/>
  <c r="AS116" i="3" s="1"/>
  <c r="H115" i="1"/>
  <c r="AS115" i="3" s="1"/>
  <c r="H114" i="1"/>
  <c r="AS114" i="3" s="1"/>
  <c r="H113" i="1"/>
  <c r="AS113" i="3" s="1"/>
  <c r="H112" i="1"/>
  <c r="AS112" i="3" s="1"/>
  <c r="H111" i="1"/>
  <c r="AS111" i="3" s="1"/>
  <c r="H110" i="1"/>
  <c r="AS110" i="3" s="1"/>
  <c r="H109" i="1"/>
  <c r="AS109" i="3" s="1"/>
  <c r="H108" i="1"/>
  <c r="AS108" i="3" s="1"/>
  <c r="H107" i="1"/>
  <c r="AS107" i="3" s="1"/>
  <c r="H106" i="1"/>
  <c r="AS106" i="3" s="1"/>
  <c r="H105" i="1"/>
  <c r="AS105" i="3" s="1"/>
  <c r="H104" i="1"/>
  <c r="AS104" i="3" s="1"/>
  <c r="H103" i="1"/>
  <c r="AS103" i="3" s="1"/>
  <c r="H102" i="1"/>
  <c r="AS102" i="3" s="1"/>
  <c r="H101" i="1"/>
  <c r="AS101" i="3" s="1"/>
  <c r="H100" i="1"/>
  <c r="AS100" i="3" s="1"/>
  <c r="H99" i="1"/>
  <c r="AS99" i="3" s="1"/>
  <c r="H98" i="1"/>
  <c r="AS98" i="3" s="1"/>
  <c r="H97" i="1"/>
  <c r="AS97" i="3" s="1"/>
  <c r="H96" i="1"/>
  <c r="AS96" i="3" s="1"/>
  <c r="H95" i="1"/>
  <c r="AS95" i="3" s="1"/>
  <c r="H94" i="1"/>
  <c r="AS94" i="3" s="1"/>
  <c r="H93" i="1"/>
  <c r="AS93" i="3" s="1"/>
  <c r="H92" i="1"/>
  <c r="AS92" i="3" s="1"/>
  <c r="H91" i="1"/>
  <c r="AS91" i="3" s="1"/>
  <c r="H90" i="1"/>
  <c r="AS90" i="3" s="1"/>
  <c r="H89" i="1"/>
  <c r="AS89" i="3" s="1"/>
  <c r="H88" i="1"/>
  <c r="AS88" i="3" s="1"/>
  <c r="H87" i="1"/>
  <c r="AS87" i="3" s="1"/>
  <c r="H86" i="1"/>
  <c r="AS86" i="3" s="1"/>
  <c r="H85" i="1"/>
  <c r="AS85" i="3" s="1"/>
  <c r="H84" i="1"/>
  <c r="AS84" i="3" s="1"/>
  <c r="H83" i="1"/>
  <c r="AS83" i="3" s="1"/>
  <c r="H82" i="1"/>
  <c r="AS82" i="3" s="1"/>
  <c r="H81" i="1"/>
  <c r="AS81" i="3" s="1"/>
  <c r="H80" i="1"/>
  <c r="AS80" i="3" s="1"/>
  <c r="H79" i="1"/>
  <c r="AS79" i="3" s="1"/>
  <c r="H78" i="1"/>
  <c r="AS78" i="3" s="1"/>
  <c r="H77" i="1"/>
  <c r="AS77" i="3" s="1"/>
  <c r="H76" i="1"/>
  <c r="AS76" i="3" s="1"/>
  <c r="H75" i="1"/>
  <c r="AS75" i="3" s="1"/>
  <c r="H74" i="1"/>
  <c r="AS74" i="3" s="1"/>
  <c r="H73" i="1"/>
  <c r="AS73" i="3" s="1"/>
  <c r="H72" i="1"/>
  <c r="AS72" i="3" s="1"/>
  <c r="H71" i="1"/>
  <c r="AS71" i="3" s="1"/>
  <c r="H70" i="1"/>
  <c r="AS70" i="3" s="1"/>
  <c r="H69" i="1"/>
  <c r="AS69" i="3" s="1"/>
  <c r="H68" i="1"/>
  <c r="AS68" i="3" s="1"/>
  <c r="H67" i="1"/>
  <c r="AS67" i="3" s="1"/>
  <c r="H66" i="1"/>
  <c r="AS66" i="3" s="1"/>
  <c r="H65" i="1"/>
  <c r="AS65" i="3" s="1"/>
  <c r="H64" i="1"/>
  <c r="AS64" i="3" s="1"/>
  <c r="H63" i="1"/>
  <c r="AS63" i="3" s="1"/>
  <c r="H62" i="1"/>
  <c r="AS62" i="3" s="1"/>
  <c r="H61" i="1"/>
  <c r="AS61" i="3" s="1"/>
  <c r="H60" i="1"/>
  <c r="AS60" i="3" s="1"/>
  <c r="H59" i="1"/>
  <c r="AS59" i="3" s="1"/>
  <c r="H58" i="1"/>
  <c r="AS58" i="3" s="1"/>
  <c r="H57" i="1"/>
  <c r="AS57" i="3" s="1"/>
  <c r="H56" i="1"/>
  <c r="AS56" i="3" s="1"/>
  <c r="H55" i="1"/>
  <c r="AS55" i="3" s="1"/>
  <c r="H54" i="1"/>
  <c r="AS54" i="3" s="1"/>
  <c r="H53" i="1"/>
  <c r="AS53" i="3" s="1"/>
  <c r="H52" i="1"/>
  <c r="AS52" i="3" s="1"/>
  <c r="H51" i="1"/>
  <c r="AS51" i="3" s="1"/>
  <c r="H50" i="1"/>
  <c r="AS50" i="3" s="1"/>
  <c r="H49" i="1"/>
  <c r="AS49" i="3" s="1"/>
  <c r="H48" i="1"/>
  <c r="AS48" i="3" s="1"/>
  <c r="H47" i="1"/>
  <c r="AS47" i="3" s="1"/>
  <c r="H46" i="1"/>
  <c r="AS46" i="3" s="1"/>
  <c r="H45" i="1"/>
  <c r="AS45" i="3" s="1"/>
  <c r="H44" i="1"/>
  <c r="AS44" i="3" s="1"/>
  <c r="H43" i="1"/>
  <c r="AS43" i="3" s="1"/>
  <c r="H42" i="1"/>
  <c r="AS42" i="3" s="1"/>
  <c r="H41" i="1"/>
  <c r="AS41" i="3" s="1"/>
  <c r="H40" i="1"/>
  <c r="AS40" i="3" s="1"/>
  <c r="H39" i="1"/>
  <c r="AS39" i="3" s="1"/>
  <c r="H38" i="1"/>
  <c r="AS38" i="3" s="1"/>
  <c r="H37" i="1"/>
  <c r="AS37" i="3" s="1"/>
  <c r="H36" i="1"/>
  <c r="AS36" i="3" s="1"/>
  <c r="H35" i="1"/>
  <c r="AS35" i="3" s="1"/>
  <c r="H34" i="1"/>
  <c r="AS34" i="3" s="1"/>
  <c r="H33" i="1"/>
  <c r="AS33" i="3" s="1"/>
  <c r="H32" i="1"/>
  <c r="AS32" i="3" s="1"/>
  <c r="H31" i="1"/>
  <c r="AS31" i="3" s="1"/>
  <c r="H30" i="1"/>
  <c r="AS30" i="3" s="1"/>
  <c r="H29" i="1"/>
  <c r="AS29" i="3" s="1"/>
  <c r="H28" i="1"/>
  <c r="AS28" i="3" s="1"/>
  <c r="H27" i="1"/>
  <c r="AS27" i="3" s="1"/>
  <c r="H26" i="1"/>
  <c r="AS26" i="3" s="1"/>
  <c r="H25" i="1"/>
  <c r="AS25" i="3" s="1"/>
  <c r="H24" i="1"/>
  <c r="AS24" i="3" s="1"/>
  <c r="H23" i="1"/>
  <c r="AS23" i="3" s="1"/>
  <c r="H22" i="1"/>
  <c r="AS22" i="3" s="1"/>
  <c r="H21" i="1"/>
  <c r="AS21" i="3" s="1"/>
  <c r="H20" i="1"/>
  <c r="AS20" i="3" s="1"/>
  <c r="H19" i="1"/>
  <c r="AS19" i="3" s="1"/>
  <c r="H18" i="1"/>
  <c r="AS18" i="3" s="1"/>
  <c r="H17" i="1"/>
  <c r="AS17" i="3" s="1"/>
  <c r="H16" i="1"/>
  <c r="AS16" i="3" s="1"/>
  <c r="H15" i="1"/>
  <c r="AS15" i="3" s="1"/>
  <c r="H14" i="1"/>
  <c r="AS14" i="3" s="1"/>
  <c r="H13" i="1"/>
  <c r="AS13" i="3" s="1"/>
  <c r="H12" i="1"/>
  <c r="AS12" i="3" s="1"/>
  <c r="H11" i="1"/>
  <c r="AS11" i="3" s="1"/>
  <c r="H10" i="1"/>
  <c r="AS10" i="3" s="1"/>
  <c r="H9" i="1"/>
  <c r="AS9" i="3" s="1"/>
  <c r="H8" i="1"/>
  <c r="AS8" i="3" s="1"/>
  <c r="H7" i="1"/>
  <c r="AS7" i="3" s="1"/>
  <c r="H6" i="1"/>
  <c r="AS6" i="3" s="1"/>
  <c r="H5" i="1"/>
  <c r="AS5" i="3" s="1"/>
  <c r="H4" i="1"/>
  <c r="AS4" i="3" s="1"/>
  <c r="H3" i="1"/>
  <c r="AS3" i="3" s="1"/>
  <c r="H2" i="1"/>
  <c r="AS2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511" i="1"/>
  <c r="C510" i="1"/>
  <c r="AK510" i="3" s="1"/>
  <c r="C509" i="1"/>
  <c r="C508" i="1"/>
  <c r="Q508" i="3" s="1"/>
  <c r="C507" i="1"/>
  <c r="C506" i="1"/>
  <c r="AK506" i="3" s="1"/>
  <c r="C505" i="1"/>
  <c r="Q505" i="3" s="1"/>
  <c r="C504" i="1"/>
  <c r="Q504" i="3" s="1"/>
  <c r="C503" i="1"/>
  <c r="C502" i="1"/>
  <c r="AK502" i="3" s="1"/>
  <c r="C501" i="1"/>
  <c r="C500" i="1"/>
  <c r="Q500" i="3" s="1"/>
  <c r="C499" i="1"/>
  <c r="C498" i="1"/>
  <c r="AK498" i="3" s="1"/>
  <c r="C497" i="1"/>
  <c r="C496" i="1"/>
  <c r="Q496" i="3" s="1"/>
  <c r="C495" i="1"/>
  <c r="C494" i="1"/>
  <c r="AK494" i="3" s="1"/>
  <c r="C493" i="1"/>
  <c r="C492" i="1"/>
  <c r="Q492" i="3" s="1"/>
  <c r="C491" i="1"/>
  <c r="C490" i="1"/>
  <c r="AK490" i="3" s="1"/>
  <c r="C489" i="1"/>
  <c r="Q489" i="3" s="1"/>
  <c r="C488" i="1"/>
  <c r="Q488" i="3" s="1"/>
  <c r="C487" i="1"/>
  <c r="C486" i="1"/>
  <c r="AK486" i="3" s="1"/>
  <c r="C485" i="1"/>
  <c r="C484" i="1"/>
  <c r="Q484" i="3" s="1"/>
  <c r="C483" i="1"/>
  <c r="C482" i="1"/>
  <c r="AK482" i="3" s="1"/>
  <c r="C481" i="1"/>
  <c r="C480" i="1"/>
  <c r="Q480" i="3" s="1"/>
  <c r="C479" i="1"/>
  <c r="C478" i="1"/>
  <c r="AK478" i="3" s="1"/>
  <c r="C477" i="1"/>
  <c r="C476" i="1"/>
  <c r="Q476" i="3" s="1"/>
  <c r="C475" i="1"/>
  <c r="C474" i="1"/>
  <c r="AK474" i="3" s="1"/>
  <c r="C473" i="1"/>
  <c r="Q473" i="3" s="1"/>
  <c r="C472" i="1"/>
  <c r="Q472" i="3" s="1"/>
  <c r="C471" i="1"/>
  <c r="C470" i="1"/>
  <c r="C469" i="1"/>
  <c r="C468" i="1"/>
  <c r="Q468" i="3" s="1"/>
  <c r="C467" i="1"/>
  <c r="AK467" i="3" s="1"/>
  <c r="C466" i="1"/>
  <c r="C465" i="1"/>
  <c r="C464" i="1"/>
  <c r="Q464" i="3" s="1"/>
  <c r="C463" i="1"/>
  <c r="AK463" i="3" s="1"/>
  <c r="C462" i="1"/>
  <c r="C461" i="1"/>
  <c r="C460" i="1"/>
  <c r="Q460" i="3" s="1"/>
  <c r="C459" i="1"/>
  <c r="AK459" i="3" s="1"/>
  <c r="C458" i="1"/>
  <c r="AK458" i="3" s="1"/>
  <c r="C457" i="1"/>
  <c r="C456" i="1"/>
  <c r="Q456" i="3" s="1"/>
  <c r="C455" i="1"/>
  <c r="C454" i="1"/>
  <c r="AK454" i="3" s="1"/>
  <c r="C453" i="1"/>
  <c r="C452" i="1"/>
  <c r="Q452" i="3" s="1"/>
  <c r="C451" i="1"/>
  <c r="AK451" i="3" s="1"/>
  <c r="C450" i="1"/>
  <c r="C449" i="1"/>
  <c r="C448" i="1"/>
  <c r="Q448" i="3" s="1"/>
  <c r="C447" i="1"/>
  <c r="AK447" i="3" s="1"/>
  <c r="C446" i="1"/>
  <c r="C445" i="1"/>
  <c r="C444" i="1"/>
  <c r="Q444" i="3" s="1"/>
  <c r="C443" i="1"/>
  <c r="AK443" i="3" s="1"/>
  <c r="C442" i="1"/>
  <c r="AK442" i="3" s="1"/>
  <c r="C441" i="1"/>
  <c r="C440" i="1"/>
  <c r="Q440" i="3" s="1"/>
  <c r="C439" i="1"/>
  <c r="C438" i="1"/>
  <c r="AK438" i="3" s="1"/>
  <c r="C437" i="1"/>
  <c r="C436" i="1"/>
  <c r="Q436" i="3" s="1"/>
  <c r="C435" i="1"/>
  <c r="AK435" i="3" s="1"/>
  <c r="C434" i="1"/>
  <c r="C433" i="1"/>
  <c r="C432" i="1"/>
  <c r="Q432" i="3" s="1"/>
  <c r="C431" i="1"/>
  <c r="AK431" i="3" s="1"/>
  <c r="C430" i="1"/>
  <c r="C429" i="1"/>
  <c r="C428" i="1"/>
  <c r="Q428" i="3" s="1"/>
  <c r="C427" i="1"/>
  <c r="C426" i="1"/>
  <c r="AK426" i="3" s="1"/>
  <c r="C425" i="1"/>
  <c r="C424" i="1"/>
  <c r="Q424" i="3" s="1"/>
  <c r="C423" i="1"/>
  <c r="C422" i="1"/>
  <c r="AK422" i="3" s="1"/>
  <c r="C421" i="1"/>
  <c r="C420" i="1"/>
  <c r="Q420" i="3" s="1"/>
  <c r="C419" i="1"/>
  <c r="AK419" i="3" s="1"/>
  <c r="C418" i="1"/>
  <c r="C417" i="1"/>
  <c r="C416" i="1"/>
  <c r="Q416" i="3" s="1"/>
  <c r="C415" i="1"/>
  <c r="AK415" i="3" s="1"/>
  <c r="C414" i="1"/>
  <c r="C413" i="1"/>
  <c r="C412" i="1"/>
  <c r="Q412" i="3" s="1"/>
  <c r="C411" i="1"/>
  <c r="AK411" i="3" s="1"/>
  <c r="C410" i="1"/>
  <c r="C409" i="1"/>
  <c r="C408" i="1"/>
  <c r="Q408" i="3" s="1"/>
  <c r="C407" i="1"/>
  <c r="C406" i="1"/>
  <c r="AK406" i="3" s="1"/>
  <c r="C405" i="1"/>
  <c r="C404" i="1"/>
  <c r="Q404" i="3" s="1"/>
  <c r="C403" i="1"/>
  <c r="AK403" i="3" s="1"/>
  <c r="C402" i="1"/>
  <c r="C401" i="1"/>
  <c r="C400" i="1"/>
  <c r="Q400" i="3" s="1"/>
  <c r="C399" i="1"/>
  <c r="AK399" i="3" s="1"/>
  <c r="C398" i="1"/>
  <c r="AK398" i="3" s="1"/>
  <c r="C397" i="1"/>
  <c r="C396" i="1"/>
  <c r="Q396" i="3" s="1"/>
  <c r="C395" i="1"/>
  <c r="AK395" i="3" s="1"/>
  <c r="C394" i="1"/>
  <c r="C393" i="1"/>
  <c r="C392" i="1"/>
  <c r="Q392" i="3" s="1"/>
  <c r="C391" i="1"/>
  <c r="C390" i="1"/>
  <c r="C389" i="1"/>
  <c r="C388" i="1"/>
  <c r="Q388" i="3" s="1"/>
  <c r="C387" i="1"/>
  <c r="C386" i="1"/>
  <c r="C385" i="1"/>
  <c r="C384" i="1"/>
  <c r="Q384" i="3" s="1"/>
  <c r="C383" i="1"/>
  <c r="AK383" i="3" s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AK367" i="3" s="1"/>
  <c r="C366" i="1"/>
  <c r="C365" i="1"/>
  <c r="C364" i="1"/>
  <c r="C363" i="1"/>
  <c r="C362" i="1"/>
  <c r="Q362" i="3" s="1"/>
  <c r="C361" i="1"/>
  <c r="C360" i="1"/>
  <c r="C359" i="1"/>
  <c r="AK359" i="3" s="1"/>
  <c r="C358" i="1"/>
  <c r="C357" i="1"/>
  <c r="C356" i="1"/>
  <c r="C355" i="1"/>
  <c r="C354" i="1"/>
  <c r="C353" i="1"/>
  <c r="C352" i="1"/>
  <c r="C351" i="1"/>
  <c r="AK351" i="3" s="1"/>
  <c r="C350" i="1"/>
  <c r="C349" i="1"/>
  <c r="C348" i="1"/>
  <c r="C347" i="1"/>
  <c r="C346" i="1"/>
  <c r="Q346" i="3" s="1"/>
  <c r="C345" i="1"/>
  <c r="C344" i="1"/>
  <c r="C343" i="1"/>
  <c r="C342" i="1"/>
  <c r="C341" i="1"/>
  <c r="C340" i="1"/>
  <c r="C339" i="1"/>
  <c r="C338" i="1"/>
  <c r="C337" i="1"/>
  <c r="C336" i="1"/>
  <c r="C335" i="1"/>
  <c r="AK335" i="3" s="1"/>
  <c r="C334" i="1"/>
  <c r="C333" i="1"/>
  <c r="C332" i="1"/>
  <c r="C331" i="1"/>
  <c r="C330" i="1"/>
  <c r="Q330" i="3" s="1"/>
  <c r="C329" i="1"/>
  <c r="C328" i="1"/>
  <c r="C327" i="1"/>
  <c r="AK327" i="3" s="1"/>
  <c r="C326" i="1"/>
  <c r="C325" i="1"/>
  <c r="C324" i="1"/>
  <c r="C323" i="1"/>
  <c r="C322" i="1"/>
  <c r="C321" i="1"/>
  <c r="C320" i="1"/>
  <c r="C319" i="1"/>
  <c r="AK319" i="3" s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AK303" i="3" s="1"/>
  <c r="C302" i="1"/>
  <c r="C301" i="1"/>
  <c r="C300" i="1"/>
  <c r="C299" i="1"/>
  <c r="C298" i="1"/>
  <c r="Q298" i="3" s="1"/>
  <c r="C297" i="1"/>
  <c r="C296" i="1"/>
  <c r="C295" i="1"/>
  <c r="AK295" i="3" s="1"/>
  <c r="C294" i="1"/>
  <c r="C293" i="1"/>
  <c r="C292" i="1"/>
  <c r="C291" i="1"/>
  <c r="C290" i="1"/>
  <c r="C289" i="1"/>
  <c r="C288" i="1"/>
  <c r="C287" i="1"/>
  <c r="AK287" i="3" s="1"/>
  <c r="C286" i="1"/>
  <c r="C285" i="1"/>
  <c r="C284" i="1"/>
  <c r="C283" i="1"/>
  <c r="C282" i="1"/>
  <c r="Q282" i="3" s="1"/>
  <c r="C281" i="1"/>
  <c r="C280" i="1"/>
  <c r="C279" i="1"/>
  <c r="C278" i="1"/>
  <c r="C277" i="1"/>
  <c r="C276" i="1"/>
  <c r="C275" i="1"/>
  <c r="C274" i="1"/>
  <c r="C273" i="1"/>
  <c r="C272" i="1"/>
  <c r="C271" i="1"/>
  <c r="AK271" i="3" s="1"/>
  <c r="C270" i="1"/>
  <c r="C269" i="1"/>
  <c r="C268" i="1"/>
  <c r="C267" i="1"/>
  <c r="C266" i="1"/>
  <c r="Q266" i="3" s="1"/>
  <c r="C265" i="1"/>
  <c r="C264" i="1"/>
  <c r="C263" i="1"/>
  <c r="AK263" i="3" s="1"/>
  <c r="C262" i="1"/>
  <c r="C261" i="1"/>
  <c r="C260" i="1"/>
  <c r="C259" i="1"/>
  <c r="C258" i="1"/>
  <c r="C257" i="1"/>
  <c r="C256" i="1"/>
  <c r="C255" i="1"/>
  <c r="AK255" i="3" s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AK239" i="3" s="1"/>
  <c r="C238" i="1"/>
  <c r="C237" i="1"/>
  <c r="C236" i="1"/>
  <c r="C235" i="1"/>
  <c r="C234" i="1"/>
  <c r="Q234" i="3" s="1"/>
  <c r="C233" i="1"/>
  <c r="C232" i="1"/>
  <c r="C231" i="1"/>
  <c r="AK231" i="3" s="1"/>
  <c r="C230" i="1"/>
  <c r="C229" i="1"/>
  <c r="C228" i="1"/>
  <c r="C227" i="1"/>
  <c r="C226" i="1"/>
  <c r="C225" i="1"/>
  <c r="C224" i="1"/>
  <c r="C223" i="1"/>
  <c r="AK223" i="3" s="1"/>
  <c r="C222" i="1"/>
  <c r="C221" i="1"/>
  <c r="C220" i="1"/>
  <c r="C219" i="1"/>
  <c r="C218" i="1"/>
  <c r="Q218" i="3" s="1"/>
  <c r="C217" i="1"/>
  <c r="C216" i="1"/>
  <c r="C215" i="1"/>
  <c r="C214" i="1"/>
  <c r="C213" i="1"/>
  <c r="C212" i="1"/>
  <c r="C211" i="1"/>
  <c r="C210" i="1"/>
  <c r="C209" i="1"/>
  <c r="C208" i="1"/>
  <c r="C207" i="1"/>
  <c r="AK207" i="3" s="1"/>
  <c r="C206" i="1"/>
  <c r="C205" i="1"/>
  <c r="C204" i="1"/>
  <c r="C203" i="1"/>
  <c r="C202" i="1"/>
  <c r="Q202" i="3" s="1"/>
  <c r="C201" i="1"/>
  <c r="C200" i="1"/>
  <c r="C199" i="1"/>
  <c r="AK199" i="3" s="1"/>
  <c r="C198" i="1"/>
  <c r="C197" i="1"/>
  <c r="C196" i="1"/>
  <c r="C195" i="1"/>
  <c r="C194" i="1"/>
  <c r="C193" i="1"/>
  <c r="C192" i="1"/>
  <c r="C191" i="1"/>
  <c r="AK191" i="3" s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AK175" i="3" s="1"/>
  <c r="C174" i="1"/>
  <c r="C173" i="1"/>
  <c r="C172" i="1"/>
  <c r="C171" i="1"/>
  <c r="C170" i="1"/>
  <c r="Q170" i="3" s="1"/>
  <c r="C169" i="1"/>
  <c r="C168" i="1"/>
  <c r="C167" i="1"/>
  <c r="AK167" i="3" s="1"/>
  <c r="C166" i="1"/>
  <c r="C165" i="1"/>
  <c r="C164" i="1"/>
  <c r="C163" i="1"/>
  <c r="C162" i="1"/>
  <c r="C161" i="1"/>
  <c r="C160" i="1"/>
  <c r="C159" i="1"/>
  <c r="AK159" i="3" s="1"/>
  <c r="C158" i="1"/>
  <c r="C157" i="1"/>
  <c r="C156" i="1"/>
  <c r="C155" i="1"/>
  <c r="C154" i="1"/>
  <c r="Q154" i="3" s="1"/>
  <c r="C153" i="1"/>
  <c r="C152" i="1"/>
  <c r="C151" i="1"/>
  <c r="C150" i="1"/>
  <c r="C149" i="1"/>
  <c r="C148" i="1"/>
  <c r="C147" i="1"/>
  <c r="C146" i="1"/>
  <c r="C145" i="1"/>
  <c r="C144" i="1"/>
  <c r="C143" i="1"/>
  <c r="AK143" i="3" s="1"/>
  <c r="C142" i="1"/>
  <c r="C141" i="1"/>
  <c r="C140" i="1"/>
  <c r="C139" i="1"/>
  <c r="C138" i="1"/>
  <c r="Q138" i="3" s="1"/>
  <c r="C137" i="1"/>
  <c r="C136" i="1"/>
  <c r="C135" i="1"/>
  <c r="AK135" i="3" s="1"/>
  <c r="C134" i="1"/>
  <c r="C133" i="1"/>
  <c r="C132" i="1"/>
  <c r="C131" i="1"/>
  <c r="C130" i="1"/>
  <c r="C129" i="1"/>
  <c r="C128" i="1"/>
  <c r="C127" i="1"/>
  <c r="AK127" i="3" s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AK111" i="3" s="1"/>
  <c r="C110" i="1"/>
  <c r="C109" i="1"/>
  <c r="C108" i="1"/>
  <c r="C107" i="1"/>
  <c r="C106" i="1"/>
  <c r="Q106" i="3" s="1"/>
  <c r="C105" i="1"/>
  <c r="C104" i="1"/>
  <c r="C103" i="1"/>
  <c r="AK103" i="3" s="1"/>
  <c r="C102" i="1"/>
  <c r="C101" i="1"/>
  <c r="C100" i="1"/>
  <c r="C99" i="1"/>
  <c r="C98" i="1"/>
  <c r="C97" i="1"/>
  <c r="C96" i="1"/>
  <c r="C95" i="1"/>
  <c r="AK95" i="3" s="1"/>
  <c r="C94" i="1"/>
  <c r="C93" i="1"/>
  <c r="C92" i="1"/>
  <c r="C91" i="1"/>
  <c r="C90" i="1"/>
  <c r="Q90" i="3" s="1"/>
  <c r="C89" i="1"/>
  <c r="C88" i="1"/>
  <c r="C87" i="1"/>
  <c r="C86" i="1"/>
  <c r="C85" i="1"/>
  <c r="C84" i="1"/>
  <c r="C83" i="1"/>
  <c r="C82" i="1"/>
  <c r="C81" i="1"/>
  <c r="C80" i="1"/>
  <c r="C79" i="1"/>
  <c r="AK79" i="3" s="1"/>
  <c r="C78" i="1"/>
  <c r="C77" i="1"/>
  <c r="C76" i="1"/>
  <c r="C75" i="1"/>
  <c r="C74" i="1"/>
  <c r="Q74" i="3" s="1"/>
  <c r="C73" i="1"/>
  <c r="C72" i="1"/>
  <c r="C71" i="1"/>
  <c r="AK71" i="3" s="1"/>
  <c r="C70" i="1"/>
  <c r="C69" i="1"/>
  <c r="C68" i="1"/>
  <c r="C67" i="1"/>
  <c r="C66" i="1"/>
  <c r="C65" i="1"/>
  <c r="C64" i="1"/>
  <c r="C63" i="1"/>
  <c r="AK63" i="3" s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AK46" i="3" s="1"/>
  <c r="C45" i="1"/>
  <c r="C44" i="1"/>
  <c r="C43" i="1"/>
  <c r="C42" i="1"/>
  <c r="Q42" i="3" s="1"/>
  <c r="C41" i="1"/>
  <c r="C40" i="1"/>
  <c r="C39" i="1"/>
  <c r="C38" i="1"/>
  <c r="C37" i="1"/>
  <c r="C36" i="1"/>
  <c r="C35" i="1"/>
  <c r="AK35" i="3" s="1"/>
  <c r="C34" i="1"/>
  <c r="C33" i="1"/>
  <c r="C32" i="1"/>
  <c r="C31" i="1"/>
  <c r="C30" i="1"/>
  <c r="C29" i="1"/>
  <c r="C28" i="1"/>
  <c r="C27" i="1"/>
  <c r="C26" i="1"/>
  <c r="Q26" i="3" s="1"/>
  <c r="C25" i="1"/>
  <c r="Q25" i="3" s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10" i="1" l="1"/>
  <c r="L410" i="1"/>
  <c r="L394" i="1"/>
  <c r="L470" i="1"/>
  <c r="L427" i="1"/>
  <c r="L491" i="1"/>
  <c r="AK470" i="3"/>
  <c r="AK427" i="3"/>
  <c r="Q394" i="3"/>
  <c r="Q470" i="3"/>
  <c r="L12" i="1"/>
  <c r="Q12" i="3"/>
  <c r="AK12" i="3"/>
  <c r="L24" i="1"/>
  <c r="Q24" i="3"/>
  <c r="AK24" i="3"/>
  <c r="Q40" i="3"/>
  <c r="AK40" i="3"/>
  <c r="L52" i="1"/>
  <c r="Q52" i="3"/>
  <c r="AK52" i="3"/>
  <c r="L60" i="1"/>
  <c r="Q60" i="3"/>
  <c r="AK60" i="3"/>
  <c r="L72" i="1"/>
  <c r="Q72" i="3"/>
  <c r="AK72" i="3"/>
  <c r="L80" i="1"/>
  <c r="Q80" i="3"/>
  <c r="AK80" i="3"/>
  <c r="L92" i="1"/>
  <c r="Q92" i="3"/>
  <c r="AK92" i="3"/>
  <c r="L104" i="1"/>
  <c r="Q104" i="3"/>
  <c r="AK104" i="3"/>
  <c r="L116" i="1"/>
  <c r="Q116" i="3"/>
  <c r="AK116" i="3"/>
  <c r="L128" i="1"/>
  <c r="Q128" i="3"/>
  <c r="AK128" i="3"/>
  <c r="L140" i="1"/>
  <c r="Q140" i="3"/>
  <c r="AK140" i="3"/>
  <c r="L148" i="1"/>
  <c r="Q148" i="3"/>
  <c r="AK148" i="3"/>
  <c r="L160" i="1"/>
  <c r="Q160" i="3"/>
  <c r="AK160" i="3"/>
  <c r="L172" i="1"/>
  <c r="Q172" i="3"/>
  <c r="AK172" i="3"/>
  <c r="L184" i="1"/>
  <c r="Q184" i="3"/>
  <c r="AK184" i="3"/>
  <c r="L196" i="1"/>
  <c r="Q196" i="3"/>
  <c r="AK196" i="3"/>
  <c r="L208" i="1"/>
  <c r="Q208" i="3"/>
  <c r="AK208" i="3"/>
  <c r="L216" i="1"/>
  <c r="Q216" i="3"/>
  <c r="AK216" i="3"/>
  <c r="L228" i="1"/>
  <c r="Q228" i="3"/>
  <c r="AK228" i="3"/>
  <c r="L240" i="1"/>
  <c r="Q240" i="3"/>
  <c r="AK240" i="3"/>
  <c r="L252" i="1"/>
  <c r="Q252" i="3"/>
  <c r="AK252" i="3"/>
  <c r="L264" i="1"/>
  <c r="Q264" i="3"/>
  <c r="AK264" i="3"/>
  <c r="L276" i="1"/>
  <c r="Q276" i="3"/>
  <c r="AK276" i="3"/>
  <c r="L288" i="1"/>
  <c r="Q288" i="3"/>
  <c r="AK288" i="3"/>
  <c r="L300" i="1"/>
  <c r="Q300" i="3"/>
  <c r="AK300" i="3"/>
  <c r="L316" i="1"/>
  <c r="Q316" i="3"/>
  <c r="AK316" i="3"/>
  <c r="Q328" i="3"/>
  <c r="AK328" i="3"/>
  <c r="L340" i="1"/>
  <c r="Q340" i="3"/>
  <c r="AK340" i="3"/>
  <c r="Q352" i="3"/>
  <c r="AK352" i="3"/>
  <c r="Q364" i="3"/>
  <c r="AK364" i="3"/>
  <c r="Q376" i="3"/>
  <c r="AK376" i="3"/>
  <c r="Q380" i="3"/>
  <c r="AK380" i="3"/>
  <c r="L361" i="1"/>
  <c r="AS361" i="3"/>
  <c r="L441" i="1"/>
  <c r="AS441" i="3"/>
  <c r="L457" i="1"/>
  <c r="AS457" i="3"/>
  <c r="L473" i="1"/>
  <c r="AS473" i="3"/>
  <c r="L505" i="1"/>
  <c r="AS505" i="3"/>
  <c r="AK464" i="3"/>
  <c r="AK448" i="3"/>
  <c r="AK432" i="3"/>
  <c r="AK416" i="3"/>
  <c r="AK400" i="3"/>
  <c r="AK388" i="3"/>
  <c r="Q10" i="3"/>
  <c r="Q5" i="3"/>
  <c r="AK5" i="3"/>
  <c r="Q9" i="3"/>
  <c r="AK9" i="3"/>
  <c r="Q13" i="3"/>
  <c r="AK13" i="3"/>
  <c r="Q17" i="3"/>
  <c r="AK17" i="3"/>
  <c r="Q21" i="3"/>
  <c r="AK21" i="3"/>
  <c r="Q29" i="3"/>
  <c r="AK29" i="3"/>
  <c r="Q33" i="3"/>
  <c r="AK33" i="3"/>
  <c r="Q37" i="3"/>
  <c r="AK37" i="3"/>
  <c r="Q41" i="3"/>
  <c r="AK41" i="3"/>
  <c r="Q45" i="3"/>
  <c r="AK45" i="3"/>
  <c r="Q49" i="3"/>
  <c r="AK49" i="3"/>
  <c r="Q53" i="3"/>
  <c r="AK53" i="3"/>
  <c r="Q57" i="3"/>
  <c r="AK57" i="3"/>
  <c r="Q61" i="3"/>
  <c r="AK61" i="3"/>
  <c r="Q65" i="3"/>
  <c r="AK65" i="3"/>
  <c r="Q69" i="3"/>
  <c r="AK69" i="3"/>
  <c r="Q73" i="3"/>
  <c r="AK73" i="3"/>
  <c r="Q77" i="3"/>
  <c r="AK77" i="3"/>
  <c r="Q81" i="3"/>
  <c r="AK81" i="3"/>
  <c r="Q85" i="3"/>
  <c r="AK85" i="3"/>
  <c r="Q89" i="3"/>
  <c r="AK89" i="3"/>
  <c r="Q93" i="3"/>
  <c r="AK93" i="3"/>
  <c r="Q97" i="3"/>
  <c r="AK97" i="3"/>
  <c r="Q101" i="3"/>
  <c r="AK101" i="3"/>
  <c r="Q105" i="3"/>
  <c r="AK105" i="3"/>
  <c r="Q109" i="3"/>
  <c r="AK109" i="3"/>
  <c r="Q113" i="3"/>
  <c r="AK113" i="3"/>
  <c r="Q117" i="3"/>
  <c r="AK117" i="3"/>
  <c r="Q121" i="3"/>
  <c r="AK121" i="3"/>
  <c r="Q125" i="3"/>
  <c r="AK125" i="3"/>
  <c r="Q129" i="3"/>
  <c r="AK129" i="3"/>
  <c r="Q133" i="3"/>
  <c r="AK133" i="3"/>
  <c r="Q137" i="3"/>
  <c r="AK137" i="3"/>
  <c r="Q141" i="3"/>
  <c r="AK141" i="3"/>
  <c r="Q145" i="3"/>
  <c r="AK145" i="3"/>
  <c r="Q149" i="3"/>
  <c r="AK149" i="3"/>
  <c r="Q153" i="3"/>
  <c r="AK153" i="3"/>
  <c r="Q157" i="3"/>
  <c r="AK157" i="3"/>
  <c r="Q161" i="3"/>
  <c r="AK161" i="3"/>
  <c r="Q165" i="3"/>
  <c r="AK165" i="3"/>
  <c r="Q169" i="3"/>
  <c r="AK169" i="3"/>
  <c r="Q173" i="3"/>
  <c r="AK173" i="3"/>
  <c r="Q177" i="3"/>
  <c r="AK177" i="3"/>
  <c r="Q181" i="3"/>
  <c r="AK181" i="3"/>
  <c r="Q185" i="3"/>
  <c r="AK185" i="3"/>
  <c r="Q189" i="3"/>
  <c r="AK189" i="3"/>
  <c r="Q193" i="3"/>
  <c r="AK193" i="3"/>
  <c r="Q197" i="3"/>
  <c r="AK197" i="3"/>
  <c r="Q201" i="3"/>
  <c r="AK201" i="3"/>
  <c r="Q205" i="3"/>
  <c r="AK205" i="3"/>
  <c r="Q209" i="3"/>
  <c r="AK209" i="3"/>
  <c r="Q213" i="3"/>
  <c r="AK213" i="3"/>
  <c r="Q217" i="3"/>
  <c r="AK217" i="3"/>
  <c r="Q221" i="3"/>
  <c r="AK221" i="3"/>
  <c r="Q225" i="3"/>
  <c r="AK225" i="3"/>
  <c r="Q229" i="3"/>
  <c r="AK229" i="3"/>
  <c r="Q233" i="3"/>
  <c r="AK233" i="3"/>
  <c r="Q237" i="3"/>
  <c r="AK237" i="3"/>
  <c r="Q241" i="3"/>
  <c r="AK241" i="3"/>
  <c r="Q245" i="3"/>
  <c r="AK245" i="3"/>
  <c r="Q249" i="3"/>
  <c r="AK249" i="3"/>
  <c r="Q253" i="3"/>
  <c r="AK253" i="3"/>
  <c r="Q257" i="3"/>
  <c r="AK257" i="3"/>
  <c r="Q261" i="3"/>
  <c r="AK261" i="3"/>
  <c r="Q265" i="3"/>
  <c r="AK265" i="3"/>
  <c r="Q269" i="3"/>
  <c r="AK269" i="3"/>
  <c r="Q273" i="3"/>
  <c r="AK273" i="3"/>
  <c r="Q277" i="3"/>
  <c r="AK277" i="3"/>
  <c r="Q281" i="3"/>
  <c r="AK281" i="3"/>
  <c r="Q285" i="3"/>
  <c r="AK285" i="3"/>
  <c r="Q289" i="3"/>
  <c r="AK289" i="3"/>
  <c r="Q293" i="3"/>
  <c r="AK293" i="3"/>
  <c r="Q297" i="3"/>
  <c r="AK297" i="3"/>
  <c r="Q301" i="3"/>
  <c r="AK301" i="3"/>
  <c r="Q305" i="3"/>
  <c r="AK305" i="3"/>
  <c r="Q309" i="3"/>
  <c r="AK309" i="3"/>
  <c r="Q313" i="3"/>
  <c r="AK313" i="3"/>
  <c r="Q317" i="3"/>
  <c r="AK317" i="3"/>
  <c r="Q321" i="3"/>
  <c r="AK321" i="3"/>
  <c r="Q325" i="3"/>
  <c r="AK325" i="3"/>
  <c r="Q329" i="3"/>
  <c r="AK329" i="3"/>
  <c r="Q333" i="3"/>
  <c r="AK333" i="3"/>
  <c r="Q337" i="3"/>
  <c r="AK337" i="3"/>
  <c r="Q341" i="3"/>
  <c r="AK341" i="3"/>
  <c r="Q345" i="3"/>
  <c r="AK345" i="3"/>
  <c r="L349" i="1"/>
  <c r="Q349" i="3"/>
  <c r="AK349" i="3"/>
  <c r="L353" i="1"/>
  <c r="Q353" i="3"/>
  <c r="AK353" i="3"/>
  <c r="L357" i="1"/>
  <c r="Q357" i="3"/>
  <c r="AK357" i="3"/>
  <c r="Q361" i="3"/>
  <c r="AK361" i="3"/>
  <c r="L365" i="1"/>
  <c r="Q365" i="3"/>
  <c r="AK365" i="3"/>
  <c r="L369" i="1"/>
  <c r="Q369" i="3"/>
  <c r="AK369" i="3"/>
  <c r="L373" i="1"/>
  <c r="Q373" i="3"/>
  <c r="AK373" i="3"/>
  <c r="Q377" i="3"/>
  <c r="AK377" i="3"/>
  <c r="L381" i="1"/>
  <c r="Q381" i="3"/>
  <c r="AK381" i="3"/>
  <c r="L385" i="1"/>
  <c r="Q385" i="3"/>
  <c r="AK385" i="3"/>
  <c r="L389" i="1"/>
  <c r="Q389" i="3"/>
  <c r="AK389" i="3"/>
  <c r="Q393" i="3"/>
  <c r="AK393" i="3"/>
  <c r="L397" i="1"/>
  <c r="Q397" i="3"/>
  <c r="AK397" i="3"/>
  <c r="L401" i="1"/>
  <c r="Q401" i="3"/>
  <c r="AK401" i="3"/>
  <c r="L405" i="1"/>
  <c r="Q405" i="3"/>
  <c r="AK405" i="3"/>
  <c r="Q409" i="3"/>
  <c r="AK409" i="3"/>
  <c r="L413" i="1"/>
  <c r="Q413" i="3"/>
  <c r="AK413" i="3"/>
  <c r="L417" i="1"/>
  <c r="Q417" i="3"/>
  <c r="AK417" i="3"/>
  <c r="L421" i="1"/>
  <c r="Q421" i="3"/>
  <c r="AK421" i="3"/>
  <c r="Q425" i="3"/>
  <c r="AK425" i="3"/>
  <c r="L429" i="1"/>
  <c r="Q429" i="3"/>
  <c r="AK429" i="3"/>
  <c r="L433" i="1"/>
  <c r="Q433" i="3"/>
  <c r="AK433" i="3"/>
  <c r="L437" i="1"/>
  <c r="Q437" i="3"/>
  <c r="AK437" i="3"/>
  <c r="Q441" i="3"/>
  <c r="AK441" i="3"/>
  <c r="L445" i="1"/>
  <c r="Q445" i="3"/>
  <c r="AK445" i="3"/>
  <c r="L449" i="1"/>
  <c r="Q449" i="3"/>
  <c r="AK449" i="3"/>
  <c r="L453" i="1"/>
  <c r="Q453" i="3"/>
  <c r="AK453" i="3"/>
  <c r="Q457" i="3"/>
  <c r="AK457" i="3"/>
  <c r="L461" i="1"/>
  <c r="Q461" i="3"/>
  <c r="AK461" i="3"/>
  <c r="L465" i="1"/>
  <c r="Q465" i="3"/>
  <c r="AK465" i="3"/>
  <c r="L469" i="1"/>
  <c r="Q469" i="3"/>
  <c r="AK469" i="3"/>
  <c r="L477" i="1"/>
  <c r="Q477" i="3"/>
  <c r="L481" i="1"/>
  <c r="Q481" i="3"/>
  <c r="L485" i="1"/>
  <c r="Q485" i="3"/>
  <c r="L493" i="1"/>
  <c r="Q493" i="3"/>
  <c r="L497" i="1"/>
  <c r="Q497" i="3"/>
  <c r="L501" i="1"/>
  <c r="Q501" i="3"/>
  <c r="L509" i="1"/>
  <c r="Q509" i="3"/>
  <c r="AK509" i="3"/>
  <c r="AK505" i="3"/>
  <c r="AK501" i="3"/>
  <c r="AK497" i="3"/>
  <c r="AK493" i="3"/>
  <c r="AK489" i="3"/>
  <c r="AK485" i="3"/>
  <c r="AK481" i="3"/>
  <c r="AK477" i="3"/>
  <c r="AK473" i="3"/>
  <c r="AK468" i="3"/>
  <c r="AK452" i="3"/>
  <c r="AK436" i="3"/>
  <c r="AK420" i="3"/>
  <c r="AK410" i="3"/>
  <c r="AK404" i="3"/>
  <c r="AK394" i="3"/>
  <c r="AK384" i="3"/>
  <c r="Q410" i="3"/>
  <c r="Q491" i="3"/>
  <c r="L8" i="1"/>
  <c r="Q8" i="3"/>
  <c r="AK8" i="3"/>
  <c r="L20" i="1"/>
  <c r="Q20" i="3"/>
  <c r="AK20" i="3"/>
  <c r="L32" i="1"/>
  <c r="Q32" i="3"/>
  <c r="AK32" i="3"/>
  <c r="Q44" i="3"/>
  <c r="AK44" i="3"/>
  <c r="L56" i="1"/>
  <c r="Q56" i="3"/>
  <c r="AK56" i="3"/>
  <c r="L68" i="1"/>
  <c r="Q68" i="3"/>
  <c r="AK68" i="3"/>
  <c r="L88" i="1"/>
  <c r="Q88" i="3"/>
  <c r="AK88" i="3"/>
  <c r="L100" i="1"/>
  <c r="Q100" i="3"/>
  <c r="AK100" i="3"/>
  <c r="L112" i="1"/>
  <c r="Q112" i="3"/>
  <c r="AK112" i="3"/>
  <c r="L124" i="1"/>
  <c r="Q124" i="3"/>
  <c r="AK124" i="3"/>
  <c r="L136" i="1"/>
  <c r="Q136" i="3"/>
  <c r="AK136" i="3"/>
  <c r="L152" i="1"/>
  <c r="Q152" i="3"/>
  <c r="AK152" i="3"/>
  <c r="L164" i="1"/>
  <c r="Q164" i="3"/>
  <c r="AK164" i="3"/>
  <c r="L176" i="1"/>
  <c r="Q176" i="3"/>
  <c r="AK176" i="3"/>
  <c r="L188" i="1"/>
  <c r="Q188" i="3"/>
  <c r="AK188" i="3"/>
  <c r="L204" i="1"/>
  <c r="Q204" i="3"/>
  <c r="AK204" i="3"/>
  <c r="L220" i="1"/>
  <c r="Q220" i="3"/>
  <c r="AK220" i="3"/>
  <c r="L232" i="1"/>
  <c r="Q232" i="3"/>
  <c r="AK232" i="3"/>
  <c r="L248" i="1"/>
  <c r="Q248" i="3"/>
  <c r="AK248" i="3"/>
  <c r="L260" i="1"/>
  <c r="Q260" i="3"/>
  <c r="AK260" i="3"/>
  <c r="L272" i="1"/>
  <c r="Q272" i="3"/>
  <c r="AK272" i="3"/>
  <c r="L284" i="1"/>
  <c r="Q284" i="3"/>
  <c r="AK284" i="3"/>
  <c r="L296" i="1"/>
  <c r="Q296" i="3"/>
  <c r="AK296" i="3"/>
  <c r="L308" i="1"/>
  <c r="Q308" i="3"/>
  <c r="AK308" i="3"/>
  <c r="L320" i="1"/>
  <c r="Q320" i="3"/>
  <c r="AK320" i="3"/>
  <c r="L332" i="1"/>
  <c r="Q332" i="3"/>
  <c r="AK332" i="3"/>
  <c r="Q348" i="3"/>
  <c r="AK348" i="3"/>
  <c r="Q360" i="3"/>
  <c r="AK360" i="3"/>
  <c r="Q372" i="3"/>
  <c r="AK372" i="3"/>
  <c r="L377" i="1"/>
  <c r="AS377" i="3"/>
  <c r="L425" i="1"/>
  <c r="AS425" i="3"/>
  <c r="L2" i="1"/>
  <c r="Q2" i="3"/>
  <c r="L6" i="1"/>
  <c r="Q6" i="3"/>
  <c r="AK6" i="3"/>
  <c r="L14" i="1"/>
  <c r="Q14" i="3"/>
  <c r="AK14" i="3"/>
  <c r="L406" i="1"/>
  <c r="Q406" i="3"/>
  <c r="L414" i="1"/>
  <c r="Q414" i="3"/>
  <c r="L418" i="1"/>
  <c r="Q418" i="3"/>
  <c r="L422" i="1"/>
  <c r="Q422" i="3"/>
  <c r="L426" i="1"/>
  <c r="Q426" i="3"/>
  <c r="L430" i="1"/>
  <c r="Q430" i="3"/>
  <c r="L434" i="1"/>
  <c r="Q434" i="3"/>
  <c r="L438" i="1"/>
  <c r="Q438" i="3"/>
  <c r="L442" i="1"/>
  <c r="Q442" i="3"/>
  <c r="L446" i="1"/>
  <c r="Q446" i="3"/>
  <c r="L450" i="1"/>
  <c r="Q450" i="3"/>
  <c r="L454" i="1"/>
  <c r="Q454" i="3"/>
  <c r="L458" i="1"/>
  <c r="Q458" i="3"/>
  <c r="L462" i="1"/>
  <c r="Q462" i="3"/>
  <c r="L466" i="1"/>
  <c r="Q466" i="3"/>
  <c r="L474" i="1"/>
  <c r="Q474" i="3"/>
  <c r="L478" i="1"/>
  <c r="Q478" i="3"/>
  <c r="L482" i="1"/>
  <c r="Q482" i="3"/>
  <c r="L486" i="1"/>
  <c r="Q486" i="3"/>
  <c r="L490" i="1"/>
  <c r="Q490" i="3"/>
  <c r="L494" i="1"/>
  <c r="Q494" i="3"/>
  <c r="L498" i="1"/>
  <c r="Q498" i="3"/>
  <c r="L502" i="1"/>
  <c r="Q502" i="3"/>
  <c r="L506" i="1"/>
  <c r="Q506" i="3"/>
  <c r="L510" i="1"/>
  <c r="Q510" i="3"/>
  <c r="AK2" i="3"/>
  <c r="AK508" i="3"/>
  <c r="AK504" i="3"/>
  <c r="AK500" i="3"/>
  <c r="AK496" i="3"/>
  <c r="AK492" i="3"/>
  <c r="AK488" i="3"/>
  <c r="AK484" i="3"/>
  <c r="AK480" i="3"/>
  <c r="AK476" i="3"/>
  <c r="AK472" i="3"/>
  <c r="AK462" i="3"/>
  <c r="AK456" i="3"/>
  <c r="AK446" i="3"/>
  <c r="AK440" i="3"/>
  <c r="AK430" i="3"/>
  <c r="AK424" i="3"/>
  <c r="AK414" i="3"/>
  <c r="AK408" i="3"/>
  <c r="AK392" i="3"/>
  <c r="AK25" i="3"/>
  <c r="Q427" i="3"/>
  <c r="L4" i="1"/>
  <c r="Q4" i="3"/>
  <c r="AK4" i="3"/>
  <c r="L16" i="1"/>
  <c r="Q16" i="3"/>
  <c r="AK16" i="3"/>
  <c r="L28" i="1"/>
  <c r="Q28" i="3"/>
  <c r="AK28" i="3"/>
  <c r="L36" i="1"/>
  <c r="Q36" i="3"/>
  <c r="AK36" i="3"/>
  <c r="Q48" i="3"/>
  <c r="AK48" i="3"/>
  <c r="L64" i="1"/>
  <c r="Q64" i="3"/>
  <c r="AK64" i="3"/>
  <c r="L76" i="1"/>
  <c r="Q76" i="3"/>
  <c r="AK76" i="3"/>
  <c r="L84" i="1"/>
  <c r="Q84" i="3"/>
  <c r="AK84" i="3"/>
  <c r="L96" i="1"/>
  <c r="Q96" i="3"/>
  <c r="AK96" i="3"/>
  <c r="L108" i="1"/>
  <c r="Q108" i="3"/>
  <c r="AK108" i="3"/>
  <c r="L120" i="1"/>
  <c r="Q120" i="3"/>
  <c r="AK120" i="3"/>
  <c r="L132" i="1"/>
  <c r="Q132" i="3"/>
  <c r="AK132" i="3"/>
  <c r="L144" i="1"/>
  <c r="Q144" i="3"/>
  <c r="AK144" i="3"/>
  <c r="L156" i="1"/>
  <c r="Q156" i="3"/>
  <c r="AK156" i="3"/>
  <c r="L168" i="1"/>
  <c r="Q168" i="3"/>
  <c r="AK168" i="3"/>
  <c r="L180" i="1"/>
  <c r="Q180" i="3"/>
  <c r="AK180" i="3"/>
  <c r="L192" i="1"/>
  <c r="Q192" i="3"/>
  <c r="AK192" i="3"/>
  <c r="L200" i="1"/>
  <c r="Q200" i="3"/>
  <c r="AK200" i="3"/>
  <c r="L212" i="1"/>
  <c r="Q212" i="3"/>
  <c r="AK212" i="3"/>
  <c r="L224" i="1"/>
  <c r="Q224" i="3"/>
  <c r="AK224" i="3"/>
  <c r="L236" i="1"/>
  <c r="Q236" i="3"/>
  <c r="AK236" i="3"/>
  <c r="L244" i="1"/>
  <c r="Q244" i="3"/>
  <c r="AK244" i="3"/>
  <c r="L256" i="1"/>
  <c r="Q256" i="3"/>
  <c r="AK256" i="3"/>
  <c r="L268" i="1"/>
  <c r="Q268" i="3"/>
  <c r="AK268" i="3"/>
  <c r="L280" i="1"/>
  <c r="Q280" i="3"/>
  <c r="AK280" i="3"/>
  <c r="L292" i="1"/>
  <c r="Q292" i="3"/>
  <c r="AK292" i="3"/>
  <c r="L304" i="1"/>
  <c r="Q304" i="3"/>
  <c r="AK304" i="3"/>
  <c r="L312" i="1"/>
  <c r="Q312" i="3"/>
  <c r="AK312" i="3"/>
  <c r="L324" i="1"/>
  <c r="Q324" i="3"/>
  <c r="AK324" i="3"/>
  <c r="Q336" i="3"/>
  <c r="AK336" i="3"/>
  <c r="Q344" i="3"/>
  <c r="AK344" i="3"/>
  <c r="Q356" i="3"/>
  <c r="AK356" i="3"/>
  <c r="Q368" i="3"/>
  <c r="AK368" i="3"/>
  <c r="L345" i="1"/>
  <c r="AS345" i="3"/>
  <c r="L393" i="1"/>
  <c r="AS393" i="3"/>
  <c r="L409" i="1"/>
  <c r="AS409" i="3"/>
  <c r="L489" i="1"/>
  <c r="AS489" i="3"/>
  <c r="L18" i="1"/>
  <c r="Q18" i="3"/>
  <c r="AK18" i="3"/>
  <c r="L22" i="1"/>
  <c r="Q22" i="3"/>
  <c r="AK22" i="3"/>
  <c r="L26" i="1"/>
  <c r="AK26" i="3"/>
  <c r="L30" i="1"/>
  <c r="Q30" i="3"/>
  <c r="AK30" i="3"/>
  <c r="L34" i="1"/>
  <c r="Q34" i="3"/>
  <c r="AK34" i="3"/>
  <c r="L38" i="1"/>
  <c r="Q38" i="3"/>
  <c r="AK38" i="3"/>
  <c r="L42" i="1"/>
  <c r="AK42" i="3"/>
  <c r="L46" i="1"/>
  <c r="Q46" i="3"/>
  <c r="L50" i="1"/>
  <c r="AK50" i="3"/>
  <c r="Q50" i="3"/>
  <c r="L54" i="1"/>
  <c r="Q54" i="3"/>
  <c r="AK54" i="3"/>
  <c r="L58" i="1"/>
  <c r="AK58" i="3"/>
  <c r="L62" i="1"/>
  <c r="Q62" i="3"/>
  <c r="AK62" i="3"/>
  <c r="L66" i="1"/>
  <c r="AK66" i="3"/>
  <c r="Q66" i="3"/>
  <c r="L70" i="1"/>
  <c r="Q70" i="3"/>
  <c r="AK70" i="3"/>
  <c r="L74" i="1"/>
  <c r="AK74" i="3"/>
  <c r="L78" i="1"/>
  <c r="Q78" i="3"/>
  <c r="AK78" i="3"/>
  <c r="L82" i="1"/>
  <c r="AK82" i="3"/>
  <c r="Q82" i="3"/>
  <c r="L86" i="1"/>
  <c r="Q86" i="3"/>
  <c r="AK86" i="3"/>
  <c r="L90" i="1"/>
  <c r="AK90" i="3"/>
  <c r="L94" i="1"/>
  <c r="Q94" i="3"/>
  <c r="AK94" i="3"/>
  <c r="L98" i="1"/>
  <c r="AK98" i="3"/>
  <c r="Q98" i="3"/>
  <c r="L102" i="1"/>
  <c r="Q102" i="3"/>
  <c r="AK102" i="3"/>
  <c r="L106" i="1"/>
  <c r="AK106" i="3"/>
  <c r="L110" i="1"/>
  <c r="Q110" i="3"/>
  <c r="AK110" i="3"/>
  <c r="L114" i="1"/>
  <c r="AK114" i="3"/>
  <c r="Q114" i="3"/>
  <c r="L118" i="1"/>
  <c r="Q118" i="3"/>
  <c r="AK118" i="3"/>
  <c r="L122" i="1"/>
  <c r="AK122" i="3"/>
  <c r="L126" i="1"/>
  <c r="Q126" i="3"/>
  <c r="AK126" i="3"/>
  <c r="L130" i="1"/>
  <c r="AK130" i="3"/>
  <c r="Q130" i="3"/>
  <c r="L134" i="1"/>
  <c r="Q134" i="3"/>
  <c r="AK134" i="3"/>
  <c r="L138" i="1"/>
  <c r="AK138" i="3"/>
  <c r="L142" i="1"/>
  <c r="Q142" i="3"/>
  <c r="AK142" i="3"/>
  <c r="L146" i="1"/>
  <c r="AK146" i="3"/>
  <c r="Q146" i="3"/>
  <c r="L150" i="1"/>
  <c r="Q150" i="3"/>
  <c r="AK150" i="3"/>
  <c r="L154" i="1"/>
  <c r="AK154" i="3"/>
  <c r="L158" i="1"/>
  <c r="Q158" i="3"/>
  <c r="AK158" i="3"/>
  <c r="L162" i="1"/>
  <c r="AK162" i="3"/>
  <c r="Q162" i="3"/>
  <c r="L166" i="1"/>
  <c r="Q166" i="3"/>
  <c r="AK166" i="3"/>
  <c r="L170" i="1"/>
  <c r="AK170" i="3"/>
  <c r="L174" i="1"/>
  <c r="Q174" i="3"/>
  <c r="AK174" i="3"/>
  <c r="L178" i="1"/>
  <c r="AK178" i="3"/>
  <c r="Q178" i="3"/>
  <c r="L182" i="1"/>
  <c r="Q182" i="3"/>
  <c r="AK182" i="3"/>
  <c r="L186" i="1"/>
  <c r="AK186" i="3"/>
  <c r="L190" i="1"/>
  <c r="Q190" i="3"/>
  <c r="AK190" i="3"/>
  <c r="L194" i="1"/>
  <c r="AK194" i="3"/>
  <c r="Q194" i="3"/>
  <c r="L198" i="1"/>
  <c r="Q198" i="3"/>
  <c r="AK198" i="3"/>
  <c r="L202" i="1"/>
  <c r="AK202" i="3"/>
  <c r="L206" i="1"/>
  <c r="Q206" i="3"/>
  <c r="AK206" i="3"/>
  <c r="L210" i="1"/>
  <c r="AK210" i="3"/>
  <c r="Q210" i="3"/>
  <c r="L214" i="1"/>
  <c r="Q214" i="3"/>
  <c r="AK214" i="3"/>
  <c r="L218" i="1"/>
  <c r="AK218" i="3"/>
  <c r="L222" i="1"/>
  <c r="Q222" i="3"/>
  <c r="AK222" i="3"/>
  <c r="L226" i="1"/>
  <c r="AK226" i="3"/>
  <c r="Q226" i="3"/>
  <c r="L230" i="1"/>
  <c r="Q230" i="3"/>
  <c r="AK230" i="3"/>
  <c r="L234" i="1"/>
  <c r="AK234" i="3"/>
  <c r="L238" i="1"/>
  <c r="Q238" i="3"/>
  <c r="AK238" i="3"/>
  <c r="L242" i="1"/>
  <c r="AK242" i="3"/>
  <c r="Q242" i="3"/>
  <c r="L246" i="1"/>
  <c r="Q246" i="3"/>
  <c r="AK246" i="3"/>
  <c r="L250" i="1"/>
  <c r="AK250" i="3"/>
  <c r="L254" i="1"/>
  <c r="Q254" i="3"/>
  <c r="AK254" i="3"/>
  <c r="L258" i="1"/>
  <c r="AK258" i="3"/>
  <c r="Q258" i="3"/>
  <c r="L262" i="1"/>
  <c r="Q262" i="3"/>
  <c r="AK262" i="3"/>
  <c r="L266" i="1"/>
  <c r="AK266" i="3"/>
  <c r="L270" i="1"/>
  <c r="Q270" i="3"/>
  <c r="AK270" i="3"/>
  <c r="L274" i="1"/>
  <c r="AK274" i="3"/>
  <c r="Q274" i="3"/>
  <c r="L278" i="1"/>
  <c r="Q278" i="3"/>
  <c r="AK278" i="3"/>
  <c r="L282" i="1"/>
  <c r="AK282" i="3"/>
  <c r="L286" i="1"/>
  <c r="Q286" i="3"/>
  <c r="AK286" i="3"/>
  <c r="L290" i="1"/>
  <c r="AK290" i="3"/>
  <c r="Q290" i="3"/>
  <c r="L294" i="1"/>
  <c r="Q294" i="3"/>
  <c r="AK294" i="3"/>
  <c r="L298" i="1"/>
  <c r="AK298" i="3"/>
  <c r="L302" i="1"/>
  <c r="Q302" i="3"/>
  <c r="AK302" i="3"/>
  <c r="L306" i="1"/>
  <c r="AK306" i="3"/>
  <c r="Q306" i="3"/>
  <c r="L310" i="1"/>
  <c r="Q310" i="3"/>
  <c r="AK310" i="3"/>
  <c r="L314" i="1"/>
  <c r="AK314" i="3"/>
  <c r="L318" i="1"/>
  <c r="Q318" i="3"/>
  <c r="AK318" i="3"/>
  <c r="L322" i="1"/>
  <c r="AK322" i="3"/>
  <c r="Q322" i="3"/>
  <c r="L326" i="1"/>
  <c r="Q326" i="3"/>
  <c r="AK326" i="3"/>
  <c r="L330" i="1"/>
  <c r="AK330" i="3"/>
  <c r="L334" i="1"/>
  <c r="Q334" i="3"/>
  <c r="AK334" i="3"/>
  <c r="L338" i="1"/>
  <c r="AK338" i="3"/>
  <c r="Q338" i="3"/>
  <c r="L342" i="1"/>
  <c r="Q342" i="3"/>
  <c r="AK342" i="3"/>
  <c r="L346" i="1"/>
  <c r="AK346" i="3"/>
  <c r="L350" i="1"/>
  <c r="Q350" i="3"/>
  <c r="AK350" i="3"/>
  <c r="L354" i="1"/>
  <c r="AK354" i="3"/>
  <c r="Q354" i="3"/>
  <c r="L358" i="1"/>
  <c r="Q358" i="3"/>
  <c r="AK358" i="3"/>
  <c r="L362" i="1"/>
  <c r="AK362" i="3"/>
  <c r="L366" i="1"/>
  <c r="Q366" i="3"/>
  <c r="AK366" i="3"/>
  <c r="L370" i="1"/>
  <c r="AK370" i="3"/>
  <c r="Q370" i="3"/>
  <c r="L374" i="1"/>
  <c r="Q374" i="3"/>
  <c r="AK374" i="3"/>
  <c r="L378" i="1"/>
  <c r="AK378" i="3"/>
  <c r="L382" i="1"/>
  <c r="Q382" i="3"/>
  <c r="AK382" i="3"/>
  <c r="L386" i="1"/>
  <c r="Q386" i="3"/>
  <c r="AK386" i="3"/>
  <c r="L390" i="1"/>
  <c r="Q390" i="3"/>
  <c r="L398" i="1"/>
  <c r="Q398" i="3"/>
  <c r="L402" i="1"/>
  <c r="Q402" i="3"/>
  <c r="L3" i="1"/>
  <c r="AK3" i="3"/>
  <c r="Q3" i="3"/>
  <c r="L7" i="1"/>
  <c r="AK7" i="3"/>
  <c r="Q7" i="3"/>
  <c r="L11" i="1"/>
  <c r="AK11" i="3"/>
  <c r="Q11" i="3"/>
  <c r="L15" i="1"/>
  <c r="AK15" i="3"/>
  <c r="Q15" i="3"/>
  <c r="L19" i="1"/>
  <c r="AK19" i="3"/>
  <c r="Q19" i="3"/>
  <c r="L23" i="1"/>
  <c r="Q23" i="3"/>
  <c r="AK23" i="3"/>
  <c r="L27" i="1"/>
  <c r="AK27" i="3"/>
  <c r="Q27" i="3"/>
  <c r="L31" i="1"/>
  <c r="Q31" i="3"/>
  <c r="AK31" i="3"/>
  <c r="L35" i="1"/>
  <c r="Q35" i="3"/>
  <c r="L39" i="1"/>
  <c r="Q39" i="3"/>
  <c r="AK39" i="3"/>
  <c r="L43" i="1"/>
  <c r="AK43" i="3"/>
  <c r="Q43" i="3"/>
  <c r="L47" i="1"/>
  <c r="Q47" i="3"/>
  <c r="AK47" i="3"/>
  <c r="L51" i="1"/>
  <c r="Q51" i="3"/>
  <c r="AK51" i="3"/>
  <c r="L55" i="1"/>
  <c r="Q55" i="3"/>
  <c r="L59" i="1"/>
  <c r="AK59" i="3"/>
  <c r="Q59" i="3"/>
  <c r="L63" i="1"/>
  <c r="Q63" i="3"/>
  <c r="L67" i="1"/>
  <c r="Q67" i="3"/>
  <c r="AK67" i="3"/>
  <c r="L71" i="1"/>
  <c r="Q71" i="3"/>
  <c r="L75" i="1"/>
  <c r="AK75" i="3"/>
  <c r="Q75" i="3"/>
  <c r="L79" i="1"/>
  <c r="Q79" i="3"/>
  <c r="L83" i="1"/>
  <c r="Q83" i="3"/>
  <c r="AK83" i="3"/>
  <c r="L87" i="1"/>
  <c r="Q87" i="3"/>
  <c r="L91" i="1"/>
  <c r="AK91" i="3"/>
  <c r="Q91" i="3"/>
  <c r="L95" i="1"/>
  <c r="Q95" i="3"/>
  <c r="L99" i="1"/>
  <c r="Q99" i="3"/>
  <c r="AK99" i="3"/>
  <c r="L103" i="1"/>
  <c r="Q103" i="3"/>
  <c r="L107" i="1"/>
  <c r="AK107" i="3"/>
  <c r="Q107" i="3"/>
  <c r="L111" i="1"/>
  <c r="Q111" i="3"/>
  <c r="L115" i="1"/>
  <c r="Q115" i="3"/>
  <c r="AK115" i="3"/>
  <c r="L119" i="1"/>
  <c r="Q119" i="3"/>
  <c r="L123" i="1"/>
  <c r="AK123" i="3"/>
  <c r="Q123" i="3"/>
  <c r="L127" i="1"/>
  <c r="Q127" i="3"/>
  <c r="L131" i="1"/>
  <c r="Q131" i="3"/>
  <c r="AK131" i="3"/>
  <c r="L135" i="1"/>
  <c r="Q135" i="3"/>
  <c r="L139" i="1"/>
  <c r="AK139" i="3"/>
  <c r="Q139" i="3"/>
  <c r="L143" i="1"/>
  <c r="Q143" i="3"/>
  <c r="L147" i="1"/>
  <c r="Q147" i="3"/>
  <c r="AK147" i="3"/>
  <c r="L151" i="1"/>
  <c r="Q151" i="3"/>
  <c r="L155" i="1"/>
  <c r="AK155" i="3"/>
  <c r="Q155" i="3"/>
  <c r="L159" i="1"/>
  <c r="Q159" i="3"/>
  <c r="L163" i="1"/>
  <c r="Q163" i="3"/>
  <c r="AK163" i="3"/>
  <c r="L167" i="1"/>
  <c r="Q167" i="3"/>
  <c r="L171" i="1"/>
  <c r="AK171" i="3"/>
  <c r="Q171" i="3"/>
  <c r="L175" i="1"/>
  <c r="Q175" i="3"/>
  <c r="L179" i="1"/>
  <c r="Q179" i="3"/>
  <c r="AK179" i="3"/>
  <c r="L183" i="1"/>
  <c r="Q183" i="3"/>
  <c r="L187" i="1"/>
  <c r="AK187" i="3"/>
  <c r="Q187" i="3"/>
  <c r="L191" i="1"/>
  <c r="Q191" i="3"/>
  <c r="L195" i="1"/>
  <c r="Q195" i="3"/>
  <c r="AK195" i="3"/>
  <c r="L199" i="1"/>
  <c r="Q199" i="3"/>
  <c r="L203" i="1"/>
  <c r="AK203" i="3"/>
  <c r="Q203" i="3"/>
  <c r="L207" i="1"/>
  <c r="Q207" i="3"/>
  <c r="L211" i="1"/>
  <c r="Q211" i="3"/>
  <c r="AK211" i="3"/>
  <c r="L215" i="1"/>
  <c r="Q215" i="3"/>
  <c r="L219" i="1"/>
  <c r="AK219" i="3"/>
  <c r="Q219" i="3"/>
  <c r="L223" i="1"/>
  <c r="Q223" i="3"/>
  <c r="L227" i="1"/>
  <c r="Q227" i="3"/>
  <c r="AK227" i="3"/>
  <c r="L231" i="1"/>
  <c r="Q231" i="3"/>
  <c r="L235" i="1"/>
  <c r="AK235" i="3"/>
  <c r="Q235" i="3"/>
  <c r="L239" i="1"/>
  <c r="Q239" i="3"/>
  <c r="L243" i="1"/>
  <c r="Q243" i="3"/>
  <c r="AK243" i="3"/>
  <c r="L247" i="1"/>
  <c r="Q247" i="3"/>
  <c r="L251" i="1"/>
  <c r="AK251" i="3"/>
  <c r="Q251" i="3"/>
  <c r="L255" i="1"/>
  <c r="Q255" i="3"/>
  <c r="L259" i="1"/>
  <c r="Q259" i="3"/>
  <c r="AK259" i="3"/>
  <c r="L263" i="1"/>
  <c r="Q263" i="3"/>
  <c r="L267" i="1"/>
  <c r="AK267" i="3"/>
  <c r="Q267" i="3"/>
  <c r="L271" i="1"/>
  <c r="Q271" i="3"/>
  <c r="L275" i="1"/>
  <c r="Q275" i="3"/>
  <c r="AK275" i="3"/>
  <c r="L279" i="1"/>
  <c r="Q279" i="3"/>
  <c r="L283" i="1"/>
  <c r="AK283" i="3"/>
  <c r="Q283" i="3"/>
  <c r="L287" i="1"/>
  <c r="Q287" i="3"/>
  <c r="L291" i="1"/>
  <c r="Q291" i="3"/>
  <c r="AK291" i="3"/>
  <c r="L295" i="1"/>
  <c r="Q295" i="3"/>
  <c r="L299" i="1"/>
  <c r="AK299" i="3"/>
  <c r="Q299" i="3"/>
  <c r="L303" i="1"/>
  <c r="Q303" i="3"/>
  <c r="L307" i="1"/>
  <c r="Q307" i="3"/>
  <c r="AK307" i="3"/>
  <c r="L311" i="1"/>
  <c r="Q311" i="3"/>
  <c r="L315" i="1"/>
  <c r="AK315" i="3"/>
  <c r="Q315" i="3"/>
  <c r="L319" i="1"/>
  <c r="Q319" i="3"/>
  <c r="L323" i="1"/>
  <c r="Q323" i="3"/>
  <c r="AK323" i="3"/>
  <c r="L327" i="1"/>
  <c r="Q327" i="3"/>
  <c r="L331" i="1"/>
  <c r="AK331" i="3"/>
  <c r="Q331" i="3"/>
  <c r="L335" i="1"/>
  <c r="Q335" i="3"/>
  <c r="L339" i="1"/>
  <c r="Q339" i="3"/>
  <c r="AK339" i="3"/>
  <c r="L343" i="1"/>
  <c r="Q343" i="3"/>
  <c r="L347" i="1"/>
  <c r="AK347" i="3"/>
  <c r="Q347" i="3"/>
  <c r="L351" i="1"/>
  <c r="Q351" i="3"/>
  <c r="L355" i="1"/>
  <c r="Q355" i="3"/>
  <c r="AK355" i="3"/>
  <c r="L359" i="1"/>
  <c r="Q359" i="3"/>
  <c r="L363" i="1"/>
  <c r="AK363" i="3"/>
  <c r="Q363" i="3"/>
  <c r="L367" i="1"/>
  <c r="Q367" i="3"/>
  <c r="L371" i="1"/>
  <c r="Q371" i="3"/>
  <c r="AK371" i="3"/>
  <c r="L375" i="1"/>
  <c r="Q375" i="3"/>
  <c r="L379" i="1"/>
  <c r="AK379" i="3"/>
  <c r="Q379" i="3"/>
  <c r="L383" i="1"/>
  <c r="Q383" i="3"/>
  <c r="L387" i="1"/>
  <c r="Q387" i="3"/>
  <c r="AK387" i="3"/>
  <c r="L391" i="1"/>
  <c r="Q391" i="3"/>
  <c r="AK391" i="3"/>
  <c r="L395" i="1"/>
  <c r="Q395" i="3"/>
  <c r="L399" i="1"/>
  <c r="Q399" i="3"/>
  <c r="L403" i="1"/>
  <c r="Q403" i="3"/>
  <c r="L407" i="1"/>
  <c r="Q407" i="3"/>
  <c r="L411" i="1"/>
  <c r="Q411" i="3"/>
  <c r="L415" i="1"/>
  <c r="Q415" i="3"/>
  <c r="L419" i="1"/>
  <c r="Q419" i="3"/>
  <c r="L423" i="1"/>
  <c r="Q423" i="3"/>
  <c r="L431" i="1"/>
  <c r="Q431" i="3"/>
  <c r="L435" i="1"/>
  <c r="Q435" i="3"/>
  <c r="L439" i="1"/>
  <c r="Q439" i="3"/>
  <c r="L443" i="1"/>
  <c r="Q443" i="3"/>
  <c r="L447" i="1"/>
  <c r="Q447" i="3"/>
  <c r="L451" i="1"/>
  <c r="Q451" i="3"/>
  <c r="L455" i="1"/>
  <c r="Q455" i="3"/>
  <c r="L459" i="1"/>
  <c r="Q459" i="3"/>
  <c r="L463" i="1"/>
  <c r="Q463" i="3"/>
  <c r="L467" i="1"/>
  <c r="Q467" i="3"/>
  <c r="L471" i="1"/>
  <c r="Q471" i="3"/>
  <c r="L475" i="1"/>
  <c r="Q475" i="3"/>
  <c r="L479" i="1"/>
  <c r="Q479" i="3"/>
  <c r="L483" i="1"/>
  <c r="Q483" i="3"/>
  <c r="L487" i="1"/>
  <c r="Q487" i="3"/>
  <c r="L495" i="1"/>
  <c r="Q495" i="3"/>
  <c r="L499" i="1"/>
  <c r="Q499" i="3"/>
  <c r="L503" i="1"/>
  <c r="Q503" i="3"/>
  <c r="L507" i="1"/>
  <c r="Q507" i="3"/>
  <c r="L511" i="1"/>
  <c r="Q511" i="3"/>
  <c r="AK511" i="3"/>
  <c r="AK507" i="3"/>
  <c r="AK503" i="3"/>
  <c r="AK499" i="3"/>
  <c r="AK495" i="3"/>
  <c r="AK491" i="3"/>
  <c r="AK487" i="3"/>
  <c r="AK483" i="3"/>
  <c r="AK479" i="3"/>
  <c r="AK475" i="3"/>
  <c r="AK471" i="3"/>
  <c r="AK466" i="3"/>
  <c r="AK460" i="3"/>
  <c r="AK455" i="3"/>
  <c r="AK450" i="3"/>
  <c r="AK444" i="3"/>
  <c r="AK439" i="3"/>
  <c r="AK434" i="3"/>
  <c r="AK428" i="3"/>
  <c r="AK423" i="3"/>
  <c r="AK418" i="3"/>
  <c r="AK412" i="3"/>
  <c r="AK407" i="3"/>
  <c r="AK402" i="3"/>
  <c r="AK396" i="3"/>
  <c r="AK390" i="3"/>
  <c r="AK375" i="3"/>
  <c r="AK343" i="3"/>
  <c r="AK311" i="3"/>
  <c r="AK279" i="3"/>
  <c r="AK247" i="3"/>
  <c r="AK215" i="3"/>
  <c r="AK183" i="3"/>
  <c r="AK151" i="3"/>
  <c r="AK119" i="3"/>
  <c r="AK87" i="3"/>
  <c r="AK55" i="3"/>
  <c r="AK10" i="3"/>
  <c r="Q58" i="3"/>
  <c r="Q122" i="3"/>
  <c r="Q186" i="3"/>
  <c r="Q250" i="3"/>
  <c r="Q314" i="3"/>
  <c r="Q378" i="3"/>
  <c r="L5" i="1"/>
  <c r="L13" i="1"/>
  <c r="L21" i="1"/>
  <c r="L29" i="1"/>
  <c r="L37" i="1"/>
  <c r="L9" i="1"/>
  <c r="L17" i="1"/>
  <c r="L25" i="1"/>
  <c r="L33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28" i="1"/>
  <c r="L336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40" i="1"/>
  <c r="L44" i="1"/>
  <c r="L48" i="1"/>
</calcChain>
</file>

<file path=xl/sharedStrings.xml><?xml version="1.0" encoding="utf-8"?>
<sst xmlns="http://schemas.openxmlformats.org/spreadsheetml/2006/main" count="26154" uniqueCount="1265">
  <si>
    <t>DISTRITO</t>
  </si>
  <si>
    <t>DISTRITO_nome</t>
  </si>
  <si>
    <t>sexo</t>
  </si>
  <si>
    <t>Sexo</t>
  </si>
  <si>
    <t>faixa_idade</t>
  </si>
  <si>
    <t>fx_idade</t>
  </si>
  <si>
    <t>N</t>
  </si>
  <si>
    <t>n</t>
  </si>
  <si>
    <t>fator</t>
  </si>
  <si>
    <t>1</t>
  </si>
  <si>
    <t>AGUAS LINDAS DE GOIAS</t>
  </si>
  <si>
    <t>Feminino</t>
  </si>
  <si>
    <t>2</t>
  </si>
  <si>
    <t>fx0a4</t>
  </si>
  <si>
    <t>11142.95</t>
  </si>
  <si>
    <t>119</t>
  </si>
  <si>
    <t>93.6382352941176</t>
  </si>
  <si>
    <t>Masculino</t>
  </si>
  <si>
    <t>11449.25</t>
  </si>
  <si>
    <t>136</t>
  </si>
  <si>
    <t>84.1856617647059</t>
  </si>
  <si>
    <t>ALEXANIA</t>
  </si>
  <si>
    <t>995.2624</t>
  </si>
  <si>
    <t>40</t>
  </si>
  <si>
    <t>24.88156</t>
  </si>
  <si>
    <t>1045.727</t>
  </si>
  <si>
    <t>50</t>
  </si>
  <si>
    <t>20.91454</t>
  </si>
  <si>
    <t>4</t>
  </si>
  <si>
    <t>CIDADE OCID_J ABC</t>
  </si>
  <si>
    <t>593.251231232042</t>
  </si>
  <si>
    <t>63</t>
  </si>
  <si>
    <t>9.41668621003241</t>
  </si>
  <si>
    <t>615.359944121953</t>
  </si>
  <si>
    <t>69</t>
  </si>
  <si>
    <t>8.91826005973845</t>
  </si>
  <si>
    <t>3</t>
  </si>
  <si>
    <t>CIDADE OCID_SEDE</t>
  </si>
  <si>
    <t>2611.73839140947</t>
  </si>
  <si>
    <t>57</t>
  </si>
  <si>
    <t>45.8199717791135</t>
  </si>
  <si>
    <t>2709.07013081322</t>
  </si>
  <si>
    <t>68</t>
  </si>
  <si>
    <t>39.8392666296061</t>
  </si>
  <si>
    <t>8</t>
  </si>
  <si>
    <t>COCALZ de GOIAS_GIR/EDI</t>
  </si>
  <si>
    <t>333.464589080515</t>
  </si>
  <si>
    <t>66</t>
  </si>
  <si>
    <t>5.05249377394719</t>
  </si>
  <si>
    <t>356.73598737976</t>
  </si>
  <si>
    <t>71</t>
  </si>
  <si>
    <t>5.02445052647549</t>
  </si>
  <si>
    <t>7</t>
  </si>
  <si>
    <t>COCALZ de GOIAS_SEDE</t>
  </si>
  <si>
    <t>323.952880396736</t>
  </si>
  <si>
    <t>54</t>
  </si>
  <si>
    <t>5.99912741475436</t>
  </si>
  <si>
    <t>346.560487791234</t>
  </si>
  <si>
    <t>49</t>
  </si>
  <si>
    <t>7.07266301614764</t>
  </si>
  <si>
    <t>6</t>
  </si>
  <si>
    <t>CRISTALINA_CAM LIND</t>
  </si>
  <si>
    <t>246.235622719152</t>
  </si>
  <si>
    <t>65</t>
  </si>
  <si>
    <t>3.78824034952541</t>
  </si>
  <si>
    <t>258.959463357878</t>
  </si>
  <si>
    <t>83</t>
  </si>
  <si>
    <t>3.11999353443227</t>
  </si>
  <si>
    <t>5</t>
  </si>
  <si>
    <t>CRISTALINA_SEDE</t>
  </si>
  <si>
    <t>1186.03901592446</t>
  </si>
  <si>
    <t>23.7207803184893</t>
  </si>
  <si>
    <t>1247.32572685316</t>
  </si>
  <si>
    <t>67</t>
  </si>
  <si>
    <t>18.6168018933307</t>
  </si>
  <si>
    <t>9</t>
  </si>
  <si>
    <t>FORMOSA</t>
  </si>
  <si>
    <t>4762.802</t>
  </si>
  <si>
    <t>57.383156626506</t>
  </si>
  <si>
    <t>4955.337</t>
  </si>
  <si>
    <t>106</t>
  </si>
  <si>
    <t>46.7484622641509</t>
  </si>
  <si>
    <t>11</t>
  </si>
  <si>
    <t>LUZIANIA_J INGA</t>
  </si>
  <si>
    <t>3049.81346571815</t>
  </si>
  <si>
    <t>56.4780271429287</t>
  </si>
  <si>
    <t>3214.95822287657</t>
  </si>
  <si>
    <t>51.0310829028027</t>
  </si>
  <si>
    <t>10</t>
  </si>
  <si>
    <t>LUZIANIA_SEDE</t>
  </si>
  <si>
    <t>5246.04230762871</t>
  </si>
  <si>
    <t>59</t>
  </si>
  <si>
    <t>88.9159713157408</t>
  </si>
  <si>
    <t>5530.11095401464</t>
  </si>
  <si>
    <t>80</t>
  </si>
  <si>
    <t>69.126386925183</t>
  </si>
  <si>
    <t>12</t>
  </si>
  <si>
    <t>NOVO GAMA</t>
  </si>
  <si>
    <t>5377.287</t>
  </si>
  <si>
    <t>81</t>
  </si>
  <si>
    <t>66.3862592592593</t>
  </si>
  <si>
    <t>5493.669</t>
  </si>
  <si>
    <t>84</t>
  </si>
  <si>
    <t>65.4008214285714</t>
  </si>
  <si>
    <t>14</t>
  </si>
  <si>
    <t>Pe BERNARDO_M ALTO</t>
  </si>
  <si>
    <t>417.043652541231</t>
  </si>
  <si>
    <t>58</t>
  </si>
  <si>
    <t>7.19040780243502</t>
  </si>
  <si>
    <t>441.856001486483</t>
  </si>
  <si>
    <t>9.01746941809149</t>
  </si>
  <si>
    <t>13</t>
  </si>
  <si>
    <t>Pe BERNARDO_SEDE</t>
  </si>
  <si>
    <t>720.701054607047</t>
  </si>
  <si>
    <t>13.3463158260564</t>
  </si>
  <si>
    <t>763.579745945847</t>
  </si>
  <si>
    <t>46</t>
  </si>
  <si>
    <t>16.5995596944749</t>
  </si>
  <si>
    <t>15</t>
  </si>
  <si>
    <t>PLANALTINA</t>
  </si>
  <si>
    <t>3797.546</t>
  </si>
  <si>
    <t>47.469325</t>
  </si>
  <si>
    <t>3977.236</t>
  </si>
  <si>
    <t>47.3480476190476</t>
  </si>
  <si>
    <t>16</t>
  </si>
  <si>
    <t>SANTO ANTONIO DO DESCOBERTO</t>
  </si>
  <si>
    <t>3378.375</t>
  </si>
  <si>
    <t>59.2697368421053</t>
  </si>
  <si>
    <t>3485.63</t>
  </si>
  <si>
    <t>64</t>
  </si>
  <si>
    <t>54.46296875</t>
  </si>
  <si>
    <t>17</t>
  </si>
  <si>
    <t>VALPARAISO DE GOIAS</t>
  </si>
  <si>
    <t>7787.072</t>
  </si>
  <si>
    <t>108</t>
  </si>
  <si>
    <t>72.1025185185185</t>
  </si>
  <si>
    <t>7942.479</t>
  </si>
  <si>
    <t>115</t>
  </si>
  <si>
    <t>69.0650347826087</t>
  </si>
  <si>
    <t>fx5a9</t>
  </si>
  <si>
    <t>9510.311</t>
  </si>
  <si>
    <t>122</t>
  </si>
  <si>
    <t>77.953368852459</t>
  </si>
  <si>
    <t>9638.751</t>
  </si>
  <si>
    <t>138</t>
  </si>
  <si>
    <t>69.8460217391304</t>
  </si>
  <si>
    <t>964.6376</t>
  </si>
  <si>
    <t>47</t>
  </si>
  <si>
    <t>20.5242042553191</t>
  </si>
  <si>
    <t>1016.33</t>
  </si>
  <si>
    <t>20.3266</t>
  </si>
  <si>
    <t>550.145680320987</t>
  </si>
  <si>
    <t>86</t>
  </si>
  <si>
    <t>6.39704279443008</t>
  </si>
  <si>
    <t>570.888674542321</t>
  </si>
  <si>
    <t>89</t>
  </si>
  <si>
    <t>6.41447948923956</t>
  </si>
  <si>
    <t>2421.96984771264</t>
  </si>
  <si>
    <t>77</t>
  </si>
  <si>
    <t>31.4541538663979</t>
  </si>
  <si>
    <t>2513.28912613728</t>
  </si>
  <si>
    <t>29.9201086444914</t>
  </si>
  <si>
    <t>324.230685989641</t>
  </si>
  <si>
    <t>4.83926396999464</t>
  </si>
  <si>
    <t>345.31932914111</t>
  </si>
  <si>
    <t>73</t>
  </si>
  <si>
    <t>4.7304017690563</t>
  </si>
  <si>
    <t>314.982364181382</t>
  </si>
  <si>
    <t>48</t>
  </si>
  <si>
    <t>6.56213258711213</t>
  </si>
  <si>
    <t>335.46947710517</t>
  </si>
  <si>
    <t>5.32491233500271</t>
  </si>
  <si>
    <t>225.367265073795</t>
  </si>
  <si>
    <t>72</t>
  </si>
  <si>
    <t>3.13010090380271</t>
  </si>
  <si>
    <t>240.773876490872</t>
  </si>
  <si>
    <t>3.29827228069688</t>
  </si>
  <si>
    <t>1085.5227458075</t>
  </si>
  <si>
    <t>60</t>
  </si>
  <si>
    <t>18.0920457634583</t>
  </si>
  <si>
    <t>1159.73151398675</t>
  </si>
  <si>
    <t>23.1946302797351</t>
  </si>
  <si>
    <t>4569.682</t>
  </si>
  <si>
    <t>95</t>
  </si>
  <si>
    <t>48.1019157894737</t>
  </si>
  <si>
    <t>4690.884</t>
  </si>
  <si>
    <t>120</t>
  </si>
  <si>
    <t>39.0907</t>
  </si>
  <si>
    <t>2801.4087440869</t>
  </si>
  <si>
    <t>51.8779397053129</t>
  </si>
  <si>
    <t>2971.64506621417</t>
  </si>
  <si>
    <t>88</t>
  </si>
  <si>
    <t>33.768693934252</t>
  </si>
  <si>
    <t>4818.75660844073</t>
  </si>
  <si>
    <t>96</t>
  </si>
  <si>
    <t>50.1953813379243</t>
  </si>
  <si>
    <t>5111.58335283459</t>
  </si>
  <si>
    <t>87</t>
  </si>
  <si>
    <t>58.7538316417769</t>
  </si>
  <si>
    <t>4889.292</t>
  </si>
  <si>
    <t>85</t>
  </si>
  <si>
    <t>57.5210823529412</t>
  </si>
  <si>
    <t>4946.944</t>
  </si>
  <si>
    <t>90</t>
  </si>
  <si>
    <t>54.9660444444444</t>
  </si>
  <si>
    <t>396.250329895551</t>
  </si>
  <si>
    <t>6.95176017360615</t>
  </si>
  <si>
    <t>409.7592399503</t>
  </si>
  <si>
    <t>62</t>
  </si>
  <si>
    <t>6.60901999919839</t>
  </si>
  <si>
    <t>684.767718928128</t>
  </si>
  <si>
    <t>13.6953543785626</t>
  </si>
  <si>
    <t>708.112722895278</t>
  </si>
  <si>
    <t>11.4211729499238</t>
  </si>
  <si>
    <t>3541.927</t>
  </si>
  <si>
    <t>42.1657976190476</t>
  </si>
  <si>
    <t>3671.359</t>
  </si>
  <si>
    <t>41.7199886363636</t>
  </si>
  <si>
    <t>3132.291</t>
  </si>
  <si>
    <t>43.5040416666667</t>
  </si>
  <si>
    <t>3123.286</t>
  </si>
  <si>
    <t>39.041075</t>
  </si>
  <si>
    <t>7163.696</t>
  </si>
  <si>
    <t>100</t>
  </si>
  <si>
    <t>71.63696</t>
  </si>
  <si>
    <t>7108.313</t>
  </si>
  <si>
    <t>130</t>
  </si>
  <si>
    <t>54.6793307692308</t>
  </si>
  <si>
    <t>fx10a14</t>
  </si>
  <si>
    <t>8832.447</t>
  </si>
  <si>
    <t>121</t>
  </si>
  <si>
    <t>72.9954297520661</t>
  </si>
  <si>
    <t>8974.319</t>
  </si>
  <si>
    <t>141</t>
  </si>
  <si>
    <t>63.6476524822695</t>
  </si>
  <si>
    <t>999.6033</t>
  </si>
  <si>
    <t>21.7305065217391</t>
  </si>
  <si>
    <t>1066.283</t>
  </si>
  <si>
    <t>52</t>
  </si>
  <si>
    <t>20.5054423076923</t>
  </si>
  <si>
    <t>521.992966070412</t>
  </si>
  <si>
    <t>5.79992184522679</t>
  </si>
  <si>
    <t>551.6737100146</t>
  </si>
  <si>
    <t>6.81078654339012</t>
  </si>
  <si>
    <t>2298.02990328486</t>
  </si>
  <si>
    <t>27.3574988486293</t>
  </si>
  <si>
    <t>2428.69686925751</t>
  </si>
  <si>
    <t>79</t>
  </si>
  <si>
    <t>30.7429983450318</t>
  </si>
  <si>
    <t>326.040675990731</t>
  </si>
  <si>
    <t>4.12709716443964</t>
  </si>
  <si>
    <t>350.826956758283</t>
  </si>
  <si>
    <t>4.44084755390231</t>
  </si>
  <si>
    <t>316.740726219041</t>
  </si>
  <si>
    <t>61</t>
  </si>
  <si>
    <t>5.19247092162362</t>
  </si>
  <si>
    <t>340.820005734479</t>
  </si>
  <si>
    <t>4.73361119075665</t>
  </si>
  <si>
    <t>217.696464741146</t>
  </si>
  <si>
    <t>75</t>
  </si>
  <si>
    <t>2.90261952988195</t>
  </si>
  <si>
    <t>234.494812093624</t>
  </si>
  <si>
    <t>2.9311851511703</t>
  </si>
  <si>
    <t>1048.57492981962</t>
  </si>
  <si>
    <t>12.9453695039459</t>
  </si>
  <si>
    <t>1129.48724926015</t>
  </si>
  <si>
    <t>13.608280111568</t>
  </si>
  <si>
    <t>4589.98</t>
  </si>
  <si>
    <t>42.4998148148148</t>
  </si>
  <si>
    <t>4736.025</t>
  </si>
  <si>
    <t>125</t>
  </si>
  <si>
    <t>37.8882</t>
  </si>
  <si>
    <t>2756.00578429358</t>
  </si>
  <si>
    <t>41.7576633983876</t>
  </si>
  <si>
    <t>2926.45026833479</t>
  </si>
  <si>
    <t>74</t>
  </si>
  <si>
    <t>39.5466252477674</t>
  </si>
  <si>
    <t>4740.65811138684</t>
  </si>
  <si>
    <t>53.8711149021232</t>
  </si>
  <si>
    <t>5033.84291905886</t>
  </si>
  <si>
    <t>103</t>
  </si>
  <si>
    <t>48.872261350086</t>
  </si>
  <si>
    <t>4694.109</t>
  </si>
  <si>
    <t>59.4191012658228</t>
  </si>
  <si>
    <t>4724.792</t>
  </si>
  <si>
    <t>99</t>
  </si>
  <si>
    <t>47.7251717171717</t>
  </si>
  <si>
    <t>410.62987415085</t>
  </si>
  <si>
    <t>5.95115759638914</t>
  </si>
  <si>
    <t>416.45926219588</t>
  </si>
  <si>
    <t>4.78688807121701</t>
  </si>
  <si>
    <t>709.617282388487</t>
  </si>
  <si>
    <t>12.234780730836</t>
  </si>
  <si>
    <t>719.691158555087</t>
  </si>
  <si>
    <t>76</t>
  </si>
  <si>
    <t>9.46962050730377</t>
  </si>
  <si>
    <t>3476.293</t>
  </si>
  <si>
    <t>36.5925578947368</t>
  </si>
  <si>
    <t>3650.548</t>
  </si>
  <si>
    <t>49.3317297297297</t>
  </si>
  <si>
    <t>3109.39</t>
  </si>
  <si>
    <t>104</t>
  </si>
  <si>
    <t>29.8979807692308</t>
  </si>
  <si>
    <t>3052.262</t>
  </si>
  <si>
    <t>29.3486730769231</t>
  </si>
  <si>
    <t>6737.596</t>
  </si>
  <si>
    <t>91</t>
  </si>
  <si>
    <t>74.0395164835165</t>
  </si>
  <si>
    <t>6577.736</t>
  </si>
  <si>
    <t>109</t>
  </si>
  <si>
    <t>60.3462018348624</t>
  </si>
  <si>
    <t>fx15a19</t>
  </si>
  <si>
    <t>10135.33</t>
  </si>
  <si>
    <t>157</t>
  </si>
  <si>
    <t>64.5562420382166</t>
  </si>
  <si>
    <t>9998.836</t>
  </si>
  <si>
    <t>167</t>
  </si>
  <si>
    <t>59.8732694610778</t>
  </si>
  <si>
    <t>1080.632</t>
  </si>
  <si>
    <t>16.6251076923077</t>
  </si>
  <si>
    <t>1143.055</t>
  </si>
  <si>
    <t>12.9892613636364</t>
  </si>
  <si>
    <t>557.280269858611</t>
  </si>
  <si>
    <t>5.41048805687972</t>
  </si>
  <si>
    <t>577.695981193398</t>
  </si>
  <si>
    <t>112</t>
  </si>
  <si>
    <t>5.15799983208391</t>
  </si>
  <si>
    <t>2453.37927498624</t>
  </si>
  <si>
    <t>23.8192162620024</t>
  </si>
  <si>
    <t>2543.25771817171</t>
  </si>
  <si>
    <t>92</t>
  </si>
  <si>
    <t>27.6441056323012</t>
  </si>
  <si>
    <t>337.889869078905</t>
  </si>
  <si>
    <t>78</t>
  </si>
  <si>
    <t>4.33192139844749</t>
  </si>
  <si>
    <t>379.82915156515</t>
  </si>
  <si>
    <t>4.52177561387083</t>
  </si>
  <si>
    <t>328.251934176309</t>
  </si>
  <si>
    <t>4.05249301452233</t>
  </si>
  <si>
    <t>368.994945002898</t>
  </si>
  <si>
    <t>70</t>
  </si>
  <si>
    <t>5.27135635718425</t>
  </si>
  <si>
    <t>234.361886651587</t>
  </si>
  <si>
    <t>82</t>
  </si>
  <si>
    <t>2.85807178843399</t>
  </si>
  <si>
    <t>247.923279353208</t>
  </si>
  <si>
    <t>116</t>
  </si>
  <si>
    <t>2.13726964959662</t>
  </si>
  <si>
    <t>1128.84698950113</t>
  </si>
  <si>
    <t>12.9752527528865</t>
  </si>
  <si>
    <t>1194.16792347802</t>
  </si>
  <si>
    <t>127</t>
  </si>
  <si>
    <t>9.40289703525997</t>
  </si>
  <si>
    <t>4976.577</t>
  </si>
  <si>
    <t>159</t>
  </si>
  <si>
    <t>31.2992264150943</t>
  </si>
  <si>
    <t>5116.06</t>
  </si>
  <si>
    <t>37.0728985507246</t>
  </si>
  <si>
    <t>3015.46640698436</t>
  </si>
  <si>
    <t>36.7739805729801</t>
  </si>
  <si>
    <t>3123.92802340244</t>
  </si>
  <si>
    <t>38.5670126345981</t>
  </si>
  <si>
    <t>5186.96127684258</t>
  </si>
  <si>
    <t>105</t>
  </si>
  <si>
    <t>49.3996312080246</t>
  </si>
  <si>
    <t>5373.52817179497</t>
  </si>
  <si>
    <t>44.7794014316248</t>
  </si>
  <si>
    <t>5149.467</t>
  </si>
  <si>
    <t>41.195736</t>
  </si>
  <si>
    <t>5000.584</t>
  </si>
  <si>
    <t>39.3746771653543</t>
  </si>
  <si>
    <t>423.514621641018</t>
  </si>
  <si>
    <t>93</t>
  </si>
  <si>
    <t>4.55392066280664</t>
  </si>
  <si>
    <t>441.269288675776</t>
  </si>
  <si>
    <t>5.31649745392501</t>
  </si>
  <si>
    <t>731.883659176445</t>
  </si>
  <si>
    <t>10.923636704126</t>
  </si>
  <si>
    <t>762.565836397406</t>
  </si>
  <si>
    <t>10.8937976628201</t>
  </si>
  <si>
    <t>3842.645</t>
  </si>
  <si>
    <t>43.1757865168539</t>
  </si>
  <si>
    <t>4109.35</t>
  </si>
  <si>
    <t>39.5129807692308</t>
  </si>
  <si>
    <t>3307.22</t>
  </si>
  <si>
    <t>114</t>
  </si>
  <si>
    <t>29.010701754386</t>
  </si>
  <si>
    <t>3341.471</t>
  </si>
  <si>
    <t>29.0562695652174</t>
  </si>
  <si>
    <t>7297.001</t>
  </si>
  <si>
    <t>76.0104270833333</t>
  </si>
  <si>
    <t>7000.104</t>
  </si>
  <si>
    <t>131</t>
  </si>
  <si>
    <t>53.4359083969466</t>
  </si>
  <si>
    <t>fx20a24</t>
  </si>
  <si>
    <t>11528.95</t>
  </si>
  <si>
    <t>170</t>
  </si>
  <si>
    <t>67.8173529411765</t>
  </si>
  <si>
    <t>11252.19</t>
  </si>
  <si>
    <t>155</t>
  </si>
  <si>
    <t>72.5947741935484</t>
  </si>
  <si>
    <t>1057.079</t>
  </si>
  <si>
    <t>19.575537037037</t>
  </si>
  <si>
    <t>1105.399</t>
  </si>
  <si>
    <t>55</t>
  </si>
  <si>
    <t>20.0981636363636</t>
  </si>
  <si>
    <t>579.2140770975</t>
  </si>
  <si>
    <t>7.06358630606708</t>
  </si>
  <si>
    <t>574.93509726591</t>
  </si>
  <si>
    <t>8.71113783736227</t>
  </si>
  <si>
    <t>2549.94100704808</t>
  </si>
  <si>
    <t>36.9556667688127</t>
  </si>
  <si>
    <t>2531.103160089</t>
  </si>
  <si>
    <t>25.31103160089</t>
  </si>
  <si>
    <t>336.694518021952</t>
  </si>
  <si>
    <t>4.87963069597032</t>
  </si>
  <si>
    <t>362.76593340007</t>
  </si>
  <si>
    <t>4.83687911200093</t>
  </si>
  <si>
    <t>327.090679186527</t>
  </si>
  <si>
    <t>51</t>
  </si>
  <si>
    <t>6.4135427291476</t>
  </si>
  <si>
    <t>352.41843626877</t>
  </si>
  <si>
    <t>6.40760793215946</t>
  </si>
  <si>
    <t>239.492396542277</t>
  </si>
  <si>
    <t>3.52194700797466</t>
  </si>
  <si>
    <t>253.461183710012</t>
  </si>
  <si>
    <t>4.088083608226</t>
  </si>
  <si>
    <t>1153.55903089769</t>
  </si>
  <si>
    <t>13.5712827164434</t>
  </si>
  <si>
    <t>1220.84225500282</t>
  </si>
  <si>
    <t>13.5649139444758</t>
  </si>
  <si>
    <t>5078.702</t>
  </si>
  <si>
    <t>126</t>
  </si>
  <si>
    <t>40.3071587301587</t>
  </si>
  <si>
    <t>5031.118</t>
  </si>
  <si>
    <t>133</t>
  </si>
  <si>
    <t>37.827954887218</t>
  </si>
  <si>
    <t>3192.33338908825</t>
  </si>
  <si>
    <t>49.1128213705885</t>
  </si>
  <si>
    <t>3202.33407728262</t>
  </si>
  <si>
    <t>40.5358743959825</t>
  </si>
  <si>
    <t>5491.19354592043</t>
  </si>
  <si>
    <t>51.8037126973625</t>
  </si>
  <si>
    <t>5508.39592041407</t>
  </si>
  <si>
    <t>118</t>
  </si>
  <si>
    <t>46.6813213594413</t>
  </si>
  <si>
    <t>5468.746</t>
  </si>
  <si>
    <t>45.9558487394958</t>
  </si>
  <si>
    <t>5211.925</t>
  </si>
  <si>
    <t>44.9303879310345</t>
  </si>
  <si>
    <t>389.193228601396</t>
  </si>
  <si>
    <t>5.12096353422889</t>
  </si>
  <si>
    <t>392.909753788272</t>
  </si>
  <si>
    <t>5.10272407517236</t>
  </si>
  <si>
    <t>672.572208184409</t>
  </si>
  <si>
    <t>9.21331792033437</t>
  </si>
  <si>
    <t>678.994805927677</t>
  </si>
  <si>
    <t>9.69992579896681</t>
  </si>
  <si>
    <t>4204.092</t>
  </si>
  <si>
    <t>49.4599058823529</t>
  </si>
  <si>
    <t>4325.455</t>
  </si>
  <si>
    <t>41.9947087378641</t>
  </si>
  <si>
    <t>3359.177</t>
  </si>
  <si>
    <t>45.3942837837838</t>
  </si>
  <si>
    <t>3363.72</t>
  </si>
  <si>
    <t>94</t>
  </si>
  <si>
    <t>35.7842553191489</t>
  </si>
  <si>
    <t>8128.174</t>
  </si>
  <si>
    <t>66.6243770491803</t>
  </si>
  <si>
    <t>7642.11</t>
  </si>
  <si>
    <t>60.174094488189</t>
  </si>
  <si>
    <t>fx25a29</t>
  </si>
  <si>
    <t>10946.1</t>
  </si>
  <si>
    <t>94.3629310344828</t>
  </si>
  <si>
    <t>11103.69</t>
  </si>
  <si>
    <t>147</t>
  </si>
  <si>
    <t>75.535306122449</t>
  </si>
  <si>
    <t>988.2234</t>
  </si>
  <si>
    <t>19.0042961538462</t>
  </si>
  <si>
    <t>989.8176</t>
  </si>
  <si>
    <t>14.1402514285714</t>
  </si>
  <si>
    <t>562.397945347434</t>
  </si>
  <si>
    <t>11.2479589069487</t>
  </si>
  <si>
    <t>547.349495962917</t>
  </si>
  <si>
    <t>8.42076147635257</t>
  </si>
  <si>
    <t>2475.90940867206</t>
  </si>
  <si>
    <t>36.4104324804715</t>
  </si>
  <si>
    <t>2409.65988246863</t>
  </si>
  <si>
    <t>33.0090394858717</t>
  </si>
  <si>
    <t>321.541952357489</t>
  </si>
  <si>
    <t>3.8278803852082</t>
  </si>
  <si>
    <t>333.395316424925</t>
  </si>
  <si>
    <t>5.46549699057254</t>
  </si>
  <si>
    <t>312.37032370309</t>
  </si>
  <si>
    <t>41</t>
  </si>
  <si>
    <t>7.6187883830022</t>
  </si>
  <si>
    <t>323.88558366705</t>
  </si>
  <si>
    <t>53</t>
  </si>
  <si>
    <t>6.1110487484349</t>
  </si>
  <si>
    <t>232.8838756407</t>
  </si>
  <si>
    <t>3.63881055688594</t>
  </si>
  <si>
    <t>242.939746219781</t>
  </si>
  <si>
    <t>3.91838300354486</t>
  </si>
  <si>
    <t>1121.72787852311</t>
  </si>
  <si>
    <t>20.3950523367839</t>
  </si>
  <si>
    <t>1170.1638225761</t>
  </si>
  <si>
    <t>17.4651316802403</t>
  </si>
  <si>
    <t>5122.854</t>
  </si>
  <si>
    <t>53.3630625</t>
  </si>
  <si>
    <t>5082.148</t>
  </si>
  <si>
    <t>42.3512333333333</t>
  </si>
  <si>
    <t>3098.29735901185</t>
  </si>
  <si>
    <t>42.4424295755048</t>
  </si>
  <si>
    <t>3047.35633208834</t>
  </si>
  <si>
    <t>56.4325246683025</t>
  </si>
  <si>
    <t>5329.44037715537</t>
  </si>
  <si>
    <t>60.5618224676746</t>
  </si>
  <si>
    <t>5241.81574521025</t>
  </si>
  <si>
    <t>54.6022473459401</t>
  </si>
  <si>
    <t>5233.227</t>
  </si>
  <si>
    <t>49.8402571428571</t>
  </si>
  <si>
    <t>5012.971</t>
  </si>
  <si>
    <t>58.2903604651163</t>
  </si>
  <si>
    <t>353.033894540205</t>
  </si>
  <si>
    <t>5.43129068523393</t>
  </si>
  <si>
    <t>343.395373002206</t>
  </si>
  <si>
    <t>6.73324260788638</t>
  </si>
  <si>
    <t>610.084576414946</t>
  </si>
  <si>
    <t>9.24370570325676</t>
  </si>
  <si>
    <t>593.428064332911</t>
  </si>
  <si>
    <t>9.5714203924663</t>
  </si>
  <si>
    <t>3932.966</t>
  </si>
  <si>
    <t>46.2701882352941</t>
  </si>
  <si>
    <t>3984.512</t>
  </si>
  <si>
    <t>46.3315348837209</t>
  </si>
  <si>
    <t>3239.739</t>
  </si>
  <si>
    <t>43.19652</t>
  </si>
  <si>
    <t>3141.642</t>
  </si>
  <si>
    <t>36.5307209302326</t>
  </si>
  <si>
    <t>8315.187</t>
  </si>
  <si>
    <t>69.293225</t>
  </si>
  <si>
    <t>7880.279</t>
  </si>
  <si>
    <t>72.9655462962963</t>
  </si>
  <si>
    <t>fx30a34</t>
  </si>
  <si>
    <t>9813.454</t>
  </si>
  <si>
    <t>113</t>
  </si>
  <si>
    <t>86.8447256637168</t>
  </si>
  <si>
    <t>9853.2</t>
  </si>
  <si>
    <t>92.9547169811321</t>
  </si>
  <si>
    <t>1004.557</t>
  </si>
  <si>
    <t>44</t>
  </si>
  <si>
    <t>22.8308409090909</t>
  </si>
  <si>
    <t>968.4633</t>
  </si>
  <si>
    <t>42</t>
  </si>
  <si>
    <t>23.05865</t>
  </si>
  <si>
    <t>582.536397521423</t>
  </si>
  <si>
    <t>8.56671172825622</t>
  </si>
  <si>
    <t>535.584696178872</t>
  </si>
  <si>
    <t>8.50134438379162</t>
  </si>
  <si>
    <t>2564.5672418419</t>
  </si>
  <si>
    <t>28.8153622678865</t>
  </si>
  <si>
    <t>2357.86634602805</t>
  </si>
  <si>
    <t>29.4733293253506</t>
  </si>
  <si>
    <t>328.718057679323</t>
  </si>
  <si>
    <t>5.21774694729084</t>
  </si>
  <si>
    <t>345.113403164933</t>
  </si>
  <si>
    <t>5.07519710536666</t>
  </si>
  <si>
    <t>319.34173855541</t>
  </si>
  <si>
    <t>4.56202483650586</t>
  </si>
  <si>
    <t>335.269424939767</t>
  </si>
  <si>
    <t>5.88191973578538</t>
  </si>
  <si>
    <t>225.637518703306</t>
  </si>
  <si>
    <t>3.00850024937741</t>
  </si>
  <si>
    <t>241.524872451975</t>
  </si>
  <si>
    <t>3.2638496277294</t>
  </si>
  <si>
    <t>1086.82447195603</t>
  </si>
  <si>
    <t>56</t>
  </si>
  <si>
    <t>19.4075798563577</t>
  </si>
  <si>
    <t>1163.3488237035</t>
  </si>
  <si>
    <t>16.3851947000492</t>
  </si>
  <si>
    <t>5297.944</t>
  </si>
  <si>
    <t>44.5205378151261</t>
  </si>
  <si>
    <t>5285.736</t>
  </si>
  <si>
    <t>98</t>
  </si>
  <si>
    <t>53.9360816326531</t>
  </si>
  <si>
    <t>2990.35288949032</t>
  </si>
  <si>
    <t>50.6839472794969</t>
  </si>
  <si>
    <t>2912.15122523239</t>
  </si>
  <si>
    <t>57.1010044163213</t>
  </si>
  <si>
    <t>5143.76303644261</t>
  </si>
  <si>
    <t>58.4518526868479</t>
  </si>
  <si>
    <t>5009.2468623108</t>
  </si>
  <si>
    <t>48.1658352145269</t>
  </si>
  <si>
    <t>5124.678</t>
  </si>
  <si>
    <t>64.058475</t>
  </si>
  <si>
    <t>4851.374</t>
  </si>
  <si>
    <t>59.1630975609756</t>
  </si>
  <si>
    <t>346.237780290497</t>
  </si>
  <si>
    <t>6.53278830736786</t>
  </si>
  <si>
    <t>332.826994397063</t>
  </si>
  <si>
    <t>5.94333918566183</t>
  </si>
  <si>
    <t>598.340082338248</t>
  </si>
  <si>
    <t>10.6846443274687</t>
  </si>
  <si>
    <t>575.164648597408</t>
  </si>
  <si>
    <t>9.27684917092594</t>
  </si>
  <si>
    <t>3709.819</t>
  </si>
  <si>
    <t>44.1645119047619</t>
  </si>
  <si>
    <t>3603.105</t>
  </si>
  <si>
    <t>50.043125</t>
  </si>
  <si>
    <t>3148.395</t>
  </si>
  <si>
    <t>34.5977472527473</t>
  </si>
  <si>
    <t>2985.376</t>
  </si>
  <si>
    <t>32.1008172043011</t>
  </si>
  <si>
    <t>8584.165</t>
  </si>
  <si>
    <t>128</t>
  </si>
  <si>
    <t>67.0637890625</t>
  </si>
  <si>
    <t>8244.52</t>
  </si>
  <si>
    <t>111</t>
  </si>
  <si>
    <t>74.274954954955</t>
  </si>
  <si>
    <t>fx35a39</t>
  </si>
  <si>
    <t>8795.868</t>
  </si>
  <si>
    <t>134</t>
  </si>
  <si>
    <t>65.6408059701493</t>
  </si>
  <si>
    <t>8488.217</t>
  </si>
  <si>
    <t>65.2939769230769</t>
  </si>
  <si>
    <t>1069.838</t>
  </si>
  <si>
    <t>21.39676</t>
  </si>
  <si>
    <t>1060.146</t>
  </si>
  <si>
    <t>20.0027547169811</t>
  </si>
  <si>
    <t>575.710642404112</t>
  </si>
  <si>
    <t>101</t>
  </si>
  <si>
    <t>5.70010537033774</t>
  </si>
  <si>
    <t>506.771739704054</t>
  </si>
  <si>
    <t>6.49707358594941</t>
  </si>
  <si>
    <t>2534.51743199453</t>
  </si>
  <si>
    <t>31.6814678999316</t>
  </si>
  <si>
    <t>2231.01974102563</t>
  </si>
  <si>
    <t>26.8797559159714</t>
  </si>
  <si>
    <t>335.289543007208</t>
  </si>
  <si>
    <t>4.24417143047098</t>
  </si>
  <si>
    <t>351.894899448684</t>
  </si>
  <si>
    <t>5.6757241846562</t>
  </si>
  <si>
    <t>325.725779530564</t>
  </si>
  <si>
    <t>4.17597153244313</t>
  </si>
  <si>
    <t>341.857486540486</t>
  </si>
  <si>
    <t>4.3827882889806</t>
  </si>
  <si>
    <t>215.994850467298</t>
  </si>
  <si>
    <t>2.91884933063917</t>
  </si>
  <si>
    <t>231.298512581487</t>
  </si>
  <si>
    <t>3.79177889477848</t>
  </si>
  <si>
    <t>1040.37879273534</t>
  </si>
  <si>
    <t>14.2517642840458</t>
  </si>
  <si>
    <t>1114.09168672492</t>
  </si>
  <si>
    <t>15.4734956489572</t>
  </si>
  <si>
    <t>5220.746</t>
  </si>
  <si>
    <t>47.0337477477477</t>
  </si>
  <si>
    <t>5106.513</t>
  </si>
  <si>
    <t>56.7390333333333</t>
  </si>
  <si>
    <t>2905.28908372051</t>
  </si>
  <si>
    <t>42.7248394664782</t>
  </si>
  <si>
    <t>2766.58191843782</t>
  </si>
  <si>
    <t>47.6996882489278</t>
  </si>
  <si>
    <t>4997.44316182326</t>
  </si>
  <si>
    <t>102</t>
  </si>
  <si>
    <t>48.9945408021888</t>
  </si>
  <si>
    <t>4758.85032143361</t>
  </si>
  <si>
    <t>56.6529800170668</t>
  </si>
  <si>
    <t>4960.319</t>
  </si>
  <si>
    <t>50.1042323232323</t>
  </si>
  <si>
    <t>4548.536</t>
  </si>
  <si>
    <t>56.8567</t>
  </si>
  <si>
    <t>365.81877602004</t>
  </si>
  <si>
    <t>5.62798116953907</t>
  </si>
  <si>
    <t>346.952519003986</t>
  </si>
  <si>
    <t>43</t>
  </si>
  <si>
    <t>8.06866323265083</t>
  </si>
  <si>
    <t>632.178372854233</t>
  </si>
  <si>
    <t>9.03111961220333</t>
  </si>
  <si>
    <t>599.575235880189</t>
  </si>
  <si>
    <t>9.67056832064821</t>
  </si>
  <si>
    <t>3620.041</t>
  </si>
  <si>
    <t>39.3482717391304</t>
  </si>
  <si>
    <t>3309.001</t>
  </si>
  <si>
    <t>47.2714428571429</t>
  </si>
  <si>
    <t>3087.346</t>
  </si>
  <si>
    <t>34.3038444444444</t>
  </si>
  <si>
    <t>2917.349</t>
  </si>
  <si>
    <t>33.5327471264368</t>
  </si>
  <si>
    <t>8200.216</t>
  </si>
  <si>
    <t>151</t>
  </si>
  <si>
    <t>54.3060662251656</t>
  </si>
  <si>
    <t>7639.144</t>
  </si>
  <si>
    <t>60.1507401574803</t>
  </si>
  <si>
    <t>fx40a44</t>
  </si>
  <si>
    <t>7964.198</t>
  </si>
  <si>
    <t>132</t>
  </si>
  <si>
    <t>60.3348333333333</t>
  </si>
  <si>
    <t>7474.852</t>
  </si>
  <si>
    <t>84.9415</t>
  </si>
  <si>
    <t>1052.757</t>
  </si>
  <si>
    <t>19.4955</t>
  </si>
  <si>
    <t>1044.434</t>
  </si>
  <si>
    <t>16.0682153846154</t>
  </si>
  <si>
    <t>485.955129006884</t>
  </si>
  <si>
    <t>6.23019396162672</t>
  </si>
  <si>
    <t>443.879144422939</t>
  </si>
  <si>
    <t>6.93561163160843</t>
  </si>
  <si>
    <t>2139.37637228973</t>
  </si>
  <si>
    <t>30.562519604139</t>
  </si>
  <si>
    <t>1954.14040730737</t>
  </si>
  <si>
    <t>26.4073028014509</t>
  </si>
  <si>
    <t>308.073344320724</t>
  </si>
  <si>
    <t>5.60133353310407</t>
  </si>
  <si>
    <t>339.582684662563</t>
  </si>
  <si>
    <t>5.56692925676333</t>
  </si>
  <si>
    <t>299.285892818013</t>
  </si>
  <si>
    <t>4.21529426504244</t>
  </si>
  <si>
    <t>329.89646406723</t>
  </si>
  <si>
    <t>4.85141858922397</t>
  </si>
  <si>
    <t>193.751150087638</t>
  </si>
  <si>
    <t>3.17624836209243</t>
  </si>
  <si>
    <t>209.41939699422</t>
  </si>
  <si>
    <t>2.86875886293452</t>
  </si>
  <si>
    <t>933.237932215333</t>
  </si>
  <si>
    <t>11.9645888745555</t>
  </si>
  <si>
    <t>1008.70691569194</t>
  </si>
  <si>
    <t>14.4100987955991</t>
  </si>
  <si>
    <t>4618.619</t>
  </si>
  <si>
    <t>44.8409611650485</t>
  </si>
  <si>
    <t>4451.597</t>
  </si>
  <si>
    <t>97</t>
  </si>
  <si>
    <t>45.8927525773196</t>
  </si>
  <si>
    <t>2631.2111736833</t>
  </si>
  <si>
    <t>36.5445996344903</t>
  </si>
  <si>
    <t>2512.01670154823</t>
  </si>
  <si>
    <t>46.5188278064487</t>
  </si>
  <si>
    <t>4525.99652162584</t>
  </si>
  <si>
    <t>46.6597579549056</t>
  </si>
  <si>
    <t>4320.96783686042</t>
  </si>
  <si>
    <t>46.9670417050046</t>
  </si>
  <si>
    <t>4503.205</t>
  </si>
  <si>
    <t>44.149068627451</t>
  </si>
  <si>
    <t>4205.665</t>
  </si>
  <si>
    <t>50.6706626506024</t>
  </si>
  <si>
    <t>345.241442652521</t>
  </si>
  <si>
    <t>5.31140681003879</t>
  </si>
  <si>
    <t>323.87737414546</t>
  </si>
  <si>
    <t>6.60974232949918</t>
  </si>
  <si>
    <t>596.618292348021</t>
  </si>
  <si>
    <t>7.27583283351245</t>
  </si>
  <si>
    <t>559.698639908965</t>
  </si>
  <si>
    <t>8.8841053953804</t>
  </si>
  <si>
    <t>3277.47</t>
  </si>
  <si>
    <t>42.0188461538461</t>
  </si>
  <si>
    <t>2965.275</t>
  </si>
  <si>
    <t>35.3008928571429</t>
  </si>
  <si>
    <t>2756.702</t>
  </si>
  <si>
    <t>41.7682121212121</t>
  </si>
  <si>
    <t>2645.481</t>
  </si>
  <si>
    <t>41.9917619047619</t>
  </si>
  <si>
    <t>6886.563</t>
  </si>
  <si>
    <t>56.9137438016529</t>
  </si>
  <si>
    <t>6323.395</t>
  </si>
  <si>
    <t>55.9592477876106</t>
  </si>
  <si>
    <t>fx45a49</t>
  </si>
  <si>
    <t>6849.303</t>
  </si>
  <si>
    <t>60.0816052631579</t>
  </si>
  <si>
    <t>6613.73</t>
  </si>
  <si>
    <t>107</t>
  </si>
  <si>
    <t>61.8105607476635</t>
  </si>
  <si>
    <t>896.7968</t>
  </si>
  <si>
    <t>17.5842509803922</t>
  </si>
  <si>
    <t>933.949</t>
  </si>
  <si>
    <t>23.348725</t>
  </si>
  <si>
    <t>389.061123511867</t>
  </si>
  <si>
    <t>6.48435205853112</t>
  </si>
  <si>
    <t>368.581552101656</t>
  </si>
  <si>
    <t>6.04232052625666</t>
  </si>
  <si>
    <t>1712.80870462012</t>
  </si>
  <si>
    <t>24.1240662622552</t>
  </si>
  <si>
    <t>1622.6491228514</t>
  </si>
  <si>
    <t>32.452982457028</t>
  </si>
  <si>
    <t>271.463240338865</t>
  </si>
  <si>
    <t>4.68040069549768</t>
  </si>
  <si>
    <t>278.949073120797</t>
  </si>
  <si>
    <t>6.33975166183629</t>
  </si>
  <si>
    <t>263.720051571573</t>
  </si>
  <si>
    <t>45</t>
  </si>
  <si>
    <t>5.8604455904794</t>
  </si>
  <si>
    <t>270.992359250663</t>
  </si>
  <si>
    <t>5.01837702316043</t>
  </si>
  <si>
    <t>162.392267845549</t>
  </si>
  <si>
    <t>3.69073336012611</t>
  </si>
  <si>
    <t>171.510728348198</t>
  </si>
  <si>
    <t>3.72849409452603</t>
  </si>
  <si>
    <t>782.192127290023</t>
  </si>
  <si>
    <t>11.8513958680306</t>
  </si>
  <si>
    <t>826.112863866967</t>
  </si>
  <si>
    <t>19.2119270666737</t>
  </si>
  <si>
    <t>3803.628</t>
  </si>
  <si>
    <t>40.0381894736842</t>
  </si>
  <si>
    <t>3707.033</t>
  </si>
  <si>
    <t>41.1892555555556</t>
  </si>
  <si>
    <t>2242.88220829731</t>
  </si>
  <si>
    <t>43.1323501595636</t>
  </si>
  <si>
    <t>2131.00495322564</t>
  </si>
  <si>
    <t>29.5972910170228</t>
  </si>
  <si>
    <t>3858.02446215665</t>
  </si>
  <si>
    <t>48.2253057769582</t>
  </si>
  <si>
    <t>3665.58226201406</t>
  </si>
  <si>
    <t>62.1285129154925</t>
  </si>
  <si>
    <t>3710.961</t>
  </si>
  <si>
    <t>42.654724137931</t>
  </si>
  <si>
    <t>3561.141</t>
  </si>
  <si>
    <t>38.2918387096774</t>
  </si>
  <si>
    <t>297.018062296547</t>
  </si>
  <si>
    <t>6.75041050673971</t>
  </si>
  <si>
    <t>294.276682251268</t>
  </si>
  <si>
    <t>5.65916696637053</t>
  </si>
  <si>
    <t>513.282553109473</t>
  </si>
  <si>
    <t>8.41446808376186</t>
  </si>
  <si>
    <t>508.545122201047</t>
  </si>
  <si>
    <t>9.08116289644727</t>
  </si>
  <si>
    <t>2730.532</t>
  </si>
  <si>
    <t>42.0081846153846</t>
  </si>
  <si>
    <t>2589.629</t>
  </si>
  <si>
    <t>43.8920169491525</t>
  </si>
  <si>
    <t>2312.02</t>
  </si>
  <si>
    <t>31.2435135135135</t>
  </si>
  <si>
    <t>2192.63</t>
  </si>
  <si>
    <t>37.1632203389831</t>
  </si>
  <si>
    <t>5468.184</t>
  </si>
  <si>
    <t>47.9665263157895</t>
  </si>
  <si>
    <t>4967.009</t>
  </si>
  <si>
    <t>55.1889888888889</t>
  </si>
  <si>
    <t>fx50a54</t>
  </si>
  <si>
    <t>5185.396</t>
  </si>
  <si>
    <t>50.8372156862745</t>
  </si>
  <si>
    <t>5087.014</t>
  </si>
  <si>
    <t>49.3884854368932</t>
  </si>
  <si>
    <t>764.0031</t>
  </si>
  <si>
    <t>14.1482055555556</t>
  </si>
  <si>
    <t>799.8943</t>
  </si>
  <si>
    <t>16.3243734693878</t>
  </si>
  <si>
    <t>313.523701129548</t>
  </si>
  <si>
    <t>39</t>
  </si>
  <si>
    <t>8.039069259732</t>
  </si>
  <si>
    <t>287.776737831465</t>
  </si>
  <si>
    <t>5.99534870482219</t>
  </si>
  <si>
    <t>1380.26158859593</t>
  </si>
  <si>
    <t>22.6272391573103</t>
  </si>
  <si>
    <t>1266.91275935176</t>
  </si>
  <si>
    <t>23.9040143273917</t>
  </si>
  <si>
    <t>237.061304378435</t>
  </si>
  <si>
    <t>5.51305359019617</t>
  </si>
  <si>
    <t>231.900083038999</t>
  </si>
  <si>
    <t>29</t>
  </si>
  <si>
    <t>7.9965545875517</t>
  </si>
  <si>
    <t>230.299392795374</t>
  </si>
  <si>
    <t>3.97067918612714</t>
  </si>
  <si>
    <t>225.28538958776</t>
  </si>
  <si>
    <t>4.09609799250472</t>
  </si>
  <si>
    <t>137.182615848021</t>
  </si>
  <si>
    <t>38</t>
  </si>
  <si>
    <t>3.61006883810581</t>
  </si>
  <si>
    <t>143.293345488864</t>
  </si>
  <si>
    <t>32</t>
  </si>
  <si>
    <t>4.47791704652699</t>
  </si>
  <si>
    <t>660.765217094138</t>
  </si>
  <si>
    <t>17.3885583445826</t>
  </si>
  <si>
    <t>690.198666607948</t>
  </si>
  <si>
    <t>15.3377481468433</t>
  </si>
  <si>
    <t>3232.325</t>
  </si>
  <si>
    <t>44.8934027777778</t>
  </si>
  <si>
    <t>3165.992</t>
  </si>
  <si>
    <t>45.2284571428571</t>
  </si>
  <si>
    <t>1849.14034727796</t>
  </si>
  <si>
    <t>36.2576538681953</t>
  </si>
  <si>
    <t>1756.31556576827</t>
  </si>
  <si>
    <t>46.2188306781123</t>
  </si>
  <si>
    <t>3180.7415776752</t>
  </si>
  <si>
    <t>44.1769663566</t>
  </si>
  <si>
    <t>3021.07190067036</t>
  </si>
  <si>
    <t>39.7509460614521</t>
  </si>
  <si>
    <t>2800.682</t>
  </si>
  <si>
    <t>35.4516708860759</t>
  </si>
  <si>
    <t>2694.108</t>
  </si>
  <si>
    <t>35.92144</t>
  </si>
  <si>
    <t>262.93086085732</t>
  </si>
  <si>
    <t>5.36593593586367</t>
  </si>
  <si>
    <t>267.307372636904</t>
  </si>
  <si>
    <t>36</t>
  </si>
  <si>
    <t>7.42520479546955</t>
  </si>
  <si>
    <t>454.375813068812</t>
  </si>
  <si>
    <t>10.8184717397336</t>
  </si>
  <si>
    <t>461.938946174487</t>
  </si>
  <si>
    <t>10.7427661901044</t>
  </si>
  <si>
    <t>2263.899</t>
  </si>
  <si>
    <t>39.0327413793103</t>
  </si>
  <si>
    <t>2138.007</t>
  </si>
  <si>
    <t>32.8924153846154</t>
  </si>
  <si>
    <t>1840.948</t>
  </si>
  <si>
    <t>28.3222769230769</t>
  </si>
  <si>
    <t>1713.716</t>
  </si>
  <si>
    <t>43.9414358974359</t>
  </si>
  <si>
    <t>4421.858</t>
  </si>
  <si>
    <t>68.0285846153846</t>
  </si>
  <si>
    <t>3866.754</t>
  </si>
  <si>
    <t>58.5871818181818</t>
  </si>
  <si>
    <t>fx55a59</t>
  </si>
  <si>
    <t>3333.584</t>
  </si>
  <si>
    <t>51.2859076923077</t>
  </si>
  <si>
    <t>3340.658</t>
  </si>
  <si>
    <t>56.6213220338983</t>
  </si>
  <si>
    <t>637.3774</t>
  </si>
  <si>
    <t>13.8560304347826</t>
  </si>
  <si>
    <t>636.8735</t>
  </si>
  <si>
    <t>16.7598289473684</t>
  </si>
  <si>
    <t>247.069842308967</t>
  </si>
  <si>
    <t>26</t>
  </si>
  <si>
    <t>9.50268624265258</t>
  </si>
  <si>
    <t>212.616444672343</t>
  </si>
  <si>
    <t>30</t>
  </si>
  <si>
    <t>7.08721482241144</t>
  </si>
  <si>
    <t>1087.70409321817</t>
  </si>
  <si>
    <t>18.7535188485892</t>
  </si>
  <si>
    <t>936.025922849789</t>
  </si>
  <si>
    <t>20.8005760633286</t>
  </si>
  <si>
    <t>193.361266646315</t>
  </si>
  <si>
    <t>34</t>
  </si>
  <si>
    <t>5.68709607783278</t>
  </si>
  <si>
    <t>190.568215532808</t>
  </si>
  <si>
    <t>22</t>
  </si>
  <si>
    <t>8.66219161512765</t>
  </si>
  <si>
    <t>187.845850319389</t>
  </si>
  <si>
    <t>3.68325196704684</t>
  </si>
  <si>
    <t>185.132467900552</t>
  </si>
  <si>
    <t>4.74698635642441</t>
  </si>
  <si>
    <t>110.312192066235</t>
  </si>
  <si>
    <t>20</t>
  </si>
  <si>
    <t>5.51560960331174</t>
  </si>
  <si>
    <t>114.85198466483</t>
  </si>
  <si>
    <t>3.19033290735639</t>
  </si>
  <si>
    <t>531.338895152198</t>
  </si>
  <si>
    <t>14.7594137542277</t>
  </si>
  <si>
    <t>553.205638423055</t>
  </si>
  <si>
    <t>35</t>
  </si>
  <si>
    <t>15.8058753835159</t>
  </si>
  <si>
    <t>2583.799</t>
  </si>
  <si>
    <t>31.1301084337349</t>
  </si>
  <si>
    <t>2590.943</t>
  </si>
  <si>
    <t>56.324847826087</t>
  </si>
  <si>
    <t>1411.22700823287</t>
  </si>
  <si>
    <t>33</t>
  </si>
  <si>
    <t>42.7644547949354</t>
  </si>
  <si>
    <t>1329.00202342435</t>
  </si>
  <si>
    <t>19</t>
  </si>
  <si>
    <t>69.947474917071</t>
  </si>
  <si>
    <t>2427.47849141476</t>
  </si>
  <si>
    <t>37.9293514283556</t>
  </si>
  <si>
    <t>2286.04172687216</t>
  </si>
  <si>
    <t>49.6965592798296</t>
  </si>
  <si>
    <t>1995.971</t>
  </si>
  <si>
    <t>33.2661833333333</t>
  </si>
  <si>
    <t>1828.205</t>
  </si>
  <si>
    <t>34.4944339622641</t>
  </si>
  <si>
    <t>210.122062962937</t>
  </si>
  <si>
    <t>6.1800606753805</t>
  </si>
  <si>
    <t>216.351176326652</t>
  </si>
  <si>
    <t>5.54746605965775</t>
  </si>
  <si>
    <t>363.11592671615</t>
  </si>
  <si>
    <t>9.31066478759358</t>
  </si>
  <si>
    <t>373.880575795787</t>
  </si>
  <si>
    <t>37</t>
  </si>
  <si>
    <t>10.1048804269131</t>
  </si>
  <si>
    <t>1758.36</t>
  </si>
  <si>
    <t>43.959</t>
  </si>
  <si>
    <t>1584.24</t>
  </si>
  <si>
    <t>45.264</t>
  </si>
  <si>
    <t>1351.658</t>
  </si>
  <si>
    <t>28.1595416666667</t>
  </si>
  <si>
    <t>1199.502</t>
  </si>
  <si>
    <t>26.6556</t>
  </si>
  <si>
    <t>3285.234</t>
  </si>
  <si>
    <t>58.6648928571429</t>
  </si>
  <si>
    <t>2874.123</t>
  </si>
  <si>
    <t>62.4809347826087</t>
  </si>
  <si>
    <t>fx60a64</t>
  </si>
  <si>
    <t>2054.999</t>
  </si>
  <si>
    <t>40.2940980392157</t>
  </si>
  <si>
    <t>2200.175</t>
  </si>
  <si>
    <t>52.385119047619</t>
  </si>
  <si>
    <t>532.4037</t>
  </si>
  <si>
    <t>13.3100925</t>
  </si>
  <si>
    <t>505.8294</t>
  </si>
  <si>
    <t>14.8773352941176</t>
  </si>
  <si>
    <t>186.478161023191</t>
  </si>
  <si>
    <t>13.3198686445137</t>
  </si>
  <si>
    <t>158.557578146781</t>
  </si>
  <si>
    <t>17.6175086829757</t>
  </si>
  <si>
    <t>820.954338842677</t>
  </si>
  <si>
    <t>16.4190867768535</t>
  </si>
  <si>
    <t>698.036333165032</t>
  </si>
  <si>
    <t>14.2456394523476</t>
  </si>
  <si>
    <t>163.538979916781</t>
  </si>
  <si>
    <t>24</t>
  </si>
  <si>
    <t>6.81412416319922</t>
  </si>
  <si>
    <t>158.411040411875</t>
  </si>
  <si>
    <t>27</t>
  </si>
  <si>
    <t>5.86707557081017</t>
  </si>
  <si>
    <t>158.874211343602</t>
  </si>
  <si>
    <t>3.05527329506928</t>
  </si>
  <si>
    <t>153.892540642988</t>
  </si>
  <si>
    <t>31</t>
  </si>
  <si>
    <t>4.96427550461252</t>
  </si>
  <si>
    <t>84.5704823339091</t>
  </si>
  <si>
    <t>3.8441128333595</t>
  </si>
  <si>
    <t>86.4694051761579</t>
  </si>
  <si>
    <t>23</t>
  </si>
  <si>
    <t>3.75953935548513</t>
  </si>
  <si>
    <t>407.349231341601</t>
  </si>
  <si>
    <t>8.14698462683202</t>
  </si>
  <si>
    <t>416.49574131553</t>
  </si>
  <si>
    <t>10.9604142451455</t>
  </si>
  <si>
    <t>1952.618</t>
  </si>
  <si>
    <t>31.4938387096774</t>
  </si>
  <si>
    <t>1941.31</t>
  </si>
  <si>
    <t>30.33296875</t>
  </si>
  <si>
    <t>1029.01292766937</t>
  </si>
  <si>
    <t>34.3004309223124</t>
  </si>
  <si>
    <t>953.966271003105</t>
  </si>
  <si>
    <t>28.9080688182759</t>
  </si>
  <si>
    <t>1770.02476195024</t>
  </si>
  <si>
    <t>26.818556999246</t>
  </si>
  <si>
    <t>1640.93557654833</t>
  </si>
  <si>
    <t>29.8351923008788</t>
  </si>
  <si>
    <t>1409.25</t>
  </si>
  <si>
    <t>29.359375</t>
  </si>
  <si>
    <t>1257.585</t>
  </si>
  <si>
    <t>30.6728048780488</t>
  </si>
  <si>
    <t>163.815616481472</t>
  </si>
  <si>
    <t>7.12241810789007</t>
  </si>
  <si>
    <t>176.215259020282</t>
  </si>
  <si>
    <t>6.77750996231855</t>
  </si>
  <si>
    <t>283.09287730408</t>
  </si>
  <si>
    <t>8.08836792297372</t>
  </si>
  <si>
    <t>304.520935014628</t>
  </si>
  <si>
    <t>8.70059814327509</t>
  </si>
  <si>
    <t>1328.545</t>
  </si>
  <si>
    <t>33.213625</t>
  </si>
  <si>
    <t>1185.906</t>
  </si>
  <si>
    <t>37.0595625</t>
  </si>
  <si>
    <t>970.8135</t>
  </si>
  <si>
    <t>22.5770581395349</t>
  </si>
  <si>
    <t>906.8203</t>
  </si>
  <si>
    <t>25.1894527777778</t>
  </si>
  <si>
    <t>2240.34</t>
  </si>
  <si>
    <t>41.4877777777778</t>
  </si>
  <si>
    <t>2006.568</t>
  </si>
  <si>
    <t>52.8044210526316</t>
  </si>
  <si>
    <t>fx65a69</t>
  </si>
  <si>
    <t>1379.172</t>
  </si>
  <si>
    <t>45.9724</t>
  </si>
  <si>
    <t>1454.223</t>
  </si>
  <si>
    <t>28</t>
  </si>
  <si>
    <t>51.9365357142857</t>
  </si>
  <si>
    <t>417.0052</t>
  </si>
  <si>
    <t>13.0314125</t>
  </si>
  <si>
    <t>397.9179</t>
  </si>
  <si>
    <t>16.5799125</t>
  </si>
  <si>
    <t>128.137813479751</t>
  </si>
  <si>
    <t>12.8137813479751</t>
  </si>
  <si>
    <t>104.112677465282</t>
  </si>
  <si>
    <t>18</t>
  </si>
  <si>
    <t>5.78403763696012</t>
  </si>
  <si>
    <t>564.115890937668</t>
  </si>
  <si>
    <t>12.8208157031288</t>
  </si>
  <si>
    <t>458.347260744501</t>
  </si>
  <si>
    <t>12.0617700195921</t>
  </si>
  <si>
    <t>122.071362085514</t>
  </si>
  <si>
    <t>21</t>
  </si>
  <si>
    <t>5.81292200407208</t>
  </si>
  <si>
    <t>122.609891408053</t>
  </si>
  <si>
    <t>4.71576505415589</t>
  </si>
  <si>
    <t>118.589411459238</t>
  </si>
  <si>
    <t>3.04075413998047</t>
  </si>
  <si>
    <t>119.112579828317</t>
  </si>
  <si>
    <t>3.97041932761057</t>
  </si>
  <si>
    <t>60.9036272780031</t>
  </si>
  <si>
    <t>2.90017272752396</t>
  </si>
  <si>
    <t>61.9285021079446</t>
  </si>
  <si>
    <t>3.09642510539723</t>
  </si>
  <si>
    <t>293.353485435457</t>
  </si>
  <si>
    <t>9.16729641985802</t>
  </si>
  <si>
    <t>298.289982930524</t>
  </si>
  <si>
    <t>9.32156196657888</t>
  </si>
  <si>
    <t>1423.073</t>
  </si>
  <si>
    <t>23.3290655737705</t>
  </si>
  <si>
    <t>1361.295</t>
  </si>
  <si>
    <t>50.4183333333333</t>
  </si>
  <si>
    <t>738.989540676762</t>
  </si>
  <si>
    <t>32.1299800294245</t>
  </si>
  <si>
    <t>683.538567575207</t>
  </si>
  <si>
    <t>35.9757140829057</t>
  </si>
  <si>
    <t>1271.15000273386</t>
  </si>
  <si>
    <t>38.5196970525413</t>
  </si>
  <si>
    <t>1175.76772635538</t>
  </si>
  <si>
    <t>30.1478904193688</t>
  </si>
  <si>
    <t>1030.549</t>
  </si>
  <si>
    <t>23.4215681818182</t>
  </si>
  <si>
    <t>873.6874</t>
  </si>
  <si>
    <t>19.8565318181818</t>
  </si>
  <si>
    <t>127.171525838728</t>
  </si>
  <si>
    <t>25</t>
  </si>
  <si>
    <t>5.08686103354913</t>
  </si>
  <si>
    <t>138.303915155718</t>
  </si>
  <si>
    <t>4.61013050519059</t>
  </si>
  <si>
    <t>219.76752848168</t>
  </si>
  <si>
    <t>8.45259724929537</t>
  </si>
  <si>
    <t>239.005621837524</t>
  </si>
  <si>
    <t>9.19252391682786</t>
  </si>
  <si>
    <t>977.1991</t>
  </si>
  <si>
    <t>27.1444194444444</t>
  </si>
  <si>
    <t>864.3162</t>
  </si>
  <si>
    <t>34.572648</t>
  </si>
  <si>
    <t>710.5095</t>
  </si>
  <si>
    <t>22.203421875</t>
  </si>
  <si>
    <t>631.4746</t>
  </si>
  <si>
    <t>15.4018195121951</t>
  </si>
  <si>
    <t>1464.683</t>
  </si>
  <si>
    <t>45.77134375</t>
  </si>
  <si>
    <t>1311.439</t>
  </si>
  <si>
    <t>45.2220344827586</t>
  </si>
  <si>
    <t>fx70m</t>
  </si>
  <si>
    <t>1879.42168</t>
  </si>
  <si>
    <t>30.8101914754098</t>
  </si>
  <si>
    <t>1898.7416</t>
  </si>
  <si>
    <t>42.1942577777778</t>
  </si>
  <si>
    <t>750.96538</t>
  </si>
  <si>
    <t>12.1123448387097</t>
  </si>
  <si>
    <t>729.20909</t>
  </si>
  <si>
    <t>10.4172727142857</t>
  </si>
  <si>
    <t>184.672056178928</t>
  </si>
  <si>
    <t>7.10277139149722</t>
  </si>
  <si>
    <t>138.596346551548</t>
  </si>
  <si>
    <t>7.29454455534463</t>
  </si>
  <si>
    <t>813.00311495583</t>
  </si>
  <si>
    <t>23.2286604273094</t>
  </si>
  <si>
    <t>610.158698610752</t>
  </si>
  <si>
    <t>21.7913820932411</t>
  </si>
  <si>
    <t>185.21468194951</t>
  </si>
  <si>
    <t>5.44749064557383</t>
  </si>
  <si>
    <t>200.60679942297</t>
  </si>
  <si>
    <t>8.35861664262373</t>
  </si>
  <si>
    <t>179.931637943188</t>
  </si>
  <si>
    <t>3.46022380659977</t>
  </si>
  <si>
    <t>194.884712285148</t>
  </si>
  <si>
    <t>3.36008124629565</t>
  </si>
  <si>
    <t>91.2319186151175</t>
  </si>
  <si>
    <t>4.80167992711145</t>
  </si>
  <si>
    <t>88.8549934477446</t>
  </si>
  <si>
    <t>4.03886333853385</t>
  </si>
  <si>
    <t>439.435260342447</t>
  </si>
  <si>
    <t>7.0876654893943</t>
  </si>
  <si>
    <t>427.986364543757</t>
  </si>
  <si>
    <t>7.0161699105534</t>
  </si>
  <si>
    <t>2514.5138</t>
  </si>
  <si>
    <t>21.1303680672269</t>
  </si>
  <si>
    <t>2177.66908</t>
  </si>
  <si>
    <t>25.9246319047619</t>
  </si>
  <si>
    <t>1207.81122023565</t>
  </si>
  <si>
    <t>41.6486627667465</t>
  </si>
  <si>
    <t>1059.94362758479</t>
  </si>
  <si>
    <t>30.2841036452798</t>
  </si>
  <si>
    <t>2077.57911498789</t>
  </si>
  <si>
    <t>24.1578966859057</t>
  </si>
  <si>
    <t>1823.229248777</t>
  </si>
  <si>
    <t>21.9666174551446</t>
  </si>
  <si>
    <t>1507.71158</t>
  </si>
  <si>
    <t>31.4106579166667</t>
  </si>
  <si>
    <t>1300.37529</t>
  </si>
  <si>
    <t>23.6431870909091</t>
  </si>
  <si>
    <t>224.26068337139</t>
  </si>
  <si>
    <t>5.75027393259974</t>
  </si>
  <si>
    <t>236.77903582382</t>
  </si>
  <si>
    <t>6.57719543955057</t>
  </si>
  <si>
    <t>387.549145102211</t>
  </si>
  <si>
    <t>6.92052044825377</t>
  </si>
  <si>
    <t>409.1823476685</t>
  </si>
  <si>
    <t>8.52463224309375</t>
  </si>
  <si>
    <t>1475.00709</t>
  </si>
  <si>
    <t>29.5001418</t>
  </si>
  <si>
    <t>1359.94538</t>
  </si>
  <si>
    <t>33.1693995121951</t>
  </si>
  <si>
    <t>1206.55258</t>
  </si>
  <si>
    <t>27.4216495454546</t>
  </si>
  <si>
    <t>1013.98725</t>
  </si>
  <si>
    <t>20.279745</t>
  </si>
  <si>
    <t>2183.48321</t>
  </si>
  <si>
    <t>60.6523113888889</t>
  </si>
  <si>
    <t>1683.19896</t>
  </si>
  <si>
    <t>52.5999675</t>
  </si>
  <si>
    <t>A01setor</t>
  </si>
  <si>
    <t>Águas Lindas de Goiás</t>
  </si>
  <si>
    <t>Alexânia</t>
  </si>
  <si>
    <t>Cidade Ocidental: Jardim ABC</t>
  </si>
  <si>
    <t>Cidade Ocidental: Sede</t>
  </si>
  <si>
    <t>Cocalzinho de Goiás: Girassol/Edilândia</t>
  </si>
  <si>
    <t>Cocalzinho de Goiás: Sede</t>
  </si>
  <si>
    <t>Cristalina: Campos Lindos/Marajó</t>
  </si>
  <si>
    <t>Cristalina: Sede</t>
  </si>
  <si>
    <t>Formosa</t>
  </si>
  <si>
    <t>Luziânia: Jardim Ingá</t>
  </si>
  <si>
    <t>Luziânia: Sede</t>
  </si>
  <si>
    <t>Novo Gama</t>
  </si>
  <si>
    <t>Padre Bernardo: Monte Alto</t>
  </si>
  <si>
    <t>Padre Bernardo: Sede</t>
  </si>
  <si>
    <t>Planaltina</t>
  </si>
  <si>
    <t>Santo Antônio do Descoberto</t>
  </si>
  <si>
    <t>Valparaíso de Goiás</t>
  </si>
  <si>
    <t xml:space="preserve"> 0 and 4</t>
  </si>
  <si>
    <t xml:space="preserve"> 5 and 9</t>
  </si>
  <si>
    <t xml:space="preserve"> 10 and 14</t>
  </si>
  <si>
    <t xml:space="preserve"> 15 and 19</t>
  </si>
  <si>
    <t xml:space="preserve"> 20 and 24</t>
  </si>
  <si>
    <t xml:space="preserve"> 25 and 29</t>
  </si>
  <si>
    <t xml:space="preserve"> 30 and 34</t>
  </si>
  <si>
    <t xml:space="preserve"> 35 and 39</t>
  </si>
  <si>
    <t xml:space="preserve"> 40 and 44</t>
  </si>
  <si>
    <t xml:space="preserve"> 45 and 49</t>
  </si>
  <si>
    <t xml:space="preserve"> 50 and 54</t>
  </si>
  <si>
    <t xml:space="preserve"> 55 and 59</t>
  </si>
  <si>
    <t xml:space="preserve"> 60 and 64</t>
  </si>
  <si>
    <t xml:space="preserve"> 65 and 69</t>
  </si>
  <si>
    <t xml:space="preserve"> 70 and 500</t>
  </si>
  <si>
    <t>update</t>
  </si>
  <si>
    <t>m</t>
  </si>
  <si>
    <t>set</t>
  </si>
  <si>
    <t>m.fator_mun</t>
  </si>
  <si>
    <t>=</t>
  </si>
  <si>
    <t>, m.pop_proj</t>
  </si>
  <si>
    <t>, m.pos_estrato</t>
  </si>
  <si>
    <t>case</t>
  </si>
  <si>
    <t>when</t>
  </si>
  <si>
    <t>ltrim(rtrim(d.A01setor))</t>
  </si>
  <si>
    <t>then</t>
  </si>
  <si>
    <t>as</t>
  </si>
  <si>
    <t>else</t>
  </si>
  <si>
    <t>null</t>
  </si>
  <si>
    <t>end</t>
  </si>
  <si>
    <t>from</t>
  </si>
  <si>
    <t>pmad2018.dp_mor_1718</t>
  </si>
  <si>
    <t>m,</t>
  </si>
  <si>
    <t>d</t>
  </si>
  <si>
    <t>where</t>
  </si>
  <si>
    <t>m.A01nficha</t>
  </si>
  <si>
    <t>d.A01nficha</t>
  </si>
  <si>
    <t>and</t>
  </si>
  <si>
    <t>m.D03</t>
  </si>
  <si>
    <t>m.D05</t>
  </si>
  <si>
    <t>between</t>
  </si>
  <si>
    <t>;</t>
  </si>
  <si>
    <t>pmad2018.dp_dom_1718_imput_bkp</t>
  </si>
  <si>
    <t>D03</t>
  </si>
  <si>
    <t>distrito_nome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</si>
</sst>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tor_pmad1718_mor_2505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Planilha1"/>
      <sheetName val="fator_pmad1718_mor_25052020"/>
    </sheetNames>
    <sheetDataSet>
      <sheetData sheetId="0"/>
      <sheetData sheetId="1"/>
      <sheetData sheetId="2">
        <row r="2">
          <cell r="A2" t="str">
            <v>1</v>
          </cell>
          <cell r="F2" t="str">
            <v>1</v>
          </cell>
        </row>
        <row r="3">
          <cell r="A3" t="str">
            <v>1</v>
          </cell>
          <cell r="F3" t="str">
            <v>1</v>
          </cell>
        </row>
        <row r="4">
          <cell r="A4" t="str">
            <v>2</v>
          </cell>
          <cell r="F4" t="str">
            <v>1</v>
          </cell>
        </row>
        <row r="5">
          <cell r="A5" t="str">
            <v>2</v>
          </cell>
          <cell r="F5" t="str">
            <v>1</v>
          </cell>
        </row>
        <row r="6">
          <cell r="A6" t="str">
            <v>4</v>
          </cell>
          <cell r="F6" t="str">
            <v>1</v>
          </cell>
        </row>
        <row r="7">
          <cell r="A7" t="str">
            <v>4</v>
          </cell>
          <cell r="F7" t="str">
            <v>1</v>
          </cell>
        </row>
        <row r="8">
          <cell r="A8" t="str">
            <v>3</v>
          </cell>
          <cell r="F8" t="str">
            <v>1</v>
          </cell>
        </row>
        <row r="9">
          <cell r="A9" t="str">
            <v>3</v>
          </cell>
          <cell r="F9" t="str">
            <v>1</v>
          </cell>
        </row>
        <row r="10">
          <cell r="A10" t="str">
            <v>8</v>
          </cell>
          <cell r="F10" t="str">
            <v>1</v>
          </cell>
        </row>
        <row r="11">
          <cell r="A11" t="str">
            <v>8</v>
          </cell>
          <cell r="F11" t="str">
            <v>1</v>
          </cell>
        </row>
        <row r="12">
          <cell r="A12" t="str">
            <v>7</v>
          </cell>
          <cell r="F12" t="str">
            <v>1</v>
          </cell>
        </row>
        <row r="13">
          <cell r="A13" t="str">
            <v>7</v>
          </cell>
          <cell r="F13" t="str">
            <v>1</v>
          </cell>
        </row>
        <row r="14">
          <cell r="A14" t="str">
            <v>6</v>
          </cell>
          <cell r="F14" t="str">
            <v>1</v>
          </cell>
        </row>
        <row r="15">
          <cell r="A15" t="str">
            <v>6</v>
          </cell>
          <cell r="F15" t="str">
            <v>1</v>
          </cell>
        </row>
        <row r="16">
          <cell r="A16" t="str">
            <v>5</v>
          </cell>
          <cell r="F16" t="str">
            <v>1</v>
          </cell>
        </row>
        <row r="17">
          <cell r="A17" t="str">
            <v>5</v>
          </cell>
          <cell r="F17" t="str">
            <v>1</v>
          </cell>
        </row>
        <row r="18">
          <cell r="A18" t="str">
            <v>9</v>
          </cell>
          <cell r="F18" t="str">
            <v>1</v>
          </cell>
        </row>
        <row r="19">
          <cell r="A19" t="str">
            <v>9</v>
          </cell>
          <cell r="F19" t="str">
            <v>1</v>
          </cell>
        </row>
        <row r="20">
          <cell r="A20" t="str">
            <v>11</v>
          </cell>
          <cell r="F20" t="str">
            <v>1</v>
          </cell>
        </row>
        <row r="21">
          <cell r="A21" t="str">
            <v>11</v>
          </cell>
          <cell r="F21" t="str">
            <v>1</v>
          </cell>
        </row>
        <row r="22">
          <cell r="A22" t="str">
            <v>10</v>
          </cell>
          <cell r="F22" t="str">
            <v>1</v>
          </cell>
        </row>
        <row r="23">
          <cell r="A23" t="str">
            <v>10</v>
          </cell>
          <cell r="F23" t="str">
            <v>1</v>
          </cell>
        </row>
        <row r="24">
          <cell r="A24" t="str">
            <v>12</v>
          </cell>
          <cell r="F24" t="str">
            <v>1</v>
          </cell>
        </row>
        <row r="25">
          <cell r="A25" t="str">
            <v>12</v>
          </cell>
          <cell r="F25" t="str">
            <v>1</v>
          </cell>
        </row>
        <row r="26">
          <cell r="A26" t="str">
            <v>14</v>
          </cell>
          <cell r="F26" t="str">
            <v>1</v>
          </cell>
        </row>
        <row r="27">
          <cell r="A27" t="str">
            <v>14</v>
          </cell>
          <cell r="F27" t="str">
            <v>1</v>
          </cell>
        </row>
        <row r="28">
          <cell r="A28" t="str">
            <v>13</v>
          </cell>
          <cell r="F28" t="str">
            <v>1</v>
          </cell>
        </row>
        <row r="29">
          <cell r="A29" t="str">
            <v>13</v>
          </cell>
          <cell r="F29" t="str">
            <v>1</v>
          </cell>
        </row>
        <row r="30">
          <cell r="A30" t="str">
            <v>15</v>
          </cell>
          <cell r="F30" t="str">
            <v>1</v>
          </cell>
        </row>
        <row r="31">
          <cell r="A31" t="str">
            <v>15</v>
          </cell>
          <cell r="F31" t="str">
            <v>1</v>
          </cell>
        </row>
        <row r="32">
          <cell r="A32" t="str">
            <v>16</v>
          </cell>
          <cell r="F32" t="str">
            <v>1</v>
          </cell>
        </row>
        <row r="33">
          <cell r="A33" t="str">
            <v>16</v>
          </cell>
          <cell r="F33" t="str">
            <v>1</v>
          </cell>
        </row>
        <row r="34">
          <cell r="A34" t="str">
            <v>17</v>
          </cell>
          <cell r="F34" t="str">
            <v>1</v>
          </cell>
        </row>
        <row r="35">
          <cell r="A35" t="str">
            <v>17</v>
          </cell>
          <cell r="F35" t="str">
            <v>1</v>
          </cell>
        </row>
        <row r="36">
          <cell r="A36" t="str">
            <v>1</v>
          </cell>
          <cell r="F36" t="str">
            <v>2</v>
          </cell>
        </row>
        <row r="37">
          <cell r="A37" t="str">
            <v>1</v>
          </cell>
          <cell r="F37" t="str">
            <v>2</v>
          </cell>
        </row>
        <row r="38">
          <cell r="A38" t="str">
            <v>2</v>
          </cell>
          <cell r="F38" t="str">
            <v>2</v>
          </cell>
        </row>
        <row r="39">
          <cell r="A39" t="str">
            <v>2</v>
          </cell>
          <cell r="F39" t="str">
            <v>2</v>
          </cell>
        </row>
        <row r="40">
          <cell r="A40" t="str">
            <v>4</v>
          </cell>
          <cell r="F40" t="str">
            <v>2</v>
          </cell>
        </row>
        <row r="41">
          <cell r="A41" t="str">
            <v>4</v>
          </cell>
          <cell r="F41" t="str">
            <v>2</v>
          </cell>
        </row>
        <row r="42">
          <cell r="A42" t="str">
            <v>3</v>
          </cell>
          <cell r="F42" t="str">
            <v>2</v>
          </cell>
        </row>
        <row r="43">
          <cell r="A43" t="str">
            <v>3</v>
          </cell>
          <cell r="F43" t="str">
            <v>2</v>
          </cell>
        </row>
        <row r="44">
          <cell r="A44" t="str">
            <v>8</v>
          </cell>
          <cell r="F44" t="str">
            <v>2</v>
          </cell>
        </row>
        <row r="45">
          <cell r="A45" t="str">
            <v>8</v>
          </cell>
          <cell r="F45" t="str">
            <v>2</v>
          </cell>
        </row>
        <row r="46">
          <cell r="A46" t="str">
            <v>7</v>
          </cell>
          <cell r="F46" t="str">
            <v>2</v>
          </cell>
        </row>
        <row r="47">
          <cell r="A47" t="str">
            <v>7</v>
          </cell>
          <cell r="F47" t="str">
            <v>2</v>
          </cell>
        </row>
        <row r="48">
          <cell r="A48" t="str">
            <v>6</v>
          </cell>
          <cell r="F48" t="str">
            <v>2</v>
          </cell>
        </row>
        <row r="49">
          <cell r="A49" t="str">
            <v>6</v>
          </cell>
          <cell r="F49" t="str">
            <v>2</v>
          </cell>
        </row>
        <row r="50">
          <cell r="A50" t="str">
            <v>5</v>
          </cell>
          <cell r="F50" t="str">
            <v>2</v>
          </cell>
        </row>
        <row r="51">
          <cell r="A51" t="str">
            <v>5</v>
          </cell>
          <cell r="F51" t="str">
            <v>2</v>
          </cell>
        </row>
        <row r="52">
          <cell r="A52" t="str">
            <v>9</v>
          </cell>
          <cell r="F52" t="str">
            <v>2</v>
          </cell>
        </row>
        <row r="53">
          <cell r="A53" t="str">
            <v>9</v>
          </cell>
          <cell r="F53" t="str">
            <v>2</v>
          </cell>
        </row>
        <row r="54">
          <cell r="A54" t="str">
            <v>11</v>
          </cell>
          <cell r="F54" t="str">
            <v>2</v>
          </cell>
        </row>
        <row r="55">
          <cell r="A55" t="str">
            <v>11</v>
          </cell>
          <cell r="F55" t="str">
            <v>2</v>
          </cell>
        </row>
        <row r="56">
          <cell r="A56" t="str">
            <v>10</v>
          </cell>
          <cell r="F56" t="str">
            <v>2</v>
          </cell>
        </row>
        <row r="57">
          <cell r="A57" t="str">
            <v>10</v>
          </cell>
          <cell r="F57" t="str">
            <v>2</v>
          </cell>
        </row>
        <row r="58">
          <cell r="A58" t="str">
            <v>12</v>
          </cell>
          <cell r="F58" t="str">
            <v>2</v>
          </cell>
        </row>
        <row r="59">
          <cell r="A59" t="str">
            <v>12</v>
          </cell>
          <cell r="F59" t="str">
            <v>2</v>
          </cell>
        </row>
        <row r="60">
          <cell r="A60" t="str">
            <v>14</v>
          </cell>
          <cell r="F60" t="str">
            <v>2</v>
          </cell>
        </row>
        <row r="61">
          <cell r="A61" t="str">
            <v>14</v>
          </cell>
          <cell r="F61" t="str">
            <v>2</v>
          </cell>
        </row>
        <row r="62">
          <cell r="A62" t="str">
            <v>13</v>
          </cell>
          <cell r="F62" t="str">
            <v>2</v>
          </cell>
        </row>
        <row r="63">
          <cell r="A63" t="str">
            <v>13</v>
          </cell>
          <cell r="F63" t="str">
            <v>2</v>
          </cell>
        </row>
        <row r="64">
          <cell r="A64" t="str">
            <v>15</v>
          </cell>
          <cell r="F64" t="str">
            <v>2</v>
          </cell>
        </row>
        <row r="65">
          <cell r="A65" t="str">
            <v>15</v>
          </cell>
          <cell r="F65" t="str">
            <v>2</v>
          </cell>
        </row>
        <row r="66">
          <cell r="A66" t="str">
            <v>16</v>
          </cell>
          <cell r="F66" t="str">
            <v>2</v>
          </cell>
        </row>
        <row r="67">
          <cell r="A67" t="str">
            <v>16</v>
          </cell>
          <cell r="F67" t="str">
            <v>2</v>
          </cell>
        </row>
        <row r="68">
          <cell r="A68" t="str">
            <v>17</v>
          </cell>
          <cell r="F68" t="str">
            <v>2</v>
          </cell>
        </row>
        <row r="69">
          <cell r="A69" t="str">
            <v>17</v>
          </cell>
          <cell r="F69" t="str">
            <v>2</v>
          </cell>
        </row>
        <row r="70">
          <cell r="A70" t="str">
            <v>1</v>
          </cell>
          <cell r="F70" t="str">
            <v>3</v>
          </cell>
        </row>
        <row r="71">
          <cell r="A71" t="str">
            <v>1</v>
          </cell>
          <cell r="F71" t="str">
            <v>3</v>
          </cell>
        </row>
        <row r="72">
          <cell r="A72" t="str">
            <v>2</v>
          </cell>
          <cell r="F72" t="str">
            <v>3</v>
          </cell>
        </row>
        <row r="73">
          <cell r="A73" t="str">
            <v>2</v>
          </cell>
          <cell r="F73" t="str">
            <v>3</v>
          </cell>
        </row>
        <row r="74">
          <cell r="A74" t="str">
            <v>4</v>
          </cell>
          <cell r="F74" t="str">
            <v>3</v>
          </cell>
        </row>
        <row r="75">
          <cell r="A75" t="str">
            <v>4</v>
          </cell>
          <cell r="F75" t="str">
            <v>3</v>
          </cell>
        </row>
        <row r="76">
          <cell r="A76" t="str">
            <v>3</v>
          </cell>
          <cell r="F76" t="str">
            <v>3</v>
          </cell>
        </row>
        <row r="77">
          <cell r="A77" t="str">
            <v>3</v>
          </cell>
          <cell r="F77" t="str">
            <v>3</v>
          </cell>
        </row>
        <row r="78">
          <cell r="A78" t="str">
            <v>8</v>
          </cell>
          <cell r="F78" t="str">
            <v>3</v>
          </cell>
        </row>
        <row r="79">
          <cell r="A79" t="str">
            <v>8</v>
          </cell>
          <cell r="F79" t="str">
            <v>3</v>
          </cell>
        </row>
        <row r="80">
          <cell r="A80" t="str">
            <v>7</v>
          </cell>
          <cell r="F80" t="str">
            <v>3</v>
          </cell>
        </row>
        <row r="81">
          <cell r="A81" t="str">
            <v>7</v>
          </cell>
          <cell r="F81" t="str">
            <v>3</v>
          </cell>
        </row>
        <row r="82">
          <cell r="A82" t="str">
            <v>6</v>
          </cell>
          <cell r="F82" t="str">
            <v>3</v>
          </cell>
        </row>
        <row r="83">
          <cell r="A83" t="str">
            <v>6</v>
          </cell>
          <cell r="F83" t="str">
            <v>3</v>
          </cell>
        </row>
        <row r="84">
          <cell r="A84" t="str">
            <v>5</v>
          </cell>
          <cell r="F84" t="str">
            <v>3</v>
          </cell>
        </row>
        <row r="85">
          <cell r="A85" t="str">
            <v>5</v>
          </cell>
          <cell r="F85" t="str">
            <v>3</v>
          </cell>
        </row>
        <row r="86">
          <cell r="A86" t="str">
            <v>9</v>
          </cell>
          <cell r="F86" t="str">
            <v>3</v>
          </cell>
        </row>
        <row r="87">
          <cell r="A87" t="str">
            <v>9</v>
          </cell>
          <cell r="F87" t="str">
            <v>3</v>
          </cell>
        </row>
        <row r="88">
          <cell r="A88" t="str">
            <v>11</v>
          </cell>
          <cell r="F88" t="str">
            <v>3</v>
          </cell>
        </row>
        <row r="89">
          <cell r="A89" t="str">
            <v>11</v>
          </cell>
          <cell r="F89" t="str">
            <v>3</v>
          </cell>
        </row>
        <row r="90">
          <cell r="A90" t="str">
            <v>10</v>
          </cell>
          <cell r="F90" t="str">
            <v>3</v>
          </cell>
        </row>
        <row r="91">
          <cell r="A91" t="str">
            <v>10</v>
          </cell>
          <cell r="F91" t="str">
            <v>3</v>
          </cell>
        </row>
        <row r="92">
          <cell r="A92" t="str">
            <v>12</v>
          </cell>
          <cell r="F92" t="str">
            <v>3</v>
          </cell>
        </row>
        <row r="93">
          <cell r="A93" t="str">
            <v>12</v>
          </cell>
          <cell r="F93" t="str">
            <v>3</v>
          </cell>
        </row>
        <row r="94">
          <cell r="A94" t="str">
            <v>14</v>
          </cell>
          <cell r="F94" t="str">
            <v>3</v>
          </cell>
        </row>
        <row r="95">
          <cell r="A95" t="str">
            <v>14</v>
          </cell>
          <cell r="F95" t="str">
            <v>3</v>
          </cell>
        </row>
        <row r="96">
          <cell r="A96" t="str">
            <v>13</v>
          </cell>
          <cell r="F96" t="str">
            <v>3</v>
          </cell>
        </row>
        <row r="97">
          <cell r="A97" t="str">
            <v>13</v>
          </cell>
          <cell r="F97" t="str">
            <v>3</v>
          </cell>
        </row>
        <row r="98">
          <cell r="A98" t="str">
            <v>15</v>
          </cell>
          <cell r="F98" t="str">
            <v>3</v>
          </cell>
        </row>
        <row r="99">
          <cell r="A99" t="str">
            <v>15</v>
          </cell>
          <cell r="F99" t="str">
            <v>3</v>
          </cell>
        </row>
        <row r="100">
          <cell r="A100" t="str">
            <v>16</v>
          </cell>
          <cell r="F100" t="str">
            <v>3</v>
          </cell>
        </row>
        <row r="101">
          <cell r="A101" t="str">
            <v>16</v>
          </cell>
          <cell r="F101" t="str">
            <v>3</v>
          </cell>
        </row>
        <row r="102">
          <cell r="A102" t="str">
            <v>17</v>
          </cell>
          <cell r="F102" t="str">
            <v>3</v>
          </cell>
        </row>
        <row r="103">
          <cell r="A103" t="str">
            <v>17</v>
          </cell>
          <cell r="F103" t="str">
            <v>3</v>
          </cell>
        </row>
        <row r="104">
          <cell r="A104" t="str">
            <v>1</v>
          </cell>
          <cell r="F104" t="str">
            <v>4</v>
          </cell>
        </row>
        <row r="105">
          <cell r="A105" t="str">
            <v>1</v>
          </cell>
          <cell r="F105" t="str">
            <v>4</v>
          </cell>
        </row>
        <row r="106">
          <cell r="A106" t="str">
            <v>2</v>
          </cell>
          <cell r="F106" t="str">
            <v>4</v>
          </cell>
        </row>
        <row r="107">
          <cell r="A107" t="str">
            <v>2</v>
          </cell>
          <cell r="F107" t="str">
            <v>4</v>
          </cell>
        </row>
        <row r="108">
          <cell r="A108" t="str">
            <v>4</v>
          </cell>
          <cell r="F108" t="str">
            <v>4</v>
          </cell>
        </row>
        <row r="109">
          <cell r="A109" t="str">
            <v>4</v>
          </cell>
          <cell r="F109" t="str">
            <v>4</v>
          </cell>
        </row>
        <row r="110">
          <cell r="A110" t="str">
            <v>3</v>
          </cell>
          <cell r="F110" t="str">
            <v>4</v>
          </cell>
        </row>
        <row r="111">
          <cell r="A111" t="str">
            <v>3</v>
          </cell>
          <cell r="F111" t="str">
            <v>4</v>
          </cell>
        </row>
        <row r="112">
          <cell r="A112" t="str">
            <v>8</v>
          </cell>
          <cell r="F112" t="str">
            <v>4</v>
          </cell>
        </row>
        <row r="113">
          <cell r="A113" t="str">
            <v>8</v>
          </cell>
          <cell r="F113" t="str">
            <v>4</v>
          </cell>
        </row>
        <row r="114">
          <cell r="A114" t="str">
            <v>7</v>
          </cell>
          <cell r="F114" t="str">
            <v>4</v>
          </cell>
        </row>
        <row r="115">
          <cell r="A115" t="str">
            <v>7</v>
          </cell>
          <cell r="F115" t="str">
            <v>4</v>
          </cell>
        </row>
        <row r="116">
          <cell r="A116" t="str">
            <v>6</v>
          </cell>
          <cell r="F116" t="str">
            <v>4</v>
          </cell>
        </row>
        <row r="117">
          <cell r="A117" t="str">
            <v>6</v>
          </cell>
          <cell r="F117" t="str">
            <v>4</v>
          </cell>
        </row>
        <row r="118">
          <cell r="A118" t="str">
            <v>5</v>
          </cell>
          <cell r="F118" t="str">
            <v>4</v>
          </cell>
        </row>
        <row r="119">
          <cell r="A119" t="str">
            <v>5</v>
          </cell>
          <cell r="F119" t="str">
            <v>4</v>
          </cell>
        </row>
        <row r="120">
          <cell r="A120" t="str">
            <v>9</v>
          </cell>
          <cell r="F120" t="str">
            <v>4</v>
          </cell>
        </row>
        <row r="121">
          <cell r="A121" t="str">
            <v>9</v>
          </cell>
          <cell r="F121" t="str">
            <v>4</v>
          </cell>
        </row>
        <row r="122">
          <cell r="A122" t="str">
            <v>11</v>
          </cell>
          <cell r="F122" t="str">
            <v>4</v>
          </cell>
        </row>
        <row r="123">
          <cell r="A123" t="str">
            <v>11</v>
          </cell>
          <cell r="F123" t="str">
            <v>4</v>
          </cell>
        </row>
        <row r="124">
          <cell r="A124" t="str">
            <v>10</v>
          </cell>
          <cell r="F124" t="str">
            <v>4</v>
          </cell>
        </row>
        <row r="125">
          <cell r="A125" t="str">
            <v>10</v>
          </cell>
          <cell r="F125" t="str">
            <v>4</v>
          </cell>
        </row>
        <row r="126">
          <cell r="A126" t="str">
            <v>12</v>
          </cell>
          <cell r="F126" t="str">
            <v>4</v>
          </cell>
        </row>
        <row r="127">
          <cell r="A127" t="str">
            <v>12</v>
          </cell>
          <cell r="F127" t="str">
            <v>4</v>
          </cell>
        </row>
        <row r="128">
          <cell r="A128" t="str">
            <v>14</v>
          </cell>
          <cell r="F128" t="str">
            <v>4</v>
          </cell>
        </row>
        <row r="129">
          <cell r="A129" t="str">
            <v>14</v>
          </cell>
          <cell r="F129" t="str">
            <v>4</v>
          </cell>
        </row>
        <row r="130">
          <cell r="A130" t="str">
            <v>13</v>
          </cell>
          <cell r="F130" t="str">
            <v>4</v>
          </cell>
        </row>
        <row r="131">
          <cell r="A131" t="str">
            <v>13</v>
          </cell>
          <cell r="F131" t="str">
            <v>4</v>
          </cell>
        </row>
        <row r="132">
          <cell r="A132" t="str">
            <v>15</v>
          </cell>
          <cell r="F132" t="str">
            <v>4</v>
          </cell>
        </row>
        <row r="133">
          <cell r="A133" t="str">
            <v>15</v>
          </cell>
          <cell r="F133" t="str">
            <v>4</v>
          </cell>
        </row>
        <row r="134">
          <cell r="A134" t="str">
            <v>16</v>
          </cell>
          <cell r="F134" t="str">
            <v>4</v>
          </cell>
        </row>
        <row r="135">
          <cell r="A135" t="str">
            <v>16</v>
          </cell>
          <cell r="F135" t="str">
            <v>4</v>
          </cell>
        </row>
        <row r="136">
          <cell r="A136" t="str">
            <v>17</v>
          </cell>
          <cell r="F136" t="str">
            <v>4</v>
          </cell>
        </row>
        <row r="137">
          <cell r="A137" t="str">
            <v>17</v>
          </cell>
          <cell r="F137" t="str">
            <v>4</v>
          </cell>
        </row>
        <row r="138">
          <cell r="A138" t="str">
            <v>1</v>
          </cell>
          <cell r="F138" t="str">
            <v>5</v>
          </cell>
        </row>
        <row r="139">
          <cell r="A139" t="str">
            <v>1</v>
          </cell>
          <cell r="F139" t="str">
            <v>5</v>
          </cell>
        </row>
        <row r="140">
          <cell r="A140" t="str">
            <v>2</v>
          </cell>
          <cell r="F140" t="str">
            <v>5</v>
          </cell>
        </row>
        <row r="141">
          <cell r="A141" t="str">
            <v>2</v>
          </cell>
          <cell r="F141" t="str">
            <v>5</v>
          </cell>
        </row>
        <row r="142">
          <cell r="A142" t="str">
            <v>4</v>
          </cell>
          <cell r="F142" t="str">
            <v>5</v>
          </cell>
        </row>
        <row r="143">
          <cell r="A143" t="str">
            <v>4</v>
          </cell>
          <cell r="F143" t="str">
            <v>5</v>
          </cell>
        </row>
        <row r="144">
          <cell r="A144" t="str">
            <v>3</v>
          </cell>
          <cell r="F144" t="str">
            <v>5</v>
          </cell>
        </row>
        <row r="145">
          <cell r="A145" t="str">
            <v>3</v>
          </cell>
          <cell r="F145" t="str">
            <v>5</v>
          </cell>
        </row>
        <row r="146">
          <cell r="A146" t="str">
            <v>8</v>
          </cell>
          <cell r="F146" t="str">
            <v>5</v>
          </cell>
        </row>
        <row r="147">
          <cell r="A147" t="str">
            <v>8</v>
          </cell>
          <cell r="F147" t="str">
            <v>5</v>
          </cell>
        </row>
        <row r="148">
          <cell r="A148" t="str">
            <v>7</v>
          </cell>
          <cell r="F148" t="str">
            <v>5</v>
          </cell>
        </row>
        <row r="149">
          <cell r="A149" t="str">
            <v>7</v>
          </cell>
          <cell r="F149" t="str">
            <v>5</v>
          </cell>
        </row>
        <row r="150">
          <cell r="A150" t="str">
            <v>6</v>
          </cell>
          <cell r="F150" t="str">
            <v>5</v>
          </cell>
        </row>
        <row r="151">
          <cell r="A151" t="str">
            <v>6</v>
          </cell>
          <cell r="F151" t="str">
            <v>5</v>
          </cell>
        </row>
        <row r="152">
          <cell r="A152" t="str">
            <v>5</v>
          </cell>
          <cell r="F152" t="str">
            <v>5</v>
          </cell>
        </row>
        <row r="153">
          <cell r="A153" t="str">
            <v>5</v>
          </cell>
          <cell r="F153" t="str">
            <v>5</v>
          </cell>
        </row>
        <row r="154">
          <cell r="A154" t="str">
            <v>9</v>
          </cell>
          <cell r="F154" t="str">
            <v>5</v>
          </cell>
        </row>
        <row r="155">
          <cell r="A155" t="str">
            <v>9</v>
          </cell>
          <cell r="F155" t="str">
            <v>5</v>
          </cell>
        </row>
        <row r="156">
          <cell r="A156" t="str">
            <v>11</v>
          </cell>
          <cell r="F156" t="str">
            <v>5</v>
          </cell>
        </row>
        <row r="157">
          <cell r="A157" t="str">
            <v>11</v>
          </cell>
          <cell r="F157" t="str">
            <v>5</v>
          </cell>
        </row>
        <row r="158">
          <cell r="A158" t="str">
            <v>10</v>
          </cell>
          <cell r="F158" t="str">
            <v>5</v>
          </cell>
        </row>
        <row r="159">
          <cell r="A159" t="str">
            <v>10</v>
          </cell>
          <cell r="F159" t="str">
            <v>5</v>
          </cell>
        </row>
        <row r="160">
          <cell r="A160" t="str">
            <v>12</v>
          </cell>
          <cell r="F160" t="str">
            <v>5</v>
          </cell>
        </row>
        <row r="161">
          <cell r="A161" t="str">
            <v>12</v>
          </cell>
          <cell r="F161" t="str">
            <v>5</v>
          </cell>
        </row>
        <row r="162">
          <cell r="A162" t="str">
            <v>14</v>
          </cell>
          <cell r="F162" t="str">
            <v>5</v>
          </cell>
        </row>
        <row r="163">
          <cell r="A163" t="str">
            <v>14</v>
          </cell>
          <cell r="F163" t="str">
            <v>5</v>
          </cell>
        </row>
        <row r="164">
          <cell r="A164" t="str">
            <v>13</v>
          </cell>
          <cell r="F164" t="str">
            <v>5</v>
          </cell>
        </row>
        <row r="165">
          <cell r="A165" t="str">
            <v>13</v>
          </cell>
          <cell r="F165" t="str">
            <v>5</v>
          </cell>
        </row>
        <row r="166">
          <cell r="A166" t="str">
            <v>15</v>
          </cell>
          <cell r="F166" t="str">
            <v>5</v>
          </cell>
        </row>
        <row r="167">
          <cell r="A167" t="str">
            <v>15</v>
          </cell>
          <cell r="F167" t="str">
            <v>5</v>
          </cell>
        </row>
        <row r="168">
          <cell r="A168" t="str">
            <v>16</v>
          </cell>
          <cell r="F168" t="str">
            <v>5</v>
          </cell>
        </row>
        <row r="169">
          <cell r="A169" t="str">
            <v>16</v>
          </cell>
          <cell r="F169" t="str">
            <v>5</v>
          </cell>
        </row>
        <row r="170">
          <cell r="A170" t="str">
            <v>17</v>
          </cell>
          <cell r="F170" t="str">
            <v>5</v>
          </cell>
        </row>
        <row r="171">
          <cell r="A171" t="str">
            <v>17</v>
          </cell>
          <cell r="F171" t="str">
            <v>5</v>
          </cell>
        </row>
        <row r="172">
          <cell r="A172" t="str">
            <v>1</v>
          </cell>
          <cell r="F172" t="str">
            <v>6</v>
          </cell>
        </row>
        <row r="173">
          <cell r="A173" t="str">
            <v>1</v>
          </cell>
          <cell r="F173" t="str">
            <v>6</v>
          </cell>
        </row>
        <row r="174">
          <cell r="A174" t="str">
            <v>2</v>
          </cell>
          <cell r="F174" t="str">
            <v>6</v>
          </cell>
        </row>
        <row r="175">
          <cell r="A175" t="str">
            <v>2</v>
          </cell>
          <cell r="F175" t="str">
            <v>6</v>
          </cell>
        </row>
        <row r="176">
          <cell r="A176" t="str">
            <v>4</v>
          </cell>
          <cell r="F176" t="str">
            <v>6</v>
          </cell>
        </row>
        <row r="177">
          <cell r="A177" t="str">
            <v>4</v>
          </cell>
          <cell r="F177" t="str">
            <v>6</v>
          </cell>
        </row>
        <row r="178">
          <cell r="A178" t="str">
            <v>3</v>
          </cell>
          <cell r="F178" t="str">
            <v>6</v>
          </cell>
        </row>
        <row r="179">
          <cell r="A179" t="str">
            <v>3</v>
          </cell>
          <cell r="F179" t="str">
            <v>6</v>
          </cell>
        </row>
        <row r="180">
          <cell r="A180" t="str">
            <v>8</v>
          </cell>
          <cell r="F180" t="str">
            <v>6</v>
          </cell>
        </row>
        <row r="181">
          <cell r="A181" t="str">
            <v>8</v>
          </cell>
          <cell r="F181" t="str">
            <v>6</v>
          </cell>
        </row>
        <row r="182">
          <cell r="A182" t="str">
            <v>7</v>
          </cell>
          <cell r="F182" t="str">
            <v>6</v>
          </cell>
        </row>
        <row r="183">
          <cell r="A183" t="str">
            <v>7</v>
          </cell>
          <cell r="F183" t="str">
            <v>6</v>
          </cell>
        </row>
        <row r="184">
          <cell r="A184" t="str">
            <v>6</v>
          </cell>
          <cell r="F184" t="str">
            <v>6</v>
          </cell>
        </row>
        <row r="185">
          <cell r="A185" t="str">
            <v>6</v>
          </cell>
          <cell r="F185" t="str">
            <v>6</v>
          </cell>
        </row>
        <row r="186">
          <cell r="A186" t="str">
            <v>5</v>
          </cell>
          <cell r="F186" t="str">
            <v>6</v>
          </cell>
        </row>
        <row r="187">
          <cell r="A187" t="str">
            <v>5</v>
          </cell>
          <cell r="F187" t="str">
            <v>6</v>
          </cell>
        </row>
        <row r="188">
          <cell r="A188" t="str">
            <v>9</v>
          </cell>
          <cell r="F188" t="str">
            <v>6</v>
          </cell>
        </row>
        <row r="189">
          <cell r="A189" t="str">
            <v>9</v>
          </cell>
          <cell r="F189" t="str">
            <v>6</v>
          </cell>
        </row>
        <row r="190">
          <cell r="A190" t="str">
            <v>11</v>
          </cell>
          <cell r="F190" t="str">
            <v>6</v>
          </cell>
        </row>
        <row r="191">
          <cell r="A191" t="str">
            <v>11</v>
          </cell>
          <cell r="F191" t="str">
            <v>6</v>
          </cell>
        </row>
        <row r="192">
          <cell r="A192" t="str">
            <v>10</v>
          </cell>
          <cell r="F192" t="str">
            <v>6</v>
          </cell>
        </row>
        <row r="193">
          <cell r="A193" t="str">
            <v>10</v>
          </cell>
          <cell r="F193" t="str">
            <v>6</v>
          </cell>
        </row>
        <row r="194">
          <cell r="A194" t="str">
            <v>12</v>
          </cell>
          <cell r="F194" t="str">
            <v>6</v>
          </cell>
        </row>
        <row r="195">
          <cell r="A195" t="str">
            <v>12</v>
          </cell>
          <cell r="F195" t="str">
            <v>6</v>
          </cell>
        </row>
        <row r="196">
          <cell r="A196" t="str">
            <v>14</v>
          </cell>
          <cell r="F196" t="str">
            <v>6</v>
          </cell>
        </row>
        <row r="197">
          <cell r="A197" t="str">
            <v>14</v>
          </cell>
          <cell r="F197" t="str">
            <v>6</v>
          </cell>
        </row>
        <row r="198">
          <cell r="A198" t="str">
            <v>13</v>
          </cell>
          <cell r="F198" t="str">
            <v>6</v>
          </cell>
        </row>
        <row r="199">
          <cell r="A199" t="str">
            <v>13</v>
          </cell>
          <cell r="F199" t="str">
            <v>6</v>
          </cell>
        </row>
        <row r="200">
          <cell r="A200" t="str">
            <v>15</v>
          </cell>
          <cell r="F200" t="str">
            <v>6</v>
          </cell>
        </row>
        <row r="201">
          <cell r="A201" t="str">
            <v>15</v>
          </cell>
          <cell r="F201" t="str">
            <v>6</v>
          </cell>
        </row>
        <row r="202">
          <cell r="A202" t="str">
            <v>16</v>
          </cell>
          <cell r="F202" t="str">
            <v>6</v>
          </cell>
        </row>
        <row r="203">
          <cell r="A203" t="str">
            <v>16</v>
          </cell>
          <cell r="F203" t="str">
            <v>6</v>
          </cell>
        </row>
        <row r="204">
          <cell r="A204" t="str">
            <v>17</v>
          </cell>
          <cell r="F204" t="str">
            <v>6</v>
          </cell>
        </row>
        <row r="205">
          <cell r="A205" t="str">
            <v>17</v>
          </cell>
          <cell r="F205" t="str">
            <v>6</v>
          </cell>
        </row>
        <row r="206">
          <cell r="A206" t="str">
            <v>1</v>
          </cell>
          <cell r="F206" t="str">
            <v>7</v>
          </cell>
        </row>
        <row r="207">
          <cell r="A207" t="str">
            <v>1</v>
          </cell>
          <cell r="F207" t="str">
            <v>7</v>
          </cell>
        </row>
        <row r="208">
          <cell r="A208" t="str">
            <v>2</v>
          </cell>
          <cell r="F208" t="str">
            <v>7</v>
          </cell>
        </row>
        <row r="209">
          <cell r="A209" t="str">
            <v>2</v>
          </cell>
          <cell r="F209" t="str">
            <v>7</v>
          </cell>
        </row>
        <row r="210">
          <cell r="A210" t="str">
            <v>4</v>
          </cell>
          <cell r="F210" t="str">
            <v>7</v>
          </cell>
        </row>
        <row r="211">
          <cell r="A211" t="str">
            <v>4</v>
          </cell>
          <cell r="F211" t="str">
            <v>7</v>
          </cell>
        </row>
        <row r="212">
          <cell r="A212" t="str">
            <v>3</v>
          </cell>
          <cell r="F212" t="str">
            <v>7</v>
          </cell>
        </row>
        <row r="213">
          <cell r="A213" t="str">
            <v>3</v>
          </cell>
          <cell r="F213" t="str">
            <v>7</v>
          </cell>
        </row>
        <row r="214">
          <cell r="A214" t="str">
            <v>8</v>
          </cell>
          <cell r="F214" t="str">
            <v>7</v>
          </cell>
        </row>
        <row r="215">
          <cell r="A215" t="str">
            <v>8</v>
          </cell>
          <cell r="F215" t="str">
            <v>7</v>
          </cell>
        </row>
        <row r="216">
          <cell r="A216" t="str">
            <v>7</v>
          </cell>
          <cell r="F216" t="str">
            <v>7</v>
          </cell>
        </row>
        <row r="217">
          <cell r="A217" t="str">
            <v>7</v>
          </cell>
          <cell r="F217" t="str">
            <v>7</v>
          </cell>
        </row>
        <row r="218">
          <cell r="A218" t="str">
            <v>6</v>
          </cell>
          <cell r="F218" t="str">
            <v>7</v>
          </cell>
        </row>
        <row r="219">
          <cell r="A219" t="str">
            <v>6</v>
          </cell>
          <cell r="F219" t="str">
            <v>7</v>
          </cell>
        </row>
        <row r="220">
          <cell r="A220" t="str">
            <v>5</v>
          </cell>
          <cell r="F220" t="str">
            <v>7</v>
          </cell>
        </row>
        <row r="221">
          <cell r="A221" t="str">
            <v>5</v>
          </cell>
          <cell r="F221" t="str">
            <v>7</v>
          </cell>
        </row>
        <row r="222">
          <cell r="A222" t="str">
            <v>9</v>
          </cell>
          <cell r="F222" t="str">
            <v>7</v>
          </cell>
        </row>
        <row r="223">
          <cell r="A223" t="str">
            <v>9</v>
          </cell>
          <cell r="F223" t="str">
            <v>7</v>
          </cell>
        </row>
        <row r="224">
          <cell r="A224" t="str">
            <v>11</v>
          </cell>
          <cell r="F224" t="str">
            <v>7</v>
          </cell>
        </row>
        <row r="225">
          <cell r="A225" t="str">
            <v>11</v>
          </cell>
          <cell r="F225" t="str">
            <v>7</v>
          </cell>
        </row>
        <row r="226">
          <cell r="A226" t="str">
            <v>10</v>
          </cell>
          <cell r="F226" t="str">
            <v>7</v>
          </cell>
        </row>
        <row r="227">
          <cell r="A227" t="str">
            <v>10</v>
          </cell>
          <cell r="F227" t="str">
            <v>7</v>
          </cell>
        </row>
        <row r="228">
          <cell r="A228" t="str">
            <v>12</v>
          </cell>
          <cell r="F228" t="str">
            <v>7</v>
          </cell>
        </row>
        <row r="229">
          <cell r="A229" t="str">
            <v>12</v>
          </cell>
          <cell r="F229" t="str">
            <v>7</v>
          </cell>
        </row>
        <row r="230">
          <cell r="A230" t="str">
            <v>14</v>
          </cell>
          <cell r="F230" t="str">
            <v>7</v>
          </cell>
        </row>
        <row r="231">
          <cell r="A231" t="str">
            <v>14</v>
          </cell>
          <cell r="F231" t="str">
            <v>7</v>
          </cell>
        </row>
        <row r="232">
          <cell r="A232" t="str">
            <v>13</v>
          </cell>
          <cell r="F232" t="str">
            <v>7</v>
          </cell>
        </row>
        <row r="233">
          <cell r="A233" t="str">
            <v>13</v>
          </cell>
          <cell r="F233" t="str">
            <v>7</v>
          </cell>
        </row>
        <row r="234">
          <cell r="A234" t="str">
            <v>15</v>
          </cell>
          <cell r="F234" t="str">
            <v>7</v>
          </cell>
        </row>
        <row r="235">
          <cell r="A235" t="str">
            <v>15</v>
          </cell>
          <cell r="F235" t="str">
            <v>7</v>
          </cell>
        </row>
        <row r="236">
          <cell r="A236" t="str">
            <v>16</v>
          </cell>
          <cell r="F236" t="str">
            <v>7</v>
          </cell>
        </row>
        <row r="237">
          <cell r="A237" t="str">
            <v>16</v>
          </cell>
          <cell r="F237" t="str">
            <v>7</v>
          </cell>
        </row>
        <row r="238">
          <cell r="A238" t="str">
            <v>17</v>
          </cell>
          <cell r="F238" t="str">
            <v>7</v>
          </cell>
        </row>
        <row r="239">
          <cell r="A239" t="str">
            <v>17</v>
          </cell>
          <cell r="F239" t="str">
            <v>7</v>
          </cell>
        </row>
        <row r="240">
          <cell r="A240" t="str">
            <v>1</v>
          </cell>
          <cell r="F240" t="str">
            <v>8</v>
          </cell>
        </row>
        <row r="241">
          <cell r="A241" t="str">
            <v>1</v>
          </cell>
          <cell r="F241" t="str">
            <v>8</v>
          </cell>
        </row>
        <row r="242">
          <cell r="A242" t="str">
            <v>2</v>
          </cell>
          <cell r="F242" t="str">
            <v>8</v>
          </cell>
        </row>
        <row r="243">
          <cell r="A243" t="str">
            <v>2</v>
          </cell>
          <cell r="F243" t="str">
            <v>8</v>
          </cell>
        </row>
        <row r="244">
          <cell r="A244" t="str">
            <v>4</v>
          </cell>
          <cell r="F244" t="str">
            <v>8</v>
          </cell>
        </row>
        <row r="245">
          <cell r="A245" t="str">
            <v>4</v>
          </cell>
          <cell r="F245" t="str">
            <v>8</v>
          </cell>
        </row>
        <row r="246">
          <cell r="A246" t="str">
            <v>3</v>
          </cell>
          <cell r="F246" t="str">
            <v>8</v>
          </cell>
        </row>
        <row r="247">
          <cell r="A247" t="str">
            <v>3</v>
          </cell>
          <cell r="F247" t="str">
            <v>8</v>
          </cell>
        </row>
        <row r="248">
          <cell r="A248" t="str">
            <v>8</v>
          </cell>
          <cell r="F248" t="str">
            <v>8</v>
          </cell>
        </row>
        <row r="249">
          <cell r="A249" t="str">
            <v>8</v>
          </cell>
          <cell r="F249" t="str">
            <v>8</v>
          </cell>
        </row>
        <row r="250">
          <cell r="A250" t="str">
            <v>7</v>
          </cell>
          <cell r="F250" t="str">
            <v>8</v>
          </cell>
        </row>
        <row r="251">
          <cell r="A251" t="str">
            <v>7</v>
          </cell>
          <cell r="F251" t="str">
            <v>8</v>
          </cell>
        </row>
        <row r="252">
          <cell r="A252" t="str">
            <v>6</v>
          </cell>
          <cell r="F252" t="str">
            <v>8</v>
          </cell>
        </row>
        <row r="253">
          <cell r="A253" t="str">
            <v>6</v>
          </cell>
          <cell r="F253" t="str">
            <v>8</v>
          </cell>
        </row>
        <row r="254">
          <cell r="A254" t="str">
            <v>5</v>
          </cell>
          <cell r="F254" t="str">
            <v>8</v>
          </cell>
        </row>
        <row r="255">
          <cell r="A255" t="str">
            <v>5</v>
          </cell>
          <cell r="F255" t="str">
            <v>8</v>
          </cell>
        </row>
        <row r="256">
          <cell r="A256" t="str">
            <v>9</v>
          </cell>
          <cell r="F256" t="str">
            <v>8</v>
          </cell>
        </row>
        <row r="257">
          <cell r="A257" t="str">
            <v>9</v>
          </cell>
          <cell r="F257" t="str">
            <v>8</v>
          </cell>
        </row>
        <row r="258">
          <cell r="A258" t="str">
            <v>11</v>
          </cell>
          <cell r="F258" t="str">
            <v>8</v>
          </cell>
        </row>
        <row r="259">
          <cell r="A259" t="str">
            <v>11</v>
          </cell>
          <cell r="F259" t="str">
            <v>8</v>
          </cell>
        </row>
        <row r="260">
          <cell r="A260" t="str">
            <v>10</v>
          </cell>
          <cell r="F260" t="str">
            <v>8</v>
          </cell>
        </row>
        <row r="261">
          <cell r="A261" t="str">
            <v>10</v>
          </cell>
          <cell r="F261" t="str">
            <v>8</v>
          </cell>
        </row>
        <row r="262">
          <cell r="A262" t="str">
            <v>12</v>
          </cell>
          <cell r="F262" t="str">
            <v>8</v>
          </cell>
        </row>
        <row r="263">
          <cell r="A263" t="str">
            <v>12</v>
          </cell>
          <cell r="F263" t="str">
            <v>8</v>
          </cell>
        </row>
        <row r="264">
          <cell r="A264" t="str">
            <v>14</v>
          </cell>
          <cell r="F264" t="str">
            <v>8</v>
          </cell>
        </row>
        <row r="265">
          <cell r="A265" t="str">
            <v>14</v>
          </cell>
          <cell r="F265" t="str">
            <v>8</v>
          </cell>
        </row>
        <row r="266">
          <cell r="A266" t="str">
            <v>13</v>
          </cell>
          <cell r="F266" t="str">
            <v>8</v>
          </cell>
        </row>
        <row r="267">
          <cell r="A267" t="str">
            <v>13</v>
          </cell>
          <cell r="F267" t="str">
            <v>8</v>
          </cell>
        </row>
        <row r="268">
          <cell r="A268" t="str">
            <v>15</v>
          </cell>
          <cell r="F268" t="str">
            <v>8</v>
          </cell>
        </row>
        <row r="269">
          <cell r="A269" t="str">
            <v>15</v>
          </cell>
          <cell r="F269" t="str">
            <v>8</v>
          </cell>
        </row>
        <row r="270">
          <cell r="A270" t="str">
            <v>16</v>
          </cell>
          <cell r="F270" t="str">
            <v>8</v>
          </cell>
        </row>
        <row r="271">
          <cell r="A271" t="str">
            <v>16</v>
          </cell>
          <cell r="F271" t="str">
            <v>8</v>
          </cell>
        </row>
        <row r="272">
          <cell r="A272" t="str">
            <v>17</v>
          </cell>
          <cell r="F272" t="str">
            <v>8</v>
          </cell>
        </row>
        <row r="273">
          <cell r="A273" t="str">
            <v>17</v>
          </cell>
          <cell r="F273" t="str">
            <v>8</v>
          </cell>
        </row>
        <row r="274">
          <cell r="A274" t="str">
            <v>1</v>
          </cell>
          <cell r="F274" t="str">
            <v>9</v>
          </cell>
        </row>
        <row r="275">
          <cell r="A275" t="str">
            <v>1</v>
          </cell>
          <cell r="F275" t="str">
            <v>9</v>
          </cell>
        </row>
        <row r="276">
          <cell r="A276" t="str">
            <v>2</v>
          </cell>
          <cell r="F276" t="str">
            <v>9</v>
          </cell>
        </row>
        <row r="277">
          <cell r="A277" t="str">
            <v>2</v>
          </cell>
          <cell r="F277" t="str">
            <v>9</v>
          </cell>
        </row>
        <row r="278">
          <cell r="A278" t="str">
            <v>4</v>
          </cell>
          <cell r="F278" t="str">
            <v>9</v>
          </cell>
        </row>
        <row r="279">
          <cell r="A279" t="str">
            <v>4</v>
          </cell>
          <cell r="F279" t="str">
            <v>9</v>
          </cell>
        </row>
        <row r="280">
          <cell r="A280" t="str">
            <v>3</v>
          </cell>
          <cell r="F280" t="str">
            <v>9</v>
          </cell>
        </row>
        <row r="281">
          <cell r="A281" t="str">
            <v>3</v>
          </cell>
          <cell r="F281" t="str">
            <v>9</v>
          </cell>
        </row>
        <row r="282">
          <cell r="A282" t="str">
            <v>8</v>
          </cell>
          <cell r="F282" t="str">
            <v>9</v>
          </cell>
        </row>
        <row r="283">
          <cell r="A283" t="str">
            <v>8</v>
          </cell>
          <cell r="F283" t="str">
            <v>9</v>
          </cell>
        </row>
        <row r="284">
          <cell r="A284" t="str">
            <v>7</v>
          </cell>
          <cell r="F284" t="str">
            <v>9</v>
          </cell>
        </row>
        <row r="285">
          <cell r="A285" t="str">
            <v>7</v>
          </cell>
          <cell r="F285" t="str">
            <v>9</v>
          </cell>
        </row>
        <row r="286">
          <cell r="A286" t="str">
            <v>6</v>
          </cell>
          <cell r="F286" t="str">
            <v>9</v>
          </cell>
        </row>
        <row r="287">
          <cell r="A287" t="str">
            <v>6</v>
          </cell>
          <cell r="F287" t="str">
            <v>9</v>
          </cell>
        </row>
        <row r="288">
          <cell r="A288" t="str">
            <v>5</v>
          </cell>
          <cell r="F288" t="str">
            <v>9</v>
          </cell>
        </row>
        <row r="289">
          <cell r="A289" t="str">
            <v>5</v>
          </cell>
          <cell r="F289" t="str">
            <v>9</v>
          </cell>
        </row>
        <row r="290">
          <cell r="A290" t="str">
            <v>9</v>
          </cell>
          <cell r="F290" t="str">
            <v>9</v>
          </cell>
        </row>
        <row r="291">
          <cell r="A291" t="str">
            <v>9</v>
          </cell>
          <cell r="F291" t="str">
            <v>9</v>
          </cell>
        </row>
        <row r="292">
          <cell r="A292" t="str">
            <v>11</v>
          </cell>
          <cell r="F292" t="str">
            <v>9</v>
          </cell>
        </row>
        <row r="293">
          <cell r="A293" t="str">
            <v>11</v>
          </cell>
          <cell r="F293" t="str">
            <v>9</v>
          </cell>
        </row>
        <row r="294">
          <cell r="A294" t="str">
            <v>10</v>
          </cell>
          <cell r="F294" t="str">
            <v>9</v>
          </cell>
        </row>
        <row r="295">
          <cell r="A295" t="str">
            <v>10</v>
          </cell>
          <cell r="F295" t="str">
            <v>9</v>
          </cell>
        </row>
        <row r="296">
          <cell r="A296" t="str">
            <v>12</v>
          </cell>
          <cell r="F296" t="str">
            <v>9</v>
          </cell>
        </row>
        <row r="297">
          <cell r="A297" t="str">
            <v>12</v>
          </cell>
          <cell r="F297" t="str">
            <v>9</v>
          </cell>
        </row>
        <row r="298">
          <cell r="A298" t="str">
            <v>14</v>
          </cell>
          <cell r="F298" t="str">
            <v>9</v>
          </cell>
        </row>
        <row r="299">
          <cell r="A299" t="str">
            <v>14</v>
          </cell>
          <cell r="F299" t="str">
            <v>9</v>
          </cell>
        </row>
        <row r="300">
          <cell r="A300" t="str">
            <v>13</v>
          </cell>
          <cell r="F300" t="str">
            <v>9</v>
          </cell>
        </row>
        <row r="301">
          <cell r="A301" t="str">
            <v>13</v>
          </cell>
          <cell r="F301" t="str">
            <v>9</v>
          </cell>
        </row>
        <row r="302">
          <cell r="A302" t="str">
            <v>15</v>
          </cell>
          <cell r="F302" t="str">
            <v>9</v>
          </cell>
        </row>
        <row r="303">
          <cell r="A303" t="str">
            <v>15</v>
          </cell>
          <cell r="F303" t="str">
            <v>9</v>
          </cell>
        </row>
        <row r="304">
          <cell r="A304" t="str">
            <v>16</v>
          </cell>
          <cell r="F304" t="str">
            <v>9</v>
          </cell>
        </row>
        <row r="305">
          <cell r="A305" t="str">
            <v>16</v>
          </cell>
          <cell r="F305" t="str">
            <v>9</v>
          </cell>
        </row>
        <row r="306">
          <cell r="A306" t="str">
            <v>17</v>
          </cell>
          <cell r="F306" t="str">
            <v>9</v>
          </cell>
        </row>
        <row r="307">
          <cell r="A307" t="str">
            <v>17</v>
          </cell>
          <cell r="F307" t="str">
            <v>9</v>
          </cell>
        </row>
        <row r="308">
          <cell r="A308" t="str">
            <v>1</v>
          </cell>
          <cell r="F308" t="str">
            <v>10</v>
          </cell>
        </row>
        <row r="309">
          <cell r="A309" t="str">
            <v>1</v>
          </cell>
          <cell r="F309" t="str">
            <v>10</v>
          </cell>
        </row>
        <row r="310">
          <cell r="A310" t="str">
            <v>2</v>
          </cell>
          <cell r="F310" t="str">
            <v>10</v>
          </cell>
        </row>
        <row r="311">
          <cell r="A311" t="str">
            <v>2</v>
          </cell>
          <cell r="F311" t="str">
            <v>10</v>
          </cell>
        </row>
        <row r="312">
          <cell r="A312" t="str">
            <v>4</v>
          </cell>
          <cell r="F312" t="str">
            <v>10</v>
          </cell>
        </row>
        <row r="313">
          <cell r="A313" t="str">
            <v>4</v>
          </cell>
          <cell r="F313" t="str">
            <v>10</v>
          </cell>
        </row>
        <row r="314">
          <cell r="A314" t="str">
            <v>3</v>
          </cell>
          <cell r="F314" t="str">
            <v>10</v>
          </cell>
        </row>
        <row r="315">
          <cell r="A315" t="str">
            <v>3</v>
          </cell>
          <cell r="F315" t="str">
            <v>10</v>
          </cell>
        </row>
        <row r="316">
          <cell r="A316" t="str">
            <v>8</v>
          </cell>
          <cell r="F316" t="str">
            <v>10</v>
          </cell>
        </row>
        <row r="317">
          <cell r="A317" t="str">
            <v>8</v>
          </cell>
          <cell r="F317" t="str">
            <v>10</v>
          </cell>
        </row>
        <row r="318">
          <cell r="A318" t="str">
            <v>7</v>
          </cell>
          <cell r="F318" t="str">
            <v>10</v>
          </cell>
        </row>
        <row r="319">
          <cell r="A319" t="str">
            <v>7</v>
          </cell>
          <cell r="F319" t="str">
            <v>10</v>
          </cell>
        </row>
        <row r="320">
          <cell r="A320" t="str">
            <v>6</v>
          </cell>
          <cell r="F320" t="str">
            <v>10</v>
          </cell>
        </row>
        <row r="321">
          <cell r="A321" t="str">
            <v>6</v>
          </cell>
          <cell r="F321" t="str">
            <v>10</v>
          </cell>
        </row>
        <row r="322">
          <cell r="A322" t="str">
            <v>5</v>
          </cell>
          <cell r="F322" t="str">
            <v>10</v>
          </cell>
        </row>
        <row r="323">
          <cell r="A323" t="str">
            <v>5</v>
          </cell>
          <cell r="F323" t="str">
            <v>10</v>
          </cell>
        </row>
        <row r="324">
          <cell r="A324" t="str">
            <v>9</v>
          </cell>
          <cell r="F324" t="str">
            <v>10</v>
          </cell>
        </row>
        <row r="325">
          <cell r="A325" t="str">
            <v>9</v>
          </cell>
          <cell r="F325" t="str">
            <v>10</v>
          </cell>
        </row>
        <row r="326">
          <cell r="A326" t="str">
            <v>11</v>
          </cell>
          <cell r="F326" t="str">
            <v>10</v>
          </cell>
        </row>
        <row r="327">
          <cell r="A327" t="str">
            <v>11</v>
          </cell>
          <cell r="F327" t="str">
            <v>10</v>
          </cell>
        </row>
        <row r="328">
          <cell r="A328" t="str">
            <v>10</v>
          </cell>
          <cell r="F328" t="str">
            <v>10</v>
          </cell>
        </row>
        <row r="329">
          <cell r="A329" t="str">
            <v>10</v>
          </cell>
          <cell r="F329" t="str">
            <v>10</v>
          </cell>
        </row>
        <row r="330">
          <cell r="A330" t="str">
            <v>12</v>
          </cell>
          <cell r="F330" t="str">
            <v>10</v>
          </cell>
        </row>
        <row r="331">
          <cell r="A331" t="str">
            <v>12</v>
          </cell>
          <cell r="F331" t="str">
            <v>10</v>
          </cell>
        </row>
        <row r="332">
          <cell r="A332" t="str">
            <v>14</v>
          </cell>
          <cell r="F332" t="str">
            <v>10</v>
          </cell>
        </row>
        <row r="333">
          <cell r="A333" t="str">
            <v>14</v>
          </cell>
          <cell r="F333" t="str">
            <v>10</v>
          </cell>
        </row>
        <row r="334">
          <cell r="A334" t="str">
            <v>13</v>
          </cell>
          <cell r="F334" t="str">
            <v>10</v>
          </cell>
        </row>
        <row r="335">
          <cell r="A335" t="str">
            <v>13</v>
          </cell>
          <cell r="F335" t="str">
            <v>10</v>
          </cell>
        </row>
        <row r="336">
          <cell r="A336" t="str">
            <v>15</v>
          </cell>
          <cell r="F336" t="str">
            <v>10</v>
          </cell>
        </row>
        <row r="337">
          <cell r="A337" t="str">
            <v>15</v>
          </cell>
          <cell r="F337" t="str">
            <v>10</v>
          </cell>
        </row>
        <row r="338">
          <cell r="A338" t="str">
            <v>16</v>
          </cell>
          <cell r="F338" t="str">
            <v>10</v>
          </cell>
        </row>
        <row r="339">
          <cell r="A339" t="str">
            <v>16</v>
          </cell>
          <cell r="F339" t="str">
            <v>10</v>
          </cell>
        </row>
        <row r="340">
          <cell r="A340" t="str">
            <v>17</v>
          </cell>
          <cell r="F340" t="str">
            <v>10</v>
          </cell>
        </row>
        <row r="341">
          <cell r="A341" t="str">
            <v>17</v>
          </cell>
          <cell r="F341" t="str">
            <v>10</v>
          </cell>
        </row>
        <row r="342">
          <cell r="A342" t="str">
            <v>1</v>
          </cell>
          <cell r="F342" t="str">
            <v>11</v>
          </cell>
        </row>
        <row r="343">
          <cell r="A343" t="str">
            <v>1</v>
          </cell>
          <cell r="F343" t="str">
            <v>11</v>
          </cell>
        </row>
        <row r="344">
          <cell r="A344" t="str">
            <v>2</v>
          </cell>
          <cell r="F344" t="str">
            <v>11</v>
          </cell>
        </row>
        <row r="345">
          <cell r="A345" t="str">
            <v>2</v>
          </cell>
          <cell r="F345" t="str">
            <v>11</v>
          </cell>
        </row>
        <row r="346">
          <cell r="A346" t="str">
            <v>4</v>
          </cell>
          <cell r="F346" t="str">
            <v>11</v>
          </cell>
        </row>
        <row r="347">
          <cell r="A347" t="str">
            <v>4</v>
          </cell>
          <cell r="F347" t="str">
            <v>11</v>
          </cell>
        </row>
        <row r="348">
          <cell r="A348" t="str">
            <v>3</v>
          </cell>
          <cell r="F348" t="str">
            <v>11</v>
          </cell>
        </row>
        <row r="349">
          <cell r="A349" t="str">
            <v>3</v>
          </cell>
          <cell r="F349" t="str">
            <v>11</v>
          </cell>
        </row>
        <row r="350">
          <cell r="A350" t="str">
            <v>8</v>
          </cell>
          <cell r="F350" t="str">
            <v>11</v>
          </cell>
        </row>
        <row r="351">
          <cell r="A351" t="str">
            <v>8</v>
          </cell>
          <cell r="F351" t="str">
            <v>11</v>
          </cell>
        </row>
        <row r="352">
          <cell r="A352" t="str">
            <v>7</v>
          </cell>
          <cell r="F352" t="str">
            <v>11</v>
          </cell>
        </row>
        <row r="353">
          <cell r="A353" t="str">
            <v>7</v>
          </cell>
          <cell r="F353" t="str">
            <v>11</v>
          </cell>
        </row>
        <row r="354">
          <cell r="A354" t="str">
            <v>6</v>
          </cell>
          <cell r="F354" t="str">
            <v>11</v>
          </cell>
        </row>
        <row r="355">
          <cell r="A355" t="str">
            <v>6</v>
          </cell>
          <cell r="F355" t="str">
            <v>11</v>
          </cell>
        </row>
        <row r="356">
          <cell r="A356" t="str">
            <v>5</v>
          </cell>
          <cell r="F356" t="str">
            <v>11</v>
          </cell>
        </row>
        <row r="357">
          <cell r="A357" t="str">
            <v>5</v>
          </cell>
          <cell r="F357" t="str">
            <v>11</v>
          </cell>
        </row>
        <row r="358">
          <cell r="A358" t="str">
            <v>9</v>
          </cell>
          <cell r="F358" t="str">
            <v>11</v>
          </cell>
        </row>
        <row r="359">
          <cell r="A359" t="str">
            <v>9</v>
          </cell>
          <cell r="F359" t="str">
            <v>11</v>
          </cell>
        </row>
        <row r="360">
          <cell r="A360" t="str">
            <v>11</v>
          </cell>
          <cell r="F360" t="str">
            <v>11</v>
          </cell>
        </row>
        <row r="361">
          <cell r="A361" t="str">
            <v>11</v>
          </cell>
          <cell r="F361" t="str">
            <v>11</v>
          </cell>
        </row>
        <row r="362">
          <cell r="A362" t="str">
            <v>10</v>
          </cell>
          <cell r="F362" t="str">
            <v>11</v>
          </cell>
        </row>
        <row r="363">
          <cell r="A363" t="str">
            <v>10</v>
          </cell>
          <cell r="F363" t="str">
            <v>11</v>
          </cell>
        </row>
        <row r="364">
          <cell r="A364" t="str">
            <v>12</v>
          </cell>
          <cell r="F364" t="str">
            <v>11</v>
          </cell>
        </row>
        <row r="365">
          <cell r="A365" t="str">
            <v>12</v>
          </cell>
          <cell r="F365" t="str">
            <v>11</v>
          </cell>
        </row>
        <row r="366">
          <cell r="A366" t="str">
            <v>14</v>
          </cell>
          <cell r="F366" t="str">
            <v>11</v>
          </cell>
        </row>
        <row r="367">
          <cell r="A367" t="str">
            <v>14</v>
          </cell>
          <cell r="F367" t="str">
            <v>11</v>
          </cell>
        </row>
        <row r="368">
          <cell r="A368" t="str">
            <v>13</v>
          </cell>
          <cell r="F368" t="str">
            <v>11</v>
          </cell>
        </row>
        <row r="369">
          <cell r="A369" t="str">
            <v>13</v>
          </cell>
          <cell r="F369" t="str">
            <v>11</v>
          </cell>
        </row>
        <row r="370">
          <cell r="A370" t="str">
            <v>15</v>
          </cell>
          <cell r="F370" t="str">
            <v>11</v>
          </cell>
        </row>
        <row r="371">
          <cell r="A371" t="str">
            <v>15</v>
          </cell>
          <cell r="F371" t="str">
            <v>11</v>
          </cell>
        </row>
        <row r="372">
          <cell r="A372" t="str">
            <v>16</v>
          </cell>
          <cell r="F372" t="str">
            <v>11</v>
          </cell>
        </row>
        <row r="373">
          <cell r="A373" t="str">
            <v>16</v>
          </cell>
          <cell r="F373" t="str">
            <v>11</v>
          </cell>
        </row>
        <row r="374">
          <cell r="A374" t="str">
            <v>17</v>
          </cell>
          <cell r="F374" t="str">
            <v>11</v>
          </cell>
        </row>
        <row r="375">
          <cell r="A375" t="str">
            <v>17</v>
          </cell>
          <cell r="F375" t="str">
            <v>11</v>
          </cell>
        </row>
        <row r="376">
          <cell r="A376" t="str">
            <v>1</v>
          </cell>
          <cell r="F376" t="str">
            <v>12</v>
          </cell>
        </row>
        <row r="377">
          <cell r="A377" t="str">
            <v>1</v>
          </cell>
          <cell r="F377" t="str">
            <v>12</v>
          </cell>
        </row>
        <row r="378">
          <cell r="A378" t="str">
            <v>2</v>
          </cell>
          <cell r="F378" t="str">
            <v>12</v>
          </cell>
        </row>
        <row r="379">
          <cell r="A379" t="str">
            <v>2</v>
          </cell>
          <cell r="F379" t="str">
            <v>12</v>
          </cell>
        </row>
        <row r="380">
          <cell r="A380" t="str">
            <v>4</v>
          </cell>
          <cell r="F380" t="str">
            <v>12</v>
          </cell>
        </row>
        <row r="381">
          <cell r="A381" t="str">
            <v>4</v>
          </cell>
          <cell r="F381" t="str">
            <v>12</v>
          </cell>
        </row>
        <row r="382">
          <cell r="A382" t="str">
            <v>3</v>
          </cell>
          <cell r="F382" t="str">
            <v>12</v>
          </cell>
        </row>
        <row r="383">
          <cell r="A383" t="str">
            <v>3</v>
          </cell>
          <cell r="F383" t="str">
            <v>12</v>
          </cell>
        </row>
        <row r="384">
          <cell r="A384" t="str">
            <v>8</v>
          </cell>
          <cell r="F384" t="str">
            <v>12</v>
          </cell>
        </row>
        <row r="385">
          <cell r="A385" t="str">
            <v>8</v>
          </cell>
          <cell r="F385" t="str">
            <v>12</v>
          </cell>
        </row>
        <row r="386">
          <cell r="A386" t="str">
            <v>7</v>
          </cell>
          <cell r="F386" t="str">
            <v>12</v>
          </cell>
        </row>
        <row r="387">
          <cell r="A387" t="str">
            <v>7</v>
          </cell>
          <cell r="F387" t="str">
            <v>12</v>
          </cell>
        </row>
        <row r="388">
          <cell r="A388" t="str">
            <v>6</v>
          </cell>
          <cell r="F388" t="str">
            <v>12</v>
          </cell>
        </row>
        <row r="389">
          <cell r="A389" t="str">
            <v>6</v>
          </cell>
          <cell r="F389" t="str">
            <v>12</v>
          </cell>
        </row>
        <row r="390">
          <cell r="A390" t="str">
            <v>5</v>
          </cell>
          <cell r="F390" t="str">
            <v>12</v>
          </cell>
        </row>
        <row r="391">
          <cell r="A391" t="str">
            <v>5</v>
          </cell>
          <cell r="F391" t="str">
            <v>12</v>
          </cell>
        </row>
        <row r="392">
          <cell r="A392" t="str">
            <v>9</v>
          </cell>
          <cell r="F392" t="str">
            <v>12</v>
          </cell>
        </row>
        <row r="393">
          <cell r="A393" t="str">
            <v>9</v>
          </cell>
          <cell r="F393" t="str">
            <v>12</v>
          </cell>
        </row>
        <row r="394">
          <cell r="A394" t="str">
            <v>11</v>
          </cell>
          <cell r="F394" t="str">
            <v>12</v>
          </cell>
        </row>
        <row r="395">
          <cell r="A395" t="str">
            <v>11</v>
          </cell>
          <cell r="F395" t="str">
            <v>12</v>
          </cell>
        </row>
        <row r="396">
          <cell r="A396" t="str">
            <v>10</v>
          </cell>
          <cell r="F396" t="str">
            <v>12</v>
          </cell>
        </row>
        <row r="397">
          <cell r="A397" t="str">
            <v>10</v>
          </cell>
          <cell r="F397" t="str">
            <v>12</v>
          </cell>
        </row>
        <row r="398">
          <cell r="A398" t="str">
            <v>12</v>
          </cell>
          <cell r="F398" t="str">
            <v>12</v>
          </cell>
        </row>
        <row r="399">
          <cell r="A399" t="str">
            <v>12</v>
          </cell>
          <cell r="F399" t="str">
            <v>12</v>
          </cell>
        </row>
        <row r="400">
          <cell r="A400" t="str">
            <v>14</v>
          </cell>
          <cell r="F400" t="str">
            <v>12</v>
          </cell>
        </row>
        <row r="401">
          <cell r="A401" t="str">
            <v>14</v>
          </cell>
          <cell r="F401" t="str">
            <v>12</v>
          </cell>
        </row>
        <row r="402">
          <cell r="A402" t="str">
            <v>13</v>
          </cell>
          <cell r="F402" t="str">
            <v>12</v>
          </cell>
        </row>
        <row r="403">
          <cell r="A403" t="str">
            <v>13</v>
          </cell>
          <cell r="F403" t="str">
            <v>12</v>
          </cell>
        </row>
        <row r="404">
          <cell r="A404" t="str">
            <v>15</v>
          </cell>
          <cell r="F404" t="str">
            <v>12</v>
          </cell>
        </row>
        <row r="405">
          <cell r="A405" t="str">
            <v>15</v>
          </cell>
          <cell r="F405" t="str">
            <v>12</v>
          </cell>
        </row>
        <row r="406">
          <cell r="A406" t="str">
            <v>16</v>
          </cell>
          <cell r="F406" t="str">
            <v>12</v>
          </cell>
        </row>
        <row r="407">
          <cell r="A407" t="str">
            <v>16</v>
          </cell>
          <cell r="F407" t="str">
            <v>12</v>
          </cell>
        </row>
        <row r="408">
          <cell r="A408" t="str">
            <v>17</v>
          </cell>
          <cell r="F408" t="str">
            <v>12</v>
          </cell>
        </row>
        <row r="409">
          <cell r="A409" t="str">
            <v>17</v>
          </cell>
          <cell r="F409" t="str">
            <v>12</v>
          </cell>
        </row>
        <row r="410">
          <cell r="A410" t="str">
            <v>1</v>
          </cell>
          <cell r="F410" t="str">
            <v>13</v>
          </cell>
        </row>
        <row r="411">
          <cell r="A411" t="str">
            <v>1</v>
          </cell>
          <cell r="F411" t="str">
            <v>13</v>
          </cell>
        </row>
        <row r="412">
          <cell r="A412" t="str">
            <v>2</v>
          </cell>
          <cell r="F412" t="str">
            <v>13</v>
          </cell>
        </row>
        <row r="413">
          <cell r="A413" t="str">
            <v>2</v>
          </cell>
          <cell r="F413" t="str">
            <v>13</v>
          </cell>
        </row>
        <row r="414">
          <cell r="A414" t="str">
            <v>4</v>
          </cell>
          <cell r="F414" t="str">
            <v>13</v>
          </cell>
        </row>
        <row r="415">
          <cell r="A415" t="str">
            <v>4</v>
          </cell>
          <cell r="F415" t="str">
            <v>13</v>
          </cell>
        </row>
        <row r="416">
          <cell r="A416" t="str">
            <v>3</v>
          </cell>
          <cell r="F416" t="str">
            <v>13</v>
          </cell>
        </row>
        <row r="417">
          <cell r="A417" t="str">
            <v>3</v>
          </cell>
          <cell r="F417" t="str">
            <v>13</v>
          </cell>
        </row>
        <row r="418">
          <cell r="A418" t="str">
            <v>8</v>
          </cell>
          <cell r="F418" t="str">
            <v>13</v>
          </cell>
        </row>
        <row r="419">
          <cell r="A419" t="str">
            <v>8</v>
          </cell>
          <cell r="F419" t="str">
            <v>13</v>
          </cell>
        </row>
        <row r="420">
          <cell r="A420" t="str">
            <v>7</v>
          </cell>
          <cell r="F420" t="str">
            <v>13</v>
          </cell>
        </row>
        <row r="421">
          <cell r="A421" t="str">
            <v>7</v>
          </cell>
          <cell r="F421" t="str">
            <v>13</v>
          </cell>
        </row>
        <row r="422">
          <cell r="A422" t="str">
            <v>6</v>
          </cell>
          <cell r="F422" t="str">
            <v>13</v>
          </cell>
        </row>
        <row r="423">
          <cell r="A423" t="str">
            <v>6</v>
          </cell>
          <cell r="F423" t="str">
            <v>13</v>
          </cell>
        </row>
        <row r="424">
          <cell r="A424" t="str">
            <v>5</v>
          </cell>
          <cell r="F424" t="str">
            <v>13</v>
          </cell>
        </row>
        <row r="425">
          <cell r="A425" t="str">
            <v>5</v>
          </cell>
          <cell r="F425" t="str">
            <v>13</v>
          </cell>
        </row>
        <row r="426">
          <cell r="A426" t="str">
            <v>9</v>
          </cell>
          <cell r="F426" t="str">
            <v>13</v>
          </cell>
        </row>
        <row r="427">
          <cell r="A427" t="str">
            <v>9</v>
          </cell>
          <cell r="F427" t="str">
            <v>13</v>
          </cell>
        </row>
        <row r="428">
          <cell r="A428" t="str">
            <v>11</v>
          </cell>
          <cell r="F428" t="str">
            <v>13</v>
          </cell>
        </row>
        <row r="429">
          <cell r="A429" t="str">
            <v>11</v>
          </cell>
          <cell r="F429" t="str">
            <v>13</v>
          </cell>
        </row>
        <row r="430">
          <cell r="A430" t="str">
            <v>10</v>
          </cell>
          <cell r="F430" t="str">
            <v>13</v>
          </cell>
        </row>
        <row r="431">
          <cell r="A431" t="str">
            <v>10</v>
          </cell>
          <cell r="F431" t="str">
            <v>13</v>
          </cell>
        </row>
        <row r="432">
          <cell r="A432" t="str">
            <v>12</v>
          </cell>
          <cell r="F432" t="str">
            <v>13</v>
          </cell>
        </row>
        <row r="433">
          <cell r="A433" t="str">
            <v>12</v>
          </cell>
          <cell r="F433" t="str">
            <v>13</v>
          </cell>
        </row>
        <row r="434">
          <cell r="A434" t="str">
            <v>14</v>
          </cell>
          <cell r="F434" t="str">
            <v>13</v>
          </cell>
        </row>
        <row r="435">
          <cell r="A435" t="str">
            <v>14</v>
          </cell>
          <cell r="F435" t="str">
            <v>13</v>
          </cell>
        </row>
        <row r="436">
          <cell r="A436" t="str">
            <v>13</v>
          </cell>
          <cell r="F436" t="str">
            <v>13</v>
          </cell>
        </row>
        <row r="437">
          <cell r="A437" t="str">
            <v>13</v>
          </cell>
          <cell r="F437" t="str">
            <v>13</v>
          </cell>
        </row>
        <row r="438">
          <cell r="A438" t="str">
            <v>15</v>
          </cell>
          <cell r="F438" t="str">
            <v>13</v>
          </cell>
        </row>
        <row r="439">
          <cell r="A439" t="str">
            <v>15</v>
          </cell>
          <cell r="F439" t="str">
            <v>13</v>
          </cell>
        </row>
        <row r="440">
          <cell r="A440" t="str">
            <v>16</v>
          </cell>
          <cell r="F440" t="str">
            <v>13</v>
          </cell>
        </row>
        <row r="441">
          <cell r="A441" t="str">
            <v>16</v>
          </cell>
          <cell r="F441" t="str">
            <v>13</v>
          </cell>
        </row>
        <row r="442">
          <cell r="A442" t="str">
            <v>17</v>
          </cell>
          <cell r="F442" t="str">
            <v>13</v>
          </cell>
        </row>
        <row r="443">
          <cell r="A443" t="str">
            <v>17</v>
          </cell>
          <cell r="F443" t="str">
            <v>13</v>
          </cell>
        </row>
        <row r="444">
          <cell r="A444" t="str">
            <v>1</v>
          </cell>
          <cell r="F444" t="str">
            <v>14</v>
          </cell>
        </row>
        <row r="445">
          <cell r="A445" t="str">
            <v>1</v>
          </cell>
          <cell r="F445" t="str">
            <v>14</v>
          </cell>
        </row>
        <row r="446">
          <cell r="A446" t="str">
            <v>2</v>
          </cell>
          <cell r="F446" t="str">
            <v>14</v>
          </cell>
        </row>
        <row r="447">
          <cell r="A447" t="str">
            <v>2</v>
          </cell>
          <cell r="F447" t="str">
            <v>14</v>
          </cell>
        </row>
        <row r="448">
          <cell r="A448" t="str">
            <v>4</v>
          </cell>
          <cell r="F448" t="str">
            <v>14</v>
          </cell>
        </row>
        <row r="449">
          <cell r="A449" t="str">
            <v>4</v>
          </cell>
          <cell r="F449" t="str">
            <v>14</v>
          </cell>
        </row>
        <row r="450">
          <cell r="A450" t="str">
            <v>3</v>
          </cell>
          <cell r="F450" t="str">
            <v>14</v>
          </cell>
        </row>
        <row r="451">
          <cell r="A451" t="str">
            <v>3</v>
          </cell>
          <cell r="F451" t="str">
            <v>14</v>
          </cell>
        </row>
        <row r="452">
          <cell r="A452" t="str">
            <v>8</v>
          </cell>
          <cell r="F452" t="str">
            <v>14</v>
          </cell>
        </row>
        <row r="453">
          <cell r="A453" t="str">
            <v>8</v>
          </cell>
          <cell r="F453" t="str">
            <v>14</v>
          </cell>
        </row>
        <row r="454">
          <cell r="A454" t="str">
            <v>7</v>
          </cell>
          <cell r="F454" t="str">
            <v>14</v>
          </cell>
        </row>
        <row r="455">
          <cell r="A455" t="str">
            <v>7</v>
          </cell>
          <cell r="F455" t="str">
            <v>14</v>
          </cell>
        </row>
        <row r="456">
          <cell r="A456" t="str">
            <v>6</v>
          </cell>
          <cell r="F456" t="str">
            <v>14</v>
          </cell>
        </row>
        <row r="457">
          <cell r="A457" t="str">
            <v>6</v>
          </cell>
          <cell r="F457" t="str">
            <v>14</v>
          </cell>
        </row>
        <row r="458">
          <cell r="A458" t="str">
            <v>5</v>
          </cell>
          <cell r="F458" t="str">
            <v>14</v>
          </cell>
        </row>
        <row r="459">
          <cell r="A459" t="str">
            <v>5</v>
          </cell>
          <cell r="F459" t="str">
            <v>14</v>
          </cell>
        </row>
        <row r="460">
          <cell r="A460" t="str">
            <v>9</v>
          </cell>
          <cell r="F460" t="str">
            <v>14</v>
          </cell>
        </row>
        <row r="461">
          <cell r="A461" t="str">
            <v>9</v>
          </cell>
          <cell r="F461" t="str">
            <v>14</v>
          </cell>
        </row>
        <row r="462">
          <cell r="A462" t="str">
            <v>11</v>
          </cell>
          <cell r="F462" t="str">
            <v>14</v>
          </cell>
        </row>
        <row r="463">
          <cell r="A463" t="str">
            <v>11</v>
          </cell>
          <cell r="F463" t="str">
            <v>14</v>
          </cell>
        </row>
        <row r="464">
          <cell r="A464" t="str">
            <v>10</v>
          </cell>
          <cell r="F464" t="str">
            <v>14</v>
          </cell>
        </row>
        <row r="465">
          <cell r="A465" t="str">
            <v>10</v>
          </cell>
          <cell r="F465" t="str">
            <v>14</v>
          </cell>
        </row>
        <row r="466">
          <cell r="A466" t="str">
            <v>12</v>
          </cell>
          <cell r="F466" t="str">
            <v>14</v>
          </cell>
        </row>
        <row r="467">
          <cell r="A467" t="str">
            <v>12</v>
          </cell>
          <cell r="F467" t="str">
            <v>14</v>
          </cell>
        </row>
        <row r="468">
          <cell r="A468" t="str">
            <v>14</v>
          </cell>
          <cell r="F468" t="str">
            <v>14</v>
          </cell>
        </row>
        <row r="469">
          <cell r="A469" t="str">
            <v>14</v>
          </cell>
          <cell r="F469" t="str">
            <v>14</v>
          </cell>
        </row>
        <row r="470">
          <cell r="A470" t="str">
            <v>13</v>
          </cell>
          <cell r="F470" t="str">
            <v>14</v>
          </cell>
        </row>
        <row r="471">
          <cell r="A471" t="str">
            <v>13</v>
          </cell>
          <cell r="F471" t="str">
            <v>14</v>
          </cell>
        </row>
        <row r="472">
          <cell r="A472" t="str">
            <v>15</v>
          </cell>
          <cell r="F472" t="str">
            <v>14</v>
          </cell>
        </row>
        <row r="473">
          <cell r="A473" t="str">
            <v>15</v>
          </cell>
          <cell r="F473" t="str">
            <v>14</v>
          </cell>
        </row>
        <row r="474">
          <cell r="A474" t="str">
            <v>16</v>
          </cell>
          <cell r="F474" t="str">
            <v>14</v>
          </cell>
        </row>
        <row r="475">
          <cell r="A475" t="str">
            <v>16</v>
          </cell>
          <cell r="F475" t="str">
            <v>14</v>
          </cell>
        </row>
        <row r="476">
          <cell r="A476" t="str">
            <v>17</v>
          </cell>
          <cell r="F476" t="str">
            <v>14</v>
          </cell>
        </row>
        <row r="477">
          <cell r="A477" t="str">
            <v>17</v>
          </cell>
          <cell r="F477" t="str">
            <v>14</v>
          </cell>
        </row>
        <row r="478">
          <cell r="A478" t="str">
            <v>1</v>
          </cell>
          <cell r="F478" t="str">
            <v>15</v>
          </cell>
        </row>
        <row r="479">
          <cell r="A479" t="str">
            <v>1</v>
          </cell>
          <cell r="F479" t="str">
            <v>15</v>
          </cell>
        </row>
        <row r="480">
          <cell r="A480" t="str">
            <v>2</v>
          </cell>
          <cell r="F480" t="str">
            <v>15</v>
          </cell>
        </row>
        <row r="481">
          <cell r="A481" t="str">
            <v>2</v>
          </cell>
          <cell r="F481" t="str">
            <v>15</v>
          </cell>
        </row>
        <row r="482">
          <cell r="A482" t="str">
            <v>4</v>
          </cell>
          <cell r="F482" t="str">
            <v>15</v>
          </cell>
        </row>
        <row r="483">
          <cell r="A483" t="str">
            <v>4</v>
          </cell>
          <cell r="F483" t="str">
            <v>15</v>
          </cell>
        </row>
        <row r="484">
          <cell r="A484" t="str">
            <v>3</v>
          </cell>
          <cell r="F484" t="str">
            <v>15</v>
          </cell>
        </row>
        <row r="485">
          <cell r="A485" t="str">
            <v>3</v>
          </cell>
          <cell r="F485" t="str">
            <v>15</v>
          </cell>
        </row>
        <row r="486">
          <cell r="A486" t="str">
            <v>8</v>
          </cell>
          <cell r="F486" t="str">
            <v>15</v>
          </cell>
        </row>
        <row r="487">
          <cell r="A487" t="str">
            <v>8</v>
          </cell>
          <cell r="F487" t="str">
            <v>15</v>
          </cell>
        </row>
        <row r="488">
          <cell r="A488" t="str">
            <v>7</v>
          </cell>
          <cell r="F488" t="str">
            <v>15</v>
          </cell>
        </row>
        <row r="489">
          <cell r="A489" t="str">
            <v>7</v>
          </cell>
          <cell r="F489" t="str">
            <v>15</v>
          </cell>
        </row>
        <row r="490">
          <cell r="A490" t="str">
            <v>6</v>
          </cell>
          <cell r="F490" t="str">
            <v>15</v>
          </cell>
        </row>
        <row r="491">
          <cell r="A491" t="str">
            <v>6</v>
          </cell>
          <cell r="F491" t="str">
            <v>15</v>
          </cell>
        </row>
        <row r="492">
          <cell r="A492" t="str">
            <v>5</v>
          </cell>
          <cell r="F492" t="str">
            <v>15</v>
          </cell>
        </row>
        <row r="493">
          <cell r="A493" t="str">
            <v>5</v>
          </cell>
          <cell r="F493" t="str">
            <v>15</v>
          </cell>
        </row>
        <row r="494">
          <cell r="A494" t="str">
            <v>9</v>
          </cell>
          <cell r="F494" t="str">
            <v>15</v>
          </cell>
        </row>
        <row r="495">
          <cell r="A495" t="str">
            <v>9</v>
          </cell>
          <cell r="F495" t="str">
            <v>15</v>
          </cell>
        </row>
        <row r="496">
          <cell r="A496" t="str">
            <v>11</v>
          </cell>
          <cell r="F496" t="str">
            <v>15</v>
          </cell>
        </row>
        <row r="497">
          <cell r="A497" t="str">
            <v>11</v>
          </cell>
          <cell r="F497" t="str">
            <v>15</v>
          </cell>
        </row>
        <row r="498">
          <cell r="A498" t="str">
            <v>10</v>
          </cell>
          <cell r="F498" t="str">
            <v>15</v>
          </cell>
        </row>
        <row r="499">
          <cell r="A499" t="str">
            <v>10</v>
          </cell>
          <cell r="F499" t="str">
            <v>15</v>
          </cell>
        </row>
        <row r="500">
          <cell r="A500" t="str">
            <v>12</v>
          </cell>
          <cell r="F500" t="str">
            <v>15</v>
          </cell>
        </row>
        <row r="501">
          <cell r="A501" t="str">
            <v>12</v>
          </cell>
          <cell r="F501" t="str">
            <v>15</v>
          </cell>
        </row>
        <row r="502">
          <cell r="A502" t="str">
            <v>14</v>
          </cell>
          <cell r="F502" t="str">
            <v>15</v>
          </cell>
        </row>
        <row r="503">
          <cell r="A503" t="str">
            <v>14</v>
          </cell>
          <cell r="F503" t="str">
            <v>15</v>
          </cell>
        </row>
        <row r="504">
          <cell r="A504" t="str">
            <v>13</v>
          </cell>
          <cell r="F504" t="str">
            <v>15</v>
          </cell>
        </row>
        <row r="505">
          <cell r="A505" t="str">
            <v>13</v>
          </cell>
          <cell r="F505" t="str">
            <v>15</v>
          </cell>
        </row>
        <row r="506">
          <cell r="A506" t="str">
            <v>15</v>
          </cell>
          <cell r="F506" t="str">
            <v>15</v>
          </cell>
        </row>
        <row r="507">
          <cell r="A507" t="str">
            <v>15</v>
          </cell>
          <cell r="F507" t="str">
            <v>15</v>
          </cell>
        </row>
        <row r="508">
          <cell r="A508" t="str">
            <v>16</v>
          </cell>
          <cell r="F508" t="str">
            <v>15</v>
          </cell>
        </row>
        <row r="509">
          <cell r="A509" t="str">
            <v>16</v>
          </cell>
          <cell r="F509" t="str">
            <v>15</v>
          </cell>
        </row>
        <row r="510">
          <cell r="A510" t="str">
            <v>17</v>
          </cell>
          <cell r="F510" t="str">
            <v>15</v>
          </cell>
        </row>
        <row r="511">
          <cell r="A511" t="str">
            <v>17</v>
          </cell>
          <cell r="F511" t="str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0"/>
  <sheetViews>
    <sheetView workbookViewId="0">
      <selection activeCell="F1" sqref="F1"/>
    </sheetView>
  </sheetViews>
  <sheetFormatPr defaultRowHeight="15" x14ac:dyDescent="0.25"/>
  <cols>
    <col min="1" max="1" width="32" bestFit="1" customWidth="1"/>
    <col min="2" max="2" width="36.42578125" bestFit="1" customWidth="1"/>
    <col min="3" max="3" width="32" bestFit="1" customWidth="1"/>
    <col min="4" max="4" width="12.42578125" bestFit="1" customWidth="1"/>
    <col min="6" max="6" width="8.7109375" bestFit="1" customWidth="1"/>
    <col min="7" max="7" width="38.42578125" bestFit="1" customWidth="1"/>
    <col min="8" max="8" width="12.42578125" bestFit="1" customWidth="1"/>
    <col min="15" max="15" width="36.42578125" bestFit="1" customWidth="1"/>
    <col min="16" max="16" width="32" bestFit="1" customWidth="1"/>
  </cols>
  <sheetData>
    <row r="1" spans="1:17" x14ac:dyDescent="0.25">
      <c r="A1" s="1" t="s">
        <v>1</v>
      </c>
      <c r="B1" t="s">
        <v>1202</v>
      </c>
      <c r="C1" s="1" t="s">
        <v>1</v>
      </c>
      <c r="F1" s="1" t="s">
        <v>5</v>
      </c>
      <c r="G1" s="1" t="s">
        <v>5</v>
      </c>
      <c r="O1" t="s">
        <v>1202</v>
      </c>
      <c r="P1" t="s">
        <v>1264</v>
      </c>
    </row>
    <row r="2" spans="1:17" x14ac:dyDescent="0.25">
      <c r="A2" s="1" t="s">
        <v>10</v>
      </c>
      <c r="B2" s="2" t="s">
        <v>1203</v>
      </c>
      <c r="C2" s="1" t="s">
        <v>10</v>
      </c>
      <c r="D2" t="b">
        <f>A2=C2</f>
        <v>1</v>
      </c>
      <c r="F2" s="1" t="s">
        <v>13</v>
      </c>
      <c r="G2" s="1" t="s">
        <v>1220</v>
      </c>
      <c r="O2" t="s">
        <v>1203</v>
      </c>
      <c r="P2" t="s">
        <v>10</v>
      </c>
    </row>
    <row r="3" spans="1:17" x14ac:dyDescent="0.25">
      <c r="A3" s="1" t="s">
        <v>21</v>
      </c>
      <c r="B3" s="2" t="s">
        <v>1204</v>
      </c>
      <c r="C3" s="1" t="s">
        <v>21</v>
      </c>
      <c r="D3" t="b">
        <f t="shared" ref="D3:D18" si="0">A3=C3</f>
        <v>1</v>
      </c>
      <c r="F3" s="1" t="s">
        <v>139</v>
      </c>
      <c r="G3" s="1" t="s">
        <v>1221</v>
      </c>
      <c r="H3" t="str">
        <f>CONCATENATE("         when t1.d05 between",G3," then '",F3,"'")</f>
        <v xml:space="preserve">         when t1.d05 between 5 and 9 then 'fx5a9'</v>
      </c>
      <c r="O3" t="s">
        <v>1204</v>
      </c>
      <c r="P3" t="s">
        <v>21</v>
      </c>
      <c r="Q3" t="str">
        <f>CONCATENATE("                                       when ltrim(rtrim(replace(distrito_nome,'""',''))) = '",P3,"' then '",O3,"'")</f>
        <v xml:space="preserve">                                       when ltrim(rtrim(replace(distrito_nome,'"',''))) = 'ALEXANIA' then 'Alexânia'</v>
      </c>
    </row>
    <row r="4" spans="1:17" x14ac:dyDescent="0.25">
      <c r="A4" s="1" t="s">
        <v>29</v>
      </c>
      <c r="B4" s="2" t="s">
        <v>1205</v>
      </c>
      <c r="C4" s="1" t="s">
        <v>29</v>
      </c>
      <c r="D4" t="b">
        <f t="shared" si="0"/>
        <v>1</v>
      </c>
      <c r="F4" s="1" t="s">
        <v>228</v>
      </c>
      <c r="G4" s="1" t="s">
        <v>1222</v>
      </c>
      <c r="H4" t="str">
        <f t="shared" ref="H4:H16" si="1">CONCATENATE("         when t1.d05 between",G4," then '",F4,"'")</f>
        <v xml:space="preserve">         when t1.d05 between 10 and 14 then 'fx10a14'</v>
      </c>
      <c r="O4" t="s">
        <v>1205</v>
      </c>
      <c r="P4" t="s">
        <v>29</v>
      </c>
      <c r="Q4" t="str">
        <f t="shared" ref="Q4:Q18" si="2">CONCATENATE("                                       when ltrim(rtrim(replace(distrito_nome,'""',''))) = '",P4,"' then '",O4,"'")</f>
        <v xml:space="preserve">                                       when ltrim(rtrim(replace(distrito_nome,'"',''))) = 'CIDADE OCID_J ABC' then 'Cidade Ocidental: Jardim ABC'</v>
      </c>
    </row>
    <row r="5" spans="1:17" x14ac:dyDescent="0.25">
      <c r="A5" s="1" t="s">
        <v>37</v>
      </c>
      <c r="B5" s="2" t="s">
        <v>1206</v>
      </c>
      <c r="C5" s="1" t="s">
        <v>37</v>
      </c>
      <c r="D5" t="b">
        <f t="shared" si="0"/>
        <v>1</v>
      </c>
      <c r="F5" s="1" t="s">
        <v>311</v>
      </c>
      <c r="G5" s="1" t="s">
        <v>1223</v>
      </c>
      <c r="H5" t="str">
        <f t="shared" si="1"/>
        <v xml:space="preserve">         when t1.d05 between 15 and 19 then 'fx15a19'</v>
      </c>
      <c r="O5" t="s">
        <v>1206</v>
      </c>
      <c r="P5" t="s">
        <v>37</v>
      </c>
      <c r="Q5" t="str">
        <f t="shared" si="2"/>
        <v xml:space="preserve">                                       when ltrim(rtrim(replace(distrito_nome,'"',''))) = 'CIDADE OCID_SEDE' then 'Cidade Ocidental: Sede'</v>
      </c>
    </row>
    <row r="6" spans="1:17" x14ac:dyDescent="0.25">
      <c r="A6" s="1" t="s">
        <v>45</v>
      </c>
      <c r="B6" s="2" t="s">
        <v>1207</v>
      </c>
      <c r="C6" s="1" t="s">
        <v>45</v>
      </c>
      <c r="D6" t="b">
        <f t="shared" si="0"/>
        <v>1</v>
      </c>
      <c r="F6" s="1" t="s">
        <v>394</v>
      </c>
      <c r="G6" s="1" t="s">
        <v>1224</v>
      </c>
      <c r="H6" t="str">
        <f t="shared" si="1"/>
        <v xml:space="preserve">         when t1.d05 between 20 and 24 then 'fx20a24'</v>
      </c>
      <c r="O6" t="s">
        <v>1207</v>
      </c>
      <c r="P6" t="s">
        <v>45</v>
      </c>
      <c r="Q6" t="str">
        <f t="shared" si="2"/>
        <v xml:space="preserve">                                       when ltrim(rtrim(replace(distrito_nome,'"',''))) = 'COCALZ de GOIAS_GIR/EDI' then 'Cocalzinho de Goiás: Girassol/Edilândia'</v>
      </c>
    </row>
    <row r="7" spans="1:17" x14ac:dyDescent="0.25">
      <c r="A7" s="1" t="s">
        <v>53</v>
      </c>
      <c r="B7" s="2" t="s">
        <v>1208</v>
      </c>
      <c r="C7" s="1" t="s">
        <v>53</v>
      </c>
      <c r="D7" t="b">
        <f t="shared" si="0"/>
        <v>1</v>
      </c>
      <c r="F7" s="1" t="s">
        <v>471</v>
      </c>
      <c r="G7" s="1" t="s">
        <v>1225</v>
      </c>
      <c r="H7" t="str">
        <f t="shared" si="1"/>
        <v xml:space="preserve">         when t1.d05 between 25 and 29 then 'fx25a29'</v>
      </c>
      <c r="O7" t="s">
        <v>1208</v>
      </c>
      <c r="P7" t="s">
        <v>53</v>
      </c>
      <c r="Q7" t="str">
        <f t="shared" si="2"/>
        <v xml:space="preserve">                                       when ltrim(rtrim(replace(distrito_nome,'"',''))) = 'COCALZ de GOIAS_SEDE' then 'Cocalzinho de Goiás: Sede'</v>
      </c>
    </row>
    <row r="8" spans="1:17" x14ac:dyDescent="0.25">
      <c r="A8" s="1" t="s">
        <v>61</v>
      </c>
      <c r="B8" s="2" t="s">
        <v>1209</v>
      </c>
      <c r="C8" s="1" t="s">
        <v>61</v>
      </c>
      <c r="D8" t="b">
        <f t="shared" si="0"/>
        <v>1</v>
      </c>
      <c r="F8" s="1" t="s">
        <v>543</v>
      </c>
      <c r="G8" s="1" t="s">
        <v>1226</v>
      </c>
      <c r="H8" t="str">
        <f t="shared" si="1"/>
        <v xml:space="preserve">         when t1.d05 between 30 and 34 then 'fx30a34'</v>
      </c>
      <c r="O8" t="s">
        <v>1209</v>
      </c>
      <c r="P8" t="s">
        <v>61</v>
      </c>
      <c r="Q8" t="str">
        <f t="shared" si="2"/>
        <v xml:space="preserve">                                       when ltrim(rtrim(replace(distrito_nome,'"',''))) = 'CRISTALINA_CAM LIND' then 'Cristalina: Campos Lindos/Marajó'</v>
      </c>
    </row>
    <row r="9" spans="1:17" x14ac:dyDescent="0.25">
      <c r="A9" s="1" t="s">
        <v>69</v>
      </c>
      <c r="B9" s="2" t="s">
        <v>1210</v>
      </c>
      <c r="C9" s="1" t="s">
        <v>69</v>
      </c>
      <c r="D9" t="b">
        <f t="shared" si="0"/>
        <v>1</v>
      </c>
      <c r="F9" s="1" t="s">
        <v>619</v>
      </c>
      <c r="G9" s="1" t="s">
        <v>1227</v>
      </c>
      <c r="H9" t="str">
        <f t="shared" si="1"/>
        <v xml:space="preserve">         when t1.d05 between 35 and 39 then 'fx35a39'</v>
      </c>
      <c r="O9" t="s">
        <v>1210</v>
      </c>
      <c r="P9" t="s">
        <v>69</v>
      </c>
      <c r="Q9" t="str">
        <f t="shared" si="2"/>
        <v xml:space="preserve">                                       when ltrim(rtrim(replace(distrito_nome,'"',''))) = 'CRISTALINA_SEDE' then 'Cristalina: Sede'</v>
      </c>
    </row>
    <row r="10" spans="1:17" x14ac:dyDescent="0.25">
      <c r="A10" s="1" t="s">
        <v>76</v>
      </c>
      <c r="B10" s="2" t="s">
        <v>1211</v>
      </c>
      <c r="C10" s="1" t="s">
        <v>76</v>
      </c>
      <c r="D10" t="b">
        <f t="shared" si="0"/>
        <v>1</v>
      </c>
      <c r="F10" s="1" t="s">
        <v>693</v>
      </c>
      <c r="G10" s="1" t="s">
        <v>1228</v>
      </c>
      <c r="H10" t="str">
        <f t="shared" si="1"/>
        <v xml:space="preserve">         when t1.d05 between 40 and 44 then 'fx40a44'</v>
      </c>
      <c r="O10" t="s">
        <v>1211</v>
      </c>
      <c r="P10" t="s">
        <v>76</v>
      </c>
      <c r="Q10" t="str">
        <f t="shared" si="2"/>
        <v xml:space="preserve">                                       when ltrim(rtrim(replace(distrito_nome,'"',''))) = 'FORMOSA' then 'Formosa'</v>
      </c>
    </row>
    <row r="11" spans="1:17" x14ac:dyDescent="0.25">
      <c r="A11" s="1" t="s">
        <v>83</v>
      </c>
      <c r="B11" s="2" t="s">
        <v>1212</v>
      </c>
      <c r="C11" s="1" t="s">
        <v>83</v>
      </c>
      <c r="D11" t="b">
        <f t="shared" si="0"/>
        <v>1</v>
      </c>
      <c r="F11" s="1" t="s">
        <v>764</v>
      </c>
      <c r="G11" s="1" t="s">
        <v>1229</v>
      </c>
      <c r="H11" t="str">
        <f t="shared" si="1"/>
        <v xml:space="preserve">         when t1.d05 between 45 and 49 then 'fx45a49'</v>
      </c>
      <c r="O11" t="s">
        <v>1212</v>
      </c>
      <c r="P11" t="s">
        <v>83</v>
      </c>
      <c r="Q11" t="str">
        <f t="shared" si="2"/>
        <v xml:space="preserve">                                       when ltrim(rtrim(replace(distrito_nome,'"',''))) = 'LUZIANIA_J INGA' then 'Luziânia: Jardim Ingá'</v>
      </c>
    </row>
    <row r="12" spans="1:17" x14ac:dyDescent="0.25">
      <c r="A12" s="1" t="s">
        <v>89</v>
      </c>
      <c r="B12" s="2" t="s">
        <v>1213</v>
      </c>
      <c r="C12" s="1" t="s">
        <v>89</v>
      </c>
      <c r="D12" t="b">
        <f t="shared" si="0"/>
        <v>1</v>
      </c>
      <c r="F12" s="1" t="s">
        <v>835</v>
      </c>
      <c r="G12" s="1" t="s">
        <v>1230</v>
      </c>
      <c r="H12" t="str">
        <f t="shared" si="1"/>
        <v xml:space="preserve">         when t1.d05 between 50 and 54 then 'fx50a54'</v>
      </c>
      <c r="O12" t="s">
        <v>1213</v>
      </c>
      <c r="P12" t="s">
        <v>89</v>
      </c>
      <c r="Q12" t="str">
        <f t="shared" si="2"/>
        <v xml:space="preserve">                                       when ltrim(rtrim(replace(distrito_nome,'"',''))) = 'LUZIANIA_SEDE' then 'Luziânia: Sede'</v>
      </c>
    </row>
    <row r="13" spans="1:17" x14ac:dyDescent="0.25">
      <c r="A13" s="1" t="s">
        <v>97</v>
      </c>
      <c r="B13" s="2" t="s">
        <v>1214</v>
      </c>
      <c r="C13" s="1" t="s">
        <v>97</v>
      </c>
      <c r="D13" t="b">
        <f t="shared" si="0"/>
        <v>1</v>
      </c>
      <c r="F13" s="1" t="s">
        <v>909</v>
      </c>
      <c r="G13" s="1" t="s">
        <v>1231</v>
      </c>
      <c r="H13" t="str">
        <f t="shared" si="1"/>
        <v xml:space="preserve">         when t1.d05 between 55 and 59 then 'fx55a59'</v>
      </c>
      <c r="O13" t="s">
        <v>1214</v>
      </c>
      <c r="P13" t="s">
        <v>97</v>
      </c>
      <c r="Q13" t="str">
        <f t="shared" si="2"/>
        <v xml:space="preserve">                                       when ltrim(rtrim(replace(distrito_nome,'"',''))) = 'NOVO GAMA' then 'Novo Gama'</v>
      </c>
    </row>
    <row r="14" spans="1:17" x14ac:dyDescent="0.25">
      <c r="A14" s="1" t="s">
        <v>105</v>
      </c>
      <c r="B14" s="2" t="s">
        <v>1215</v>
      </c>
      <c r="C14" s="1" t="s">
        <v>105</v>
      </c>
      <c r="D14" t="b">
        <f t="shared" si="0"/>
        <v>1</v>
      </c>
      <c r="F14" s="1" t="s">
        <v>987</v>
      </c>
      <c r="G14" s="1" t="s">
        <v>1232</v>
      </c>
      <c r="H14" t="str">
        <f t="shared" si="1"/>
        <v xml:space="preserve">         when t1.d05 between 60 and 64 then 'fx60a64'</v>
      </c>
      <c r="O14" t="s">
        <v>1215</v>
      </c>
      <c r="P14" t="s">
        <v>105</v>
      </c>
      <c r="Q14" t="str">
        <f t="shared" si="2"/>
        <v xml:space="preserve">                                       when ltrim(rtrim(replace(distrito_nome,'"',''))) = 'Pe BERNARDO_M ALTO' then 'Padre Bernardo: Monte Alto'</v>
      </c>
    </row>
    <row r="15" spans="1:17" x14ac:dyDescent="0.25">
      <c r="A15" s="1" t="s">
        <v>112</v>
      </c>
      <c r="B15" s="2" t="s">
        <v>1216</v>
      </c>
      <c r="C15" s="1" t="s">
        <v>112</v>
      </c>
      <c r="D15" t="b">
        <f t="shared" si="0"/>
        <v>1</v>
      </c>
      <c r="F15" s="1" t="s">
        <v>1060</v>
      </c>
      <c r="G15" s="1" t="s">
        <v>1233</v>
      </c>
      <c r="H15" t="str">
        <f t="shared" si="1"/>
        <v xml:space="preserve">         when t1.d05 between 65 and 69 then 'fx65a69'</v>
      </c>
      <c r="O15" t="s">
        <v>1216</v>
      </c>
      <c r="P15" t="s">
        <v>112</v>
      </c>
      <c r="Q15" t="str">
        <f t="shared" si="2"/>
        <v xml:space="preserve">                                       when ltrim(rtrim(replace(distrito_nome,'"',''))) = 'Pe BERNARDO_SEDE' then 'Padre Bernardo: Sede'</v>
      </c>
    </row>
    <row r="16" spans="1:17" x14ac:dyDescent="0.25">
      <c r="A16" s="1" t="s">
        <v>119</v>
      </c>
      <c r="B16" s="2" t="s">
        <v>1217</v>
      </c>
      <c r="C16" s="1" t="s">
        <v>119</v>
      </c>
      <c r="D16" t="b">
        <f t="shared" si="0"/>
        <v>1</v>
      </c>
      <c r="F16" s="1" t="s">
        <v>1133</v>
      </c>
      <c r="G16" s="1" t="s">
        <v>1234</v>
      </c>
      <c r="H16" t="str">
        <f t="shared" si="1"/>
        <v xml:space="preserve">         when t1.d05 between 70 and 500 then 'fx70m'</v>
      </c>
      <c r="O16" t="s">
        <v>1217</v>
      </c>
      <c r="P16" t="s">
        <v>119</v>
      </c>
      <c r="Q16" t="str">
        <f t="shared" si="2"/>
        <v xml:space="preserve">                                       when ltrim(rtrim(replace(distrito_nome,'"',''))) = 'PLANALTINA' then 'Planaltina'</v>
      </c>
    </row>
    <row r="17" spans="1:17" x14ac:dyDescent="0.25">
      <c r="A17" s="1" t="s">
        <v>125</v>
      </c>
      <c r="B17" s="2" t="s">
        <v>1218</v>
      </c>
      <c r="C17" s="1" t="s">
        <v>125</v>
      </c>
      <c r="D17" t="b">
        <f t="shared" si="0"/>
        <v>1</v>
      </c>
      <c r="O17" t="s">
        <v>1218</v>
      </c>
      <c r="P17" t="s">
        <v>125</v>
      </c>
      <c r="Q17" t="str">
        <f t="shared" si="2"/>
        <v xml:space="preserve">                                       when ltrim(rtrim(replace(distrito_nome,'"',''))) = 'SANTO ANTONIO DO DESCOBERTO' then 'Santo Antônio do Descoberto'</v>
      </c>
    </row>
    <row r="18" spans="1:17" x14ac:dyDescent="0.25">
      <c r="A18" s="1" t="s">
        <v>132</v>
      </c>
      <c r="B18" s="2" t="s">
        <v>1219</v>
      </c>
      <c r="C18" s="1" t="s">
        <v>132</v>
      </c>
      <c r="D18" t="b">
        <f t="shared" si="0"/>
        <v>1</v>
      </c>
      <c r="O18" t="s">
        <v>1219</v>
      </c>
      <c r="P18" t="s">
        <v>132</v>
      </c>
      <c r="Q18" t="str">
        <f t="shared" si="2"/>
        <v xml:space="preserve">                                       when ltrim(rtrim(replace(distrito_nome,'"',''))) = 'VALPARAISO DE GOIAS' then 'Valparaíso de Goiás'</v>
      </c>
    </row>
    <row r="20" spans="1:17" x14ac:dyDescent="0.25">
      <c r="A20" t="s">
        <v>1202</v>
      </c>
      <c r="B20" t="s">
        <v>1263</v>
      </c>
      <c r="C20" t="s">
        <v>5</v>
      </c>
      <c r="D20" t="s">
        <v>1202</v>
      </c>
      <c r="E20" t="s">
        <v>3</v>
      </c>
      <c r="F20" t="s">
        <v>5</v>
      </c>
    </row>
    <row r="21" spans="1:17" x14ac:dyDescent="0.25">
      <c r="A21" t="s">
        <v>1203</v>
      </c>
      <c r="B21">
        <v>1</v>
      </c>
      <c r="C21" t="s">
        <v>13</v>
      </c>
      <c r="D21" t="s">
        <v>1203</v>
      </c>
      <c r="E21" s="2">
        <v>1</v>
      </c>
      <c r="F21" t="s">
        <v>13</v>
      </c>
      <c r="G21" t="b">
        <f>CONCATENATE(A21,B21,C21)=CONCATENATE(D21,E21,F21)</f>
        <v>1</v>
      </c>
    </row>
    <row r="22" spans="1:17" x14ac:dyDescent="0.25">
      <c r="A22" t="s">
        <v>1203</v>
      </c>
      <c r="B22">
        <v>1</v>
      </c>
      <c r="C22" t="s">
        <v>228</v>
      </c>
      <c r="D22" t="s">
        <v>1203</v>
      </c>
      <c r="E22" s="2">
        <v>1</v>
      </c>
      <c r="F22" t="s">
        <v>228</v>
      </c>
      <c r="G22" t="b">
        <f t="shared" ref="G22:G85" si="3">CONCATENATE(A22,B22,C22)=CONCATENATE(D22,E22,F22)</f>
        <v>1</v>
      </c>
    </row>
    <row r="23" spans="1:17" x14ac:dyDescent="0.25">
      <c r="A23" t="s">
        <v>1203</v>
      </c>
      <c r="B23">
        <v>1</v>
      </c>
      <c r="C23" t="s">
        <v>311</v>
      </c>
      <c r="D23" t="s">
        <v>1203</v>
      </c>
      <c r="E23" s="2">
        <v>1</v>
      </c>
      <c r="F23" t="s">
        <v>311</v>
      </c>
      <c r="G23" t="b">
        <f t="shared" si="3"/>
        <v>1</v>
      </c>
    </row>
    <row r="24" spans="1:17" x14ac:dyDescent="0.25">
      <c r="A24" t="s">
        <v>1203</v>
      </c>
      <c r="B24">
        <v>1</v>
      </c>
      <c r="C24" t="s">
        <v>394</v>
      </c>
      <c r="D24" t="s">
        <v>1203</v>
      </c>
      <c r="E24" s="2">
        <v>1</v>
      </c>
      <c r="F24" t="s">
        <v>394</v>
      </c>
      <c r="G24" t="b">
        <f t="shared" si="3"/>
        <v>1</v>
      </c>
    </row>
    <row r="25" spans="1:17" x14ac:dyDescent="0.25">
      <c r="A25" t="s">
        <v>1203</v>
      </c>
      <c r="B25">
        <v>1</v>
      </c>
      <c r="C25" t="s">
        <v>471</v>
      </c>
      <c r="D25" t="s">
        <v>1203</v>
      </c>
      <c r="E25" s="2">
        <v>1</v>
      </c>
      <c r="F25" t="s">
        <v>471</v>
      </c>
      <c r="G25" t="b">
        <f t="shared" si="3"/>
        <v>1</v>
      </c>
    </row>
    <row r="26" spans="1:17" x14ac:dyDescent="0.25">
      <c r="A26" t="s">
        <v>1203</v>
      </c>
      <c r="B26">
        <v>1</v>
      </c>
      <c r="C26" t="s">
        <v>543</v>
      </c>
      <c r="D26" t="s">
        <v>1203</v>
      </c>
      <c r="E26" s="2">
        <v>1</v>
      </c>
      <c r="F26" t="s">
        <v>543</v>
      </c>
      <c r="G26" t="b">
        <f t="shared" si="3"/>
        <v>1</v>
      </c>
    </row>
    <row r="27" spans="1:17" x14ac:dyDescent="0.25">
      <c r="A27" t="s">
        <v>1203</v>
      </c>
      <c r="B27">
        <v>1</v>
      </c>
      <c r="C27" t="s">
        <v>619</v>
      </c>
      <c r="D27" t="s">
        <v>1203</v>
      </c>
      <c r="E27" s="2">
        <v>1</v>
      </c>
      <c r="F27" t="s">
        <v>619</v>
      </c>
      <c r="G27" t="b">
        <f t="shared" si="3"/>
        <v>1</v>
      </c>
    </row>
    <row r="28" spans="1:17" x14ac:dyDescent="0.25">
      <c r="A28" t="s">
        <v>1203</v>
      </c>
      <c r="B28">
        <v>1</v>
      </c>
      <c r="C28" t="s">
        <v>693</v>
      </c>
      <c r="D28" t="s">
        <v>1203</v>
      </c>
      <c r="E28" s="2">
        <v>1</v>
      </c>
      <c r="F28" t="s">
        <v>693</v>
      </c>
      <c r="G28" t="b">
        <f t="shared" si="3"/>
        <v>1</v>
      </c>
    </row>
    <row r="29" spans="1:17" x14ac:dyDescent="0.25">
      <c r="A29" t="s">
        <v>1203</v>
      </c>
      <c r="B29">
        <v>1</v>
      </c>
      <c r="C29" t="s">
        <v>764</v>
      </c>
      <c r="D29" t="s">
        <v>1203</v>
      </c>
      <c r="E29" s="2">
        <v>1</v>
      </c>
      <c r="F29" t="s">
        <v>764</v>
      </c>
      <c r="G29" t="b">
        <f t="shared" si="3"/>
        <v>1</v>
      </c>
    </row>
    <row r="30" spans="1:17" x14ac:dyDescent="0.25">
      <c r="A30" t="s">
        <v>1203</v>
      </c>
      <c r="B30">
        <v>1</v>
      </c>
      <c r="C30" t="s">
        <v>835</v>
      </c>
      <c r="D30" t="s">
        <v>1203</v>
      </c>
      <c r="E30" s="2">
        <v>1</v>
      </c>
      <c r="F30" t="s">
        <v>835</v>
      </c>
      <c r="G30" t="b">
        <f t="shared" si="3"/>
        <v>1</v>
      </c>
    </row>
    <row r="31" spans="1:17" x14ac:dyDescent="0.25">
      <c r="A31" t="s">
        <v>1203</v>
      </c>
      <c r="B31">
        <v>1</v>
      </c>
      <c r="C31" t="s">
        <v>909</v>
      </c>
      <c r="D31" t="s">
        <v>1203</v>
      </c>
      <c r="E31" s="2">
        <v>1</v>
      </c>
      <c r="F31" t="s">
        <v>909</v>
      </c>
      <c r="G31" t="b">
        <f t="shared" si="3"/>
        <v>1</v>
      </c>
    </row>
    <row r="32" spans="1:17" x14ac:dyDescent="0.25">
      <c r="A32" t="s">
        <v>1203</v>
      </c>
      <c r="B32">
        <v>1</v>
      </c>
      <c r="C32" t="s">
        <v>139</v>
      </c>
      <c r="D32" t="s">
        <v>1203</v>
      </c>
      <c r="E32" s="2">
        <v>1</v>
      </c>
      <c r="F32" t="s">
        <v>139</v>
      </c>
      <c r="G32" t="b">
        <f t="shared" si="3"/>
        <v>1</v>
      </c>
    </row>
    <row r="33" spans="1:7" x14ac:dyDescent="0.25">
      <c r="A33" t="s">
        <v>1203</v>
      </c>
      <c r="B33">
        <v>1</v>
      </c>
      <c r="C33" t="s">
        <v>987</v>
      </c>
      <c r="D33" t="s">
        <v>1203</v>
      </c>
      <c r="E33" s="2">
        <v>1</v>
      </c>
      <c r="F33" t="s">
        <v>987</v>
      </c>
      <c r="G33" t="b">
        <f t="shared" si="3"/>
        <v>1</v>
      </c>
    </row>
    <row r="34" spans="1:7" x14ac:dyDescent="0.25">
      <c r="A34" t="s">
        <v>1203</v>
      </c>
      <c r="B34">
        <v>1</v>
      </c>
      <c r="C34" t="s">
        <v>1060</v>
      </c>
      <c r="D34" t="s">
        <v>1203</v>
      </c>
      <c r="E34" s="2">
        <v>1</v>
      </c>
      <c r="F34" t="s">
        <v>1060</v>
      </c>
      <c r="G34" t="b">
        <f t="shared" si="3"/>
        <v>1</v>
      </c>
    </row>
    <row r="35" spans="1:7" x14ac:dyDescent="0.25">
      <c r="A35" t="s">
        <v>1203</v>
      </c>
      <c r="B35">
        <v>1</v>
      </c>
      <c r="C35" t="s">
        <v>1133</v>
      </c>
      <c r="D35" t="s">
        <v>1203</v>
      </c>
      <c r="E35" s="2">
        <v>1</v>
      </c>
      <c r="F35" t="s">
        <v>1133</v>
      </c>
      <c r="G35" t="b">
        <f t="shared" si="3"/>
        <v>1</v>
      </c>
    </row>
    <row r="36" spans="1:7" x14ac:dyDescent="0.25">
      <c r="A36" t="s">
        <v>1203</v>
      </c>
      <c r="B36">
        <v>2</v>
      </c>
      <c r="C36" t="s">
        <v>13</v>
      </c>
      <c r="D36" t="s">
        <v>1203</v>
      </c>
      <c r="E36" s="2">
        <v>2</v>
      </c>
      <c r="F36" t="s">
        <v>13</v>
      </c>
      <c r="G36" t="b">
        <f t="shared" si="3"/>
        <v>1</v>
      </c>
    </row>
    <row r="37" spans="1:7" x14ac:dyDescent="0.25">
      <c r="A37" t="s">
        <v>1203</v>
      </c>
      <c r="B37">
        <v>2</v>
      </c>
      <c r="C37" t="s">
        <v>228</v>
      </c>
      <c r="D37" t="s">
        <v>1203</v>
      </c>
      <c r="E37" s="2">
        <v>2</v>
      </c>
      <c r="F37" t="s">
        <v>228</v>
      </c>
      <c r="G37" t="b">
        <f t="shared" si="3"/>
        <v>1</v>
      </c>
    </row>
    <row r="38" spans="1:7" x14ac:dyDescent="0.25">
      <c r="A38" t="s">
        <v>1203</v>
      </c>
      <c r="B38">
        <v>2</v>
      </c>
      <c r="C38" t="s">
        <v>311</v>
      </c>
      <c r="D38" t="s">
        <v>1203</v>
      </c>
      <c r="E38" s="2">
        <v>2</v>
      </c>
      <c r="F38" t="s">
        <v>311</v>
      </c>
      <c r="G38" t="b">
        <f t="shared" si="3"/>
        <v>1</v>
      </c>
    </row>
    <row r="39" spans="1:7" x14ac:dyDescent="0.25">
      <c r="A39" t="s">
        <v>1203</v>
      </c>
      <c r="B39">
        <v>2</v>
      </c>
      <c r="C39" t="s">
        <v>394</v>
      </c>
      <c r="D39" t="s">
        <v>1203</v>
      </c>
      <c r="E39" s="2">
        <v>2</v>
      </c>
      <c r="F39" t="s">
        <v>394</v>
      </c>
      <c r="G39" t="b">
        <f t="shared" si="3"/>
        <v>1</v>
      </c>
    </row>
    <row r="40" spans="1:7" x14ac:dyDescent="0.25">
      <c r="A40" t="s">
        <v>1203</v>
      </c>
      <c r="B40">
        <v>2</v>
      </c>
      <c r="C40" t="s">
        <v>471</v>
      </c>
      <c r="D40" t="s">
        <v>1203</v>
      </c>
      <c r="E40" s="2">
        <v>2</v>
      </c>
      <c r="F40" t="s">
        <v>471</v>
      </c>
      <c r="G40" t="b">
        <f t="shared" si="3"/>
        <v>1</v>
      </c>
    </row>
    <row r="41" spans="1:7" x14ac:dyDescent="0.25">
      <c r="A41" t="s">
        <v>1203</v>
      </c>
      <c r="B41">
        <v>2</v>
      </c>
      <c r="C41" t="s">
        <v>543</v>
      </c>
      <c r="D41" t="s">
        <v>1203</v>
      </c>
      <c r="E41" s="2">
        <v>2</v>
      </c>
      <c r="F41" t="s">
        <v>543</v>
      </c>
      <c r="G41" t="b">
        <f t="shared" si="3"/>
        <v>1</v>
      </c>
    </row>
    <row r="42" spans="1:7" x14ac:dyDescent="0.25">
      <c r="A42" t="s">
        <v>1203</v>
      </c>
      <c r="B42">
        <v>2</v>
      </c>
      <c r="C42" t="s">
        <v>619</v>
      </c>
      <c r="D42" t="s">
        <v>1203</v>
      </c>
      <c r="E42" s="2">
        <v>2</v>
      </c>
      <c r="F42" t="s">
        <v>619</v>
      </c>
      <c r="G42" t="b">
        <f t="shared" si="3"/>
        <v>1</v>
      </c>
    </row>
    <row r="43" spans="1:7" x14ac:dyDescent="0.25">
      <c r="A43" t="s">
        <v>1203</v>
      </c>
      <c r="B43">
        <v>2</v>
      </c>
      <c r="C43" t="s">
        <v>693</v>
      </c>
      <c r="D43" t="s">
        <v>1203</v>
      </c>
      <c r="E43" s="2">
        <v>2</v>
      </c>
      <c r="F43" t="s">
        <v>693</v>
      </c>
      <c r="G43" t="b">
        <f t="shared" si="3"/>
        <v>1</v>
      </c>
    </row>
    <row r="44" spans="1:7" x14ac:dyDescent="0.25">
      <c r="A44" t="s">
        <v>1203</v>
      </c>
      <c r="B44">
        <v>2</v>
      </c>
      <c r="C44" t="s">
        <v>764</v>
      </c>
      <c r="D44" t="s">
        <v>1203</v>
      </c>
      <c r="E44" s="2">
        <v>2</v>
      </c>
      <c r="F44" t="s">
        <v>764</v>
      </c>
      <c r="G44" t="b">
        <f t="shared" si="3"/>
        <v>1</v>
      </c>
    </row>
    <row r="45" spans="1:7" x14ac:dyDescent="0.25">
      <c r="A45" t="s">
        <v>1203</v>
      </c>
      <c r="B45">
        <v>2</v>
      </c>
      <c r="C45" t="s">
        <v>835</v>
      </c>
      <c r="D45" t="s">
        <v>1203</v>
      </c>
      <c r="E45" s="2">
        <v>2</v>
      </c>
      <c r="F45" t="s">
        <v>835</v>
      </c>
      <c r="G45" t="b">
        <f t="shared" si="3"/>
        <v>1</v>
      </c>
    </row>
    <row r="46" spans="1:7" x14ac:dyDescent="0.25">
      <c r="A46" t="s">
        <v>1203</v>
      </c>
      <c r="B46">
        <v>2</v>
      </c>
      <c r="C46" t="s">
        <v>909</v>
      </c>
      <c r="D46" t="s">
        <v>1203</v>
      </c>
      <c r="E46" s="2">
        <v>2</v>
      </c>
      <c r="F46" t="s">
        <v>909</v>
      </c>
      <c r="G46" t="b">
        <f t="shared" si="3"/>
        <v>1</v>
      </c>
    </row>
    <row r="47" spans="1:7" x14ac:dyDescent="0.25">
      <c r="A47" t="s">
        <v>1203</v>
      </c>
      <c r="B47">
        <v>2</v>
      </c>
      <c r="C47" t="s">
        <v>139</v>
      </c>
      <c r="D47" t="s">
        <v>1203</v>
      </c>
      <c r="E47" s="2">
        <v>2</v>
      </c>
      <c r="F47" t="s">
        <v>139</v>
      </c>
      <c r="G47" t="b">
        <f t="shared" si="3"/>
        <v>1</v>
      </c>
    </row>
    <row r="48" spans="1:7" x14ac:dyDescent="0.25">
      <c r="A48" t="s">
        <v>1203</v>
      </c>
      <c r="B48">
        <v>2</v>
      </c>
      <c r="C48" t="s">
        <v>987</v>
      </c>
      <c r="D48" t="s">
        <v>1203</v>
      </c>
      <c r="E48" s="2">
        <v>2</v>
      </c>
      <c r="F48" t="s">
        <v>987</v>
      </c>
      <c r="G48" t="b">
        <f t="shared" si="3"/>
        <v>1</v>
      </c>
    </row>
    <row r="49" spans="1:7" x14ac:dyDescent="0.25">
      <c r="A49" t="s">
        <v>1203</v>
      </c>
      <c r="B49">
        <v>2</v>
      </c>
      <c r="C49" t="s">
        <v>1060</v>
      </c>
      <c r="D49" t="s">
        <v>1203</v>
      </c>
      <c r="E49" s="2">
        <v>2</v>
      </c>
      <c r="F49" t="s">
        <v>1060</v>
      </c>
      <c r="G49" t="b">
        <f t="shared" si="3"/>
        <v>1</v>
      </c>
    </row>
    <row r="50" spans="1:7" x14ac:dyDescent="0.25">
      <c r="A50" t="s">
        <v>1203</v>
      </c>
      <c r="B50">
        <v>2</v>
      </c>
      <c r="C50" t="s">
        <v>1133</v>
      </c>
      <c r="D50" t="s">
        <v>1203</v>
      </c>
      <c r="E50" s="2">
        <v>2</v>
      </c>
      <c r="F50" t="s">
        <v>1133</v>
      </c>
      <c r="G50" t="b">
        <f t="shared" si="3"/>
        <v>1</v>
      </c>
    </row>
    <row r="51" spans="1:7" x14ac:dyDescent="0.25">
      <c r="A51" t="s">
        <v>1204</v>
      </c>
      <c r="B51">
        <v>1</v>
      </c>
      <c r="C51" t="s">
        <v>13</v>
      </c>
      <c r="D51" t="s">
        <v>1204</v>
      </c>
      <c r="E51" s="2">
        <v>1</v>
      </c>
      <c r="F51" t="s">
        <v>13</v>
      </c>
      <c r="G51" t="b">
        <f t="shared" si="3"/>
        <v>1</v>
      </c>
    </row>
    <row r="52" spans="1:7" x14ac:dyDescent="0.25">
      <c r="A52" t="s">
        <v>1204</v>
      </c>
      <c r="B52">
        <v>1</v>
      </c>
      <c r="C52" t="s">
        <v>228</v>
      </c>
      <c r="D52" t="s">
        <v>1204</v>
      </c>
      <c r="E52" s="2">
        <v>1</v>
      </c>
      <c r="F52" t="s">
        <v>228</v>
      </c>
      <c r="G52" t="b">
        <f t="shared" si="3"/>
        <v>1</v>
      </c>
    </row>
    <row r="53" spans="1:7" x14ac:dyDescent="0.25">
      <c r="A53" t="s">
        <v>1204</v>
      </c>
      <c r="B53">
        <v>1</v>
      </c>
      <c r="C53" t="s">
        <v>311</v>
      </c>
      <c r="D53" t="s">
        <v>1204</v>
      </c>
      <c r="E53" s="2">
        <v>1</v>
      </c>
      <c r="F53" t="s">
        <v>311</v>
      </c>
      <c r="G53" t="b">
        <f t="shared" si="3"/>
        <v>1</v>
      </c>
    </row>
    <row r="54" spans="1:7" x14ac:dyDescent="0.25">
      <c r="A54" t="s">
        <v>1204</v>
      </c>
      <c r="B54">
        <v>1</v>
      </c>
      <c r="C54" t="s">
        <v>394</v>
      </c>
      <c r="D54" t="s">
        <v>1204</v>
      </c>
      <c r="E54" s="2">
        <v>1</v>
      </c>
      <c r="F54" t="s">
        <v>394</v>
      </c>
      <c r="G54" t="b">
        <f t="shared" si="3"/>
        <v>1</v>
      </c>
    </row>
    <row r="55" spans="1:7" x14ac:dyDescent="0.25">
      <c r="A55" t="s">
        <v>1204</v>
      </c>
      <c r="B55">
        <v>1</v>
      </c>
      <c r="C55" t="s">
        <v>471</v>
      </c>
      <c r="D55" t="s">
        <v>1204</v>
      </c>
      <c r="E55" s="2">
        <v>1</v>
      </c>
      <c r="F55" t="s">
        <v>471</v>
      </c>
      <c r="G55" t="b">
        <f t="shared" si="3"/>
        <v>1</v>
      </c>
    </row>
    <row r="56" spans="1:7" x14ac:dyDescent="0.25">
      <c r="A56" t="s">
        <v>1204</v>
      </c>
      <c r="B56">
        <v>1</v>
      </c>
      <c r="C56" t="s">
        <v>543</v>
      </c>
      <c r="D56" t="s">
        <v>1204</v>
      </c>
      <c r="E56" s="2">
        <v>1</v>
      </c>
      <c r="F56" t="s">
        <v>543</v>
      </c>
      <c r="G56" t="b">
        <f t="shared" si="3"/>
        <v>1</v>
      </c>
    </row>
    <row r="57" spans="1:7" x14ac:dyDescent="0.25">
      <c r="A57" t="s">
        <v>1204</v>
      </c>
      <c r="B57">
        <v>1</v>
      </c>
      <c r="C57" t="s">
        <v>619</v>
      </c>
      <c r="D57" t="s">
        <v>1204</v>
      </c>
      <c r="E57" s="2">
        <v>1</v>
      </c>
      <c r="F57" t="s">
        <v>619</v>
      </c>
      <c r="G57" t="b">
        <f t="shared" si="3"/>
        <v>1</v>
      </c>
    </row>
    <row r="58" spans="1:7" x14ac:dyDescent="0.25">
      <c r="A58" t="s">
        <v>1204</v>
      </c>
      <c r="B58">
        <v>1</v>
      </c>
      <c r="C58" t="s">
        <v>693</v>
      </c>
      <c r="D58" t="s">
        <v>1204</v>
      </c>
      <c r="E58" s="2">
        <v>1</v>
      </c>
      <c r="F58" t="s">
        <v>693</v>
      </c>
      <c r="G58" t="b">
        <f t="shared" si="3"/>
        <v>1</v>
      </c>
    </row>
    <row r="59" spans="1:7" x14ac:dyDescent="0.25">
      <c r="A59" t="s">
        <v>1204</v>
      </c>
      <c r="B59">
        <v>1</v>
      </c>
      <c r="C59" t="s">
        <v>764</v>
      </c>
      <c r="D59" t="s">
        <v>1204</v>
      </c>
      <c r="E59" s="2">
        <v>1</v>
      </c>
      <c r="F59" t="s">
        <v>764</v>
      </c>
      <c r="G59" t="b">
        <f t="shared" si="3"/>
        <v>1</v>
      </c>
    </row>
    <row r="60" spans="1:7" x14ac:dyDescent="0.25">
      <c r="A60" t="s">
        <v>1204</v>
      </c>
      <c r="B60">
        <v>1</v>
      </c>
      <c r="C60" t="s">
        <v>835</v>
      </c>
      <c r="D60" t="s">
        <v>1204</v>
      </c>
      <c r="E60" s="2">
        <v>1</v>
      </c>
      <c r="F60" t="s">
        <v>835</v>
      </c>
      <c r="G60" t="b">
        <f t="shared" si="3"/>
        <v>1</v>
      </c>
    </row>
    <row r="61" spans="1:7" x14ac:dyDescent="0.25">
      <c r="A61" t="s">
        <v>1204</v>
      </c>
      <c r="B61">
        <v>1</v>
      </c>
      <c r="C61" t="s">
        <v>909</v>
      </c>
      <c r="D61" t="s">
        <v>1204</v>
      </c>
      <c r="E61" s="2">
        <v>1</v>
      </c>
      <c r="F61" t="s">
        <v>909</v>
      </c>
      <c r="G61" t="b">
        <f t="shared" si="3"/>
        <v>1</v>
      </c>
    </row>
    <row r="62" spans="1:7" x14ac:dyDescent="0.25">
      <c r="A62" t="s">
        <v>1204</v>
      </c>
      <c r="B62">
        <v>1</v>
      </c>
      <c r="C62" t="s">
        <v>139</v>
      </c>
      <c r="D62" t="s">
        <v>1204</v>
      </c>
      <c r="E62" s="2">
        <v>1</v>
      </c>
      <c r="F62" t="s">
        <v>139</v>
      </c>
      <c r="G62" t="b">
        <f t="shared" si="3"/>
        <v>1</v>
      </c>
    </row>
    <row r="63" spans="1:7" x14ac:dyDescent="0.25">
      <c r="A63" t="s">
        <v>1204</v>
      </c>
      <c r="B63">
        <v>1</v>
      </c>
      <c r="C63" t="s">
        <v>987</v>
      </c>
      <c r="D63" t="s">
        <v>1204</v>
      </c>
      <c r="E63" s="2">
        <v>1</v>
      </c>
      <c r="F63" t="s">
        <v>987</v>
      </c>
      <c r="G63" t="b">
        <f t="shared" si="3"/>
        <v>1</v>
      </c>
    </row>
    <row r="64" spans="1:7" x14ac:dyDescent="0.25">
      <c r="A64" t="s">
        <v>1204</v>
      </c>
      <c r="B64">
        <v>1</v>
      </c>
      <c r="C64" t="s">
        <v>1060</v>
      </c>
      <c r="D64" t="s">
        <v>1204</v>
      </c>
      <c r="E64" s="2">
        <v>1</v>
      </c>
      <c r="F64" t="s">
        <v>1060</v>
      </c>
      <c r="G64" t="b">
        <f t="shared" si="3"/>
        <v>1</v>
      </c>
    </row>
    <row r="65" spans="1:7" x14ac:dyDescent="0.25">
      <c r="A65" t="s">
        <v>1204</v>
      </c>
      <c r="B65">
        <v>1</v>
      </c>
      <c r="C65" t="s">
        <v>1133</v>
      </c>
      <c r="D65" t="s">
        <v>1204</v>
      </c>
      <c r="E65" s="2">
        <v>1</v>
      </c>
      <c r="F65" t="s">
        <v>1133</v>
      </c>
      <c r="G65" t="b">
        <f t="shared" si="3"/>
        <v>1</v>
      </c>
    </row>
    <row r="66" spans="1:7" x14ac:dyDescent="0.25">
      <c r="A66" t="s">
        <v>1204</v>
      </c>
      <c r="B66">
        <v>2</v>
      </c>
      <c r="C66" t="s">
        <v>13</v>
      </c>
      <c r="D66" t="s">
        <v>1204</v>
      </c>
      <c r="E66" s="2">
        <v>2</v>
      </c>
      <c r="F66" t="s">
        <v>13</v>
      </c>
      <c r="G66" t="b">
        <f t="shared" si="3"/>
        <v>1</v>
      </c>
    </row>
    <row r="67" spans="1:7" x14ac:dyDescent="0.25">
      <c r="A67" t="s">
        <v>1204</v>
      </c>
      <c r="B67">
        <v>2</v>
      </c>
      <c r="C67" t="s">
        <v>228</v>
      </c>
      <c r="D67" t="s">
        <v>1204</v>
      </c>
      <c r="E67" s="2">
        <v>2</v>
      </c>
      <c r="F67" t="s">
        <v>228</v>
      </c>
      <c r="G67" t="b">
        <f t="shared" si="3"/>
        <v>1</v>
      </c>
    </row>
    <row r="68" spans="1:7" x14ac:dyDescent="0.25">
      <c r="A68" t="s">
        <v>1204</v>
      </c>
      <c r="B68">
        <v>2</v>
      </c>
      <c r="C68" t="s">
        <v>311</v>
      </c>
      <c r="D68" t="s">
        <v>1204</v>
      </c>
      <c r="E68" s="2">
        <v>2</v>
      </c>
      <c r="F68" t="s">
        <v>311</v>
      </c>
      <c r="G68" t="b">
        <f t="shared" si="3"/>
        <v>1</v>
      </c>
    </row>
    <row r="69" spans="1:7" x14ac:dyDescent="0.25">
      <c r="A69" t="s">
        <v>1204</v>
      </c>
      <c r="B69">
        <v>2</v>
      </c>
      <c r="C69" t="s">
        <v>394</v>
      </c>
      <c r="D69" t="s">
        <v>1204</v>
      </c>
      <c r="E69" s="2">
        <v>2</v>
      </c>
      <c r="F69" t="s">
        <v>394</v>
      </c>
      <c r="G69" t="b">
        <f t="shared" si="3"/>
        <v>1</v>
      </c>
    </row>
    <row r="70" spans="1:7" x14ac:dyDescent="0.25">
      <c r="A70" t="s">
        <v>1204</v>
      </c>
      <c r="B70">
        <v>2</v>
      </c>
      <c r="C70" t="s">
        <v>471</v>
      </c>
      <c r="D70" t="s">
        <v>1204</v>
      </c>
      <c r="E70" s="2">
        <v>2</v>
      </c>
      <c r="F70" t="s">
        <v>471</v>
      </c>
      <c r="G70" t="b">
        <f t="shared" si="3"/>
        <v>1</v>
      </c>
    </row>
    <row r="71" spans="1:7" x14ac:dyDescent="0.25">
      <c r="A71" t="s">
        <v>1204</v>
      </c>
      <c r="B71">
        <v>2</v>
      </c>
      <c r="C71" t="s">
        <v>543</v>
      </c>
      <c r="D71" t="s">
        <v>1204</v>
      </c>
      <c r="E71" s="2">
        <v>2</v>
      </c>
      <c r="F71" t="s">
        <v>543</v>
      </c>
      <c r="G71" t="b">
        <f t="shared" si="3"/>
        <v>1</v>
      </c>
    </row>
    <row r="72" spans="1:7" x14ac:dyDescent="0.25">
      <c r="A72" t="s">
        <v>1204</v>
      </c>
      <c r="B72">
        <v>2</v>
      </c>
      <c r="C72" t="s">
        <v>619</v>
      </c>
      <c r="D72" t="s">
        <v>1204</v>
      </c>
      <c r="E72" s="2">
        <v>2</v>
      </c>
      <c r="F72" t="s">
        <v>619</v>
      </c>
      <c r="G72" t="b">
        <f t="shared" si="3"/>
        <v>1</v>
      </c>
    </row>
    <row r="73" spans="1:7" x14ac:dyDescent="0.25">
      <c r="A73" t="s">
        <v>1204</v>
      </c>
      <c r="B73">
        <v>2</v>
      </c>
      <c r="C73" t="s">
        <v>693</v>
      </c>
      <c r="D73" t="s">
        <v>1204</v>
      </c>
      <c r="E73" s="2">
        <v>2</v>
      </c>
      <c r="F73" t="s">
        <v>693</v>
      </c>
      <c r="G73" t="b">
        <f t="shared" si="3"/>
        <v>1</v>
      </c>
    </row>
    <row r="74" spans="1:7" x14ac:dyDescent="0.25">
      <c r="A74" t="s">
        <v>1204</v>
      </c>
      <c r="B74">
        <v>2</v>
      </c>
      <c r="C74" t="s">
        <v>764</v>
      </c>
      <c r="D74" t="s">
        <v>1204</v>
      </c>
      <c r="E74" s="2">
        <v>2</v>
      </c>
      <c r="F74" t="s">
        <v>764</v>
      </c>
      <c r="G74" t="b">
        <f t="shared" si="3"/>
        <v>1</v>
      </c>
    </row>
    <row r="75" spans="1:7" x14ac:dyDescent="0.25">
      <c r="A75" t="s">
        <v>1204</v>
      </c>
      <c r="B75">
        <v>2</v>
      </c>
      <c r="C75" t="s">
        <v>835</v>
      </c>
      <c r="D75" t="s">
        <v>1204</v>
      </c>
      <c r="E75" s="2">
        <v>2</v>
      </c>
      <c r="F75" t="s">
        <v>835</v>
      </c>
      <c r="G75" t="b">
        <f t="shared" si="3"/>
        <v>1</v>
      </c>
    </row>
    <row r="76" spans="1:7" x14ac:dyDescent="0.25">
      <c r="A76" t="s">
        <v>1204</v>
      </c>
      <c r="B76">
        <v>2</v>
      </c>
      <c r="C76" t="s">
        <v>909</v>
      </c>
      <c r="D76" t="s">
        <v>1204</v>
      </c>
      <c r="E76" s="2">
        <v>2</v>
      </c>
      <c r="F76" t="s">
        <v>909</v>
      </c>
      <c r="G76" t="b">
        <f t="shared" si="3"/>
        <v>1</v>
      </c>
    </row>
    <row r="77" spans="1:7" x14ac:dyDescent="0.25">
      <c r="A77" t="s">
        <v>1204</v>
      </c>
      <c r="B77">
        <v>2</v>
      </c>
      <c r="C77" t="s">
        <v>139</v>
      </c>
      <c r="D77" t="s">
        <v>1204</v>
      </c>
      <c r="E77" s="2">
        <v>2</v>
      </c>
      <c r="F77" t="s">
        <v>139</v>
      </c>
      <c r="G77" t="b">
        <f t="shared" si="3"/>
        <v>1</v>
      </c>
    </row>
    <row r="78" spans="1:7" x14ac:dyDescent="0.25">
      <c r="A78" t="s">
        <v>1204</v>
      </c>
      <c r="B78">
        <v>2</v>
      </c>
      <c r="C78" t="s">
        <v>987</v>
      </c>
      <c r="D78" t="s">
        <v>1204</v>
      </c>
      <c r="E78" s="2">
        <v>2</v>
      </c>
      <c r="F78" t="s">
        <v>987</v>
      </c>
      <c r="G78" t="b">
        <f t="shared" si="3"/>
        <v>1</v>
      </c>
    </row>
    <row r="79" spans="1:7" x14ac:dyDescent="0.25">
      <c r="A79" t="s">
        <v>1204</v>
      </c>
      <c r="B79">
        <v>2</v>
      </c>
      <c r="C79" t="s">
        <v>1060</v>
      </c>
      <c r="D79" t="s">
        <v>1204</v>
      </c>
      <c r="E79" s="2">
        <v>2</v>
      </c>
      <c r="F79" t="s">
        <v>1060</v>
      </c>
      <c r="G79" t="b">
        <f t="shared" si="3"/>
        <v>1</v>
      </c>
    </row>
    <row r="80" spans="1:7" x14ac:dyDescent="0.25">
      <c r="A80" t="s">
        <v>1204</v>
      </c>
      <c r="B80">
        <v>2</v>
      </c>
      <c r="C80" t="s">
        <v>1133</v>
      </c>
      <c r="D80" t="s">
        <v>1204</v>
      </c>
      <c r="E80" s="2">
        <v>2</v>
      </c>
      <c r="F80" t="s">
        <v>1133</v>
      </c>
      <c r="G80" t="b">
        <f t="shared" si="3"/>
        <v>1</v>
      </c>
    </row>
    <row r="81" spans="1:7" x14ac:dyDescent="0.25">
      <c r="A81" t="s">
        <v>1205</v>
      </c>
      <c r="B81">
        <v>1</v>
      </c>
      <c r="C81" t="s">
        <v>13</v>
      </c>
      <c r="D81" t="s">
        <v>1205</v>
      </c>
      <c r="E81" s="2">
        <v>1</v>
      </c>
      <c r="F81" t="s">
        <v>13</v>
      </c>
      <c r="G81" t="b">
        <f t="shared" si="3"/>
        <v>1</v>
      </c>
    </row>
    <row r="82" spans="1:7" x14ac:dyDescent="0.25">
      <c r="A82" t="s">
        <v>1205</v>
      </c>
      <c r="B82">
        <v>1</v>
      </c>
      <c r="C82" t="s">
        <v>228</v>
      </c>
      <c r="D82" t="s">
        <v>1205</v>
      </c>
      <c r="E82" s="2">
        <v>1</v>
      </c>
      <c r="F82" t="s">
        <v>228</v>
      </c>
      <c r="G82" t="b">
        <f t="shared" si="3"/>
        <v>1</v>
      </c>
    </row>
    <row r="83" spans="1:7" x14ac:dyDescent="0.25">
      <c r="A83" t="s">
        <v>1205</v>
      </c>
      <c r="B83">
        <v>1</v>
      </c>
      <c r="C83" t="s">
        <v>311</v>
      </c>
      <c r="D83" t="s">
        <v>1205</v>
      </c>
      <c r="E83" s="2">
        <v>1</v>
      </c>
      <c r="F83" t="s">
        <v>311</v>
      </c>
      <c r="G83" t="b">
        <f t="shared" si="3"/>
        <v>1</v>
      </c>
    </row>
    <row r="84" spans="1:7" x14ac:dyDescent="0.25">
      <c r="A84" t="s">
        <v>1205</v>
      </c>
      <c r="B84">
        <v>1</v>
      </c>
      <c r="C84" t="s">
        <v>394</v>
      </c>
      <c r="D84" t="s">
        <v>1205</v>
      </c>
      <c r="E84" s="2">
        <v>1</v>
      </c>
      <c r="F84" t="s">
        <v>394</v>
      </c>
      <c r="G84" t="b">
        <f t="shared" si="3"/>
        <v>1</v>
      </c>
    </row>
    <row r="85" spans="1:7" x14ac:dyDescent="0.25">
      <c r="A85" t="s">
        <v>1205</v>
      </c>
      <c r="B85">
        <v>1</v>
      </c>
      <c r="C85" t="s">
        <v>471</v>
      </c>
      <c r="D85" t="s">
        <v>1205</v>
      </c>
      <c r="E85" s="2">
        <v>1</v>
      </c>
      <c r="F85" t="s">
        <v>471</v>
      </c>
      <c r="G85" t="b">
        <f t="shared" si="3"/>
        <v>1</v>
      </c>
    </row>
    <row r="86" spans="1:7" x14ac:dyDescent="0.25">
      <c r="A86" t="s">
        <v>1205</v>
      </c>
      <c r="B86">
        <v>1</v>
      </c>
      <c r="C86" t="s">
        <v>543</v>
      </c>
      <c r="D86" t="s">
        <v>1205</v>
      </c>
      <c r="E86" s="2">
        <v>1</v>
      </c>
      <c r="F86" t="s">
        <v>543</v>
      </c>
      <c r="G86" t="b">
        <f t="shared" ref="G86:G149" si="4">CONCATENATE(A86,B86,C86)=CONCATENATE(D86,E86,F86)</f>
        <v>1</v>
      </c>
    </row>
    <row r="87" spans="1:7" x14ac:dyDescent="0.25">
      <c r="A87" t="s">
        <v>1205</v>
      </c>
      <c r="B87">
        <v>1</v>
      </c>
      <c r="C87" t="s">
        <v>619</v>
      </c>
      <c r="D87" t="s">
        <v>1205</v>
      </c>
      <c r="E87" s="2">
        <v>1</v>
      </c>
      <c r="F87" t="s">
        <v>619</v>
      </c>
      <c r="G87" t="b">
        <f t="shared" si="4"/>
        <v>1</v>
      </c>
    </row>
    <row r="88" spans="1:7" x14ac:dyDescent="0.25">
      <c r="A88" t="s">
        <v>1205</v>
      </c>
      <c r="B88">
        <v>1</v>
      </c>
      <c r="C88" t="s">
        <v>693</v>
      </c>
      <c r="D88" t="s">
        <v>1205</v>
      </c>
      <c r="E88" s="2">
        <v>1</v>
      </c>
      <c r="F88" t="s">
        <v>693</v>
      </c>
      <c r="G88" t="b">
        <f t="shared" si="4"/>
        <v>1</v>
      </c>
    </row>
    <row r="89" spans="1:7" x14ac:dyDescent="0.25">
      <c r="A89" t="s">
        <v>1205</v>
      </c>
      <c r="B89">
        <v>1</v>
      </c>
      <c r="C89" t="s">
        <v>764</v>
      </c>
      <c r="D89" t="s">
        <v>1205</v>
      </c>
      <c r="E89" s="2">
        <v>1</v>
      </c>
      <c r="F89" t="s">
        <v>764</v>
      </c>
      <c r="G89" t="b">
        <f t="shared" si="4"/>
        <v>1</v>
      </c>
    </row>
    <row r="90" spans="1:7" x14ac:dyDescent="0.25">
      <c r="A90" t="s">
        <v>1205</v>
      </c>
      <c r="B90">
        <v>1</v>
      </c>
      <c r="C90" t="s">
        <v>835</v>
      </c>
      <c r="D90" t="s">
        <v>1205</v>
      </c>
      <c r="E90" s="2">
        <v>1</v>
      </c>
      <c r="F90" t="s">
        <v>835</v>
      </c>
      <c r="G90" t="b">
        <f t="shared" si="4"/>
        <v>1</v>
      </c>
    </row>
    <row r="91" spans="1:7" x14ac:dyDescent="0.25">
      <c r="A91" t="s">
        <v>1205</v>
      </c>
      <c r="B91">
        <v>1</v>
      </c>
      <c r="C91" t="s">
        <v>909</v>
      </c>
      <c r="D91" t="s">
        <v>1205</v>
      </c>
      <c r="E91" s="2">
        <v>1</v>
      </c>
      <c r="F91" t="s">
        <v>909</v>
      </c>
      <c r="G91" t="b">
        <f t="shared" si="4"/>
        <v>1</v>
      </c>
    </row>
    <row r="92" spans="1:7" x14ac:dyDescent="0.25">
      <c r="A92" t="s">
        <v>1205</v>
      </c>
      <c r="B92">
        <v>1</v>
      </c>
      <c r="C92" t="s">
        <v>139</v>
      </c>
      <c r="D92" t="s">
        <v>1205</v>
      </c>
      <c r="E92" s="2">
        <v>1</v>
      </c>
      <c r="F92" t="s">
        <v>139</v>
      </c>
      <c r="G92" t="b">
        <f t="shared" si="4"/>
        <v>1</v>
      </c>
    </row>
    <row r="93" spans="1:7" x14ac:dyDescent="0.25">
      <c r="A93" t="s">
        <v>1205</v>
      </c>
      <c r="B93">
        <v>1</v>
      </c>
      <c r="C93" t="s">
        <v>987</v>
      </c>
      <c r="D93" t="s">
        <v>1205</v>
      </c>
      <c r="E93" s="2">
        <v>1</v>
      </c>
      <c r="F93" t="s">
        <v>987</v>
      </c>
      <c r="G93" t="b">
        <f t="shared" si="4"/>
        <v>1</v>
      </c>
    </row>
    <row r="94" spans="1:7" x14ac:dyDescent="0.25">
      <c r="A94" t="s">
        <v>1205</v>
      </c>
      <c r="B94">
        <v>1</v>
      </c>
      <c r="C94" t="s">
        <v>1060</v>
      </c>
      <c r="D94" t="s">
        <v>1205</v>
      </c>
      <c r="E94" s="2">
        <v>1</v>
      </c>
      <c r="F94" t="s">
        <v>1060</v>
      </c>
      <c r="G94" t="b">
        <f t="shared" si="4"/>
        <v>1</v>
      </c>
    </row>
    <row r="95" spans="1:7" x14ac:dyDescent="0.25">
      <c r="A95" t="s">
        <v>1205</v>
      </c>
      <c r="B95">
        <v>1</v>
      </c>
      <c r="C95" t="s">
        <v>1133</v>
      </c>
      <c r="D95" t="s">
        <v>1205</v>
      </c>
      <c r="E95" s="2">
        <v>1</v>
      </c>
      <c r="F95" t="s">
        <v>1133</v>
      </c>
      <c r="G95" t="b">
        <f t="shared" si="4"/>
        <v>1</v>
      </c>
    </row>
    <row r="96" spans="1:7" x14ac:dyDescent="0.25">
      <c r="A96" t="s">
        <v>1205</v>
      </c>
      <c r="B96">
        <v>2</v>
      </c>
      <c r="C96" t="s">
        <v>13</v>
      </c>
      <c r="D96" t="s">
        <v>1205</v>
      </c>
      <c r="E96" s="2">
        <v>2</v>
      </c>
      <c r="F96" t="s">
        <v>13</v>
      </c>
      <c r="G96" t="b">
        <f t="shared" si="4"/>
        <v>1</v>
      </c>
    </row>
    <row r="97" spans="1:7" x14ac:dyDescent="0.25">
      <c r="A97" t="s">
        <v>1205</v>
      </c>
      <c r="B97">
        <v>2</v>
      </c>
      <c r="C97" t="s">
        <v>228</v>
      </c>
      <c r="D97" t="s">
        <v>1205</v>
      </c>
      <c r="E97" s="2">
        <v>2</v>
      </c>
      <c r="F97" t="s">
        <v>228</v>
      </c>
      <c r="G97" t="b">
        <f t="shared" si="4"/>
        <v>1</v>
      </c>
    </row>
    <row r="98" spans="1:7" x14ac:dyDescent="0.25">
      <c r="A98" t="s">
        <v>1205</v>
      </c>
      <c r="B98">
        <v>2</v>
      </c>
      <c r="C98" t="s">
        <v>311</v>
      </c>
      <c r="D98" t="s">
        <v>1205</v>
      </c>
      <c r="E98" s="2">
        <v>2</v>
      </c>
      <c r="F98" t="s">
        <v>311</v>
      </c>
      <c r="G98" t="b">
        <f t="shared" si="4"/>
        <v>1</v>
      </c>
    </row>
    <row r="99" spans="1:7" x14ac:dyDescent="0.25">
      <c r="A99" t="s">
        <v>1205</v>
      </c>
      <c r="B99">
        <v>2</v>
      </c>
      <c r="C99" t="s">
        <v>394</v>
      </c>
      <c r="D99" t="s">
        <v>1205</v>
      </c>
      <c r="E99" s="2">
        <v>2</v>
      </c>
      <c r="F99" t="s">
        <v>394</v>
      </c>
      <c r="G99" t="b">
        <f t="shared" si="4"/>
        <v>1</v>
      </c>
    </row>
    <row r="100" spans="1:7" x14ac:dyDescent="0.25">
      <c r="A100" t="s">
        <v>1205</v>
      </c>
      <c r="B100">
        <v>2</v>
      </c>
      <c r="C100" t="s">
        <v>471</v>
      </c>
      <c r="D100" t="s">
        <v>1205</v>
      </c>
      <c r="E100" s="2">
        <v>2</v>
      </c>
      <c r="F100" t="s">
        <v>471</v>
      </c>
      <c r="G100" t="b">
        <f t="shared" si="4"/>
        <v>1</v>
      </c>
    </row>
    <row r="101" spans="1:7" x14ac:dyDescent="0.25">
      <c r="A101" t="s">
        <v>1205</v>
      </c>
      <c r="B101">
        <v>2</v>
      </c>
      <c r="C101" t="s">
        <v>543</v>
      </c>
      <c r="D101" t="s">
        <v>1205</v>
      </c>
      <c r="E101" s="2">
        <v>2</v>
      </c>
      <c r="F101" t="s">
        <v>543</v>
      </c>
      <c r="G101" t="b">
        <f t="shared" si="4"/>
        <v>1</v>
      </c>
    </row>
    <row r="102" spans="1:7" x14ac:dyDescent="0.25">
      <c r="A102" t="s">
        <v>1205</v>
      </c>
      <c r="B102">
        <v>2</v>
      </c>
      <c r="C102" t="s">
        <v>619</v>
      </c>
      <c r="D102" t="s">
        <v>1205</v>
      </c>
      <c r="E102" s="2">
        <v>2</v>
      </c>
      <c r="F102" t="s">
        <v>619</v>
      </c>
      <c r="G102" t="b">
        <f t="shared" si="4"/>
        <v>1</v>
      </c>
    </row>
    <row r="103" spans="1:7" x14ac:dyDescent="0.25">
      <c r="A103" t="s">
        <v>1205</v>
      </c>
      <c r="B103">
        <v>2</v>
      </c>
      <c r="C103" t="s">
        <v>693</v>
      </c>
      <c r="D103" t="s">
        <v>1205</v>
      </c>
      <c r="E103" s="2">
        <v>2</v>
      </c>
      <c r="F103" t="s">
        <v>693</v>
      </c>
      <c r="G103" t="b">
        <f t="shared" si="4"/>
        <v>1</v>
      </c>
    </row>
    <row r="104" spans="1:7" x14ac:dyDescent="0.25">
      <c r="A104" t="s">
        <v>1205</v>
      </c>
      <c r="B104">
        <v>2</v>
      </c>
      <c r="C104" t="s">
        <v>764</v>
      </c>
      <c r="D104" t="s">
        <v>1205</v>
      </c>
      <c r="E104" s="2">
        <v>2</v>
      </c>
      <c r="F104" t="s">
        <v>764</v>
      </c>
      <c r="G104" t="b">
        <f t="shared" si="4"/>
        <v>1</v>
      </c>
    </row>
    <row r="105" spans="1:7" x14ac:dyDescent="0.25">
      <c r="A105" t="s">
        <v>1205</v>
      </c>
      <c r="B105">
        <v>2</v>
      </c>
      <c r="C105" t="s">
        <v>835</v>
      </c>
      <c r="D105" t="s">
        <v>1205</v>
      </c>
      <c r="E105" s="2">
        <v>2</v>
      </c>
      <c r="F105" t="s">
        <v>835</v>
      </c>
      <c r="G105" t="b">
        <f t="shared" si="4"/>
        <v>1</v>
      </c>
    </row>
    <row r="106" spans="1:7" x14ac:dyDescent="0.25">
      <c r="A106" t="s">
        <v>1205</v>
      </c>
      <c r="B106">
        <v>2</v>
      </c>
      <c r="C106" t="s">
        <v>909</v>
      </c>
      <c r="D106" t="s">
        <v>1205</v>
      </c>
      <c r="E106" s="2">
        <v>2</v>
      </c>
      <c r="F106" t="s">
        <v>909</v>
      </c>
      <c r="G106" t="b">
        <f t="shared" si="4"/>
        <v>1</v>
      </c>
    </row>
    <row r="107" spans="1:7" x14ac:dyDescent="0.25">
      <c r="A107" t="s">
        <v>1205</v>
      </c>
      <c r="B107">
        <v>2</v>
      </c>
      <c r="C107" t="s">
        <v>139</v>
      </c>
      <c r="D107" t="s">
        <v>1205</v>
      </c>
      <c r="E107" s="2">
        <v>2</v>
      </c>
      <c r="F107" t="s">
        <v>139</v>
      </c>
      <c r="G107" t="b">
        <f t="shared" si="4"/>
        <v>1</v>
      </c>
    </row>
    <row r="108" spans="1:7" x14ac:dyDescent="0.25">
      <c r="A108" t="s">
        <v>1205</v>
      </c>
      <c r="B108">
        <v>2</v>
      </c>
      <c r="C108" t="s">
        <v>987</v>
      </c>
      <c r="D108" t="s">
        <v>1205</v>
      </c>
      <c r="E108" s="2">
        <v>2</v>
      </c>
      <c r="F108" t="s">
        <v>987</v>
      </c>
      <c r="G108" t="b">
        <f t="shared" si="4"/>
        <v>1</v>
      </c>
    </row>
    <row r="109" spans="1:7" x14ac:dyDescent="0.25">
      <c r="A109" t="s">
        <v>1205</v>
      </c>
      <c r="B109">
        <v>2</v>
      </c>
      <c r="C109" t="s">
        <v>1060</v>
      </c>
      <c r="D109" t="s">
        <v>1205</v>
      </c>
      <c r="E109" s="2">
        <v>2</v>
      </c>
      <c r="F109" t="s">
        <v>1060</v>
      </c>
      <c r="G109" t="b">
        <f t="shared" si="4"/>
        <v>1</v>
      </c>
    </row>
    <row r="110" spans="1:7" x14ac:dyDescent="0.25">
      <c r="A110" t="s">
        <v>1205</v>
      </c>
      <c r="B110">
        <v>2</v>
      </c>
      <c r="C110" t="s">
        <v>1133</v>
      </c>
      <c r="D110" t="s">
        <v>1205</v>
      </c>
      <c r="E110" s="2">
        <v>2</v>
      </c>
      <c r="F110" t="s">
        <v>1133</v>
      </c>
      <c r="G110" t="b">
        <f t="shared" si="4"/>
        <v>1</v>
      </c>
    </row>
    <row r="111" spans="1:7" x14ac:dyDescent="0.25">
      <c r="A111" t="s">
        <v>1206</v>
      </c>
      <c r="B111">
        <v>1</v>
      </c>
      <c r="C111" t="s">
        <v>13</v>
      </c>
      <c r="D111" t="s">
        <v>1206</v>
      </c>
      <c r="E111" s="2">
        <v>1</v>
      </c>
      <c r="F111" t="s">
        <v>13</v>
      </c>
      <c r="G111" t="b">
        <f t="shared" si="4"/>
        <v>1</v>
      </c>
    </row>
    <row r="112" spans="1:7" x14ac:dyDescent="0.25">
      <c r="A112" t="s">
        <v>1206</v>
      </c>
      <c r="B112">
        <v>1</v>
      </c>
      <c r="C112" t="s">
        <v>228</v>
      </c>
      <c r="D112" t="s">
        <v>1206</v>
      </c>
      <c r="E112" s="2">
        <v>1</v>
      </c>
      <c r="F112" t="s">
        <v>228</v>
      </c>
      <c r="G112" t="b">
        <f t="shared" si="4"/>
        <v>1</v>
      </c>
    </row>
    <row r="113" spans="1:7" x14ac:dyDescent="0.25">
      <c r="A113" t="s">
        <v>1206</v>
      </c>
      <c r="B113">
        <v>1</v>
      </c>
      <c r="C113" t="s">
        <v>311</v>
      </c>
      <c r="D113" t="s">
        <v>1206</v>
      </c>
      <c r="E113" s="2">
        <v>1</v>
      </c>
      <c r="F113" t="s">
        <v>311</v>
      </c>
      <c r="G113" t="b">
        <f t="shared" si="4"/>
        <v>1</v>
      </c>
    </row>
    <row r="114" spans="1:7" x14ac:dyDescent="0.25">
      <c r="A114" t="s">
        <v>1206</v>
      </c>
      <c r="B114">
        <v>1</v>
      </c>
      <c r="C114" t="s">
        <v>394</v>
      </c>
      <c r="D114" t="s">
        <v>1206</v>
      </c>
      <c r="E114" s="2">
        <v>1</v>
      </c>
      <c r="F114" t="s">
        <v>394</v>
      </c>
      <c r="G114" t="b">
        <f t="shared" si="4"/>
        <v>1</v>
      </c>
    </row>
    <row r="115" spans="1:7" x14ac:dyDescent="0.25">
      <c r="A115" t="s">
        <v>1206</v>
      </c>
      <c r="B115">
        <v>1</v>
      </c>
      <c r="C115" t="s">
        <v>471</v>
      </c>
      <c r="D115" t="s">
        <v>1206</v>
      </c>
      <c r="E115" s="2">
        <v>1</v>
      </c>
      <c r="F115" t="s">
        <v>471</v>
      </c>
      <c r="G115" t="b">
        <f t="shared" si="4"/>
        <v>1</v>
      </c>
    </row>
    <row r="116" spans="1:7" x14ac:dyDescent="0.25">
      <c r="A116" t="s">
        <v>1206</v>
      </c>
      <c r="B116">
        <v>1</v>
      </c>
      <c r="C116" t="s">
        <v>543</v>
      </c>
      <c r="D116" t="s">
        <v>1206</v>
      </c>
      <c r="E116" s="2">
        <v>1</v>
      </c>
      <c r="F116" t="s">
        <v>543</v>
      </c>
      <c r="G116" t="b">
        <f t="shared" si="4"/>
        <v>1</v>
      </c>
    </row>
    <row r="117" spans="1:7" x14ac:dyDescent="0.25">
      <c r="A117" t="s">
        <v>1206</v>
      </c>
      <c r="B117">
        <v>1</v>
      </c>
      <c r="C117" t="s">
        <v>619</v>
      </c>
      <c r="D117" t="s">
        <v>1206</v>
      </c>
      <c r="E117" s="2">
        <v>1</v>
      </c>
      <c r="F117" t="s">
        <v>619</v>
      </c>
      <c r="G117" t="b">
        <f t="shared" si="4"/>
        <v>1</v>
      </c>
    </row>
    <row r="118" spans="1:7" x14ac:dyDescent="0.25">
      <c r="A118" t="s">
        <v>1206</v>
      </c>
      <c r="B118">
        <v>1</v>
      </c>
      <c r="C118" t="s">
        <v>693</v>
      </c>
      <c r="D118" t="s">
        <v>1206</v>
      </c>
      <c r="E118" s="2">
        <v>1</v>
      </c>
      <c r="F118" t="s">
        <v>693</v>
      </c>
      <c r="G118" t="b">
        <f t="shared" si="4"/>
        <v>1</v>
      </c>
    </row>
    <row r="119" spans="1:7" x14ac:dyDescent="0.25">
      <c r="A119" t="s">
        <v>1206</v>
      </c>
      <c r="B119">
        <v>1</v>
      </c>
      <c r="C119" t="s">
        <v>764</v>
      </c>
      <c r="D119" t="s">
        <v>1206</v>
      </c>
      <c r="E119" s="2">
        <v>1</v>
      </c>
      <c r="F119" t="s">
        <v>764</v>
      </c>
      <c r="G119" t="b">
        <f t="shared" si="4"/>
        <v>1</v>
      </c>
    </row>
    <row r="120" spans="1:7" x14ac:dyDescent="0.25">
      <c r="A120" t="s">
        <v>1206</v>
      </c>
      <c r="B120">
        <v>1</v>
      </c>
      <c r="C120" t="s">
        <v>835</v>
      </c>
      <c r="D120" t="s">
        <v>1206</v>
      </c>
      <c r="E120" s="2">
        <v>1</v>
      </c>
      <c r="F120" t="s">
        <v>835</v>
      </c>
      <c r="G120" t="b">
        <f t="shared" si="4"/>
        <v>1</v>
      </c>
    </row>
    <row r="121" spans="1:7" x14ac:dyDescent="0.25">
      <c r="A121" t="s">
        <v>1206</v>
      </c>
      <c r="B121">
        <v>1</v>
      </c>
      <c r="C121" t="s">
        <v>909</v>
      </c>
      <c r="D121" t="s">
        <v>1206</v>
      </c>
      <c r="E121" s="2">
        <v>1</v>
      </c>
      <c r="F121" t="s">
        <v>909</v>
      </c>
      <c r="G121" t="b">
        <f t="shared" si="4"/>
        <v>1</v>
      </c>
    </row>
    <row r="122" spans="1:7" x14ac:dyDescent="0.25">
      <c r="A122" t="s">
        <v>1206</v>
      </c>
      <c r="B122">
        <v>1</v>
      </c>
      <c r="C122" t="s">
        <v>139</v>
      </c>
      <c r="D122" t="s">
        <v>1206</v>
      </c>
      <c r="E122" s="2">
        <v>1</v>
      </c>
      <c r="F122" t="s">
        <v>139</v>
      </c>
      <c r="G122" t="b">
        <f t="shared" si="4"/>
        <v>1</v>
      </c>
    </row>
    <row r="123" spans="1:7" x14ac:dyDescent="0.25">
      <c r="A123" t="s">
        <v>1206</v>
      </c>
      <c r="B123">
        <v>1</v>
      </c>
      <c r="C123" t="s">
        <v>987</v>
      </c>
      <c r="D123" t="s">
        <v>1206</v>
      </c>
      <c r="E123" s="2">
        <v>1</v>
      </c>
      <c r="F123" t="s">
        <v>987</v>
      </c>
      <c r="G123" t="b">
        <f t="shared" si="4"/>
        <v>1</v>
      </c>
    </row>
    <row r="124" spans="1:7" x14ac:dyDescent="0.25">
      <c r="A124" t="s">
        <v>1206</v>
      </c>
      <c r="B124">
        <v>1</v>
      </c>
      <c r="C124" t="s">
        <v>1060</v>
      </c>
      <c r="D124" t="s">
        <v>1206</v>
      </c>
      <c r="E124" s="2">
        <v>1</v>
      </c>
      <c r="F124" t="s">
        <v>1060</v>
      </c>
      <c r="G124" t="b">
        <f t="shared" si="4"/>
        <v>1</v>
      </c>
    </row>
    <row r="125" spans="1:7" x14ac:dyDescent="0.25">
      <c r="A125" t="s">
        <v>1206</v>
      </c>
      <c r="B125">
        <v>1</v>
      </c>
      <c r="C125" t="s">
        <v>1133</v>
      </c>
      <c r="D125" t="s">
        <v>1206</v>
      </c>
      <c r="E125" s="2">
        <v>1</v>
      </c>
      <c r="F125" t="s">
        <v>1133</v>
      </c>
      <c r="G125" t="b">
        <f t="shared" si="4"/>
        <v>1</v>
      </c>
    </row>
    <row r="126" spans="1:7" x14ac:dyDescent="0.25">
      <c r="A126" t="s">
        <v>1206</v>
      </c>
      <c r="B126">
        <v>2</v>
      </c>
      <c r="C126" t="s">
        <v>13</v>
      </c>
      <c r="D126" t="s">
        <v>1206</v>
      </c>
      <c r="E126" s="2">
        <v>2</v>
      </c>
      <c r="F126" t="s">
        <v>13</v>
      </c>
      <c r="G126" t="b">
        <f t="shared" si="4"/>
        <v>1</v>
      </c>
    </row>
    <row r="127" spans="1:7" x14ac:dyDescent="0.25">
      <c r="A127" t="s">
        <v>1206</v>
      </c>
      <c r="B127">
        <v>2</v>
      </c>
      <c r="C127" t="s">
        <v>228</v>
      </c>
      <c r="D127" t="s">
        <v>1206</v>
      </c>
      <c r="E127" s="2">
        <v>2</v>
      </c>
      <c r="F127" t="s">
        <v>228</v>
      </c>
      <c r="G127" t="b">
        <f t="shared" si="4"/>
        <v>1</v>
      </c>
    </row>
    <row r="128" spans="1:7" x14ac:dyDescent="0.25">
      <c r="A128" t="s">
        <v>1206</v>
      </c>
      <c r="B128">
        <v>2</v>
      </c>
      <c r="C128" t="s">
        <v>311</v>
      </c>
      <c r="D128" t="s">
        <v>1206</v>
      </c>
      <c r="E128" s="2">
        <v>2</v>
      </c>
      <c r="F128" t="s">
        <v>311</v>
      </c>
      <c r="G128" t="b">
        <f t="shared" si="4"/>
        <v>1</v>
      </c>
    </row>
    <row r="129" spans="1:7" x14ac:dyDescent="0.25">
      <c r="A129" t="s">
        <v>1206</v>
      </c>
      <c r="B129">
        <v>2</v>
      </c>
      <c r="C129" t="s">
        <v>394</v>
      </c>
      <c r="D129" t="s">
        <v>1206</v>
      </c>
      <c r="E129" s="2">
        <v>2</v>
      </c>
      <c r="F129" t="s">
        <v>394</v>
      </c>
      <c r="G129" t="b">
        <f t="shared" si="4"/>
        <v>1</v>
      </c>
    </row>
    <row r="130" spans="1:7" x14ac:dyDescent="0.25">
      <c r="A130" t="s">
        <v>1206</v>
      </c>
      <c r="B130">
        <v>2</v>
      </c>
      <c r="C130" t="s">
        <v>471</v>
      </c>
      <c r="D130" t="s">
        <v>1206</v>
      </c>
      <c r="E130" s="2">
        <v>2</v>
      </c>
      <c r="F130" t="s">
        <v>471</v>
      </c>
      <c r="G130" t="b">
        <f t="shared" si="4"/>
        <v>1</v>
      </c>
    </row>
    <row r="131" spans="1:7" x14ac:dyDescent="0.25">
      <c r="A131" t="s">
        <v>1206</v>
      </c>
      <c r="B131">
        <v>2</v>
      </c>
      <c r="C131" t="s">
        <v>543</v>
      </c>
      <c r="D131" t="s">
        <v>1206</v>
      </c>
      <c r="E131" s="2">
        <v>2</v>
      </c>
      <c r="F131" t="s">
        <v>543</v>
      </c>
      <c r="G131" t="b">
        <f t="shared" si="4"/>
        <v>1</v>
      </c>
    </row>
    <row r="132" spans="1:7" x14ac:dyDescent="0.25">
      <c r="A132" t="s">
        <v>1206</v>
      </c>
      <c r="B132">
        <v>2</v>
      </c>
      <c r="C132" t="s">
        <v>619</v>
      </c>
      <c r="D132" t="s">
        <v>1206</v>
      </c>
      <c r="E132" s="2">
        <v>2</v>
      </c>
      <c r="F132" t="s">
        <v>619</v>
      </c>
      <c r="G132" t="b">
        <f t="shared" si="4"/>
        <v>1</v>
      </c>
    </row>
    <row r="133" spans="1:7" x14ac:dyDescent="0.25">
      <c r="A133" t="s">
        <v>1206</v>
      </c>
      <c r="B133">
        <v>2</v>
      </c>
      <c r="C133" t="s">
        <v>693</v>
      </c>
      <c r="D133" t="s">
        <v>1206</v>
      </c>
      <c r="E133" s="2">
        <v>2</v>
      </c>
      <c r="F133" t="s">
        <v>693</v>
      </c>
      <c r="G133" t="b">
        <f t="shared" si="4"/>
        <v>1</v>
      </c>
    </row>
    <row r="134" spans="1:7" x14ac:dyDescent="0.25">
      <c r="A134" t="s">
        <v>1206</v>
      </c>
      <c r="B134">
        <v>2</v>
      </c>
      <c r="C134" t="s">
        <v>764</v>
      </c>
      <c r="D134" t="s">
        <v>1206</v>
      </c>
      <c r="E134" s="2">
        <v>2</v>
      </c>
      <c r="F134" t="s">
        <v>764</v>
      </c>
      <c r="G134" t="b">
        <f t="shared" si="4"/>
        <v>1</v>
      </c>
    </row>
    <row r="135" spans="1:7" x14ac:dyDescent="0.25">
      <c r="A135" t="s">
        <v>1206</v>
      </c>
      <c r="B135">
        <v>2</v>
      </c>
      <c r="C135" t="s">
        <v>835</v>
      </c>
      <c r="D135" t="s">
        <v>1206</v>
      </c>
      <c r="E135" s="2">
        <v>2</v>
      </c>
      <c r="F135" t="s">
        <v>835</v>
      </c>
      <c r="G135" t="b">
        <f t="shared" si="4"/>
        <v>1</v>
      </c>
    </row>
    <row r="136" spans="1:7" x14ac:dyDescent="0.25">
      <c r="A136" t="s">
        <v>1206</v>
      </c>
      <c r="B136">
        <v>2</v>
      </c>
      <c r="C136" t="s">
        <v>909</v>
      </c>
      <c r="D136" t="s">
        <v>1206</v>
      </c>
      <c r="E136" s="2">
        <v>2</v>
      </c>
      <c r="F136" t="s">
        <v>909</v>
      </c>
      <c r="G136" t="b">
        <f t="shared" si="4"/>
        <v>1</v>
      </c>
    </row>
    <row r="137" spans="1:7" x14ac:dyDescent="0.25">
      <c r="A137" t="s">
        <v>1206</v>
      </c>
      <c r="B137">
        <v>2</v>
      </c>
      <c r="C137" t="s">
        <v>139</v>
      </c>
      <c r="D137" t="s">
        <v>1206</v>
      </c>
      <c r="E137" s="2">
        <v>2</v>
      </c>
      <c r="F137" t="s">
        <v>139</v>
      </c>
      <c r="G137" t="b">
        <f t="shared" si="4"/>
        <v>1</v>
      </c>
    </row>
    <row r="138" spans="1:7" x14ac:dyDescent="0.25">
      <c r="A138" t="s">
        <v>1206</v>
      </c>
      <c r="B138">
        <v>2</v>
      </c>
      <c r="C138" t="s">
        <v>987</v>
      </c>
      <c r="D138" t="s">
        <v>1206</v>
      </c>
      <c r="E138" s="2">
        <v>2</v>
      </c>
      <c r="F138" t="s">
        <v>987</v>
      </c>
      <c r="G138" t="b">
        <f t="shared" si="4"/>
        <v>1</v>
      </c>
    </row>
    <row r="139" spans="1:7" x14ac:dyDescent="0.25">
      <c r="A139" t="s">
        <v>1206</v>
      </c>
      <c r="B139">
        <v>2</v>
      </c>
      <c r="C139" t="s">
        <v>1060</v>
      </c>
      <c r="D139" t="s">
        <v>1206</v>
      </c>
      <c r="E139" s="2">
        <v>2</v>
      </c>
      <c r="F139" t="s">
        <v>1060</v>
      </c>
      <c r="G139" t="b">
        <f t="shared" si="4"/>
        <v>1</v>
      </c>
    </row>
    <row r="140" spans="1:7" x14ac:dyDescent="0.25">
      <c r="A140" t="s">
        <v>1206</v>
      </c>
      <c r="B140">
        <v>2</v>
      </c>
      <c r="C140" t="s">
        <v>1133</v>
      </c>
      <c r="D140" t="s">
        <v>1206</v>
      </c>
      <c r="E140" s="2">
        <v>2</v>
      </c>
      <c r="F140" t="s">
        <v>1133</v>
      </c>
      <c r="G140" t="b">
        <f t="shared" si="4"/>
        <v>1</v>
      </c>
    </row>
    <row r="141" spans="1:7" x14ac:dyDescent="0.25">
      <c r="A141" t="s">
        <v>1207</v>
      </c>
      <c r="B141">
        <v>1</v>
      </c>
      <c r="C141" t="s">
        <v>13</v>
      </c>
      <c r="D141" t="s">
        <v>1207</v>
      </c>
      <c r="E141" s="2">
        <v>1</v>
      </c>
      <c r="F141" t="s">
        <v>13</v>
      </c>
      <c r="G141" t="b">
        <f t="shared" si="4"/>
        <v>1</v>
      </c>
    </row>
    <row r="142" spans="1:7" x14ac:dyDescent="0.25">
      <c r="A142" t="s">
        <v>1207</v>
      </c>
      <c r="B142">
        <v>1</v>
      </c>
      <c r="C142" t="s">
        <v>228</v>
      </c>
      <c r="D142" t="s">
        <v>1207</v>
      </c>
      <c r="E142" s="2">
        <v>1</v>
      </c>
      <c r="F142" t="s">
        <v>228</v>
      </c>
      <c r="G142" t="b">
        <f t="shared" si="4"/>
        <v>1</v>
      </c>
    </row>
    <row r="143" spans="1:7" x14ac:dyDescent="0.25">
      <c r="A143" t="s">
        <v>1207</v>
      </c>
      <c r="B143">
        <v>1</v>
      </c>
      <c r="C143" t="s">
        <v>311</v>
      </c>
      <c r="D143" t="s">
        <v>1207</v>
      </c>
      <c r="E143" s="2">
        <v>1</v>
      </c>
      <c r="F143" t="s">
        <v>311</v>
      </c>
      <c r="G143" t="b">
        <f t="shared" si="4"/>
        <v>1</v>
      </c>
    </row>
    <row r="144" spans="1:7" x14ac:dyDescent="0.25">
      <c r="A144" t="s">
        <v>1207</v>
      </c>
      <c r="B144">
        <v>1</v>
      </c>
      <c r="C144" t="s">
        <v>394</v>
      </c>
      <c r="D144" t="s">
        <v>1207</v>
      </c>
      <c r="E144" s="2">
        <v>1</v>
      </c>
      <c r="F144" t="s">
        <v>394</v>
      </c>
      <c r="G144" t="b">
        <f t="shared" si="4"/>
        <v>1</v>
      </c>
    </row>
    <row r="145" spans="1:7" x14ac:dyDescent="0.25">
      <c r="A145" t="s">
        <v>1207</v>
      </c>
      <c r="B145">
        <v>1</v>
      </c>
      <c r="C145" t="s">
        <v>471</v>
      </c>
      <c r="D145" t="s">
        <v>1207</v>
      </c>
      <c r="E145" s="2">
        <v>1</v>
      </c>
      <c r="F145" t="s">
        <v>471</v>
      </c>
      <c r="G145" t="b">
        <f t="shared" si="4"/>
        <v>1</v>
      </c>
    </row>
    <row r="146" spans="1:7" x14ac:dyDescent="0.25">
      <c r="A146" t="s">
        <v>1207</v>
      </c>
      <c r="B146">
        <v>1</v>
      </c>
      <c r="C146" t="s">
        <v>543</v>
      </c>
      <c r="D146" t="s">
        <v>1207</v>
      </c>
      <c r="E146" s="2">
        <v>1</v>
      </c>
      <c r="F146" t="s">
        <v>543</v>
      </c>
      <c r="G146" t="b">
        <f t="shared" si="4"/>
        <v>1</v>
      </c>
    </row>
    <row r="147" spans="1:7" x14ac:dyDescent="0.25">
      <c r="A147" t="s">
        <v>1207</v>
      </c>
      <c r="B147">
        <v>1</v>
      </c>
      <c r="C147" t="s">
        <v>619</v>
      </c>
      <c r="D147" t="s">
        <v>1207</v>
      </c>
      <c r="E147" s="2">
        <v>1</v>
      </c>
      <c r="F147" t="s">
        <v>619</v>
      </c>
      <c r="G147" t="b">
        <f t="shared" si="4"/>
        <v>1</v>
      </c>
    </row>
    <row r="148" spans="1:7" x14ac:dyDescent="0.25">
      <c r="A148" t="s">
        <v>1207</v>
      </c>
      <c r="B148">
        <v>1</v>
      </c>
      <c r="C148" t="s">
        <v>693</v>
      </c>
      <c r="D148" t="s">
        <v>1207</v>
      </c>
      <c r="E148" s="2">
        <v>1</v>
      </c>
      <c r="F148" t="s">
        <v>693</v>
      </c>
      <c r="G148" t="b">
        <f t="shared" si="4"/>
        <v>1</v>
      </c>
    </row>
    <row r="149" spans="1:7" x14ac:dyDescent="0.25">
      <c r="A149" t="s">
        <v>1207</v>
      </c>
      <c r="B149">
        <v>1</v>
      </c>
      <c r="C149" t="s">
        <v>764</v>
      </c>
      <c r="D149" t="s">
        <v>1207</v>
      </c>
      <c r="E149" s="2">
        <v>1</v>
      </c>
      <c r="F149" t="s">
        <v>764</v>
      </c>
      <c r="G149" t="b">
        <f t="shared" si="4"/>
        <v>1</v>
      </c>
    </row>
    <row r="150" spans="1:7" x14ac:dyDescent="0.25">
      <c r="A150" t="s">
        <v>1207</v>
      </c>
      <c r="B150">
        <v>1</v>
      </c>
      <c r="C150" t="s">
        <v>835</v>
      </c>
      <c r="D150" t="s">
        <v>1207</v>
      </c>
      <c r="E150" s="2">
        <v>1</v>
      </c>
      <c r="F150" t="s">
        <v>835</v>
      </c>
      <c r="G150" t="b">
        <f t="shared" ref="G150:G213" si="5">CONCATENATE(A150,B150,C150)=CONCATENATE(D150,E150,F150)</f>
        <v>1</v>
      </c>
    </row>
    <row r="151" spans="1:7" x14ac:dyDescent="0.25">
      <c r="A151" t="s">
        <v>1207</v>
      </c>
      <c r="B151">
        <v>1</v>
      </c>
      <c r="C151" t="s">
        <v>909</v>
      </c>
      <c r="D151" t="s">
        <v>1207</v>
      </c>
      <c r="E151" s="2">
        <v>1</v>
      </c>
      <c r="F151" t="s">
        <v>909</v>
      </c>
      <c r="G151" t="b">
        <f t="shared" si="5"/>
        <v>1</v>
      </c>
    </row>
    <row r="152" spans="1:7" x14ac:dyDescent="0.25">
      <c r="A152" t="s">
        <v>1207</v>
      </c>
      <c r="B152">
        <v>1</v>
      </c>
      <c r="C152" t="s">
        <v>139</v>
      </c>
      <c r="D152" t="s">
        <v>1207</v>
      </c>
      <c r="E152" s="2">
        <v>1</v>
      </c>
      <c r="F152" t="s">
        <v>139</v>
      </c>
      <c r="G152" t="b">
        <f t="shared" si="5"/>
        <v>1</v>
      </c>
    </row>
    <row r="153" spans="1:7" x14ac:dyDescent="0.25">
      <c r="A153" t="s">
        <v>1207</v>
      </c>
      <c r="B153">
        <v>1</v>
      </c>
      <c r="C153" t="s">
        <v>987</v>
      </c>
      <c r="D153" t="s">
        <v>1207</v>
      </c>
      <c r="E153" s="2">
        <v>1</v>
      </c>
      <c r="F153" t="s">
        <v>987</v>
      </c>
      <c r="G153" t="b">
        <f t="shared" si="5"/>
        <v>1</v>
      </c>
    </row>
    <row r="154" spans="1:7" x14ac:dyDescent="0.25">
      <c r="A154" t="s">
        <v>1207</v>
      </c>
      <c r="B154">
        <v>1</v>
      </c>
      <c r="C154" t="s">
        <v>1060</v>
      </c>
      <c r="D154" t="s">
        <v>1207</v>
      </c>
      <c r="E154" s="2">
        <v>1</v>
      </c>
      <c r="F154" t="s">
        <v>1060</v>
      </c>
      <c r="G154" t="b">
        <f t="shared" si="5"/>
        <v>1</v>
      </c>
    </row>
    <row r="155" spans="1:7" x14ac:dyDescent="0.25">
      <c r="A155" t="s">
        <v>1207</v>
      </c>
      <c r="B155">
        <v>1</v>
      </c>
      <c r="C155" t="s">
        <v>1133</v>
      </c>
      <c r="D155" t="s">
        <v>1207</v>
      </c>
      <c r="E155" s="2">
        <v>1</v>
      </c>
      <c r="F155" t="s">
        <v>1133</v>
      </c>
      <c r="G155" t="b">
        <f t="shared" si="5"/>
        <v>1</v>
      </c>
    </row>
    <row r="156" spans="1:7" x14ac:dyDescent="0.25">
      <c r="A156" t="s">
        <v>1207</v>
      </c>
      <c r="B156">
        <v>2</v>
      </c>
      <c r="C156" t="s">
        <v>13</v>
      </c>
      <c r="D156" t="s">
        <v>1207</v>
      </c>
      <c r="E156" s="2">
        <v>2</v>
      </c>
      <c r="F156" t="s">
        <v>13</v>
      </c>
      <c r="G156" t="b">
        <f t="shared" si="5"/>
        <v>1</v>
      </c>
    </row>
    <row r="157" spans="1:7" x14ac:dyDescent="0.25">
      <c r="A157" t="s">
        <v>1207</v>
      </c>
      <c r="B157">
        <v>2</v>
      </c>
      <c r="C157" t="s">
        <v>228</v>
      </c>
      <c r="D157" t="s">
        <v>1207</v>
      </c>
      <c r="E157" s="2">
        <v>2</v>
      </c>
      <c r="F157" t="s">
        <v>228</v>
      </c>
      <c r="G157" t="b">
        <f t="shared" si="5"/>
        <v>1</v>
      </c>
    </row>
    <row r="158" spans="1:7" x14ac:dyDescent="0.25">
      <c r="A158" t="s">
        <v>1207</v>
      </c>
      <c r="B158">
        <v>2</v>
      </c>
      <c r="C158" t="s">
        <v>311</v>
      </c>
      <c r="D158" t="s">
        <v>1207</v>
      </c>
      <c r="E158" s="2">
        <v>2</v>
      </c>
      <c r="F158" t="s">
        <v>311</v>
      </c>
      <c r="G158" t="b">
        <f t="shared" si="5"/>
        <v>1</v>
      </c>
    </row>
    <row r="159" spans="1:7" x14ac:dyDescent="0.25">
      <c r="A159" t="s">
        <v>1207</v>
      </c>
      <c r="B159">
        <v>2</v>
      </c>
      <c r="C159" t="s">
        <v>394</v>
      </c>
      <c r="D159" t="s">
        <v>1207</v>
      </c>
      <c r="E159" s="2">
        <v>2</v>
      </c>
      <c r="F159" t="s">
        <v>394</v>
      </c>
      <c r="G159" t="b">
        <f t="shared" si="5"/>
        <v>1</v>
      </c>
    </row>
    <row r="160" spans="1:7" x14ac:dyDescent="0.25">
      <c r="A160" t="s">
        <v>1207</v>
      </c>
      <c r="B160">
        <v>2</v>
      </c>
      <c r="C160" t="s">
        <v>471</v>
      </c>
      <c r="D160" t="s">
        <v>1207</v>
      </c>
      <c r="E160" s="2">
        <v>2</v>
      </c>
      <c r="F160" t="s">
        <v>471</v>
      </c>
      <c r="G160" t="b">
        <f t="shared" si="5"/>
        <v>1</v>
      </c>
    </row>
    <row r="161" spans="1:7" x14ac:dyDescent="0.25">
      <c r="A161" t="s">
        <v>1207</v>
      </c>
      <c r="B161">
        <v>2</v>
      </c>
      <c r="C161" t="s">
        <v>543</v>
      </c>
      <c r="D161" t="s">
        <v>1207</v>
      </c>
      <c r="E161" s="2">
        <v>2</v>
      </c>
      <c r="F161" t="s">
        <v>543</v>
      </c>
      <c r="G161" t="b">
        <f t="shared" si="5"/>
        <v>1</v>
      </c>
    </row>
    <row r="162" spans="1:7" x14ac:dyDescent="0.25">
      <c r="A162" t="s">
        <v>1207</v>
      </c>
      <c r="B162">
        <v>2</v>
      </c>
      <c r="C162" t="s">
        <v>619</v>
      </c>
      <c r="D162" t="s">
        <v>1207</v>
      </c>
      <c r="E162" s="2">
        <v>2</v>
      </c>
      <c r="F162" t="s">
        <v>619</v>
      </c>
      <c r="G162" t="b">
        <f t="shared" si="5"/>
        <v>1</v>
      </c>
    </row>
    <row r="163" spans="1:7" x14ac:dyDescent="0.25">
      <c r="A163" t="s">
        <v>1207</v>
      </c>
      <c r="B163">
        <v>2</v>
      </c>
      <c r="C163" t="s">
        <v>693</v>
      </c>
      <c r="D163" t="s">
        <v>1207</v>
      </c>
      <c r="E163" s="2">
        <v>2</v>
      </c>
      <c r="F163" t="s">
        <v>693</v>
      </c>
      <c r="G163" t="b">
        <f t="shared" si="5"/>
        <v>1</v>
      </c>
    </row>
    <row r="164" spans="1:7" x14ac:dyDescent="0.25">
      <c r="A164" t="s">
        <v>1207</v>
      </c>
      <c r="B164">
        <v>2</v>
      </c>
      <c r="C164" t="s">
        <v>764</v>
      </c>
      <c r="D164" t="s">
        <v>1207</v>
      </c>
      <c r="E164" s="2">
        <v>2</v>
      </c>
      <c r="F164" t="s">
        <v>764</v>
      </c>
      <c r="G164" t="b">
        <f t="shared" si="5"/>
        <v>1</v>
      </c>
    </row>
    <row r="165" spans="1:7" x14ac:dyDescent="0.25">
      <c r="A165" t="s">
        <v>1207</v>
      </c>
      <c r="B165">
        <v>2</v>
      </c>
      <c r="C165" t="s">
        <v>835</v>
      </c>
      <c r="D165" t="s">
        <v>1207</v>
      </c>
      <c r="E165" s="2">
        <v>2</v>
      </c>
      <c r="F165" t="s">
        <v>835</v>
      </c>
      <c r="G165" t="b">
        <f t="shared" si="5"/>
        <v>1</v>
      </c>
    </row>
    <row r="166" spans="1:7" x14ac:dyDescent="0.25">
      <c r="A166" t="s">
        <v>1207</v>
      </c>
      <c r="B166">
        <v>2</v>
      </c>
      <c r="C166" t="s">
        <v>909</v>
      </c>
      <c r="D166" t="s">
        <v>1207</v>
      </c>
      <c r="E166" s="2">
        <v>2</v>
      </c>
      <c r="F166" t="s">
        <v>909</v>
      </c>
      <c r="G166" t="b">
        <f t="shared" si="5"/>
        <v>1</v>
      </c>
    </row>
    <row r="167" spans="1:7" x14ac:dyDescent="0.25">
      <c r="A167" t="s">
        <v>1207</v>
      </c>
      <c r="B167">
        <v>2</v>
      </c>
      <c r="C167" t="s">
        <v>139</v>
      </c>
      <c r="D167" t="s">
        <v>1207</v>
      </c>
      <c r="E167" s="2">
        <v>2</v>
      </c>
      <c r="F167" t="s">
        <v>139</v>
      </c>
      <c r="G167" t="b">
        <f t="shared" si="5"/>
        <v>1</v>
      </c>
    </row>
    <row r="168" spans="1:7" x14ac:dyDescent="0.25">
      <c r="A168" t="s">
        <v>1207</v>
      </c>
      <c r="B168">
        <v>2</v>
      </c>
      <c r="C168" t="s">
        <v>987</v>
      </c>
      <c r="D168" t="s">
        <v>1207</v>
      </c>
      <c r="E168" s="2">
        <v>2</v>
      </c>
      <c r="F168" t="s">
        <v>987</v>
      </c>
      <c r="G168" t="b">
        <f t="shared" si="5"/>
        <v>1</v>
      </c>
    </row>
    <row r="169" spans="1:7" x14ac:dyDescent="0.25">
      <c r="A169" t="s">
        <v>1207</v>
      </c>
      <c r="B169">
        <v>2</v>
      </c>
      <c r="C169" t="s">
        <v>1060</v>
      </c>
      <c r="D169" t="s">
        <v>1207</v>
      </c>
      <c r="E169" s="2">
        <v>2</v>
      </c>
      <c r="F169" t="s">
        <v>1060</v>
      </c>
      <c r="G169" t="b">
        <f t="shared" si="5"/>
        <v>1</v>
      </c>
    </row>
    <row r="170" spans="1:7" x14ac:dyDescent="0.25">
      <c r="A170" t="s">
        <v>1207</v>
      </c>
      <c r="B170">
        <v>2</v>
      </c>
      <c r="C170" t="s">
        <v>1133</v>
      </c>
      <c r="D170" t="s">
        <v>1207</v>
      </c>
      <c r="E170" s="2">
        <v>2</v>
      </c>
      <c r="F170" t="s">
        <v>1133</v>
      </c>
      <c r="G170" t="b">
        <f t="shared" si="5"/>
        <v>1</v>
      </c>
    </row>
    <row r="171" spans="1:7" x14ac:dyDescent="0.25">
      <c r="A171" t="s">
        <v>1208</v>
      </c>
      <c r="B171">
        <v>1</v>
      </c>
      <c r="C171" t="s">
        <v>13</v>
      </c>
      <c r="D171" t="s">
        <v>1208</v>
      </c>
      <c r="E171" s="2">
        <v>1</v>
      </c>
      <c r="F171" t="s">
        <v>13</v>
      </c>
      <c r="G171" t="b">
        <f t="shared" si="5"/>
        <v>1</v>
      </c>
    </row>
    <row r="172" spans="1:7" x14ac:dyDescent="0.25">
      <c r="A172" t="s">
        <v>1208</v>
      </c>
      <c r="B172">
        <v>1</v>
      </c>
      <c r="C172" t="s">
        <v>228</v>
      </c>
      <c r="D172" t="s">
        <v>1208</v>
      </c>
      <c r="E172" s="2">
        <v>1</v>
      </c>
      <c r="F172" t="s">
        <v>228</v>
      </c>
      <c r="G172" t="b">
        <f t="shared" si="5"/>
        <v>1</v>
      </c>
    </row>
    <row r="173" spans="1:7" x14ac:dyDescent="0.25">
      <c r="A173" t="s">
        <v>1208</v>
      </c>
      <c r="B173">
        <v>1</v>
      </c>
      <c r="C173" t="s">
        <v>311</v>
      </c>
      <c r="D173" t="s">
        <v>1208</v>
      </c>
      <c r="E173" s="2">
        <v>1</v>
      </c>
      <c r="F173" t="s">
        <v>311</v>
      </c>
      <c r="G173" t="b">
        <f t="shared" si="5"/>
        <v>1</v>
      </c>
    </row>
    <row r="174" spans="1:7" x14ac:dyDescent="0.25">
      <c r="A174" t="s">
        <v>1208</v>
      </c>
      <c r="B174">
        <v>1</v>
      </c>
      <c r="C174" t="s">
        <v>394</v>
      </c>
      <c r="D174" t="s">
        <v>1208</v>
      </c>
      <c r="E174" s="2">
        <v>1</v>
      </c>
      <c r="F174" t="s">
        <v>394</v>
      </c>
      <c r="G174" t="b">
        <f t="shared" si="5"/>
        <v>1</v>
      </c>
    </row>
    <row r="175" spans="1:7" x14ac:dyDescent="0.25">
      <c r="A175" t="s">
        <v>1208</v>
      </c>
      <c r="B175">
        <v>1</v>
      </c>
      <c r="C175" t="s">
        <v>471</v>
      </c>
      <c r="D175" t="s">
        <v>1208</v>
      </c>
      <c r="E175" s="2">
        <v>1</v>
      </c>
      <c r="F175" t="s">
        <v>471</v>
      </c>
      <c r="G175" t="b">
        <f t="shared" si="5"/>
        <v>1</v>
      </c>
    </row>
    <row r="176" spans="1:7" x14ac:dyDescent="0.25">
      <c r="A176" t="s">
        <v>1208</v>
      </c>
      <c r="B176">
        <v>1</v>
      </c>
      <c r="C176" t="s">
        <v>543</v>
      </c>
      <c r="D176" t="s">
        <v>1208</v>
      </c>
      <c r="E176" s="2">
        <v>1</v>
      </c>
      <c r="F176" t="s">
        <v>543</v>
      </c>
      <c r="G176" t="b">
        <f t="shared" si="5"/>
        <v>1</v>
      </c>
    </row>
    <row r="177" spans="1:7" x14ac:dyDescent="0.25">
      <c r="A177" t="s">
        <v>1208</v>
      </c>
      <c r="B177">
        <v>1</v>
      </c>
      <c r="C177" t="s">
        <v>619</v>
      </c>
      <c r="D177" t="s">
        <v>1208</v>
      </c>
      <c r="E177" s="2">
        <v>1</v>
      </c>
      <c r="F177" t="s">
        <v>619</v>
      </c>
      <c r="G177" t="b">
        <f t="shared" si="5"/>
        <v>1</v>
      </c>
    </row>
    <row r="178" spans="1:7" x14ac:dyDescent="0.25">
      <c r="A178" t="s">
        <v>1208</v>
      </c>
      <c r="B178">
        <v>1</v>
      </c>
      <c r="C178" t="s">
        <v>693</v>
      </c>
      <c r="D178" t="s">
        <v>1208</v>
      </c>
      <c r="E178" s="2">
        <v>1</v>
      </c>
      <c r="F178" t="s">
        <v>693</v>
      </c>
      <c r="G178" t="b">
        <f t="shared" si="5"/>
        <v>1</v>
      </c>
    </row>
    <row r="179" spans="1:7" x14ac:dyDescent="0.25">
      <c r="A179" t="s">
        <v>1208</v>
      </c>
      <c r="B179">
        <v>1</v>
      </c>
      <c r="C179" t="s">
        <v>764</v>
      </c>
      <c r="D179" t="s">
        <v>1208</v>
      </c>
      <c r="E179" s="2">
        <v>1</v>
      </c>
      <c r="F179" t="s">
        <v>764</v>
      </c>
      <c r="G179" t="b">
        <f t="shared" si="5"/>
        <v>1</v>
      </c>
    </row>
    <row r="180" spans="1:7" x14ac:dyDescent="0.25">
      <c r="A180" t="s">
        <v>1208</v>
      </c>
      <c r="B180">
        <v>1</v>
      </c>
      <c r="C180" t="s">
        <v>835</v>
      </c>
      <c r="D180" t="s">
        <v>1208</v>
      </c>
      <c r="E180" s="2">
        <v>1</v>
      </c>
      <c r="F180" t="s">
        <v>835</v>
      </c>
      <c r="G180" t="b">
        <f t="shared" si="5"/>
        <v>1</v>
      </c>
    </row>
    <row r="181" spans="1:7" x14ac:dyDescent="0.25">
      <c r="A181" t="s">
        <v>1208</v>
      </c>
      <c r="B181">
        <v>1</v>
      </c>
      <c r="C181" t="s">
        <v>909</v>
      </c>
      <c r="D181" t="s">
        <v>1208</v>
      </c>
      <c r="E181" s="2">
        <v>1</v>
      </c>
      <c r="F181" t="s">
        <v>909</v>
      </c>
      <c r="G181" t="b">
        <f t="shared" si="5"/>
        <v>1</v>
      </c>
    </row>
    <row r="182" spans="1:7" x14ac:dyDescent="0.25">
      <c r="A182" t="s">
        <v>1208</v>
      </c>
      <c r="B182">
        <v>1</v>
      </c>
      <c r="C182" t="s">
        <v>139</v>
      </c>
      <c r="D182" t="s">
        <v>1208</v>
      </c>
      <c r="E182" s="2">
        <v>1</v>
      </c>
      <c r="F182" t="s">
        <v>139</v>
      </c>
      <c r="G182" t="b">
        <f t="shared" si="5"/>
        <v>1</v>
      </c>
    </row>
    <row r="183" spans="1:7" x14ac:dyDescent="0.25">
      <c r="A183" t="s">
        <v>1208</v>
      </c>
      <c r="B183">
        <v>1</v>
      </c>
      <c r="C183" t="s">
        <v>987</v>
      </c>
      <c r="D183" t="s">
        <v>1208</v>
      </c>
      <c r="E183" s="2">
        <v>1</v>
      </c>
      <c r="F183" t="s">
        <v>987</v>
      </c>
      <c r="G183" t="b">
        <f t="shared" si="5"/>
        <v>1</v>
      </c>
    </row>
    <row r="184" spans="1:7" x14ac:dyDescent="0.25">
      <c r="A184" t="s">
        <v>1208</v>
      </c>
      <c r="B184">
        <v>1</v>
      </c>
      <c r="C184" t="s">
        <v>1060</v>
      </c>
      <c r="D184" t="s">
        <v>1208</v>
      </c>
      <c r="E184" s="2">
        <v>1</v>
      </c>
      <c r="F184" t="s">
        <v>1060</v>
      </c>
      <c r="G184" t="b">
        <f t="shared" si="5"/>
        <v>1</v>
      </c>
    </row>
    <row r="185" spans="1:7" x14ac:dyDescent="0.25">
      <c r="A185" t="s">
        <v>1208</v>
      </c>
      <c r="B185">
        <v>1</v>
      </c>
      <c r="C185" t="s">
        <v>1133</v>
      </c>
      <c r="D185" t="s">
        <v>1208</v>
      </c>
      <c r="E185" s="2">
        <v>1</v>
      </c>
      <c r="F185" t="s">
        <v>1133</v>
      </c>
      <c r="G185" t="b">
        <f t="shared" si="5"/>
        <v>1</v>
      </c>
    </row>
    <row r="186" spans="1:7" x14ac:dyDescent="0.25">
      <c r="A186" t="s">
        <v>1208</v>
      </c>
      <c r="B186">
        <v>2</v>
      </c>
      <c r="C186" t="s">
        <v>13</v>
      </c>
      <c r="D186" t="s">
        <v>1208</v>
      </c>
      <c r="E186" s="2">
        <v>2</v>
      </c>
      <c r="F186" t="s">
        <v>13</v>
      </c>
      <c r="G186" t="b">
        <f t="shared" si="5"/>
        <v>1</v>
      </c>
    </row>
    <row r="187" spans="1:7" x14ac:dyDescent="0.25">
      <c r="A187" t="s">
        <v>1208</v>
      </c>
      <c r="B187">
        <v>2</v>
      </c>
      <c r="C187" t="s">
        <v>228</v>
      </c>
      <c r="D187" t="s">
        <v>1208</v>
      </c>
      <c r="E187" s="2">
        <v>2</v>
      </c>
      <c r="F187" t="s">
        <v>228</v>
      </c>
      <c r="G187" t="b">
        <f t="shared" si="5"/>
        <v>1</v>
      </c>
    </row>
    <row r="188" spans="1:7" x14ac:dyDescent="0.25">
      <c r="A188" t="s">
        <v>1208</v>
      </c>
      <c r="B188">
        <v>2</v>
      </c>
      <c r="C188" t="s">
        <v>311</v>
      </c>
      <c r="D188" t="s">
        <v>1208</v>
      </c>
      <c r="E188" s="2">
        <v>2</v>
      </c>
      <c r="F188" t="s">
        <v>311</v>
      </c>
      <c r="G188" t="b">
        <f t="shared" si="5"/>
        <v>1</v>
      </c>
    </row>
    <row r="189" spans="1:7" x14ac:dyDescent="0.25">
      <c r="A189" t="s">
        <v>1208</v>
      </c>
      <c r="B189">
        <v>2</v>
      </c>
      <c r="C189" t="s">
        <v>394</v>
      </c>
      <c r="D189" t="s">
        <v>1208</v>
      </c>
      <c r="E189" s="2">
        <v>2</v>
      </c>
      <c r="F189" t="s">
        <v>394</v>
      </c>
      <c r="G189" t="b">
        <f t="shared" si="5"/>
        <v>1</v>
      </c>
    </row>
    <row r="190" spans="1:7" x14ac:dyDescent="0.25">
      <c r="A190" t="s">
        <v>1208</v>
      </c>
      <c r="B190">
        <v>2</v>
      </c>
      <c r="C190" t="s">
        <v>471</v>
      </c>
      <c r="D190" t="s">
        <v>1208</v>
      </c>
      <c r="E190" s="2">
        <v>2</v>
      </c>
      <c r="F190" t="s">
        <v>471</v>
      </c>
      <c r="G190" t="b">
        <f t="shared" si="5"/>
        <v>1</v>
      </c>
    </row>
    <row r="191" spans="1:7" x14ac:dyDescent="0.25">
      <c r="A191" t="s">
        <v>1208</v>
      </c>
      <c r="B191">
        <v>2</v>
      </c>
      <c r="C191" t="s">
        <v>543</v>
      </c>
      <c r="D191" t="s">
        <v>1208</v>
      </c>
      <c r="E191" s="2">
        <v>2</v>
      </c>
      <c r="F191" t="s">
        <v>543</v>
      </c>
      <c r="G191" t="b">
        <f t="shared" si="5"/>
        <v>1</v>
      </c>
    </row>
    <row r="192" spans="1:7" x14ac:dyDescent="0.25">
      <c r="A192" t="s">
        <v>1208</v>
      </c>
      <c r="B192">
        <v>2</v>
      </c>
      <c r="C192" t="s">
        <v>619</v>
      </c>
      <c r="D192" t="s">
        <v>1208</v>
      </c>
      <c r="E192" s="2">
        <v>2</v>
      </c>
      <c r="F192" t="s">
        <v>619</v>
      </c>
      <c r="G192" t="b">
        <f t="shared" si="5"/>
        <v>1</v>
      </c>
    </row>
    <row r="193" spans="1:7" x14ac:dyDescent="0.25">
      <c r="A193" t="s">
        <v>1208</v>
      </c>
      <c r="B193">
        <v>2</v>
      </c>
      <c r="C193" t="s">
        <v>693</v>
      </c>
      <c r="D193" t="s">
        <v>1208</v>
      </c>
      <c r="E193" s="2">
        <v>2</v>
      </c>
      <c r="F193" t="s">
        <v>693</v>
      </c>
      <c r="G193" t="b">
        <f t="shared" si="5"/>
        <v>1</v>
      </c>
    </row>
    <row r="194" spans="1:7" x14ac:dyDescent="0.25">
      <c r="A194" t="s">
        <v>1208</v>
      </c>
      <c r="B194">
        <v>2</v>
      </c>
      <c r="C194" t="s">
        <v>764</v>
      </c>
      <c r="D194" t="s">
        <v>1208</v>
      </c>
      <c r="E194" s="2">
        <v>2</v>
      </c>
      <c r="F194" t="s">
        <v>764</v>
      </c>
      <c r="G194" t="b">
        <f t="shared" si="5"/>
        <v>1</v>
      </c>
    </row>
    <row r="195" spans="1:7" x14ac:dyDescent="0.25">
      <c r="A195" t="s">
        <v>1208</v>
      </c>
      <c r="B195">
        <v>2</v>
      </c>
      <c r="C195" t="s">
        <v>835</v>
      </c>
      <c r="D195" t="s">
        <v>1208</v>
      </c>
      <c r="E195" s="2">
        <v>2</v>
      </c>
      <c r="F195" t="s">
        <v>835</v>
      </c>
      <c r="G195" t="b">
        <f t="shared" si="5"/>
        <v>1</v>
      </c>
    </row>
    <row r="196" spans="1:7" x14ac:dyDescent="0.25">
      <c r="A196" t="s">
        <v>1208</v>
      </c>
      <c r="B196">
        <v>2</v>
      </c>
      <c r="C196" t="s">
        <v>909</v>
      </c>
      <c r="D196" t="s">
        <v>1208</v>
      </c>
      <c r="E196" s="2">
        <v>2</v>
      </c>
      <c r="F196" t="s">
        <v>909</v>
      </c>
      <c r="G196" t="b">
        <f t="shared" si="5"/>
        <v>1</v>
      </c>
    </row>
    <row r="197" spans="1:7" x14ac:dyDescent="0.25">
      <c r="A197" t="s">
        <v>1208</v>
      </c>
      <c r="B197">
        <v>2</v>
      </c>
      <c r="C197" t="s">
        <v>139</v>
      </c>
      <c r="D197" t="s">
        <v>1208</v>
      </c>
      <c r="E197" s="2">
        <v>2</v>
      </c>
      <c r="F197" t="s">
        <v>139</v>
      </c>
      <c r="G197" t="b">
        <f t="shared" si="5"/>
        <v>1</v>
      </c>
    </row>
    <row r="198" spans="1:7" x14ac:dyDescent="0.25">
      <c r="A198" t="s">
        <v>1208</v>
      </c>
      <c r="B198">
        <v>2</v>
      </c>
      <c r="C198" t="s">
        <v>987</v>
      </c>
      <c r="D198" t="s">
        <v>1208</v>
      </c>
      <c r="E198" s="2">
        <v>2</v>
      </c>
      <c r="F198" t="s">
        <v>987</v>
      </c>
      <c r="G198" t="b">
        <f t="shared" si="5"/>
        <v>1</v>
      </c>
    </row>
    <row r="199" spans="1:7" x14ac:dyDescent="0.25">
      <c r="A199" t="s">
        <v>1208</v>
      </c>
      <c r="B199">
        <v>2</v>
      </c>
      <c r="C199" t="s">
        <v>1060</v>
      </c>
      <c r="D199" t="s">
        <v>1208</v>
      </c>
      <c r="E199" s="2">
        <v>2</v>
      </c>
      <c r="F199" t="s">
        <v>1060</v>
      </c>
      <c r="G199" t="b">
        <f t="shared" si="5"/>
        <v>1</v>
      </c>
    </row>
    <row r="200" spans="1:7" x14ac:dyDescent="0.25">
      <c r="A200" t="s">
        <v>1208</v>
      </c>
      <c r="B200">
        <v>2</v>
      </c>
      <c r="C200" t="s">
        <v>1133</v>
      </c>
      <c r="D200" t="s">
        <v>1208</v>
      </c>
      <c r="E200" s="2">
        <v>2</v>
      </c>
      <c r="F200" t="s">
        <v>1133</v>
      </c>
      <c r="G200" t="b">
        <f t="shared" si="5"/>
        <v>1</v>
      </c>
    </row>
    <row r="201" spans="1:7" x14ac:dyDescent="0.25">
      <c r="A201" t="s">
        <v>1209</v>
      </c>
      <c r="B201">
        <v>1</v>
      </c>
      <c r="C201" t="s">
        <v>13</v>
      </c>
      <c r="D201" t="s">
        <v>1209</v>
      </c>
      <c r="E201" s="2">
        <v>1</v>
      </c>
      <c r="F201" t="s">
        <v>13</v>
      </c>
      <c r="G201" t="b">
        <f t="shared" si="5"/>
        <v>1</v>
      </c>
    </row>
    <row r="202" spans="1:7" x14ac:dyDescent="0.25">
      <c r="A202" t="s">
        <v>1209</v>
      </c>
      <c r="B202">
        <v>1</v>
      </c>
      <c r="C202" t="s">
        <v>228</v>
      </c>
      <c r="D202" t="s">
        <v>1209</v>
      </c>
      <c r="E202" s="2">
        <v>1</v>
      </c>
      <c r="F202" t="s">
        <v>228</v>
      </c>
      <c r="G202" t="b">
        <f t="shared" si="5"/>
        <v>1</v>
      </c>
    </row>
    <row r="203" spans="1:7" x14ac:dyDescent="0.25">
      <c r="A203" t="s">
        <v>1209</v>
      </c>
      <c r="B203">
        <v>1</v>
      </c>
      <c r="C203" t="s">
        <v>311</v>
      </c>
      <c r="D203" t="s">
        <v>1209</v>
      </c>
      <c r="E203" s="2">
        <v>1</v>
      </c>
      <c r="F203" t="s">
        <v>311</v>
      </c>
      <c r="G203" t="b">
        <f t="shared" si="5"/>
        <v>1</v>
      </c>
    </row>
    <row r="204" spans="1:7" x14ac:dyDescent="0.25">
      <c r="A204" t="s">
        <v>1209</v>
      </c>
      <c r="B204">
        <v>1</v>
      </c>
      <c r="C204" t="s">
        <v>394</v>
      </c>
      <c r="D204" t="s">
        <v>1209</v>
      </c>
      <c r="E204" s="2">
        <v>1</v>
      </c>
      <c r="F204" t="s">
        <v>394</v>
      </c>
      <c r="G204" t="b">
        <f t="shared" si="5"/>
        <v>1</v>
      </c>
    </row>
    <row r="205" spans="1:7" x14ac:dyDescent="0.25">
      <c r="A205" t="s">
        <v>1209</v>
      </c>
      <c r="B205">
        <v>1</v>
      </c>
      <c r="C205" t="s">
        <v>471</v>
      </c>
      <c r="D205" t="s">
        <v>1209</v>
      </c>
      <c r="E205" s="2">
        <v>1</v>
      </c>
      <c r="F205" t="s">
        <v>471</v>
      </c>
      <c r="G205" t="b">
        <f t="shared" si="5"/>
        <v>1</v>
      </c>
    </row>
    <row r="206" spans="1:7" x14ac:dyDescent="0.25">
      <c r="A206" t="s">
        <v>1209</v>
      </c>
      <c r="B206">
        <v>1</v>
      </c>
      <c r="C206" t="s">
        <v>543</v>
      </c>
      <c r="D206" t="s">
        <v>1209</v>
      </c>
      <c r="E206" s="2">
        <v>1</v>
      </c>
      <c r="F206" t="s">
        <v>543</v>
      </c>
      <c r="G206" t="b">
        <f t="shared" si="5"/>
        <v>1</v>
      </c>
    </row>
    <row r="207" spans="1:7" x14ac:dyDescent="0.25">
      <c r="A207" t="s">
        <v>1209</v>
      </c>
      <c r="B207">
        <v>1</v>
      </c>
      <c r="C207" t="s">
        <v>619</v>
      </c>
      <c r="D207" t="s">
        <v>1209</v>
      </c>
      <c r="E207" s="2">
        <v>1</v>
      </c>
      <c r="F207" t="s">
        <v>619</v>
      </c>
      <c r="G207" t="b">
        <f t="shared" si="5"/>
        <v>1</v>
      </c>
    </row>
    <row r="208" spans="1:7" x14ac:dyDescent="0.25">
      <c r="A208" t="s">
        <v>1209</v>
      </c>
      <c r="B208">
        <v>1</v>
      </c>
      <c r="C208" t="s">
        <v>693</v>
      </c>
      <c r="D208" t="s">
        <v>1209</v>
      </c>
      <c r="E208" s="2">
        <v>1</v>
      </c>
      <c r="F208" t="s">
        <v>693</v>
      </c>
      <c r="G208" t="b">
        <f t="shared" si="5"/>
        <v>1</v>
      </c>
    </row>
    <row r="209" spans="1:7" x14ac:dyDescent="0.25">
      <c r="A209" t="s">
        <v>1209</v>
      </c>
      <c r="B209">
        <v>1</v>
      </c>
      <c r="C209" t="s">
        <v>764</v>
      </c>
      <c r="D209" t="s">
        <v>1209</v>
      </c>
      <c r="E209" s="2">
        <v>1</v>
      </c>
      <c r="F209" t="s">
        <v>764</v>
      </c>
      <c r="G209" t="b">
        <f t="shared" si="5"/>
        <v>1</v>
      </c>
    </row>
    <row r="210" spans="1:7" x14ac:dyDescent="0.25">
      <c r="A210" t="s">
        <v>1209</v>
      </c>
      <c r="B210">
        <v>1</v>
      </c>
      <c r="C210" t="s">
        <v>835</v>
      </c>
      <c r="D210" t="s">
        <v>1209</v>
      </c>
      <c r="E210" s="2">
        <v>1</v>
      </c>
      <c r="F210" t="s">
        <v>835</v>
      </c>
      <c r="G210" t="b">
        <f t="shared" si="5"/>
        <v>1</v>
      </c>
    </row>
    <row r="211" spans="1:7" x14ac:dyDescent="0.25">
      <c r="A211" t="s">
        <v>1209</v>
      </c>
      <c r="B211">
        <v>1</v>
      </c>
      <c r="C211" t="s">
        <v>909</v>
      </c>
      <c r="D211" t="s">
        <v>1209</v>
      </c>
      <c r="E211" s="2">
        <v>1</v>
      </c>
      <c r="F211" t="s">
        <v>909</v>
      </c>
      <c r="G211" t="b">
        <f t="shared" si="5"/>
        <v>1</v>
      </c>
    </row>
    <row r="212" spans="1:7" x14ac:dyDescent="0.25">
      <c r="A212" t="s">
        <v>1209</v>
      </c>
      <c r="B212">
        <v>1</v>
      </c>
      <c r="C212" t="s">
        <v>139</v>
      </c>
      <c r="D212" t="s">
        <v>1209</v>
      </c>
      <c r="E212" s="2">
        <v>1</v>
      </c>
      <c r="F212" t="s">
        <v>139</v>
      </c>
      <c r="G212" t="b">
        <f t="shared" si="5"/>
        <v>1</v>
      </c>
    </row>
    <row r="213" spans="1:7" x14ac:dyDescent="0.25">
      <c r="A213" t="s">
        <v>1209</v>
      </c>
      <c r="B213">
        <v>1</v>
      </c>
      <c r="C213" t="s">
        <v>987</v>
      </c>
      <c r="D213" t="s">
        <v>1209</v>
      </c>
      <c r="E213" s="2">
        <v>1</v>
      </c>
      <c r="F213" t="s">
        <v>987</v>
      </c>
      <c r="G213" t="b">
        <f t="shared" si="5"/>
        <v>1</v>
      </c>
    </row>
    <row r="214" spans="1:7" x14ac:dyDescent="0.25">
      <c r="A214" t="s">
        <v>1209</v>
      </c>
      <c r="B214">
        <v>1</v>
      </c>
      <c r="C214" t="s">
        <v>1060</v>
      </c>
      <c r="D214" t="s">
        <v>1209</v>
      </c>
      <c r="E214" s="2">
        <v>1</v>
      </c>
      <c r="F214" t="s">
        <v>1060</v>
      </c>
      <c r="G214" t="b">
        <f t="shared" ref="G214:G277" si="6">CONCATENATE(A214,B214,C214)=CONCATENATE(D214,E214,F214)</f>
        <v>1</v>
      </c>
    </row>
    <row r="215" spans="1:7" x14ac:dyDescent="0.25">
      <c r="A215" t="s">
        <v>1209</v>
      </c>
      <c r="B215">
        <v>1</v>
      </c>
      <c r="C215" t="s">
        <v>1133</v>
      </c>
      <c r="D215" t="s">
        <v>1209</v>
      </c>
      <c r="E215" s="2">
        <v>1</v>
      </c>
      <c r="F215" t="s">
        <v>1133</v>
      </c>
      <c r="G215" t="b">
        <f t="shared" si="6"/>
        <v>1</v>
      </c>
    </row>
    <row r="216" spans="1:7" x14ac:dyDescent="0.25">
      <c r="A216" t="s">
        <v>1209</v>
      </c>
      <c r="B216">
        <v>2</v>
      </c>
      <c r="C216" t="s">
        <v>13</v>
      </c>
      <c r="D216" t="s">
        <v>1209</v>
      </c>
      <c r="E216" s="2">
        <v>2</v>
      </c>
      <c r="F216" t="s">
        <v>13</v>
      </c>
      <c r="G216" t="b">
        <f t="shared" si="6"/>
        <v>1</v>
      </c>
    </row>
    <row r="217" spans="1:7" x14ac:dyDescent="0.25">
      <c r="A217" t="s">
        <v>1209</v>
      </c>
      <c r="B217">
        <v>2</v>
      </c>
      <c r="C217" t="s">
        <v>228</v>
      </c>
      <c r="D217" t="s">
        <v>1209</v>
      </c>
      <c r="E217" s="2">
        <v>2</v>
      </c>
      <c r="F217" t="s">
        <v>228</v>
      </c>
      <c r="G217" t="b">
        <f t="shared" si="6"/>
        <v>1</v>
      </c>
    </row>
    <row r="218" spans="1:7" x14ac:dyDescent="0.25">
      <c r="A218" t="s">
        <v>1209</v>
      </c>
      <c r="B218">
        <v>2</v>
      </c>
      <c r="C218" t="s">
        <v>311</v>
      </c>
      <c r="D218" t="s">
        <v>1209</v>
      </c>
      <c r="E218" s="2">
        <v>2</v>
      </c>
      <c r="F218" t="s">
        <v>311</v>
      </c>
      <c r="G218" t="b">
        <f t="shared" si="6"/>
        <v>1</v>
      </c>
    </row>
    <row r="219" spans="1:7" x14ac:dyDescent="0.25">
      <c r="A219" t="s">
        <v>1209</v>
      </c>
      <c r="B219">
        <v>2</v>
      </c>
      <c r="C219" t="s">
        <v>394</v>
      </c>
      <c r="D219" t="s">
        <v>1209</v>
      </c>
      <c r="E219" s="2">
        <v>2</v>
      </c>
      <c r="F219" t="s">
        <v>394</v>
      </c>
      <c r="G219" t="b">
        <f t="shared" si="6"/>
        <v>1</v>
      </c>
    </row>
    <row r="220" spans="1:7" x14ac:dyDescent="0.25">
      <c r="A220" t="s">
        <v>1209</v>
      </c>
      <c r="B220">
        <v>2</v>
      </c>
      <c r="C220" t="s">
        <v>471</v>
      </c>
      <c r="D220" t="s">
        <v>1209</v>
      </c>
      <c r="E220" s="2">
        <v>2</v>
      </c>
      <c r="F220" t="s">
        <v>471</v>
      </c>
      <c r="G220" t="b">
        <f t="shared" si="6"/>
        <v>1</v>
      </c>
    </row>
    <row r="221" spans="1:7" x14ac:dyDescent="0.25">
      <c r="A221" t="s">
        <v>1209</v>
      </c>
      <c r="B221">
        <v>2</v>
      </c>
      <c r="C221" t="s">
        <v>543</v>
      </c>
      <c r="D221" t="s">
        <v>1209</v>
      </c>
      <c r="E221" s="2">
        <v>2</v>
      </c>
      <c r="F221" t="s">
        <v>543</v>
      </c>
      <c r="G221" t="b">
        <f t="shared" si="6"/>
        <v>1</v>
      </c>
    </row>
    <row r="222" spans="1:7" x14ac:dyDescent="0.25">
      <c r="A222" t="s">
        <v>1209</v>
      </c>
      <c r="B222">
        <v>2</v>
      </c>
      <c r="C222" t="s">
        <v>619</v>
      </c>
      <c r="D222" t="s">
        <v>1209</v>
      </c>
      <c r="E222" s="2">
        <v>2</v>
      </c>
      <c r="F222" t="s">
        <v>619</v>
      </c>
      <c r="G222" t="b">
        <f t="shared" si="6"/>
        <v>1</v>
      </c>
    </row>
    <row r="223" spans="1:7" x14ac:dyDescent="0.25">
      <c r="A223" t="s">
        <v>1209</v>
      </c>
      <c r="B223">
        <v>2</v>
      </c>
      <c r="C223" t="s">
        <v>693</v>
      </c>
      <c r="D223" t="s">
        <v>1209</v>
      </c>
      <c r="E223" s="2">
        <v>2</v>
      </c>
      <c r="F223" t="s">
        <v>693</v>
      </c>
      <c r="G223" t="b">
        <f t="shared" si="6"/>
        <v>1</v>
      </c>
    </row>
    <row r="224" spans="1:7" x14ac:dyDescent="0.25">
      <c r="A224" t="s">
        <v>1209</v>
      </c>
      <c r="B224">
        <v>2</v>
      </c>
      <c r="C224" t="s">
        <v>764</v>
      </c>
      <c r="D224" t="s">
        <v>1209</v>
      </c>
      <c r="E224" s="2">
        <v>2</v>
      </c>
      <c r="F224" t="s">
        <v>764</v>
      </c>
      <c r="G224" t="b">
        <f t="shared" si="6"/>
        <v>1</v>
      </c>
    </row>
    <row r="225" spans="1:7" x14ac:dyDescent="0.25">
      <c r="A225" t="s">
        <v>1209</v>
      </c>
      <c r="B225">
        <v>2</v>
      </c>
      <c r="C225" t="s">
        <v>835</v>
      </c>
      <c r="D225" t="s">
        <v>1209</v>
      </c>
      <c r="E225" s="2">
        <v>2</v>
      </c>
      <c r="F225" t="s">
        <v>835</v>
      </c>
      <c r="G225" t="b">
        <f t="shared" si="6"/>
        <v>1</v>
      </c>
    </row>
    <row r="226" spans="1:7" x14ac:dyDescent="0.25">
      <c r="A226" t="s">
        <v>1209</v>
      </c>
      <c r="B226">
        <v>2</v>
      </c>
      <c r="C226" t="s">
        <v>909</v>
      </c>
      <c r="D226" t="s">
        <v>1209</v>
      </c>
      <c r="E226" s="2">
        <v>2</v>
      </c>
      <c r="F226" t="s">
        <v>909</v>
      </c>
      <c r="G226" t="b">
        <f t="shared" si="6"/>
        <v>1</v>
      </c>
    </row>
    <row r="227" spans="1:7" x14ac:dyDescent="0.25">
      <c r="A227" t="s">
        <v>1209</v>
      </c>
      <c r="B227">
        <v>2</v>
      </c>
      <c r="C227" t="s">
        <v>139</v>
      </c>
      <c r="D227" t="s">
        <v>1209</v>
      </c>
      <c r="E227" s="2">
        <v>2</v>
      </c>
      <c r="F227" t="s">
        <v>139</v>
      </c>
      <c r="G227" t="b">
        <f t="shared" si="6"/>
        <v>1</v>
      </c>
    </row>
    <row r="228" spans="1:7" x14ac:dyDescent="0.25">
      <c r="A228" t="s">
        <v>1209</v>
      </c>
      <c r="B228">
        <v>2</v>
      </c>
      <c r="C228" t="s">
        <v>987</v>
      </c>
      <c r="D228" t="s">
        <v>1209</v>
      </c>
      <c r="E228" s="2">
        <v>2</v>
      </c>
      <c r="F228" t="s">
        <v>987</v>
      </c>
      <c r="G228" t="b">
        <f t="shared" si="6"/>
        <v>1</v>
      </c>
    </row>
    <row r="229" spans="1:7" x14ac:dyDescent="0.25">
      <c r="A229" t="s">
        <v>1209</v>
      </c>
      <c r="B229">
        <v>2</v>
      </c>
      <c r="C229" t="s">
        <v>1060</v>
      </c>
      <c r="D229" t="s">
        <v>1209</v>
      </c>
      <c r="E229" s="2">
        <v>2</v>
      </c>
      <c r="F229" t="s">
        <v>1060</v>
      </c>
      <c r="G229" t="b">
        <f t="shared" si="6"/>
        <v>1</v>
      </c>
    </row>
    <row r="230" spans="1:7" x14ac:dyDescent="0.25">
      <c r="A230" t="s">
        <v>1209</v>
      </c>
      <c r="B230">
        <v>2</v>
      </c>
      <c r="C230" t="s">
        <v>1133</v>
      </c>
      <c r="D230" t="s">
        <v>1209</v>
      </c>
      <c r="E230" s="2">
        <v>2</v>
      </c>
      <c r="F230" t="s">
        <v>1133</v>
      </c>
      <c r="G230" t="b">
        <f t="shared" si="6"/>
        <v>1</v>
      </c>
    </row>
    <row r="231" spans="1:7" x14ac:dyDescent="0.25">
      <c r="A231" t="s">
        <v>1210</v>
      </c>
      <c r="B231">
        <v>1</v>
      </c>
      <c r="C231" t="s">
        <v>13</v>
      </c>
      <c r="D231" t="s">
        <v>1210</v>
      </c>
      <c r="E231" s="2">
        <v>1</v>
      </c>
      <c r="F231" t="s">
        <v>13</v>
      </c>
      <c r="G231" t="b">
        <f t="shared" si="6"/>
        <v>1</v>
      </c>
    </row>
    <row r="232" spans="1:7" x14ac:dyDescent="0.25">
      <c r="A232" t="s">
        <v>1210</v>
      </c>
      <c r="B232">
        <v>1</v>
      </c>
      <c r="C232" t="s">
        <v>228</v>
      </c>
      <c r="D232" t="s">
        <v>1210</v>
      </c>
      <c r="E232" s="2">
        <v>1</v>
      </c>
      <c r="F232" t="s">
        <v>228</v>
      </c>
      <c r="G232" t="b">
        <f t="shared" si="6"/>
        <v>1</v>
      </c>
    </row>
    <row r="233" spans="1:7" x14ac:dyDescent="0.25">
      <c r="A233" t="s">
        <v>1210</v>
      </c>
      <c r="B233">
        <v>1</v>
      </c>
      <c r="C233" t="s">
        <v>311</v>
      </c>
      <c r="D233" t="s">
        <v>1210</v>
      </c>
      <c r="E233" s="2">
        <v>1</v>
      </c>
      <c r="F233" t="s">
        <v>311</v>
      </c>
      <c r="G233" t="b">
        <f t="shared" si="6"/>
        <v>1</v>
      </c>
    </row>
    <row r="234" spans="1:7" x14ac:dyDescent="0.25">
      <c r="A234" t="s">
        <v>1210</v>
      </c>
      <c r="B234">
        <v>1</v>
      </c>
      <c r="C234" t="s">
        <v>394</v>
      </c>
      <c r="D234" t="s">
        <v>1210</v>
      </c>
      <c r="E234" s="2">
        <v>1</v>
      </c>
      <c r="F234" t="s">
        <v>394</v>
      </c>
      <c r="G234" t="b">
        <f t="shared" si="6"/>
        <v>1</v>
      </c>
    </row>
    <row r="235" spans="1:7" x14ac:dyDescent="0.25">
      <c r="A235" t="s">
        <v>1210</v>
      </c>
      <c r="B235">
        <v>1</v>
      </c>
      <c r="C235" t="s">
        <v>471</v>
      </c>
      <c r="D235" t="s">
        <v>1210</v>
      </c>
      <c r="E235" s="2">
        <v>1</v>
      </c>
      <c r="F235" t="s">
        <v>471</v>
      </c>
      <c r="G235" t="b">
        <f t="shared" si="6"/>
        <v>1</v>
      </c>
    </row>
    <row r="236" spans="1:7" x14ac:dyDescent="0.25">
      <c r="A236" t="s">
        <v>1210</v>
      </c>
      <c r="B236">
        <v>1</v>
      </c>
      <c r="C236" t="s">
        <v>543</v>
      </c>
      <c r="D236" t="s">
        <v>1210</v>
      </c>
      <c r="E236" s="2">
        <v>1</v>
      </c>
      <c r="F236" t="s">
        <v>543</v>
      </c>
      <c r="G236" t="b">
        <f t="shared" si="6"/>
        <v>1</v>
      </c>
    </row>
    <row r="237" spans="1:7" x14ac:dyDescent="0.25">
      <c r="A237" t="s">
        <v>1210</v>
      </c>
      <c r="B237">
        <v>1</v>
      </c>
      <c r="C237" t="s">
        <v>619</v>
      </c>
      <c r="D237" t="s">
        <v>1210</v>
      </c>
      <c r="E237" s="2">
        <v>1</v>
      </c>
      <c r="F237" t="s">
        <v>619</v>
      </c>
      <c r="G237" t="b">
        <f t="shared" si="6"/>
        <v>1</v>
      </c>
    </row>
    <row r="238" spans="1:7" x14ac:dyDescent="0.25">
      <c r="A238" t="s">
        <v>1210</v>
      </c>
      <c r="B238">
        <v>1</v>
      </c>
      <c r="C238" t="s">
        <v>693</v>
      </c>
      <c r="D238" t="s">
        <v>1210</v>
      </c>
      <c r="E238" s="2">
        <v>1</v>
      </c>
      <c r="F238" t="s">
        <v>693</v>
      </c>
      <c r="G238" t="b">
        <f t="shared" si="6"/>
        <v>1</v>
      </c>
    </row>
    <row r="239" spans="1:7" x14ac:dyDescent="0.25">
      <c r="A239" t="s">
        <v>1210</v>
      </c>
      <c r="B239">
        <v>1</v>
      </c>
      <c r="C239" t="s">
        <v>764</v>
      </c>
      <c r="D239" t="s">
        <v>1210</v>
      </c>
      <c r="E239" s="2">
        <v>1</v>
      </c>
      <c r="F239" t="s">
        <v>764</v>
      </c>
      <c r="G239" t="b">
        <f t="shared" si="6"/>
        <v>1</v>
      </c>
    </row>
    <row r="240" spans="1:7" x14ac:dyDescent="0.25">
      <c r="A240" t="s">
        <v>1210</v>
      </c>
      <c r="B240">
        <v>1</v>
      </c>
      <c r="C240" t="s">
        <v>835</v>
      </c>
      <c r="D240" t="s">
        <v>1210</v>
      </c>
      <c r="E240" s="2">
        <v>1</v>
      </c>
      <c r="F240" t="s">
        <v>835</v>
      </c>
      <c r="G240" t="b">
        <f t="shared" si="6"/>
        <v>1</v>
      </c>
    </row>
    <row r="241" spans="1:7" x14ac:dyDescent="0.25">
      <c r="A241" t="s">
        <v>1210</v>
      </c>
      <c r="B241">
        <v>1</v>
      </c>
      <c r="C241" t="s">
        <v>909</v>
      </c>
      <c r="D241" t="s">
        <v>1210</v>
      </c>
      <c r="E241" s="2">
        <v>1</v>
      </c>
      <c r="F241" t="s">
        <v>909</v>
      </c>
      <c r="G241" t="b">
        <f t="shared" si="6"/>
        <v>1</v>
      </c>
    </row>
    <row r="242" spans="1:7" x14ac:dyDescent="0.25">
      <c r="A242" t="s">
        <v>1210</v>
      </c>
      <c r="B242">
        <v>1</v>
      </c>
      <c r="C242" t="s">
        <v>139</v>
      </c>
      <c r="D242" t="s">
        <v>1210</v>
      </c>
      <c r="E242" s="2">
        <v>1</v>
      </c>
      <c r="F242" t="s">
        <v>139</v>
      </c>
      <c r="G242" t="b">
        <f t="shared" si="6"/>
        <v>1</v>
      </c>
    </row>
    <row r="243" spans="1:7" x14ac:dyDescent="0.25">
      <c r="A243" t="s">
        <v>1210</v>
      </c>
      <c r="B243">
        <v>1</v>
      </c>
      <c r="C243" t="s">
        <v>987</v>
      </c>
      <c r="D243" t="s">
        <v>1210</v>
      </c>
      <c r="E243" s="2">
        <v>1</v>
      </c>
      <c r="F243" t="s">
        <v>987</v>
      </c>
      <c r="G243" t="b">
        <f t="shared" si="6"/>
        <v>1</v>
      </c>
    </row>
    <row r="244" spans="1:7" x14ac:dyDescent="0.25">
      <c r="A244" t="s">
        <v>1210</v>
      </c>
      <c r="B244">
        <v>1</v>
      </c>
      <c r="C244" t="s">
        <v>1060</v>
      </c>
      <c r="D244" t="s">
        <v>1210</v>
      </c>
      <c r="E244" s="2">
        <v>1</v>
      </c>
      <c r="F244" t="s">
        <v>1060</v>
      </c>
      <c r="G244" t="b">
        <f t="shared" si="6"/>
        <v>1</v>
      </c>
    </row>
    <row r="245" spans="1:7" x14ac:dyDescent="0.25">
      <c r="A245" t="s">
        <v>1210</v>
      </c>
      <c r="B245">
        <v>1</v>
      </c>
      <c r="C245" t="s">
        <v>1133</v>
      </c>
      <c r="D245" t="s">
        <v>1210</v>
      </c>
      <c r="E245" s="2">
        <v>1</v>
      </c>
      <c r="F245" t="s">
        <v>1133</v>
      </c>
      <c r="G245" t="b">
        <f t="shared" si="6"/>
        <v>1</v>
      </c>
    </row>
    <row r="246" spans="1:7" x14ac:dyDescent="0.25">
      <c r="A246" t="s">
        <v>1210</v>
      </c>
      <c r="B246">
        <v>2</v>
      </c>
      <c r="C246" t="s">
        <v>13</v>
      </c>
      <c r="D246" t="s">
        <v>1210</v>
      </c>
      <c r="E246" s="2">
        <v>2</v>
      </c>
      <c r="F246" t="s">
        <v>13</v>
      </c>
      <c r="G246" t="b">
        <f t="shared" si="6"/>
        <v>1</v>
      </c>
    </row>
    <row r="247" spans="1:7" x14ac:dyDescent="0.25">
      <c r="A247" t="s">
        <v>1210</v>
      </c>
      <c r="B247">
        <v>2</v>
      </c>
      <c r="C247" t="s">
        <v>228</v>
      </c>
      <c r="D247" t="s">
        <v>1210</v>
      </c>
      <c r="E247" s="2">
        <v>2</v>
      </c>
      <c r="F247" t="s">
        <v>228</v>
      </c>
      <c r="G247" t="b">
        <f t="shared" si="6"/>
        <v>1</v>
      </c>
    </row>
    <row r="248" spans="1:7" x14ac:dyDescent="0.25">
      <c r="A248" t="s">
        <v>1210</v>
      </c>
      <c r="B248">
        <v>2</v>
      </c>
      <c r="C248" t="s">
        <v>311</v>
      </c>
      <c r="D248" t="s">
        <v>1210</v>
      </c>
      <c r="E248" s="2">
        <v>2</v>
      </c>
      <c r="F248" t="s">
        <v>311</v>
      </c>
      <c r="G248" t="b">
        <f t="shared" si="6"/>
        <v>1</v>
      </c>
    </row>
    <row r="249" spans="1:7" x14ac:dyDescent="0.25">
      <c r="A249" t="s">
        <v>1210</v>
      </c>
      <c r="B249">
        <v>2</v>
      </c>
      <c r="C249" t="s">
        <v>394</v>
      </c>
      <c r="D249" t="s">
        <v>1210</v>
      </c>
      <c r="E249" s="2">
        <v>2</v>
      </c>
      <c r="F249" t="s">
        <v>394</v>
      </c>
      <c r="G249" t="b">
        <f t="shared" si="6"/>
        <v>1</v>
      </c>
    </row>
    <row r="250" spans="1:7" x14ac:dyDescent="0.25">
      <c r="A250" t="s">
        <v>1210</v>
      </c>
      <c r="B250">
        <v>2</v>
      </c>
      <c r="C250" t="s">
        <v>471</v>
      </c>
      <c r="D250" t="s">
        <v>1210</v>
      </c>
      <c r="E250" s="2">
        <v>2</v>
      </c>
      <c r="F250" t="s">
        <v>471</v>
      </c>
      <c r="G250" t="b">
        <f t="shared" si="6"/>
        <v>1</v>
      </c>
    </row>
    <row r="251" spans="1:7" x14ac:dyDescent="0.25">
      <c r="A251" t="s">
        <v>1210</v>
      </c>
      <c r="B251">
        <v>2</v>
      </c>
      <c r="C251" t="s">
        <v>543</v>
      </c>
      <c r="D251" t="s">
        <v>1210</v>
      </c>
      <c r="E251" s="2">
        <v>2</v>
      </c>
      <c r="F251" t="s">
        <v>543</v>
      </c>
      <c r="G251" t="b">
        <f t="shared" si="6"/>
        <v>1</v>
      </c>
    </row>
    <row r="252" spans="1:7" x14ac:dyDescent="0.25">
      <c r="A252" t="s">
        <v>1210</v>
      </c>
      <c r="B252">
        <v>2</v>
      </c>
      <c r="C252" t="s">
        <v>619</v>
      </c>
      <c r="D252" t="s">
        <v>1210</v>
      </c>
      <c r="E252" s="2">
        <v>2</v>
      </c>
      <c r="F252" t="s">
        <v>619</v>
      </c>
      <c r="G252" t="b">
        <f t="shared" si="6"/>
        <v>1</v>
      </c>
    </row>
    <row r="253" spans="1:7" x14ac:dyDescent="0.25">
      <c r="A253" t="s">
        <v>1210</v>
      </c>
      <c r="B253">
        <v>2</v>
      </c>
      <c r="C253" t="s">
        <v>693</v>
      </c>
      <c r="D253" t="s">
        <v>1210</v>
      </c>
      <c r="E253" s="2">
        <v>2</v>
      </c>
      <c r="F253" t="s">
        <v>693</v>
      </c>
      <c r="G253" t="b">
        <f t="shared" si="6"/>
        <v>1</v>
      </c>
    </row>
    <row r="254" spans="1:7" x14ac:dyDescent="0.25">
      <c r="A254" t="s">
        <v>1210</v>
      </c>
      <c r="B254">
        <v>2</v>
      </c>
      <c r="C254" t="s">
        <v>764</v>
      </c>
      <c r="D254" t="s">
        <v>1210</v>
      </c>
      <c r="E254" s="2">
        <v>2</v>
      </c>
      <c r="F254" t="s">
        <v>764</v>
      </c>
      <c r="G254" t="b">
        <f t="shared" si="6"/>
        <v>1</v>
      </c>
    </row>
    <row r="255" spans="1:7" x14ac:dyDescent="0.25">
      <c r="A255" t="s">
        <v>1210</v>
      </c>
      <c r="B255">
        <v>2</v>
      </c>
      <c r="C255" t="s">
        <v>835</v>
      </c>
      <c r="D255" t="s">
        <v>1210</v>
      </c>
      <c r="E255" s="2">
        <v>2</v>
      </c>
      <c r="F255" t="s">
        <v>835</v>
      </c>
      <c r="G255" t="b">
        <f t="shared" si="6"/>
        <v>1</v>
      </c>
    </row>
    <row r="256" spans="1:7" x14ac:dyDescent="0.25">
      <c r="A256" t="s">
        <v>1210</v>
      </c>
      <c r="B256">
        <v>2</v>
      </c>
      <c r="C256" t="s">
        <v>909</v>
      </c>
      <c r="D256" t="s">
        <v>1210</v>
      </c>
      <c r="E256" s="2">
        <v>2</v>
      </c>
      <c r="F256" t="s">
        <v>909</v>
      </c>
      <c r="G256" t="b">
        <f t="shared" si="6"/>
        <v>1</v>
      </c>
    </row>
    <row r="257" spans="1:7" x14ac:dyDescent="0.25">
      <c r="A257" t="s">
        <v>1210</v>
      </c>
      <c r="B257">
        <v>2</v>
      </c>
      <c r="C257" t="s">
        <v>139</v>
      </c>
      <c r="D257" t="s">
        <v>1210</v>
      </c>
      <c r="E257" s="2">
        <v>2</v>
      </c>
      <c r="F257" t="s">
        <v>139</v>
      </c>
      <c r="G257" t="b">
        <f t="shared" si="6"/>
        <v>1</v>
      </c>
    </row>
    <row r="258" spans="1:7" x14ac:dyDescent="0.25">
      <c r="A258" t="s">
        <v>1210</v>
      </c>
      <c r="B258">
        <v>2</v>
      </c>
      <c r="C258" t="s">
        <v>987</v>
      </c>
      <c r="D258" t="s">
        <v>1210</v>
      </c>
      <c r="E258" s="2">
        <v>2</v>
      </c>
      <c r="F258" t="s">
        <v>987</v>
      </c>
      <c r="G258" t="b">
        <f t="shared" si="6"/>
        <v>1</v>
      </c>
    </row>
    <row r="259" spans="1:7" x14ac:dyDescent="0.25">
      <c r="A259" t="s">
        <v>1210</v>
      </c>
      <c r="B259">
        <v>2</v>
      </c>
      <c r="C259" t="s">
        <v>1060</v>
      </c>
      <c r="D259" t="s">
        <v>1210</v>
      </c>
      <c r="E259" s="2">
        <v>2</v>
      </c>
      <c r="F259" t="s">
        <v>1060</v>
      </c>
      <c r="G259" t="b">
        <f t="shared" si="6"/>
        <v>1</v>
      </c>
    </row>
    <row r="260" spans="1:7" x14ac:dyDescent="0.25">
      <c r="A260" t="s">
        <v>1210</v>
      </c>
      <c r="B260">
        <v>2</v>
      </c>
      <c r="C260" t="s">
        <v>1133</v>
      </c>
      <c r="D260" t="s">
        <v>1210</v>
      </c>
      <c r="E260" s="2">
        <v>2</v>
      </c>
      <c r="F260" t="s">
        <v>1133</v>
      </c>
      <c r="G260" t="b">
        <f t="shared" si="6"/>
        <v>1</v>
      </c>
    </row>
    <row r="261" spans="1:7" x14ac:dyDescent="0.25">
      <c r="A261" t="s">
        <v>1211</v>
      </c>
      <c r="B261">
        <v>1</v>
      </c>
      <c r="C261" t="s">
        <v>13</v>
      </c>
      <c r="D261" t="s">
        <v>1211</v>
      </c>
      <c r="E261" s="2">
        <v>1</v>
      </c>
      <c r="F261" t="s">
        <v>13</v>
      </c>
      <c r="G261" t="b">
        <f t="shared" si="6"/>
        <v>1</v>
      </c>
    </row>
    <row r="262" spans="1:7" x14ac:dyDescent="0.25">
      <c r="A262" t="s">
        <v>1211</v>
      </c>
      <c r="B262">
        <v>1</v>
      </c>
      <c r="C262" t="s">
        <v>228</v>
      </c>
      <c r="D262" t="s">
        <v>1211</v>
      </c>
      <c r="E262" s="2">
        <v>1</v>
      </c>
      <c r="F262" t="s">
        <v>228</v>
      </c>
      <c r="G262" t="b">
        <f t="shared" si="6"/>
        <v>1</v>
      </c>
    </row>
    <row r="263" spans="1:7" x14ac:dyDescent="0.25">
      <c r="A263" t="s">
        <v>1211</v>
      </c>
      <c r="B263">
        <v>1</v>
      </c>
      <c r="C263" t="s">
        <v>311</v>
      </c>
      <c r="D263" t="s">
        <v>1211</v>
      </c>
      <c r="E263" s="2">
        <v>1</v>
      </c>
      <c r="F263" t="s">
        <v>311</v>
      </c>
      <c r="G263" t="b">
        <f t="shared" si="6"/>
        <v>1</v>
      </c>
    </row>
    <row r="264" spans="1:7" x14ac:dyDescent="0.25">
      <c r="A264" t="s">
        <v>1211</v>
      </c>
      <c r="B264">
        <v>1</v>
      </c>
      <c r="C264" t="s">
        <v>394</v>
      </c>
      <c r="D264" t="s">
        <v>1211</v>
      </c>
      <c r="E264" s="2">
        <v>1</v>
      </c>
      <c r="F264" t="s">
        <v>394</v>
      </c>
      <c r="G264" t="b">
        <f t="shared" si="6"/>
        <v>1</v>
      </c>
    </row>
    <row r="265" spans="1:7" x14ac:dyDescent="0.25">
      <c r="A265" t="s">
        <v>1211</v>
      </c>
      <c r="B265">
        <v>1</v>
      </c>
      <c r="C265" t="s">
        <v>471</v>
      </c>
      <c r="D265" t="s">
        <v>1211</v>
      </c>
      <c r="E265" s="2">
        <v>1</v>
      </c>
      <c r="F265" t="s">
        <v>471</v>
      </c>
      <c r="G265" t="b">
        <f t="shared" si="6"/>
        <v>1</v>
      </c>
    </row>
    <row r="266" spans="1:7" x14ac:dyDescent="0.25">
      <c r="A266" t="s">
        <v>1211</v>
      </c>
      <c r="B266">
        <v>1</v>
      </c>
      <c r="C266" t="s">
        <v>543</v>
      </c>
      <c r="D266" t="s">
        <v>1211</v>
      </c>
      <c r="E266" s="2">
        <v>1</v>
      </c>
      <c r="F266" t="s">
        <v>543</v>
      </c>
      <c r="G266" t="b">
        <f t="shared" si="6"/>
        <v>1</v>
      </c>
    </row>
    <row r="267" spans="1:7" x14ac:dyDescent="0.25">
      <c r="A267" t="s">
        <v>1211</v>
      </c>
      <c r="B267">
        <v>1</v>
      </c>
      <c r="C267" t="s">
        <v>619</v>
      </c>
      <c r="D267" t="s">
        <v>1211</v>
      </c>
      <c r="E267" s="2">
        <v>1</v>
      </c>
      <c r="F267" t="s">
        <v>619</v>
      </c>
      <c r="G267" t="b">
        <f t="shared" si="6"/>
        <v>1</v>
      </c>
    </row>
    <row r="268" spans="1:7" x14ac:dyDescent="0.25">
      <c r="A268" t="s">
        <v>1211</v>
      </c>
      <c r="B268">
        <v>1</v>
      </c>
      <c r="C268" t="s">
        <v>693</v>
      </c>
      <c r="D268" t="s">
        <v>1211</v>
      </c>
      <c r="E268" s="2">
        <v>1</v>
      </c>
      <c r="F268" t="s">
        <v>693</v>
      </c>
      <c r="G268" t="b">
        <f t="shared" si="6"/>
        <v>1</v>
      </c>
    </row>
    <row r="269" spans="1:7" x14ac:dyDescent="0.25">
      <c r="A269" t="s">
        <v>1211</v>
      </c>
      <c r="B269">
        <v>1</v>
      </c>
      <c r="C269" t="s">
        <v>764</v>
      </c>
      <c r="D269" t="s">
        <v>1211</v>
      </c>
      <c r="E269" s="2">
        <v>1</v>
      </c>
      <c r="F269" t="s">
        <v>764</v>
      </c>
      <c r="G269" t="b">
        <f t="shared" si="6"/>
        <v>1</v>
      </c>
    </row>
    <row r="270" spans="1:7" x14ac:dyDescent="0.25">
      <c r="A270" t="s">
        <v>1211</v>
      </c>
      <c r="B270">
        <v>1</v>
      </c>
      <c r="C270" t="s">
        <v>835</v>
      </c>
      <c r="D270" t="s">
        <v>1211</v>
      </c>
      <c r="E270" s="2">
        <v>1</v>
      </c>
      <c r="F270" t="s">
        <v>835</v>
      </c>
      <c r="G270" t="b">
        <f t="shared" si="6"/>
        <v>1</v>
      </c>
    </row>
    <row r="271" spans="1:7" x14ac:dyDescent="0.25">
      <c r="A271" t="s">
        <v>1211</v>
      </c>
      <c r="B271">
        <v>1</v>
      </c>
      <c r="C271" t="s">
        <v>909</v>
      </c>
      <c r="D271" t="s">
        <v>1211</v>
      </c>
      <c r="E271" s="2">
        <v>1</v>
      </c>
      <c r="F271" t="s">
        <v>909</v>
      </c>
      <c r="G271" t="b">
        <f t="shared" si="6"/>
        <v>1</v>
      </c>
    </row>
    <row r="272" spans="1:7" x14ac:dyDescent="0.25">
      <c r="A272" t="s">
        <v>1211</v>
      </c>
      <c r="B272">
        <v>1</v>
      </c>
      <c r="C272" t="s">
        <v>139</v>
      </c>
      <c r="D272" t="s">
        <v>1211</v>
      </c>
      <c r="E272" s="2">
        <v>1</v>
      </c>
      <c r="F272" t="s">
        <v>139</v>
      </c>
      <c r="G272" t="b">
        <f t="shared" si="6"/>
        <v>1</v>
      </c>
    </row>
    <row r="273" spans="1:7" x14ac:dyDescent="0.25">
      <c r="A273" t="s">
        <v>1211</v>
      </c>
      <c r="B273">
        <v>1</v>
      </c>
      <c r="C273" t="s">
        <v>987</v>
      </c>
      <c r="D273" t="s">
        <v>1211</v>
      </c>
      <c r="E273" s="2">
        <v>1</v>
      </c>
      <c r="F273" t="s">
        <v>987</v>
      </c>
      <c r="G273" t="b">
        <f t="shared" si="6"/>
        <v>1</v>
      </c>
    </row>
    <row r="274" spans="1:7" x14ac:dyDescent="0.25">
      <c r="A274" t="s">
        <v>1211</v>
      </c>
      <c r="B274">
        <v>1</v>
      </c>
      <c r="C274" t="s">
        <v>1060</v>
      </c>
      <c r="D274" t="s">
        <v>1211</v>
      </c>
      <c r="E274" s="2">
        <v>1</v>
      </c>
      <c r="F274" t="s">
        <v>1060</v>
      </c>
      <c r="G274" t="b">
        <f t="shared" si="6"/>
        <v>1</v>
      </c>
    </row>
    <row r="275" spans="1:7" x14ac:dyDescent="0.25">
      <c r="A275" t="s">
        <v>1211</v>
      </c>
      <c r="B275">
        <v>1</v>
      </c>
      <c r="C275" t="s">
        <v>1133</v>
      </c>
      <c r="D275" t="s">
        <v>1211</v>
      </c>
      <c r="E275" s="2">
        <v>1</v>
      </c>
      <c r="F275" t="s">
        <v>1133</v>
      </c>
      <c r="G275" t="b">
        <f t="shared" si="6"/>
        <v>1</v>
      </c>
    </row>
    <row r="276" spans="1:7" x14ac:dyDescent="0.25">
      <c r="A276" t="s">
        <v>1211</v>
      </c>
      <c r="B276">
        <v>2</v>
      </c>
      <c r="C276" t="s">
        <v>13</v>
      </c>
      <c r="D276" t="s">
        <v>1211</v>
      </c>
      <c r="E276" s="2">
        <v>2</v>
      </c>
      <c r="F276" t="s">
        <v>13</v>
      </c>
      <c r="G276" t="b">
        <f t="shared" si="6"/>
        <v>1</v>
      </c>
    </row>
    <row r="277" spans="1:7" x14ac:dyDescent="0.25">
      <c r="A277" t="s">
        <v>1211</v>
      </c>
      <c r="B277">
        <v>2</v>
      </c>
      <c r="C277" t="s">
        <v>228</v>
      </c>
      <c r="D277" t="s">
        <v>1211</v>
      </c>
      <c r="E277" s="2">
        <v>2</v>
      </c>
      <c r="F277" t="s">
        <v>228</v>
      </c>
      <c r="G277" t="b">
        <f t="shared" si="6"/>
        <v>1</v>
      </c>
    </row>
    <row r="278" spans="1:7" x14ac:dyDescent="0.25">
      <c r="A278" t="s">
        <v>1211</v>
      </c>
      <c r="B278">
        <v>2</v>
      </c>
      <c r="C278" t="s">
        <v>311</v>
      </c>
      <c r="D278" t="s">
        <v>1211</v>
      </c>
      <c r="E278" s="2">
        <v>2</v>
      </c>
      <c r="F278" t="s">
        <v>311</v>
      </c>
      <c r="G278" t="b">
        <f t="shared" ref="G278:G341" si="7">CONCATENATE(A278,B278,C278)=CONCATENATE(D278,E278,F278)</f>
        <v>1</v>
      </c>
    </row>
    <row r="279" spans="1:7" x14ac:dyDescent="0.25">
      <c r="A279" t="s">
        <v>1211</v>
      </c>
      <c r="B279">
        <v>2</v>
      </c>
      <c r="C279" t="s">
        <v>394</v>
      </c>
      <c r="D279" t="s">
        <v>1211</v>
      </c>
      <c r="E279" s="2">
        <v>2</v>
      </c>
      <c r="F279" t="s">
        <v>394</v>
      </c>
      <c r="G279" t="b">
        <f t="shared" si="7"/>
        <v>1</v>
      </c>
    </row>
    <row r="280" spans="1:7" x14ac:dyDescent="0.25">
      <c r="A280" t="s">
        <v>1211</v>
      </c>
      <c r="B280">
        <v>2</v>
      </c>
      <c r="C280" t="s">
        <v>471</v>
      </c>
      <c r="D280" t="s">
        <v>1211</v>
      </c>
      <c r="E280" s="2">
        <v>2</v>
      </c>
      <c r="F280" t="s">
        <v>471</v>
      </c>
      <c r="G280" t="b">
        <f t="shared" si="7"/>
        <v>1</v>
      </c>
    </row>
    <row r="281" spans="1:7" x14ac:dyDescent="0.25">
      <c r="A281" t="s">
        <v>1211</v>
      </c>
      <c r="B281">
        <v>2</v>
      </c>
      <c r="C281" t="s">
        <v>543</v>
      </c>
      <c r="D281" t="s">
        <v>1211</v>
      </c>
      <c r="E281" s="2">
        <v>2</v>
      </c>
      <c r="F281" t="s">
        <v>543</v>
      </c>
      <c r="G281" t="b">
        <f t="shared" si="7"/>
        <v>1</v>
      </c>
    </row>
    <row r="282" spans="1:7" x14ac:dyDescent="0.25">
      <c r="A282" t="s">
        <v>1211</v>
      </c>
      <c r="B282">
        <v>2</v>
      </c>
      <c r="C282" t="s">
        <v>619</v>
      </c>
      <c r="D282" t="s">
        <v>1211</v>
      </c>
      <c r="E282" s="2">
        <v>2</v>
      </c>
      <c r="F282" t="s">
        <v>619</v>
      </c>
      <c r="G282" t="b">
        <f t="shared" si="7"/>
        <v>1</v>
      </c>
    </row>
    <row r="283" spans="1:7" x14ac:dyDescent="0.25">
      <c r="A283" t="s">
        <v>1211</v>
      </c>
      <c r="B283">
        <v>2</v>
      </c>
      <c r="C283" t="s">
        <v>693</v>
      </c>
      <c r="D283" t="s">
        <v>1211</v>
      </c>
      <c r="E283" s="2">
        <v>2</v>
      </c>
      <c r="F283" t="s">
        <v>693</v>
      </c>
      <c r="G283" t="b">
        <f t="shared" si="7"/>
        <v>1</v>
      </c>
    </row>
    <row r="284" spans="1:7" x14ac:dyDescent="0.25">
      <c r="A284" t="s">
        <v>1211</v>
      </c>
      <c r="B284">
        <v>2</v>
      </c>
      <c r="C284" t="s">
        <v>764</v>
      </c>
      <c r="D284" t="s">
        <v>1211</v>
      </c>
      <c r="E284" s="2">
        <v>2</v>
      </c>
      <c r="F284" t="s">
        <v>764</v>
      </c>
      <c r="G284" t="b">
        <f t="shared" si="7"/>
        <v>1</v>
      </c>
    </row>
    <row r="285" spans="1:7" x14ac:dyDescent="0.25">
      <c r="A285" t="s">
        <v>1211</v>
      </c>
      <c r="B285">
        <v>2</v>
      </c>
      <c r="C285" t="s">
        <v>835</v>
      </c>
      <c r="D285" t="s">
        <v>1211</v>
      </c>
      <c r="E285" s="2">
        <v>2</v>
      </c>
      <c r="F285" t="s">
        <v>835</v>
      </c>
      <c r="G285" t="b">
        <f t="shared" si="7"/>
        <v>1</v>
      </c>
    </row>
    <row r="286" spans="1:7" x14ac:dyDescent="0.25">
      <c r="A286" t="s">
        <v>1211</v>
      </c>
      <c r="B286">
        <v>2</v>
      </c>
      <c r="C286" t="s">
        <v>909</v>
      </c>
      <c r="D286" t="s">
        <v>1211</v>
      </c>
      <c r="E286" s="2">
        <v>2</v>
      </c>
      <c r="F286" t="s">
        <v>909</v>
      </c>
      <c r="G286" t="b">
        <f t="shared" si="7"/>
        <v>1</v>
      </c>
    </row>
    <row r="287" spans="1:7" x14ac:dyDescent="0.25">
      <c r="A287" t="s">
        <v>1211</v>
      </c>
      <c r="B287">
        <v>2</v>
      </c>
      <c r="C287" t="s">
        <v>139</v>
      </c>
      <c r="D287" t="s">
        <v>1211</v>
      </c>
      <c r="E287" s="2">
        <v>2</v>
      </c>
      <c r="F287" t="s">
        <v>139</v>
      </c>
      <c r="G287" t="b">
        <f t="shared" si="7"/>
        <v>1</v>
      </c>
    </row>
    <row r="288" spans="1:7" x14ac:dyDescent="0.25">
      <c r="A288" t="s">
        <v>1211</v>
      </c>
      <c r="B288">
        <v>2</v>
      </c>
      <c r="C288" t="s">
        <v>987</v>
      </c>
      <c r="D288" t="s">
        <v>1211</v>
      </c>
      <c r="E288" s="2">
        <v>2</v>
      </c>
      <c r="F288" t="s">
        <v>987</v>
      </c>
      <c r="G288" t="b">
        <f t="shared" si="7"/>
        <v>1</v>
      </c>
    </row>
    <row r="289" spans="1:7" x14ac:dyDescent="0.25">
      <c r="A289" t="s">
        <v>1211</v>
      </c>
      <c r="B289">
        <v>2</v>
      </c>
      <c r="C289" t="s">
        <v>1060</v>
      </c>
      <c r="D289" t="s">
        <v>1211</v>
      </c>
      <c r="E289" s="2">
        <v>2</v>
      </c>
      <c r="F289" t="s">
        <v>1060</v>
      </c>
      <c r="G289" t="b">
        <f t="shared" si="7"/>
        <v>1</v>
      </c>
    </row>
    <row r="290" spans="1:7" x14ac:dyDescent="0.25">
      <c r="A290" t="s">
        <v>1211</v>
      </c>
      <c r="B290">
        <v>2</v>
      </c>
      <c r="C290" t="s">
        <v>1133</v>
      </c>
      <c r="D290" t="s">
        <v>1211</v>
      </c>
      <c r="E290" s="2">
        <v>2</v>
      </c>
      <c r="F290" t="s">
        <v>1133</v>
      </c>
      <c r="G290" t="b">
        <f t="shared" si="7"/>
        <v>1</v>
      </c>
    </row>
    <row r="291" spans="1:7" x14ac:dyDescent="0.25">
      <c r="A291" t="s">
        <v>1212</v>
      </c>
      <c r="B291">
        <v>1</v>
      </c>
      <c r="C291" t="s">
        <v>13</v>
      </c>
      <c r="D291" t="s">
        <v>1212</v>
      </c>
      <c r="E291" s="2">
        <v>1</v>
      </c>
      <c r="F291" t="s">
        <v>13</v>
      </c>
      <c r="G291" t="b">
        <f t="shared" si="7"/>
        <v>1</v>
      </c>
    </row>
    <row r="292" spans="1:7" x14ac:dyDescent="0.25">
      <c r="A292" t="s">
        <v>1212</v>
      </c>
      <c r="B292">
        <v>1</v>
      </c>
      <c r="C292" t="s">
        <v>228</v>
      </c>
      <c r="D292" t="s">
        <v>1212</v>
      </c>
      <c r="E292" s="2">
        <v>1</v>
      </c>
      <c r="F292" t="s">
        <v>228</v>
      </c>
      <c r="G292" t="b">
        <f t="shared" si="7"/>
        <v>1</v>
      </c>
    </row>
    <row r="293" spans="1:7" x14ac:dyDescent="0.25">
      <c r="A293" t="s">
        <v>1212</v>
      </c>
      <c r="B293">
        <v>1</v>
      </c>
      <c r="C293" t="s">
        <v>311</v>
      </c>
      <c r="D293" t="s">
        <v>1212</v>
      </c>
      <c r="E293" s="2">
        <v>1</v>
      </c>
      <c r="F293" t="s">
        <v>311</v>
      </c>
      <c r="G293" t="b">
        <f t="shared" si="7"/>
        <v>1</v>
      </c>
    </row>
    <row r="294" spans="1:7" x14ac:dyDescent="0.25">
      <c r="A294" t="s">
        <v>1212</v>
      </c>
      <c r="B294">
        <v>1</v>
      </c>
      <c r="C294" t="s">
        <v>394</v>
      </c>
      <c r="D294" t="s">
        <v>1212</v>
      </c>
      <c r="E294" s="2">
        <v>1</v>
      </c>
      <c r="F294" t="s">
        <v>394</v>
      </c>
      <c r="G294" t="b">
        <f t="shared" si="7"/>
        <v>1</v>
      </c>
    </row>
    <row r="295" spans="1:7" x14ac:dyDescent="0.25">
      <c r="A295" t="s">
        <v>1212</v>
      </c>
      <c r="B295">
        <v>1</v>
      </c>
      <c r="C295" t="s">
        <v>471</v>
      </c>
      <c r="D295" t="s">
        <v>1212</v>
      </c>
      <c r="E295" s="2">
        <v>1</v>
      </c>
      <c r="F295" t="s">
        <v>471</v>
      </c>
      <c r="G295" t="b">
        <f t="shared" si="7"/>
        <v>1</v>
      </c>
    </row>
    <row r="296" spans="1:7" x14ac:dyDescent="0.25">
      <c r="A296" t="s">
        <v>1212</v>
      </c>
      <c r="B296">
        <v>1</v>
      </c>
      <c r="C296" t="s">
        <v>543</v>
      </c>
      <c r="D296" t="s">
        <v>1212</v>
      </c>
      <c r="E296" s="2">
        <v>1</v>
      </c>
      <c r="F296" t="s">
        <v>543</v>
      </c>
      <c r="G296" t="b">
        <f t="shared" si="7"/>
        <v>1</v>
      </c>
    </row>
    <row r="297" spans="1:7" x14ac:dyDescent="0.25">
      <c r="A297" t="s">
        <v>1212</v>
      </c>
      <c r="B297">
        <v>1</v>
      </c>
      <c r="C297" t="s">
        <v>619</v>
      </c>
      <c r="D297" t="s">
        <v>1212</v>
      </c>
      <c r="E297" s="2">
        <v>1</v>
      </c>
      <c r="F297" t="s">
        <v>619</v>
      </c>
      <c r="G297" t="b">
        <f t="shared" si="7"/>
        <v>1</v>
      </c>
    </row>
    <row r="298" spans="1:7" x14ac:dyDescent="0.25">
      <c r="A298" t="s">
        <v>1212</v>
      </c>
      <c r="B298">
        <v>1</v>
      </c>
      <c r="C298" t="s">
        <v>693</v>
      </c>
      <c r="D298" t="s">
        <v>1212</v>
      </c>
      <c r="E298" s="2">
        <v>1</v>
      </c>
      <c r="F298" t="s">
        <v>693</v>
      </c>
      <c r="G298" t="b">
        <f t="shared" si="7"/>
        <v>1</v>
      </c>
    </row>
    <row r="299" spans="1:7" x14ac:dyDescent="0.25">
      <c r="A299" t="s">
        <v>1212</v>
      </c>
      <c r="B299">
        <v>1</v>
      </c>
      <c r="C299" t="s">
        <v>764</v>
      </c>
      <c r="D299" t="s">
        <v>1212</v>
      </c>
      <c r="E299" s="2">
        <v>1</v>
      </c>
      <c r="F299" t="s">
        <v>764</v>
      </c>
      <c r="G299" t="b">
        <f t="shared" si="7"/>
        <v>1</v>
      </c>
    </row>
    <row r="300" spans="1:7" x14ac:dyDescent="0.25">
      <c r="A300" t="s">
        <v>1212</v>
      </c>
      <c r="B300">
        <v>1</v>
      </c>
      <c r="C300" t="s">
        <v>835</v>
      </c>
      <c r="D300" t="s">
        <v>1212</v>
      </c>
      <c r="E300" s="2">
        <v>1</v>
      </c>
      <c r="F300" t="s">
        <v>835</v>
      </c>
      <c r="G300" t="b">
        <f t="shared" si="7"/>
        <v>1</v>
      </c>
    </row>
    <row r="301" spans="1:7" x14ac:dyDescent="0.25">
      <c r="A301" t="s">
        <v>1212</v>
      </c>
      <c r="B301">
        <v>1</v>
      </c>
      <c r="C301" t="s">
        <v>909</v>
      </c>
      <c r="D301" t="s">
        <v>1212</v>
      </c>
      <c r="E301" s="2">
        <v>1</v>
      </c>
      <c r="F301" t="s">
        <v>909</v>
      </c>
      <c r="G301" t="b">
        <f t="shared" si="7"/>
        <v>1</v>
      </c>
    </row>
    <row r="302" spans="1:7" x14ac:dyDescent="0.25">
      <c r="A302" t="s">
        <v>1212</v>
      </c>
      <c r="B302">
        <v>1</v>
      </c>
      <c r="C302" t="s">
        <v>139</v>
      </c>
      <c r="D302" t="s">
        <v>1212</v>
      </c>
      <c r="E302" s="2">
        <v>1</v>
      </c>
      <c r="F302" t="s">
        <v>139</v>
      </c>
      <c r="G302" t="b">
        <f t="shared" si="7"/>
        <v>1</v>
      </c>
    </row>
    <row r="303" spans="1:7" x14ac:dyDescent="0.25">
      <c r="A303" t="s">
        <v>1212</v>
      </c>
      <c r="B303">
        <v>1</v>
      </c>
      <c r="C303" t="s">
        <v>987</v>
      </c>
      <c r="D303" t="s">
        <v>1212</v>
      </c>
      <c r="E303" s="2">
        <v>1</v>
      </c>
      <c r="F303" t="s">
        <v>987</v>
      </c>
      <c r="G303" t="b">
        <f t="shared" si="7"/>
        <v>1</v>
      </c>
    </row>
    <row r="304" spans="1:7" x14ac:dyDescent="0.25">
      <c r="A304" t="s">
        <v>1212</v>
      </c>
      <c r="B304">
        <v>1</v>
      </c>
      <c r="C304" t="s">
        <v>1060</v>
      </c>
      <c r="D304" t="s">
        <v>1212</v>
      </c>
      <c r="E304" s="2">
        <v>1</v>
      </c>
      <c r="F304" t="s">
        <v>1060</v>
      </c>
      <c r="G304" t="b">
        <f t="shared" si="7"/>
        <v>1</v>
      </c>
    </row>
    <row r="305" spans="1:7" x14ac:dyDescent="0.25">
      <c r="A305" t="s">
        <v>1212</v>
      </c>
      <c r="B305">
        <v>1</v>
      </c>
      <c r="C305" t="s">
        <v>1133</v>
      </c>
      <c r="D305" t="s">
        <v>1212</v>
      </c>
      <c r="E305" s="2">
        <v>1</v>
      </c>
      <c r="F305" t="s">
        <v>1133</v>
      </c>
      <c r="G305" t="b">
        <f t="shared" si="7"/>
        <v>1</v>
      </c>
    </row>
    <row r="306" spans="1:7" x14ac:dyDescent="0.25">
      <c r="A306" t="s">
        <v>1212</v>
      </c>
      <c r="B306">
        <v>2</v>
      </c>
      <c r="C306" t="s">
        <v>13</v>
      </c>
      <c r="D306" t="s">
        <v>1212</v>
      </c>
      <c r="E306" s="2">
        <v>2</v>
      </c>
      <c r="F306" t="s">
        <v>13</v>
      </c>
      <c r="G306" t="b">
        <f t="shared" si="7"/>
        <v>1</v>
      </c>
    </row>
    <row r="307" spans="1:7" x14ac:dyDescent="0.25">
      <c r="A307" t="s">
        <v>1212</v>
      </c>
      <c r="B307">
        <v>2</v>
      </c>
      <c r="C307" t="s">
        <v>228</v>
      </c>
      <c r="D307" t="s">
        <v>1212</v>
      </c>
      <c r="E307" s="2">
        <v>2</v>
      </c>
      <c r="F307" t="s">
        <v>228</v>
      </c>
      <c r="G307" t="b">
        <f t="shared" si="7"/>
        <v>1</v>
      </c>
    </row>
    <row r="308" spans="1:7" x14ac:dyDescent="0.25">
      <c r="A308" t="s">
        <v>1212</v>
      </c>
      <c r="B308">
        <v>2</v>
      </c>
      <c r="C308" t="s">
        <v>311</v>
      </c>
      <c r="D308" t="s">
        <v>1212</v>
      </c>
      <c r="E308" s="2">
        <v>2</v>
      </c>
      <c r="F308" t="s">
        <v>311</v>
      </c>
      <c r="G308" t="b">
        <f t="shared" si="7"/>
        <v>1</v>
      </c>
    </row>
    <row r="309" spans="1:7" x14ac:dyDescent="0.25">
      <c r="A309" t="s">
        <v>1212</v>
      </c>
      <c r="B309">
        <v>2</v>
      </c>
      <c r="C309" t="s">
        <v>394</v>
      </c>
      <c r="D309" t="s">
        <v>1212</v>
      </c>
      <c r="E309" s="2">
        <v>2</v>
      </c>
      <c r="F309" t="s">
        <v>394</v>
      </c>
      <c r="G309" t="b">
        <f t="shared" si="7"/>
        <v>1</v>
      </c>
    </row>
    <row r="310" spans="1:7" x14ac:dyDescent="0.25">
      <c r="A310" t="s">
        <v>1212</v>
      </c>
      <c r="B310">
        <v>2</v>
      </c>
      <c r="C310" t="s">
        <v>471</v>
      </c>
      <c r="D310" t="s">
        <v>1212</v>
      </c>
      <c r="E310" s="2">
        <v>2</v>
      </c>
      <c r="F310" t="s">
        <v>471</v>
      </c>
      <c r="G310" t="b">
        <f t="shared" si="7"/>
        <v>1</v>
      </c>
    </row>
    <row r="311" spans="1:7" x14ac:dyDescent="0.25">
      <c r="A311" t="s">
        <v>1212</v>
      </c>
      <c r="B311">
        <v>2</v>
      </c>
      <c r="C311" t="s">
        <v>543</v>
      </c>
      <c r="D311" t="s">
        <v>1212</v>
      </c>
      <c r="E311" s="2">
        <v>2</v>
      </c>
      <c r="F311" t="s">
        <v>543</v>
      </c>
      <c r="G311" t="b">
        <f t="shared" si="7"/>
        <v>1</v>
      </c>
    </row>
    <row r="312" spans="1:7" x14ac:dyDescent="0.25">
      <c r="A312" t="s">
        <v>1212</v>
      </c>
      <c r="B312">
        <v>2</v>
      </c>
      <c r="C312" t="s">
        <v>619</v>
      </c>
      <c r="D312" t="s">
        <v>1212</v>
      </c>
      <c r="E312" s="2">
        <v>2</v>
      </c>
      <c r="F312" t="s">
        <v>619</v>
      </c>
      <c r="G312" t="b">
        <f t="shared" si="7"/>
        <v>1</v>
      </c>
    </row>
    <row r="313" spans="1:7" x14ac:dyDescent="0.25">
      <c r="A313" t="s">
        <v>1212</v>
      </c>
      <c r="B313">
        <v>2</v>
      </c>
      <c r="C313" t="s">
        <v>693</v>
      </c>
      <c r="D313" t="s">
        <v>1212</v>
      </c>
      <c r="E313" s="2">
        <v>2</v>
      </c>
      <c r="F313" t="s">
        <v>693</v>
      </c>
      <c r="G313" t="b">
        <f t="shared" si="7"/>
        <v>1</v>
      </c>
    </row>
    <row r="314" spans="1:7" x14ac:dyDescent="0.25">
      <c r="A314" t="s">
        <v>1212</v>
      </c>
      <c r="B314">
        <v>2</v>
      </c>
      <c r="C314" t="s">
        <v>764</v>
      </c>
      <c r="D314" t="s">
        <v>1212</v>
      </c>
      <c r="E314" s="2">
        <v>2</v>
      </c>
      <c r="F314" t="s">
        <v>764</v>
      </c>
      <c r="G314" t="b">
        <f t="shared" si="7"/>
        <v>1</v>
      </c>
    </row>
    <row r="315" spans="1:7" x14ac:dyDescent="0.25">
      <c r="A315" t="s">
        <v>1212</v>
      </c>
      <c r="B315">
        <v>2</v>
      </c>
      <c r="C315" t="s">
        <v>835</v>
      </c>
      <c r="D315" t="s">
        <v>1212</v>
      </c>
      <c r="E315" s="2">
        <v>2</v>
      </c>
      <c r="F315" t="s">
        <v>835</v>
      </c>
      <c r="G315" t="b">
        <f t="shared" si="7"/>
        <v>1</v>
      </c>
    </row>
    <row r="316" spans="1:7" x14ac:dyDescent="0.25">
      <c r="A316" t="s">
        <v>1212</v>
      </c>
      <c r="B316">
        <v>2</v>
      </c>
      <c r="C316" t="s">
        <v>909</v>
      </c>
      <c r="D316" t="s">
        <v>1212</v>
      </c>
      <c r="E316" s="2">
        <v>2</v>
      </c>
      <c r="F316" t="s">
        <v>909</v>
      </c>
      <c r="G316" t="b">
        <f t="shared" si="7"/>
        <v>1</v>
      </c>
    </row>
    <row r="317" spans="1:7" x14ac:dyDescent="0.25">
      <c r="A317" t="s">
        <v>1212</v>
      </c>
      <c r="B317">
        <v>2</v>
      </c>
      <c r="C317" t="s">
        <v>139</v>
      </c>
      <c r="D317" t="s">
        <v>1212</v>
      </c>
      <c r="E317" s="2">
        <v>2</v>
      </c>
      <c r="F317" t="s">
        <v>139</v>
      </c>
      <c r="G317" t="b">
        <f t="shared" si="7"/>
        <v>1</v>
      </c>
    </row>
    <row r="318" spans="1:7" x14ac:dyDescent="0.25">
      <c r="A318" t="s">
        <v>1212</v>
      </c>
      <c r="B318">
        <v>2</v>
      </c>
      <c r="C318" t="s">
        <v>987</v>
      </c>
      <c r="D318" t="s">
        <v>1212</v>
      </c>
      <c r="E318" s="2">
        <v>2</v>
      </c>
      <c r="F318" t="s">
        <v>987</v>
      </c>
      <c r="G318" t="b">
        <f t="shared" si="7"/>
        <v>1</v>
      </c>
    </row>
    <row r="319" spans="1:7" x14ac:dyDescent="0.25">
      <c r="A319" t="s">
        <v>1212</v>
      </c>
      <c r="B319">
        <v>2</v>
      </c>
      <c r="C319" t="s">
        <v>1060</v>
      </c>
      <c r="D319" t="s">
        <v>1212</v>
      </c>
      <c r="E319" s="2">
        <v>2</v>
      </c>
      <c r="F319" t="s">
        <v>1060</v>
      </c>
      <c r="G319" t="b">
        <f t="shared" si="7"/>
        <v>1</v>
      </c>
    </row>
    <row r="320" spans="1:7" x14ac:dyDescent="0.25">
      <c r="A320" t="s">
        <v>1212</v>
      </c>
      <c r="B320">
        <v>2</v>
      </c>
      <c r="C320" t="s">
        <v>1133</v>
      </c>
      <c r="D320" t="s">
        <v>1212</v>
      </c>
      <c r="E320" s="2">
        <v>2</v>
      </c>
      <c r="F320" t="s">
        <v>1133</v>
      </c>
      <c r="G320" t="b">
        <f t="shared" si="7"/>
        <v>1</v>
      </c>
    </row>
    <row r="321" spans="1:7" x14ac:dyDescent="0.25">
      <c r="A321" t="s">
        <v>1213</v>
      </c>
      <c r="B321">
        <v>1</v>
      </c>
      <c r="C321" t="s">
        <v>13</v>
      </c>
      <c r="D321" t="s">
        <v>1213</v>
      </c>
      <c r="E321" s="2">
        <v>1</v>
      </c>
      <c r="F321" t="s">
        <v>13</v>
      </c>
      <c r="G321" t="b">
        <f t="shared" si="7"/>
        <v>1</v>
      </c>
    </row>
    <row r="322" spans="1:7" x14ac:dyDescent="0.25">
      <c r="A322" t="s">
        <v>1213</v>
      </c>
      <c r="B322">
        <v>1</v>
      </c>
      <c r="C322" t="s">
        <v>228</v>
      </c>
      <c r="D322" t="s">
        <v>1213</v>
      </c>
      <c r="E322" s="2">
        <v>1</v>
      </c>
      <c r="F322" t="s">
        <v>228</v>
      </c>
      <c r="G322" t="b">
        <f t="shared" si="7"/>
        <v>1</v>
      </c>
    </row>
    <row r="323" spans="1:7" x14ac:dyDescent="0.25">
      <c r="A323" t="s">
        <v>1213</v>
      </c>
      <c r="B323">
        <v>1</v>
      </c>
      <c r="C323" t="s">
        <v>311</v>
      </c>
      <c r="D323" t="s">
        <v>1213</v>
      </c>
      <c r="E323" s="2">
        <v>1</v>
      </c>
      <c r="F323" t="s">
        <v>311</v>
      </c>
      <c r="G323" t="b">
        <f t="shared" si="7"/>
        <v>1</v>
      </c>
    </row>
    <row r="324" spans="1:7" x14ac:dyDescent="0.25">
      <c r="A324" t="s">
        <v>1213</v>
      </c>
      <c r="B324">
        <v>1</v>
      </c>
      <c r="C324" t="s">
        <v>394</v>
      </c>
      <c r="D324" t="s">
        <v>1213</v>
      </c>
      <c r="E324" s="2">
        <v>1</v>
      </c>
      <c r="F324" t="s">
        <v>394</v>
      </c>
      <c r="G324" t="b">
        <f t="shared" si="7"/>
        <v>1</v>
      </c>
    </row>
    <row r="325" spans="1:7" x14ac:dyDescent="0.25">
      <c r="A325" t="s">
        <v>1213</v>
      </c>
      <c r="B325">
        <v>1</v>
      </c>
      <c r="C325" t="s">
        <v>471</v>
      </c>
      <c r="D325" t="s">
        <v>1213</v>
      </c>
      <c r="E325" s="2">
        <v>1</v>
      </c>
      <c r="F325" t="s">
        <v>471</v>
      </c>
      <c r="G325" t="b">
        <f t="shared" si="7"/>
        <v>1</v>
      </c>
    </row>
    <row r="326" spans="1:7" x14ac:dyDescent="0.25">
      <c r="A326" t="s">
        <v>1213</v>
      </c>
      <c r="B326">
        <v>1</v>
      </c>
      <c r="C326" t="s">
        <v>543</v>
      </c>
      <c r="D326" t="s">
        <v>1213</v>
      </c>
      <c r="E326" s="2">
        <v>1</v>
      </c>
      <c r="F326" t="s">
        <v>543</v>
      </c>
      <c r="G326" t="b">
        <f t="shared" si="7"/>
        <v>1</v>
      </c>
    </row>
    <row r="327" spans="1:7" x14ac:dyDescent="0.25">
      <c r="A327" t="s">
        <v>1213</v>
      </c>
      <c r="B327">
        <v>1</v>
      </c>
      <c r="C327" t="s">
        <v>619</v>
      </c>
      <c r="D327" t="s">
        <v>1213</v>
      </c>
      <c r="E327" s="2">
        <v>1</v>
      </c>
      <c r="F327" t="s">
        <v>619</v>
      </c>
      <c r="G327" t="b">
        <f t="shared" si="7"/>
        <v>1</v>
      </c>
    </row>
    <row r="328" spans="1:7" x14ac:dyDescent="0.25">
      <c r="A328" t="s">
        <v>1213</v>
      </c>
      <c r="B328">
        <v>1</v>
      </c>
      <c r="C328" t="s">
        <v>693</v>
      </c>
      <c r="D328" t="s">
        <v>1213</v>
      </c>
      <c r="E328" s="2">
        <v>1</v>
      </c>
      <c r="F328" t="s">
        <v>693</v>
      </c>
      <c r="G328" t="b">
        <f t="shared" si="7"/>
        <v>1</v>
      </c>
    </row>
    <row r="329" spans="1:7" x14ac:dyDescent="0.25">
      <c r="A329" t="s">
        <v>1213</v>
      </c>
      <c r="B329">
        <v>1</v>
      </c>
      <c r="C329" t="s">
        <v>764</v>
      </c>
      <c r="D329" t="s">
        <v>1213</v>
      </c>
      <c r="E329" s="2">
        <v>1</v>
      </c>
      <c r="F329" t="s">
        <v>764</v>
      </c>
      <c r="G329" t="b">
        <f t="shared" si="7"/>
        <v>1</v>
      </c>
    </row>
    <row r="330" spans="1:7" x14ac:dyDescent="0.25">
      <c r="A330" t="s">
        <v>1213</v>
      </c>
      <c r="B330">
        <v>1</v>
      </c>
      <c r="C330" t="s">
        <v>835</v>
      </c>
      <c r="D330" t="s">
        <v>1213</v>
      </c>
      <c r="E330" s="2">
        <v>1</v>
      </c>
      <c r="F330" t="s">
        <v>835</v>
      </c>
      <c r="G330" t="b">
        <f t="shared" si="7"/>
        <v>1</v>
      </c>
    </row>
    <row r="331" spans="1:7" x14ac:dyDescent="0.25">
      <c r="A331" t="s">
        <v>1213</v>
      </c>
      <c r="B331">
        <v>1</v>
      </c>
      <c r="C331" t="s">
        <v>909</v>
      </c>
      <c r="D331" t="s">
        <v>1213</v>
      </c>
      <c r="E331" s="2">
        <v>1</v>
      </c>
      <c r="F331" t="s">
        <v>909</v>
      </c>
      <c r="G331" t="b">
        <f t="shared" si="7"/>
        <v>1</v>
      </c>
    </row>
    <row r="332" spans="1:7" x14ac:dyDescent="0.25">
      <c r="A332" t="s">
        <v>1213</v>
      </c>
      <c r="B332">
        <v>1</v>
      </c>
      <c r="C332" t="s">
        <v>139</v>
      </c>
      <c r="D332" t="s">
        <v>1213</v>
      </c>
      <c r="E332" s="2">
        <v>1</v>
      </c>
      <c r="F332" t="s">
        <v>139</v>
      </c>
      <c r="G332" t="b">
        <f t="shared" si="7"/>
        <v>1</v>
      </c>
    </row>
    <row r="333" spans="1:7" x14ac:dyDescent="0.25">
      <c r="A333" t="s">
        <v>1213</v>
      </c>
      <c r="B333">
        <v>1</v>
      </c>
      <c r="C333" t="s">
        <v>987</v>
      </c>
      <c r="D333" t="s">
        <v>1213</v>
      </c>
      <c r="E333" s="2">
        <v>1</v>
      </c>
      <c r="F333" t="s">
        <v>987</v>
      </c>
      <c r="G333" t="b">
        <f t="shared" si="7"/>
        <v>1</v>
      </c>
    </row>
    <row r="334" spans="1:7" x14ac:dyDescent="0.25">
      <c r="A334" t="s">
        <v>1213</v>
      </c>
      <c r="B334">
        <v>1</v>
      </c>
      <c r="C334" t="s">
        <v>1060</v>
      </c>
      <c r="D334" t="s">
        <v>1213</v>
      </c>
      <c r="E334" s="2">
        <v>1</v>
      </c>
      <c r="F334" t="s">
        <v>1060</v>
      </c>
      <c r="G334" t="b">
        <f t="shared" si="7"/>
        <v>1</v>
      </c>
    </row>
    <row r="335" spans="1:7" x14ac:dyDescent="0.25">
      <c r="A335" t="s">
        <v>1213</v>
      </c>
      <c r="B335">
        <v>1</v>
      </c>
      <c r="C335" t="s">
        <v>1133</v>
      </c>
      <c r="D335" t="s">
        <v>1213</v>
      </c>
      <c r="E335" s="2">
        <v>1</v>
      </c>
      <c r="F335" t="s">
        <v>1133</v>
      </c>
      <c r="G335" t="b">
        <f t="shared" si="7"/>
        <v>1</v>
      </c>
    </row>
    <row r="336" spans="1:7" x14ac:dyDescent="0.25">
      <c r="A336" t="s">
        <v>1213</v>
      </c>
      <c r="B336">
        <v>2</v>
      </c>
      <c r="C336" t="s">
        <v>13</v>
      </c>
      <c r="D336" t="s">
        <v>1213</v>
      </c>
      <c r="E336" s="2">
        <v>2</v>
      </c>
      <c r="F336" t="s">
        <v>13</v>
      </c>
      <c r="G336" t="b">
        <f t="shared" si="7"/>
        <v>1</v>
      </c>
    </row>
    <row r="337" spans="1:7" x14ac:dyDescent="0.25">
      <c r="A337" t="s">
        <v>1213</v>
      </c>
      <c r="B337">
        <v>2</v>
      </c>
      <c r="C337" t="s">
        <v>228</v>
      </c>
      <c r="D337" t="s">
        <v>1213</v>
      </c>
      <c r="E337" s="2">
        <v>2</v>
      </c>
      <c r="F337" t="s">
        <v>228</v>
      </c>
      <c r="G337" t="b">
        <f t="shared" si="7"/>
        <v>1</v>
      </c>
    </row>
    <row r="338" spans="1:7" x14ac:dyDescent="0.25">
      <c r="A338" t="s">
        <v>1213</v>
      </c>
      <c r="B338">
        <v>2</v>
      </c>
      <c r="C338" t="s">
        <v>311</v>
      </c>
      <c r="D338" t="s">
        <v>1213</v>
      </c>
      <c r="E338" s="2">
        <v>2</v>
      </c>
      <c r="F338" t="s">
        <v>311</v>
      </c>
      <c r="G338" t="b">
        <f t="shared" si="7"/>
        <v>1</v>
      </c>
    </row>
    <row r="339" spans="1:7" x14ac:dyDescent="0.25">
      <c r="A339" t="s">
        <v>1213</v>
      </c>
      <c r="B339">
        <v>2</v>
      </c>
      <c r="C339" t="s">
        <v>394</v>
      </c>
      <c r="D339" t="s">
        <v>1213</v>
      </c>
      <c r="E339" s="2">
        <v>2</v>
      </c>
      <c r="F339" t="s">
        <v>394</v>
      </c>
      <c r="G339" t="b">
        <f t="shared" si="7"/>
        <v>1</v>
      </c>
    </row>
    <row r="340" spans="1:7" x14ac:dyDescent="0.25">
      <c r="A340" t="s">
        <v>1213</v>
      </c>
      <c r="B340">
        <v>2</v>
      </c>
      <c r="C340" t="s">
        <v>471</v>
      </c>
      <c r="D340" t="s">
        <v>1213</v>
      </c>
      <c r="E340" s="2">
        <v>2</v>
      </c>
      <c r="F340" t="s">
        <v>471</v>
      </c>
      <c r="G340" t="b">
        <f t="shared" si="7"/>
        <v>1</v>
      </c>
    </row>
    <row r="341" spans="1:7" x14ac:dyDescent="0.25">
      <c r="A341" t="s">
        <v>1213</v>
      </c>
      <c r="B341">
        <v>2</v>
      </c>
      <c r="C341" t="s">
        <v>543</v>
      </c>
      <c r="D341" t="s">
        <v>1213</v>
      </c>
      <c r="E341" s="2">
        <v>2</v>
      </c>
      <c r="F341" t="s">
        <v>543</v>
      </c>
      <c r="G341" t="b">
        <f t="shared" si="7"/>
        <v>1</v>
      </c>
    </row>
    <row r="342" spans="1:7" x14ac:dyDescent="0.25">
      <c r="A342" t="s">
        <v>1213</v>
      </c>
      <c r="B342">
        <v>2</v>
      </c>
      <c r="C342" t="s">
        <v>619</v>
      </c>
      <c r="D342" t="s">
        <v>1213</v>
      </c>
      <c r="E342" s="2">
        <v>2</v>
      </c>
      <c r="F342" t="s">
        <v>619</v>
      </c>
      <c r="G342" t="b">
        <f t="shared" ref="G342:G405" si="8">CONCATENATE(A342,B342,C342)=CONCATENATE(D342,E342,F342)</f>
        <v>1</v>
      </c>
    </row>
    <row r="343" spans="1:7" x14ac:dyDescent="0.25">
      <c r="A343" t="s">
        <v>1213</v>
      </c>
      <c r="B343">
        <v>2</v>
      </c>
      <c r="C343" t="s">
        <v>693</v>
      </c>
      <c r="D343" t="s">
        <v>1213</v>
      </c>
      <c r="E343" s="2">
        <v>2</v>
      </c>
      <c r="F343" t="s">
        <v>693</v>
      </c>
      <c r="G343" t="b">
        <f t="shared" si="8"/>
        <v>1</v>
      </c>
    </row>
    <row r="344" spans="1:7" x14ac:dyDescent="0.25">
      <c r="A344" t="s">
        <v>1213</v>
      </c>
      <c r="B344">
        <v>2</v>
      </c>
      <c r="C344" t="s">
        <v>764</v>
      </c>
      <c r="D344" t="s">
        <v>1213</v>
      </c>
      <c r="E344" s="2">
        <v>2</v>
      </c>
      <c r="F344" t="s">
        <v>764</v>
      </c>
      <c r="G344" t="b">
        <f t="shared" si="8"/>
        <v>1</v>
      </c>
    </row>
    <row r="345" spans="1:7" x14ac:dyDescent="0.25">
      <c r="A345" t="s">
        <v>1213</v>
      </c>
      <c r="B345">
        <v>2</v>
      </c>
      <c r="C345" t="s">
        <v>835</v>
      </c>
      <c r="D345" t="s">
        <v>1213</v>
      </c>
      <c r="E345" s="2">
        <v>2</v>
      </c>
      <c r="F345" t="s">
        <v>835</v>
      </c>
      <c r="G345" t="b">
        <f t="shared" si="8"/>
        <v>1</v>
      </c>
    </row>
    <row r="346" spans="1:7" x14ac:dyDescent="0.25">
      <c r="A346" t="s">
        <v>1213</v>
      </c>
      <c r="B346">
        <v>2</v>
      </c>
      <c r="C346" t="s">
        <v>909</v>
      </c>
      <c r="D346" t="s">
        <v>1213</v>
      </c>
      <c r="E346" s="2">
        <v>2</v>
      </c>
      <c r="F346" t="s">
        <v>909</v>
      </c>
      <c r="G346" t="b">
        <f t="shared" si="8"/>
        <v>1</v>
      </c>
    </row>
    <row r="347" spans="1:7" x14ac:dyDescent="0.25">
      <c r="A347" t="s">
        <v>1213</v>
      </c>
      <c r="B347">
        <v>2</v>
      </c>
      <c r="C347" t="s">
        <v>139</v>
      </c>
      <c r="D347" t="s">
        <v>1213</v>
      </c>
      <c r="E347" s="2">
        <v>2</v>
      </c>
      <c r="F347" t="s">
        <v>139</v>
      </c>
      <c r="G347" t="b">
        <f t="shared" si="8"/>
        <v>1</v>
      </c>
    </row>
    <row r="348" spans="1:7" x14ac:dyDescent="0.25">
      <c r="A348" t="s">
        <v>1213</v>
      </c>
      <c r="B348">
        <v>2</v>
      </c>
      <c r="C348" t="s">
        <v>987</v>
      </c>
      <c r="D348" t="s">
        <v>1213</v>
      </c>
      <c r="E348" s="2">
        <v>2</v>
      </c>
      <c r="F348" t="s">
        <v>987</v>
      </c>
      <c r="G348" t="b">
        <f t="shared" si="8"/>
        <v>1</v>
      </c>
    </row>
    <row r="349" spans="1:7" x14ac:dyDescent="0.25">
      <c r="A349" t="s">
        <v>1213</v>
      </c>
      <c r="B349">
        <v>2</v>
      </c>
      <c r="C349" t="s">
        <v>1060</v>
      </c>
      <c r="D349" t="s">
        <v>1213</v>
      </c>
      <c r="E349" s="2">
        <v>2</v>
      </c>
      <c r="F349" t="s">
        <v>1060</v>
      </c>
      <c r="G349" t="b">
        <f t="shared" si="8"/>
        <v>1</v>
      </c>
    </row>
    <row r="350" spans="1:7" x14ac:dyDescent="0.25">
      <c r="A350" t="s">
        <v>1213</v>
      </c>
      <c r="B350">
        <v>2</v>
      </c>
      <c r="C350" t="s">
        <v>1133</v>
      </c>
      <c r="D350" t="s">
        <v>1213</v>
      </c>
      <c r="E350" s="2">
        <v>2</v>
      </c>
      <c r="F350" t="s">
        <v>1133</v>
      </c>
      <c r="G350" t="b">
        <f t="shared" si="8"/>
        <v>1</v>
      </c>
    </row>
    <row r="351" spans="1:7" x14ac:dyDescent="0.25">
      <c r="A351" t="s">
        <v>1214</v>
      </c>
      <c r="B351">
        <v>1</v>
      </c>
      <c r="C351" t="s">
        <v>13</v>
      </c>
      <c r="D351" t="s">
        <v>1214</v>
      </c>
      <c r="E351" s="2">
        <v>1</v>
      </c>
      <c r="F351" t="s">
        <v>13</v>
      </c>
      <c r="G351" t="b">
        <f t="shared" si="8"/>
        <v>1</v>
      </c>
    </row>
    <row r="352" spans="1:7" x14ac:dyDescent="0.25">
      <c r="A352" t="s">
        <v>1214</v>
      </c>
      <c r="B352">
        <v>1</v>
      </c>
      <c r="C352" t="s">
        <v>228</v>
      </c>
      <c r="D352" t="s">
        <v>1214</v>
      </c>
      <c r="E352" s="2">
        <v>1</v>
      </c>
      <c r="F352" t="s">
        <v>228</v>
      </c>
      <c r="G352" t="b">
        <f t="shared" si="8"/>
        <v>1</v>
      </c>
    </row>
    <row r="353" spans="1:7" x14ac:dyDescent="0.25">
      <c r="A353" t="s">
        <v>1214</v>
      </c>
      <c r="B353">
        <v>1</v>
      </c>
      <c r="C353" t="s">
        <v>311</v>
      </c>
      <c r="D353" t="s">
        <v>1214</v>
      </c>
      <c r="E353" s="2">
        <v>1</v>
      </c>
      <c r="F353" t="s">
        <v>311</v>
      </c>
      <c r="G353" t="b">
        <f t="shared" si="8"/>
        <v>1</v>
      </c>
    </row>
    <row r="354" spans="1:7" x14ac:dyDescent="0.25">
      <c r="A354" t="s">
        <v>1214</v>
      </c>
      <c r="B354">
        <v>1</v>
      </c>
      <c r="C354" t="s">
        <v>394</v>
      </c>
      <c r="D354" t="s">
        <v>1214</v>
      </c>
      <c r="E354" s="2">
        <v>1</v>
      </c>
      <c r="F354" t="s">
        <v>394</v>
      </c>
      <c r="G354" t="b">
        <f t="shared" si="8"/>
        <v>1</v>
      </c>
    </row>
    <row r="355" spans="1:7" x14ac:dyDescent="0.25">
      <c r="A355" t="s">
        <v>1214</v>
      </c>
      <c r="B355">
        <v>1</v>
      </c>
      <c r="C355" t="s">
        <v>471</v>
      </c>
      <c r="D355" t="s">
        <v>1214</v>
      </c>
      <c r="E355" s="2">
        <v>1</v>
      </c>
      <c r="F355" t="s">
        <v>471</v>
      </c>
      <c r="G355" t="b">
        <f t="shared" si="8"/>
        <v>1</v>
      </c>
    </row>
    <row r="356" spans="1:7" x14ac:dyDescent="0.25">
      <c r="A356" t="s">
        <v>1214</v>
      </c>
      <c r="B356">
        <v>1</v>
      </c>
      <c r="C356" t="s">
        <v>543</v>
      </c>
      <c r="D356" t="s">
        <v>1214</v>
      </c>
      <c r="E356" s="2">
        <v>1</v>
      </c>
      <c r="F356" t="s">
        <v>543</v>
      </c>
      <c r="G356" t="b">
        <f t="shared" si="8"/>
        <v>1</v>
      </c>
    </row>
    <row r="357" spans="1:7" x14ac:dyDescent="0.25">
      <c r="A357" t="s">
        <v>1214</v>
      </c>
      <c r="B357">
        <v>1</v>
      </c>
      <c r="C357" t="s">
        <v>619</v>
      </c>
      <c r="D357" t="s">
        <v>1214</v>
      </c>
      <c r="E357" s="2">
        <v>1</v>
      </c>
      <c r="F357" t="s">
        <v>619</v>
      </c>
      <c r="G357" t="b">
        <f t="shared" si="8"/>
        <v>1</v>
      </c>
    </row>
    <row r="358" spans="1:7" x14ac:dyDescent="0.25">
      <c r="A358" t="s">
        <v>1214</v>
      </c>
      <c r="B358">
        <v>1</v>
      </c>
      <c r="C358" t="s">
        <v>693</v>
      </c>
      <c r="D358" t="s">
        <v>1214</v>
      </c>
      <c r="E358" s="2">
        <v>1</v>
      </c>
      <c r="F358" t="s">
        <v>693</v>
      </c>
      <c r="G358" t="b">
        <f t="shared" si="8"/>
        <v>1</v>
      </c>
    </row>
    <row r="359" spans="1:7" x14ac:dyDescent="0.25">
      <c r="A359" t="s">
        <v>1214</v>
      </c>
      <c r="B359">
        <v>1</v>
      </c>
      <c r="C359" t="s">
        <v>764</v>
      </c>
      <c r="D359" t="s">
        <v>1214</v>
      </c>
      <c r="E359" s="2">
        <v>1</v>
      </c>
      <c r="F359" t="s">
        <v>764</v>
      </c>
      <c r="G359" t="b">
        <f t="shared" si="8"/>
        <v>1</v>
      </c>
    </row>
    <row r="360" spans="1:7" x14ac:dyDescent="0.25">
      <c r="A360" t="s">
        <v>1214</v>
      </c>
      <c r="B360">
        <v>1</v>
      </c>
      <c r="C360" t="s">
        <v>835</v>
      </c>
      <c r="D360" t="s">
        <v>1214</v>
      </c>
      <c r="E360" s="2">
        <v>1</v>
      </c>
      <c r="F360" t="s">
        <v>835</v>
      </c>
      <c r="G360" t="b">
        <f t="shared" si="8"/>
        <v>1</v>
      </c>
    </row>
    <row r="361" spans="1:7" x14ac:dyDescent="0.25">
      <c r="A361" t="s">
        <v>1214</v>
      </c>
      <c r="B361">
        <v>1</v>
      </c>
      <c r="C361" t="s">
        <v>909</v>
      </c>
      <c r="D361" t="s">
        <v>1214</v>
      </c>
      <c r="E361" s="2">
        <v>1</v>
      </c>
      <c r="F361" t="s">
        <v>909</v>
      </c>
      <c r="G361" t="b">
        <f t="shared" si="8"/>
        <v>1</v>
      </c>
    </row>
    <row r="362" spans="1:7" x14ac:dyDescent="0.25">
      <c r="A362" t="s">
        <v>1214</v>
      </c>
      <c r="B362">
        <v>1</v>
      </c>
      <c r="C362" t="s">
        <v>139</v>
      </c>
      <c r="D362" t="s">
        <v>1214</v>
      </c>
      <c r="E362" s="2">
        <v>1</v>
      </c>
      <c r="F362" t="s">
        <v>139</v>
      </c>
      <c r="G362" t="b">
        <f t="shared" si="8"/>
        <v>1</v>
      </c>
    </row>
    <row r="363" spans="1:7" x14ac:dyDescent="0.25">
      <c r="A363" t="s">
        <v>1214</v>
      </c>
      <c r="B363">
        <v>1</v>
      </c>
      <c r="C363" t="s">
        <v>987</v>
      </c>
      <c r="D363" t="s">
        <v>1214</v>
      </c>
      <c r="E363" s="2">
        <v>1</v>
      </c>
      <c r="F363" t="s">
        <v>987</v>
      </c>
      <c r="G363" t="b">
        <f t="shared" si="8"/>
        <v>1</v>
      </c>
    </row>
    <row r="364" spans="1:7" x14ac:dyDescent="0.25">
      <c r="A364" t="s">
        <v>1214</v>
      </c>
      <c r="B364">
        <v>1</v>
      </c>
      <c r="C364" t="s">
        <v>1060</v>
      </c>
      <c r="D364" t="s">
        <v>1214</v>
      </c>
      <c r="E364" s="2">
        <v>1</v>
      </c>
      <c r="F364" t="s">
        <v>1060</v>
      </c>
      <c r="G364" t="b">
        <f t="shared" si="8"/>
        <v>1</v>
      </c>
    </row>
    <row r="365" spans="1:7" x14ac:dyDescent="0.25">
      <c r="A365" t="s">
        <v>1214</v>
      </c>
      <c r="B365">
        <v>1</v>
      </c>
      <c r="C365" t="s">
        <v>1133</v>
      </c>
      <c r="D365" t="s">
        <v>1214</v>
      </c>
      <c r="E365" s="2">
        <v>1</v>
      </c>
      <c r="F365" t="s">
        <v>1133</v>
      </c>
      <c r="G365" t="b">
        <f t="shared" si="8"/>
        <v>1</v>
      </c>
    </row>
    <row r="366" spans="1:7" x14ac:dyDescent="0.25">
      <c r="A366" t="s">
        <v>1214</v>
      </c>
      <c r="B366">
        <v>2</v>
      </c>
      <c r="C366" t="s">
        <v>13</v>
      </c>
      <c r="D366" t="s">
        <v>1214</v>
      </c>
      <c r="E366" s="2">
        <v>2</v>
      </c>
      <c r="F366" t="s">
        <v>13</v>
      </c>
      <c r="G366" t="b">
        <f t="shared" si="8"/>
        <v>1</v>
      </c>
    </row>
    <row r="367" spans="1:7" x14ac:dyDescent="0.25">
      <c r="A367" t="s">
        <v>1214</v>
      </c>
      <c r="B367">
        <v>2</v>
      </c>
      <c r="C367" t="s">
        <v>228</v>
      </c>
      <c r="D367" t="s">
        <v>1214</v>
      </c>
      <c r="E367" s="2">
        <v>2</v>
      </c>
      <c r="F367" t="s">
        <v>228</v>
      </c>
      <c r="G367" t="b">
        <f t="shared" si="8"/>
        <v>1</v>
      </c>
    </row>
    <row r="368" spans="1:7" x14ac:dyDescent="0.25">
      <c r="A368" t="s">
        <v>1214</v>
      </c>
      <c r="B368">
        <v>2</v>
      </c>
      <c r="C368" t="s">
        <v>311</v>
      </c>
      <c r="D368" t="s">
        <v>1214</v>
      </c>
      <c r="E368" s="2">
        <v>2</v>
      </c>
      <c r="F368" t="s">
        <v>311</v>
      </c>
      <c r="G368" t="b">
        <f t="shared" si="8"/>
        <v>1</v>
      </c>
    </row>
    <row r="369" spans="1:7" x14ac:dyDescent="0.25">
      <c r="A369" t="s">
        <v>1214</v>
      </c>
      <c r="B369">
        <v>2</v>
      </c>
      <c r="C369" t="s">
        <v>394</v>
      </c>
      <c r="D369" t="s">
        <v>1214</v>
      </c>
      <c r="E369" s="2">
        <v>2</v>
      </c>
      <c r="F369" t="s">
        <v>394</v>
      </c>
      <c r="G369" t="b">
        <f t="shared" si="8"/>
        <v>1</v>
      </c>
    </row>
    <row r="370" spans="1:7" x14ac:dyDescent="0.25">
      <c r="A370" t="s">
        <v>1214</v>
      </c>
      <c r="B370">
        <v>2</v>
      </c>
      <c r="C370" t="s">
        <v>471</v>
      </c>
      <c r="D370" t="s">
        <v>1214</v>
      </c>
      <c r="E370" s="2">
        <v>2</v>
      </c>
      <c r="F370" t="s">
        <v>471</v>
      </c>
      <c r="G370" t="b">
        <f t="shared" si="8"/>
        <v>1</v>
      </c>
    </row>
    <row r="371" spans="1:7" x14ac:dyDescent="0.25">
      <c r="A371" t="s">
        <v>1214</v>
      </c>
      <c r="B371">
        <v>2</v>
      </c>
      <c r="C371" t="s">
        <v>543</v>
      </c>
      <c r="D371" t="s">
        <v>1214</v>
      </c>
      <c r="E371" s="2">
        <v>2</v>
      </c>
      <c r="F371" t="s">
        <v>543</v>
      </c>
      <c r="G371" t="b">
        <f t="shared" si="8"/>
        <v>1</v>
      </c>
    </row>
    <row r="372" spans="1:7" x14ac:dyDescent="0.25">
      <c r="A372" t="s">
        <v>1214</v>
      </c>
      <c r="B372">
        <v>2</v>
      </c>
      <c r="C372" t="s">
        <v>619</v>
      </c>
      <c r="D372" t="s">
        <v>1214</v>
      </c>
      <c r="E372" s="2">
        <v>2</v>
      </c>
      <c r="F372" t="s">
        <v>619</v>
      </c>
      <c r="G372" t="b">
        <f t="shared" si="8"/>
        <v>1</v>
      </c>
    </row>
    <row r="373" spans="1:7" x14ac:dyDescent="0.25">
      <c r="A373" t="s">
        <v>1214</v>
      </c>
      <c r="B373">
        <v>2</v>
      </c>
      <c r="C373" t="s">
        <v>693</v>
      </c>
      <c r="D373" t="s">
        <v>1214</v>
      </c>
      <c r="E373" s="2">
        <v>2</v>
      </c>
      <c r="F373" t="s">
        <v>693</v>
      </c>
      <c r="G373" t="b">
        <f t="shared" si="8"/>
        <v>1</v>
      </c>
    </row>
    <row r="374" spans="1:7" x14ac:dyDescent="0.25">
      <c r="A374" t="s">
        <v>1214</v>
      </c>
      <c r="B374">
        <v>2</v>
      </c>
      <c r="C374" t="s">
        <v>764</v>
      </c>
      <c r="D374" t="s">
        <v>1214</v>
      </c>
      <c r="E374" s="2">
        <v>2</v>
      </c>
      <c r="F374" t="s">
        <v>764</v>
      </c>
      <c r="G374" t="b">
        <f t="shared" si="8"/>
        <v>1</v>
      </c>
    </row>
    <row r="375" spans="1:7" x14ac:dyDescent="0.25">
      <c r="A375" t="s">
        <v>1214</v>
      </c>
      <c r="B375">
        <v>2</v>
      </c>
      <c r="C375" t="s">
        <v>835</v>
      </c>
      <c r="D375" t="s">
        <v>1214</v>
      </c>
      <c r="E375" s="2">
        <v>2</v>
      </c>
      <c r="F375" t="s">
        <v>835</v>
      </c>
      <c r="G375" t="b">
        <f t="shared" si="8"/>
        <v>1</v>
      </c>
    </row>
    <row r="376" spans="1:7" x14ac:dyDescent="0.25">
      <c r="A376" t="s">
        <v>1214</v>
      </c>
      <c r="B376">
        <v>2</v>
      </c>
      <c r="C376" t="s">
        <v>909</v>
      </c>
      <c r="D376" t="s">
        <v>1214</v>
      </c>
      <c r="E376" s="2">
        <v>2</v>
      </c>
      <c r="F376" t="s">
        <v>909</v>
      </c>
      <c r="G376" t="b">
        <f t="shared" si="8"/>
        <v>1</v>
      </c>
    </row>
    <row r="377" spans="1:7" x14ac:dyDescent="0.25">
      <c r="A377" t="s">
        <v>1214</v>
      </c>
      <c r="B377">
        <v>2</v>
      </c>
      <c r="C377" t="s">
        <v>139</v>
      </c>
      <c r="D377" t="s">
        <v>1214</v>
      </c>
      <c r="E377" s="2">
        <v>2</v>
      </c>
      <c r="F377" t="s">
        <v>139</v>
      </c>
      <c r="G377" t="b">
        <f t="shared" si="8"/>
        <v>1</v>
      </c>
    </row>
    <row r="378" spans="1:7" x14ac:dyDescent="0.25">
      <c r="A378" t="s">
        <v>1214</v>
      </c>
      <c r="B378">
        <v>2</v>
      </c>
      <c r="C378" t="s">
        <v>987</v>
      </c>
      <c r="D378" t="s">
        <v>1214</v>
      </c>
      <c r="E378" s="2">
        <v>2</v>
      </c>
      <c r="F378" t="s">
        <v>987</v>
      </c>
      <c r="G378" t="b">
        <f t="shared" si="8"/>
        <v>1</v>
      </c>
    </row>
    <row r="379" spans="1:7" x14ac:dyDescent="0.25">
      <c r="A379" t="s">
        <v>1214</v>
      </c>
      <c r="B379">
        <v>2</v>
      </c>
      <c r="C379" t="s">
        <v>1060</v>
      </c>
      <c r="D379" t="s">
        <v>1214</v>
      </c>
      <c r="E379" s="2">
        <v>2</v>
      </c>
      <c r="F379" t="s">
        <v>1060</v>
      </c>
      <c r="G379" t="b">
        <f t="shared" si="8"/>
        <v>1</v>
      </c>
    </row>
    <row r="380" spans="1:7" x14ac:dyDescent="0.25">
      <c r="A380" t="s">
        <v>1214</v>
      </c>
      <c r="B380">
        <v>2</v>
      </c>
      <c r="C380" t="s">
        <v>1133</v>
      </c>
      <c r="D380" t="s">
        <v>1214</v>
      </c>
      <c r="E380" s="2">
        <v>2</v>
      </c>
      <c r="F380" t="s">
        <v>1133</v>
      </c>
      <c r="G380" t="b">
        <f t="shared" si="8"/>
        <v>1</v>
      </c>
    </row>
    <row r="381" spans="1:7" x14ac:dyDescent="0.25">
      <c r="A381" t="s">
        <v>1215</v>
      </c>
      <c r="B381">
        <v>1</v>
      </c>
      <c r="C381" t="s">
        <v>13</v>
      </c>
      <c r="D381" t="s">
        <v>1215</v>
      </c>
      <c r="E381" s="2">
        <v>1</v>
      </c>
      <c r="F381" t="s">
        <v>13</v>
      </c>
      <c r="G381" t="b">
        <f t="shared" si="8"/>
        <v>1</v>
      </c>
    </row>
    <row r="382" spans="1:7" x14ac:dyDescent="0.25">
      <c r="A382" t="s">
        <v>1215</v>
      </c>
      <c r="B382">
        <v>1</v>
      </c>
      <c r="C382" t="s">
        <v>228</v>
      </c>
      <c r="D382" t="s">
        <v>1215</v>
      </c>
      <c r="E382" s="2">
        <v>1</v>
      </c>
      <c r="F382" t="s">
        <v>228</v>
      </c>
      <c r="G382" t="b">
        <f t="shared" si="8"/>
        <v>1</v>
      </c>
    </row>
    <row r="383" spans="1:7" x14ac:dyDescent="0.25">
      <c r="A383" t="s">
        <v>1215</v>
      </c>
      <c r="B383">
        <v>1</v>
      </c>
      <c r="C383" t="s">
        <v>311</v>
      </c>
      <c r="D383" t="s">
        <v>1215</v>
      </c>
      <c r="E383" s="2">
        <v>1</v>
      </c>
      <c r="F383" t="s">
        <v>311</v>
      </c>
      <c r="G383" t="b">
        <f t="shared" si="8"/>
        <v>1</v>
      </c>
    </row>
    <row r="384" spans="1:7" x14ac:dyDescent="0.25">
      <c r="A384" t="s">
        <v>1215</v>
      </c>
      <c r="B384">
        <v>1</v>
      </c>
      <c r="C384" t="s">
        <v>394</v>
      </c>
      <c r="D384" t="s">
        <v>1215</v>
      </c>
      <c r="E384" s="2">
        <v>1</v>
      </c>
      <c r="F384" t="s">
        <v>394</v>
      </c>
      <c r="G384" t="b">
        <f t="shared" si="8"/>
        <v>1</v>
      </c>
    </row>
    <row r="385" spans="1:7" x14ac:dyDescent="0.25">
      <c r="A385" t="s">
        <v>1215</v>
      </c>
      <c r="B385">
        <v>1</v>
      </c>
      <c r="C385" t="s">
        <v>471</v>
      </c>
      <c r="D385" t="s">
        <v>1215</v>
      </c>
      <c r="E385" s="2">
        <v>1</v>
      </c>
      <c r="F385" t="s">
        <v>471</v>
      </c>
      <c r="G385" t="b">
        <f t="shared" si="8"/>
        <v>1</v>
      </c>
    </row>
    <row r="386" spans="1:7" x14ac:dyDescent="0.25">
      <c r="A386" t="s">
        <v>1215</v>
      </c>
      <c r="B386">
        <v>1</v>
      </c>
      <c r="C386" t="s">
        <v>543</v>
      </c>
      <c r="D386" t="s">
        <v>1215</v>
      </c>
      <c r="E386" s="2">
        <v>1</v>
      </c>
      <c r="F386" t="s">
        <v>543</v>
      </c>
      <c r="G386" t="b">
        <f t="shared" si="8"/>
        <v>1</v>
      </c>
    </row>
    <row r="387" spans="1:7" x14ac:dyDescent="0.25">
      <c r="A387" t="s">
        <v>1215</v>
      </c>
      <c r="B387">
        <v>1</v>
      </c>
      <c r="C387" t="s">
        <v>619</v>
      </c>
      <c r="D387" t="s">
        <v>1215</v>
      </c>
      <c r="E387" s="2">
        <v>1</v>
      </c>
      <c r="F387" t="s">
        <v>619</v>
      </c>
      <c r="G387" t="b">
        <f t="shared" si="8"/>
        <v>1</v>
      </c>
    </row>
    <row r="388" spans="1:7" x14ac:dyDescent="0.25">
      <c r="A388" t="s">
        <v>1215</v>
      </c>
      <c r="B388">
        <v>1</v>
      </c>
      <c r="C388" t="s">
        <v>693</v>
      </c>
      <c r="D388" t="s">
        <v>1215</v>
      </c>
      <c r="E388" s="2">
        <v>1</v>
      </c>
      <c r="F388" t="s">
        <v>693</v>
      </c>
      <c r="G388" t="b">
        <f t="shared" si="8"/>
        <v>1</v>
      </c>
    </row>
    <row r="389" spans="1:7" x14ac:dyDescent="0.25">
      <c r="A389" t="s">
        <v>1215</v>
      </c>
      <c r="B389">
        <v>1</v>
      </c>
      <c r="C389" t="s">
        <v>764</v>
      </c>
      <c r="D389" t="s">
        <v>1215</v>
      </c>
      <c r="E389" s="2">
        <v>1</v>
      </c>
      <c r="F389" t="s">
        <v>764</v>
      </c>
      <c r="G389" t="b">
        <f t="shared" si="8"/>
        <v>1</v>
      </c>
    </row>
    <row r="390" spans="1:7" x14ac:dyDescent="0.25">
      <c r="A390" t="s">
        <v>1215</v>
      </c>
      <c r="B390">
        <v>1</v>
      </c>
      <c r="C390" t="s">
        <v>835</v>
      </c>
      <c r="D390" t="s">
        <v>1215</v>
      </c>
      <c r="E390" s="2">
        <v>1</v>
      </c>
      <c r="F390" t="s">
        <v>835</v>
      </c>
      <c r="G390" t="b">
        <f t="shared" si="8"/>
        <v>1</v>
      </c>
    </row>
    <row r="391" spans="1:7" x14ac:dyDescent="0.25">
      <c r="A391" t="s">
        <v>1215</v>
      </c>
      <c r="B391">
        <v>1</v>
      </c>
      <c r="C391" t="s">
        <v>909</v>
      </c>
      <c r="D391" t="s">
        <v>1215</v>
      </c>
      <c r="E391" s="2">
        <v>1</v>
      </c>
      <c r="F391" t="s">
        <v>909</v>
      </c>
      <c r="G391" t="b">
        <f t="shared" si="8"/>
        <v>1</v>
      </c>
    </row>
    <row r="392" spans="1:7" x14ac:dyDescent="0.25">
      <c r="A392" t="s">
        <v>1215</v>
      </c>
      <c r="B392">
        <v>1</v>
      </c>
      <c r="C392" t="s">
        <v>139</v>
      </c>
      <c r="D392" t="s">
        <v>1215</v>
      </c>
      <c r="E392" s="2">
        <v>1</v>
      </c>
      <c r="F392" t="s">
        <v>139</v>
      </c>
      <c r="G392" t="b">
        <f t="shared" si="8"/>
        <v>1</v>
      </c>
    </row>
    <row r="393" spans="1:7" x14ac:dyDescent="0.25">
      <c r="A393" t="s">
        <v>1215</v>
      </c>
      <c r="B393">
        <v>1</v>
      </c>
      <c r="C393" t="s">
        <v>987</v>
      </c>
      <c r="D393" t="s">
        <v>1215</v>
      </c>
      <c r="E393" s="2">
        <v>1</v>
      </c>
      <c r="F393" t="s">
        <v>987</v>
      </c>
      <c r="G393" t="b">
        <f t="shared" si="8"/>
        <v>1</v>
      </c>
    </row>
    <row r="394" spans="1:7" x14ac:dyDescent="0.25">
      <c r="A394" t="s">
        <v>1215</v>
      </c>
      <c r="B394">
        <v>1</v>
      </c>
      <c r="C394" t="s">
        <v>1060</v>
      </c>
      <c r="D394" t="s">
        <v>1215</v>
      </c>
      <c r="E394" s="2">
        <v>1</v>
      </c>
      <c r="F394" t="s">
        <v>1060</v>
      </c>
      <c r="G394" t="b">
        <f t="shared" si="8"/>
        <v>1</v>
      </c>
    </row>
    <row r="395" spans="1:7" x14ac:dyDescent="0.25">
      <c r="A395" t="s">
        <v>1215</v>
      </c>
      <c r="B395">
        <v>1</v>
      </c>
      <c r="C395" t="s">
        <v>1133</v>
      </c>
      <c r="D395" t="s">
        <v>1215</v>
      </c>
      <c r="E395" s="2">
        <v>1</v>
      </c>
      <c r="F395" t="s">
        <v>1133</v>
      </c>
      <c r="G395" t="b">
        <f t="shared" si="8"/>
        <v>1</v>
      </c>
    </row>
    <row r="396" spans="1:7" x14ac:dyDescent="0.25">
      <c r="A396" t="s">
        <v>1215</v>
      </c>
      <c r="B396">
        <v>2</v>
      </c>
      <c r="C396" t="s">
        <v>13</v>
      </c>
      <c r="D396" t="s">
        <v>1215</v>
      </c>
      <c r="E396" s="2">
        <v>2</v>
      </c>
      <c r="F396" t="s">
        <v>13</v>
      </c>
      <c r="G396" t="b">
        <f t="shared" si="8"/>
        <v>1</v>
      </c>
    </row>
    <row r="397" spans="1:7" x14ac:dyDescent="0.25">
      <c r="A397" t="s">
        <v>1215</v>
      </c>
      <c r="B397">
        <v>2</v>
      </c>
      <c r="C397" t="s">
        <v>228</v>
      </c>
      <c r="D397" t="s">
        <v>1215</v>
      </c>
      <c r="E397" s="2">
        <v>2</v>
      </c>
      <c r="F397" t="s">
        <v>228</v>
      </c>
      <c r="G397" t="b">
        <f t="shared" si="8"/>
        <v>1</v>
      </c>
    </row>
    <row r="398" spans="1:7" x14ac:dyDescent="0.25">
      <c r="A398" t="s">
        <v>1215</v>
      </c>
      <c r="B398">
        <v>2</v>
      </c>
      <c r="C398" t="s">
        <v>311</v>
      </c>
      <c r="D398" t="s">
        <v>1215</v>
      </c>
      <c r="E398" s="2">
        <v>2</v>
      </c>
      <c r="F398" t="s">
        <v>311</v>
      </c>
      <c r="G398" t="b">
        <f t="shared" si="8"/>
        <v>1</v>
      </c>
    </row>
    <row r="399" spans="1:7" x14ac:dyDescent="0.25">
      <c r="A399" t="s">
        <v>1215</v>
      </c>
      <c r="B399">
        <v>2</v>
      </c>
      <c r="C399" t="s">
        <v>394</v>
      </c>
      <c r="D399" t="s">
        <v>1215</v>
      </c>
      <c r="E399" s="2">
        <v>2</v>
      </c>
      <c r="F399" t="s">
        <v>394</v>
      </c>
      <c r="G399" t="b">
        <f t="shared" si="8"/>
        <v>1</v>
      </c>
    </row>
    <row r="400" spans="1:7" x14ac:dyDescent="0.25">
      <c r="A400" t="s">
        <v>1215</v>
      </c>
      <c r="B400">
        <v>2</v>
      </c>
      <c r="C400" t="s">
        <v>471</v>
      </c>
      <c r="D400" t="s">
        <v>1215</v>
      </c>
      <c r="E400" s="2">
        <v>2</v>
      </c>
      <c r="F400" t="s">
        <v>471</v>
      </c>
      <c r="G400" t="b">
        <f t="shared" si="8"/>
        <v>1</v>
      </c>
    </row>
    <row r="401" spans="1:7" x14ac:dyDescent="0.25">
      <c r="A401" t="s">
        <v>1215</v>
      </c>
      <c r="B401">
        <v>2</v>
      </c>
      <c r="C401" t="s">
        <v>543</v>
      </c>
      <c r="D401" t="s">
        <v>1215</v>
      </c>
      <c r="E401" s="2">
        <v>2</v>
      </c>
      <c r="F401" t="s">
        <v>543</v>
      </c>
      <c r="G401" t="b">
        <f t="shared" si="8"/>
        <v>1</v>
      </c>
    </row>
    <row r="402" spans="1:7" x14ac:dyDescent="0.25">
      <c r="A402" t="s">
        <v>1215</v>
      </c>
      <c r="B402">
        <v>2</v>
      </c>
      <c r="C402" t="s">
        <v>619</v>
      </c>
      <c r="D402" t="s">
        <v>1215</v>
      </c>
      <c r="E402" s="2">
        <v>2</v>
      </c>
      <c r="F402" t="s">
        <v>619</v>
      </c>
      <c r="G402" t="b">
        <f t="shared" si="8"/>
        <v>1</v>
      </c>
    </row>
    <row r="403" spans="1:7" x14ac:dyDescent="0.25">
      <c r="A403" t="s">
        <v>1215</v>
      </c>
      <c r="B403">
        <v>2</v>
      </c>
      <c r="C403" t="s">
        <v>693</v>
      </c>
      <c r="D403" t="s">
        <v>1215</v>
      </c>
      <c r="E403" s="2">
        <v>2</v>
      </c>
      <c r="F403" t="s">
        <v>693</v>
      </c>
      <c r="G403" t="b">
        <f t="shared" si="8"/>
        <v>1</v>
      </c>
    </row>
    <row r="404" spans="1:7" x14ac:dyDescent="0.25">
      <c r="A404" t="s">
        <v>1215</v>
      </c>
      <c r="B404">
        <v>2</v>
      </c>
      <c r="C404" t="s">
        <v>764</v>
      </c>
      <c r="D404" t="s">
        <v>1215</v>
      </c>
      <c r="E404" s="2">
        <v>2</v>
      </c>
      <c r="F404" t="s">
        <v>764</v>
      </c>
      <c r="G404" t="b">
        <f t="shared" si="8"/>
        <v>1</v>
      </c>
    </row>
    <row r="405" spans="1:7" x14ac:dyDescent="0.25">
      <c r="A405" t="s">
        <v>1215</v>
      </c>
      <c r="B405">
        <v>2</v>
      </c>
      <c r="C405" t="s">
        <v>835</v>
      </c>
      <c r="D405" t="s">
        <v>1215</v>
      </c>
      <c r="E405" s="2">
        <v>2</v>
      </c>
      <c r="F405" t="s">
        <v>835</v>
      </c>
      <c r="G405" t="b">
        <f t="shared" si="8"/>
        <v>1</v>
      </c>
    </row>
    <row r="406" spans="1:7" x14ac:dyDescent="0.25">
      <c r="A406" t="s">
        <v>1215</v>
      </c>
      <c r="B406">
        <v>2</v>
      </c>
      <c r="C406" t="s">
        <v>909</v>
      </c>
      <c r="D406" t="s">
        <v>1215</v>
      </c>
      <c r="E406" s="2">
        <v>2</v>
      </c>
      <c r="F406" t="s">
        <v>909</v>
      </c>
      <c r="G406" t="b">
        <f t="shared" ref="G406:G469" si="9">CONCATENATE(A406,B406,C406)=CONCATENATE(D406,E406,F406)</f>
        <v>1</v>
      </c>
    </row>
    <row r="407" spans="1:7" x14ac:dyDescent="0.25">
      <c r="A407" t="s">
        <v>1215</v>
      </c>
      <c r="B407">
        <v>2</v>
      </c>
      <c r="C407" t="s">
        <v>139</v>
      </c>
      <c r="D407" t="s">
        <v>1215</v>
      </c>
      <c r="E407" s="2">
        <v>2</v>
      </c>
      <c r="F407" t="s">
        <v>139</v>
      </c>
      <c r="G407" t="b">
        <f t="shared" si="9"/>
        <v>1</v>
      </c>
    </row>
    <row r="408" spans="1:7" x14ac:dyDescent="0.25">
      <c r="A408" t="s">
        <v>1215</v>
      </c>
      <c r="B408">
        <v>2</v>
      </c>
      <c r="C408" t="s">
        <v>987</v>
      </c>
      <c r="D408" t="s">
        <v>1215</v>
      </c>
      <c r="E408" s="2">
        <v>2</v>
      </c>
      <c r="F408" t="s">
        <v>987</v>
      </c>
      <c r="G408" t="b">
        <f t="shared" si="9"/>
        <v>1</v>
      </c>
    </row>
    <row r="409" spans="1:7" x14ac:dyDescent="0.25">
      <c r="A409" t="s">
        <v>1215</v>
      </c>
      <c r="B409">
        <v>2</v>
      </c>
      <c r="C409" t="s">
        <v>1060</v>
      </c>
      <c r="D409" t="s">
        <v>1215</v>
      </c>
      <c r="E409" s="2">
        <v>2</v>
      </c>
      <c r="F409" t="s">
        <v>1060</v>
      </c>
      <c r="G409" t="b">
        <f t="shared" si="9"/>
        <v>1</v>
      </c>
    </row>
    <row r="410" spans="1:7" x14ac:dyDescent="0.25">
      <c r="A410" t="s">
        <v>1215</v>
      </c>
      <c r="B410">
        <v>2</v>
      </c>
      <c r="C410" t="s">
        <v>1133</v>
      </c>
      <c r="D410" t="s">
        <v>1215</v>
      </c>
      <c r="E410" s="2">
        <v>2</v>
      </c>
      <c r="F410" t="s">
        <v>1133</v>
      </c>
      <c r="G410" t="b">
        <f t="shared" si="9"/>
        <v>1</v>
      </c>
    </row>
    <row r="411" spans="1:7" x14ac:dyDescent="0.25">
      <c r="A411" t="s">
        <v>1216</v>
      </c>
      <c r="B411">
        <v>1</v>
      </c>
      <c r="C411" t="s">
        <v>13</v>
      </c>
      <c r="D411" t="s">
        <v>1216</v>
      </c>
      <c r="E411" s="2">
        <v>1</v>
      </c>
      <c r="F411" t="s">
        <v>13</v>
      </c>
      <c r="G411" t="b">
        <f t="shared" si="9"/>
        <v>1</v>
      </c>
    </row>
    <row r="412" spans="1:7" x14ac:dyDescent="0.25">
      <c r="A412" t="s">
        <v>1216</v>
      </c>
      <c r="B412">
        <v>1</v>
      </c>
      <c r="C412" t="s">
        <v>228</v>
      </c>
      <c r="D412" t="s">
        <v>1216</v>
      </c>
      <c r="E412" s="2">
        <v>1</v>
      </c>
      <c r="F412" t="s">
        <v>228</v>
      </c>
      <c r="G412" t="b">
        <f t="shared" si="9"/>
        <v>1</v>
      </c>
    </row>
    <row r="413" spans="1:7" x14ac:dyDescent="0.25">
      <c r="A413" t="s">
        <v>1216</v>
      </c>
      <c r="B413">
        <v>1</v>
      </c>
      <c r="C413" t="s">
        <v>311</v>
      </c>
      <c r="D413" t="s">
        <v>1216</v>
      </c>
      <c r="E413" s="2">
        <v>1</v>
      </c>
      <c r="F413" t="s">
        <v>311</v>
      </c>
      <c r="G413" t="b">
        <f t="shared" si="9"/>
        <v>1</v>
      </c>
    </row>
    <row r="414" spans="1:7" x14ac:dyDescent="0.25">
      <c r="A414" t="s">
        <v>1216</v>
      </c>
      <c r="B414">
        <v>1</v>
      </c>
      <c r="C414" t="s">
        <v>394</v>
      </c>
      <c r="D414" t="s">
        <v>1216</v>
      </c>
      <c r="E414" s="2">
        <v>1</v>
      </c>
      <c r="F414" t="s">
        <v>394</v>
      </c>
      <c r="G414" t="b">
        <f t="shared" si="9"/>
        <v>1</v>
      </c>
    </row>
    <row r="415" spans="1:7" x14ac:dyDescent="0.25">
      <c r="A415" t="s">
        <v>1216</v>
      </c>
      <c r="B415">
        <v>1</v>
      </c>
      <c r="C415" t="s">
        <v>471</v>
      </c>
      <c r="D415" t="s">
        <v>1216</v>
      </c>
      <c r="E415" s="2">
        <v>1</v>
      </c>
      <c r="F415" t="s">
        <v>471</v>
      </c>
      <c r="G415" t="b">
        <f t="shared" si="9"/>
        <v>1</v>
      </c>
    </row>
    <row r="416" spans="1:7" x14ac:dyDescent="0.25">
      <c r="A416" t="s">
        <v>1216</v>
      </c>
      <c r="B416">
        <v>1</v>
      </c>
      <c r="C416" t="s">
        <v>543</v>
      </c>
      <c r="D416" t="s">
        <v>1216</v>
      </c>
      <c r="E416" s="2">
        <v>1</v>
      </c>
      <c r="F416" t="s">
        <v>543</v>
      </c>
      <c r="G416" t="b">
        <f t="shared" si="9"/>
        <v>1</v>
      </c>
    </row>
    <row r="417" spans="1:7" x14ac:dyDescent="0.25">
      <c r="A417" t="s">
        <v>1216</v>
      </c>
      <c r="B417">
        <v>1</v>
      </c>
      <c r="C417" t="s">
        <v>619</v>
      </c>
      <c r="D417" t="s">
        <v>1216</v>
      </c>
      <c r="E417" s="2">
        <v>1</v>
      </c>
      <c r="F417" t="s">
        <v>619</v>
      </c>
      <c r="G417" t="b">
        <f t="shared" si="9"/>
        <v>1</v>
      </c>
    </row>
    <row r="418" spans="1:7" x14ac:dyDescent="0.25">
      <c r="A418" t="s">
        <v>1216</v>
      </c>
      <c r="B418">
        <v>1</v>
      </c>
      <c r="C418" t="s">
        <v>693</v>
      </c>
      <c r="D418" t="s">
        <v>1216</v>
      </c>
      <c r="E418" s="2">
        <v>1</v>
      </c>
      <c r="F418" t="s">
        <v>693</v>
      </c>
      <c r="G418" t="b">
        <f t="shared" si="9"/>
        <v>1</v>
      </c>
    </row>
    <row r="419" spans="1:7" x14ac:dyDescent="0.25">
      <c r="A419" t="s">
        <v>1216</v>
      </c>
      <c r="B419">
        <v>1</v>
      </c>
      <c r="C419" t="s">
        <v>764</v>
      </c>
      <c r="D419" t="s">
        <v>1216</v>
      </c>
      <c r="E419" s="2">
        <v>1</v>
      </c>
      <c r="F419" t="s">
        <v>764</v>
      </c>
      <c r="G419" t="b">
        <f t="shared" si="9"/>
        <v>1</v>
      </c>
    </row>
    <row r="420" spans="1:7" x14ac:dyDescent="0.25">
      <c r="A420" t="s">
        <v>1216</v>
      </c>
      <c r="B420">
        <v>1</v>
      </c>
      <c r="C420" t="s">
        <v>835</v>
      </c>
      <c r="D420" t="s">
        <v>1216</v>
      </c>
      <c r="E420" s="2">
        <v>1</v>
      </c>
      <c r="F420" t="s">
        <v>835</v>
      </c>
      <c r="G420" t="b">
        <f t="shared" si="9"/>
        <v>1</v>
      </c>
    </row>
    <row r="421" spans="1:7" x14ac:dyDescent="0.25">
      <c r="A421" t="s">
        <v>1216</v>
      </c>
      <c r="B421">
        <v>1</v>
      </c>
      <c r="C421" t="s">
        <v>909</v>
      </c>
      <c r="D421" t="s">
        <v>1216</v>
      </c>
      <c r="E421" s="2">
        <v>1</v>
      </c>
      <c r="F421" t="s">
        <v>909</v>
      </c>
      <c r="G421" t="b">
        <f t="shared" si="9"/>
        <v>1</v>
      </c>
    </row>
    <row r="422" spans="1:7" x14ac:dyDescent="0.25">
      <c r="A422" t="s">
        <v>1216</v>
      </c>
      <c r="B422">
        <v>1</v>
      </c>
      <c r="C422" t="s">
        <v>139</v>
      </c>
      <c r="D422" t="s">
        <v>1216</v>
      </c>
      <c r="E422" s="2">
        <v>1</v>
      </c>
      <c r="F422" t="s">
        <v>139</v>
      </c>
      <c r="G422" t="b">
        <f t="shared" si="9"/>
        <v>1</v>
      </c>
    </row>
    <row r="423" spans="1:7" x14ac:dyDescent="0.25">
      <c r="A423" t="s">
        <v>1216</v>
      </c>
      <c r="B423">
        <v>1</v>
      </c>
      <c r="C423" t="s">
        <v>987</v>
      </c>
      <c r="D423" t="s">
        <v>1216</v>
      </c>
      <c r="E423" s="2">
        <v>1</v>
      </c>
      <c r="F423" t="s">
        <v>987</v>
      </c>
      <c r="G423" t="b">
        <f t="shared" si="9"/>
        <v>1</v>
      </c>
    </row>
    <row r="424" spans="1:7" x14ac:dyDescent="0.25">
      <c r="A424" t="s">
        <v>1216</v>
      </c>
      <c r="B424">
        <v>1</v>
      </c>
      <c r="C424" t="s">
        <v>1060</v>
      </c>
      <c r="D424" t="s">
        <v>1216</v>
      </c>
      <c r="E424" s="2">
        <v>1</v>
      </c>
      <c r="F424" t="s">
        <v>1060</v>
      </c>
      <c r="G424" t="b">
        <f t="shared" si="9"/>
        <v>1</v>
      </c>
    </row>
    <row r="425" spans="1:7" x14ac:dyDescent="0.25">
      <c r="A425" t="s">
        <v>1216</v>
      </c>
      <c r="B425">
        <v>1</v>
      </c>
      <c r="C425" t="s">
        <v>1133</v>
      </c>
      <c r="D425" t="s">
        <v>1216</v>
      </c>
      <c r="E425" s="2">
        <v>1</v>
      </c>
      <c r="F425" t="s">
        <v>1133</v>
      </c>
      <c r="G425" t="b">
        <f t="shared" si="9"/>
        <v>1</v>
      </c>
    </row>
    <row r="426" spans="1:7" x14ac:dyDescent="0.25">
      <c r="A426" t="s">
        <v>1216</v>
      </c>
      <c r="B426">
        <v>2</v>
      </c>
      <c r="C426" t="s">
        <v>13</v>
      </c>
      <c r="D426" t="s">
        <v>1216</v>
      </c>
      <c r="E426" s="2">
        <v>2</v>
      </c>
      <c r="F426" t="s">
        <v>13</v>
      </c>
      <c r="G426" t="b">
        <f t="shared" si="9"/>
        <v>1</v>
      </c>
    </row>
    <row r="427" spans="1:7" x14ac:dyDescent="0.25">
      <c r="A427" t="s">
        <v>1216</v>
      </c>
      <c r="B427">
        <v>2</v>
      </c>
      <c r="C427" t="s">
        <v>228</v>
      </c>
      <c r="D427" t="s">
        <v>1216</v>
      </c>
      <c r="E427" s="2">
        <v>2</v>
      </c>
      <c r="F427" t="s">
        <v>228</v>
      </c>
      <c r="G427" t="b">
        <f t="shared" si="9"/>
        <v>1</v>
      </c>
    </row>
    <row r="428" spans="1:7" x14ac:dyDescent="0.25">
      <c r="A428" t="s">
        <v>1216</v>
      </c>
      <c r="B428">
        <v>2</v>
      </c>
      <c r="C428" t="s">
        <v>311</v>
      </c>
      <c r="D428" t="s">
        <v>1216</v>
      </c>
      <c r="E428" s="2">
        <v>2</v>
      </c>
      <c r="F428" t="s">
        <v>311</v>
      </c>
      <c r="G428" t="b">
        <f t="shared" si="9"/>
        <v>1</v>
      </c>
    </row>
    <row r="429" spans="1:7" x14ac:dyDescent="0.25">
      <c r="A429" t="s">
        <v>1216</v>
      </c>
      <c r="B429">
        <v>2</v>
      </c>
      <c r="C429" t="s">
        <v>394</v>
      </c>
      <c r="D429" t="s">
        <v>1216</v>
      </c>
      <c r="E429" s="2">
        <v>2</v>
      </c>
      <c r="F429" t="s">
        <v>394</v>
      </c>
      <c r="G429" t="b">
        <f t="shared" si="9"/>
        <v>1</v>
      </c>
    </row>
    <row r="430" spans="1:7" x14ac:dyDescent="0.25">
      <c r="A430" t="s">
        <v>1216</v>
      </c>
      <c r="B430">
        <v>2</v>
      </c>
      <c r="C430" t="s">
        <v>471</v>
      </c>
      <c r="D430" t="s">
        <v>1216</v>
      </c>
      <c r="E430" s="2">
        <v>2</v>
      </c>
      <c r="F430" t="s">
        <v>471</v>
      </c>
      <c r="G430" t="b">
        <f t="shared" si="9"/>
        <v>1</v>
      </c>
    </row>
    <row r="431" spans="1:7" x14ac:dyDescent="0.25">
      <c r="A431" t="s">
        <v>1216</v>
      </c>
      <c r="B431">
        <v>2</v>
      </c>
      <c r="C431" t="s">
        <v>543</v>
      </c>
      <c r="D431" t="s">
        <v>1216</v>
      </c>
      <c r="E431" s="2">
        <v>2</v>
      </c>
      <c r="F431" t="s">
        <v>543</v>
      </c>
      <c r="G431" t="b">
        <f t="shared" si="9"/>
        <v>1</v>
      </c>
    </row>
    <row r="432" spans="1:7" x14ac:dyDescent="0.25">
      <c r="A432" t="s">
        <v>1216</v>
      </c>
      <c r="B432">
        <v>2</v>
      </c>
      <c r="C432" t="s">
        <v>619</v>
      </c>
      <c r="D432" t="s">
        <v>1216</v>
      </c>
      <c r="E432" s="2">
        <v>2</v>
      </c>
      <c r="F432" t="s">
        <v>619</v>
      </c>
      <c r="G432" t="b">
        <f t="shared" si="9"/>
        <v>1</v>
      </c>
    </row>
    <row r="433" spans="1:7" x14ac:dyDescent="0.25">
      <c r="A433" t="s">
        <v>1216</v>
      </c>
      <c r="B433">
        <v>2</v>
      </c>
      <c r="C433" t="s">
        <v>693</v>
      </c>
      <c r="D433" t="s">
        <v>1216</v>
      </c>
      <c r="E433" s="2">
        <v>2</v>
      </c>
      <c r="F433" t="s">
        <v>693</v>
      </c>
      <c r="G433" t="b">
        <f t="shared" si="9"/>
        <v>1</v>
      </c>
    </row>
    <row r="434" spans="1:7" x14ac:dyDescent="0.25">
      <c r="A434" t="s">
        <v>1216</v>
      </c>
      <c r="B434">
        <v>2</v>
      </c>
      <c r="C434" t="s">
        <v>764</v>
      </c>
      <c r="D434" t="s">
        <v>1216</v>
      </c>
      <c r="E434" s="2">
        <v>2</v>
      </c>
      <c r="F434" t="s">
        <v>764</v>
      </c>
      <c r="G434" t="b">
        <f t="shared" si="9"/>
        <v>1</v>
      </c>
    </row>
    <row r="435" spans="1:7" x14ac:dyDescent="0.25">
      <c r="A435" t="s">
        <v>1216</v>
      </c>
      <c r="B435">
        <v>2</v>
      </c>
      <c r="C435" t="s">
        <v>835</v>
      </c>
      <c r="D435" t="s">
        <v>1216</v>
      </c>
      <c r="E435" s="2">
        <v>2</v>
      </c>
      <c r="F435" t="s">
        <v>835</v>
      </c>
      <c r="G435" t="b">
        <f t="shared" si="9"/>
        <v>1</v>
      </c>
    </row>
    <row r="436" spans="1:7" x14ac:dyDescent="0.25">
      <c r="A436" t="s">
        <v>1216</v>
      </c>
      <c r="B436">
        <v>2</v>
      </c>
      <c r="C436" t="s">
        <v>909</v>
      </c>
      <c r="D436" t="s">
        <v>1216</v>
      </c>
      <c r="E436" s="2">
        <v>2</v>
      </c>
      <c r="F436" t="s">
        <v>909</v>
      </c>
      <c r="G436" t="b">
        <f t="shared" si="9"/>
        <v>1</v>
      </c>
    </row>
    <row r="437" spans="1:7" x14ac:dyDescent="0.25">
      <c r="A437" t="s">
        <v>1216</v>
      </c>
      <c r="B437">
        <v>2</v>
      </c>
      <c r="C437" t="s">
        <v>139</v>
      </c>
      <c r="D437" t="s">
        <v>1216</v>
      </c>
      <c r="E437" s="2">
        <v>2</v>
      </c>
      <c r="F437" t="s">
        <v>139</v>
      </c>
      <c r="G437" t="b">
        <f t="shared" si="9"/>
        <v>1</v>
      </c>
    </row>
    <row r="438" spans="1:7" x14ac:dyDescent="0.25">
      <c r="A438" t="s">
        <v>1216</v>
      </c>
      <c r="B438">
        <v>2</v>
      </c>
      <c r="C438" t="s">
        <v>987</v>
      </c>
      <c r="D438" t="s">
        <v>1216</v>
      </c>
      <c r="E438" s="2">
        <v>2</v>
      </c>
      <c r="F438" t="s">
        <v>987</v>
      </c>
      <c r="G438" t="b">
        <f t="shared" si="9"/>
        <v>1</v>
      </c>
    </row>
    <row r="439" spans="1:7" x14ac:dyDescent="0.25">
      <c r="A439" t="s">
        <v>1216</v>
      </c>
      <c r="B439">
        <v>2</v>
      </c>
      <c r="C439" t="s">
        <v>1060</v>
      </c>
      <c r="D439" t="s">
        <v>1216</v>
      </c>
      <c r="E439" s="2">
        <v>2</v>
      </c>
      <c r="F439" t="s">
        <v>1060</v>
      </c>
      <c r="G439" t="b">
        <f t="shared" si="9"/>
        <v>1</v>
      </c>
    </row>
    <row r="440" spans="1:7" x14ac:dyDescent="0.25">
      <c r="A440" t="s">
        <v>1216</v>
      </c>
      <c r="B440">
        <v>2</v>
      </c>
      <c r="C440" t="s">
        <v>1133</v>
      </c>
      <c r="D440" t="s">
        <v>1216</v>
      </c>
      <c r="E440" s="2">
        <v>2</v>
      </c>
      <c r="F440" t="s">
        <v>1133</v>
      </c>
      <c r="G440" t="b">
        <f t="shared" si="9"/>
        <v>1</v>
      </c>
    </row>
    <row r="441" spans="1:7" x14ac:dyDescent="0.25">
      <c r="A441" t="s">
        <v>1217</v>
      </c>
      <c r="B441">
        <v>1</v>
      </c>
      <c r="C441" t="s">
        <v>13</v>
      </c>
      <c r="D441" t="s">
        <v>1217</v>
      </c>
      <c r="E441" s="2">
        <v>1</v>
      </c>
      <c r="F441" t="s">
        <v>13</v>
      </c>
      <c r="G441" t="b">
        <f t="shared" si="9"/>
        <v>1</v>
      </c>
    </row>
    <row r="442" spans="1:7" x14ac:dyDescent="0.25">
      <c r="A442" t="s">
        <v>1217</v>
      </c>
      <c r="B442">
        <v>1</v>
      </c>
      <c r="C442" t="s">
        <v>228</v>
      </c>
      <c r="D442" t="s">
        <v>1217</v>
      </c>
      <c r="E442" s="2">
        <v>1</v>
      </c>
      <c r="F442" t="s">
        <v>228</v>
      </c>
      <c r="G442" t="b">
        <f t="shared" si="9"/>
        <v>1</v>
      </c>
    </row>
    <row r="443" spans="1:7" x14ac:dyDescent="0.25">
      <c r="A443" t="s">
        <v>1217</v>
      </c>
      <c r="B443">
        <v>1</v>
      </c>
      <c r="C443" t="s">
        <v>311</v>
      </c>
      <c r="D443" t="s">
        <v>1217</v>
      </c>
      <c r="E443" s="2">
        <v>1</v>
      </c>
      <c r="F443" t="s">
        <v>311</v>
      </c>
      <c r="G443" t="b">
        <f t="shared" si="9"/>
        <v>1</v>
      </c>
    </row>
    <row r="444" spans="1:7" x14ac:dyDescent="0.25">
      <c r="A444" t="s">
        <v>1217</v>
      </c>
      <c r="B444">
        <v>1</v>
      </c>
      <c r="C444" t="s">
        <v>394</v>
      </c>
      <c r="D444" t="s">
        <v>1217</v>
      </c>
      <c r="E444" s="2">
        <v>1</v>
      </c>
      <c r="F444" t="s">
        <v>394</v>
      </c>
      <c r="G444" t="b">
        <f t="shared" si="9"/>
        <v>1</v>
      </c>
    </row>
    <row r="445" spans="1:7" x14ac:dyDescent="0.25">
      <c r="A445" t="s">
        <v>1217</v>
      </c>
      <c r="B445">
        <v>1</v>
      </c>
      <c r="C445" t="s">
        <v>471</v>
      </c>
      <c r="D445" t="s">
        <v>1217</v>
      </c>
      <c r="E445" s="2">
        <v>1</v>
      </c>
      <c r="F445" t="s">
        <v>471</v>
      </c>
      <c r="G445" t="b">
        <f t="shared" si="9"/>
        <v>1</v>
      </c>
    </row>
    <row r="446" spans="1:7" x14ac:dyDescent="0.25">
      <c r="A446" t="s">
        <v>1217</v>
      </c>
      <c r="B446">
        <v>1</v>
      </c>
      <c r="C446" t="s">
        <v>543</v>
      </c>
      <c r="D446" t="s">
        <v>1217</v>
      </c>
      <c r="E446" s="2">
        <v>1</v>
      </c>
      <c r="F446" t="s">
        <v>543</v>
      </c>
      <c r="G446" t="b">
        <f t="shared" si="9"/>
        <v>1</v>
      </c>
    </row>
    <row r="447" spans="1:7" x14ac:dyDescent="0.25">
      <c r="A447" t="s">
        <v>1217</v>
      </c>
      <c r="B447">
        <v>1</v>
      </c>
      <c r="C447" t="s">
        <v>619</v>
      </c>
      <c r="D447" t="s">
        <v>1217</v>
      </c>
      <c r="E447" s="2">
        <v>1</v>
      </c>
      <c r="F447" t="s">
        <v>619</v>
      </c>
      <c r="G447" t="b">
        <f t="shared" si="9"/>
        <v>1</v>
      </c>
    </row>
    <row r="448" spans="1:7" x14ac:dyDescent="0.25">
      <c r="A448" t="s">
        <v>1217</v>
      </c>
      <c r="B448">
        <v>1</v>
      </c>
      <c r="C448" t="s">
        <v>693</v>
      </c>
      <c r="D448" t="s">
        <v>1217</v>
      </c>
      <c r="E448" s="2">
        <v>1</v>
      </c>
      <c r="F448" t="s">
        <v>693</v>
      </c>
      <c r="G448" t="b">
        <f t="shared" si="9"/>
        <v>1</v>
      </c>
    </row>
    <row r="449" spans="1:7" x14ac:dyDescent="0.25">
      <c r="A449" t="s">
        <v>1217</v>
      </c>
      <c r="B449">
        <v>1</v>
      </c>
      <c r="C449" t="s">
        <v>764</v>
      </c>
      <c r="D449" t="s">
        <v>1217</v>
      </c>
      <c r="E449" s="2">
        <v>1</v>
      </c>
      <c r="F449" t="s">
        <v>764</v>
      </c>
      <c r="G449" t="b">
        <f t="shared" si="9"/>
        <v>1</v>
      </c>
    </row>
    <row r="450" spans="1:7" x14ac:dyDescent="0.25">
      <c r="A450" t="s">
        <v>1217</v>
      </c>
      <c r="B450">
        <v>1</v>
      </c>
      <c r="C450" t="s">
        <v>835</v>
      </c>
      <c r="D450" t="s">
        <v>1217</v>
      </c>
      <c r="E450" s="2">
        <v>1</v>
      </c>
      <c r="F450" t="s">
        <v>835</v>
      </c>
      <c r="G450" t="b">
        <f t="shared" si="9"/>
        <v>1</v>
      </c>
    </row>
    <row r="451" spans="1:7" x14ac:dyDescent="0.25">
      <c r="A451" t="s">
        <v>1217</v>
      </c>
      <c r="B451">
        <v>1</v>
      </c>
      <c r="C451" t="s">
        <v>909</v>
      </c>
      <c r="D451" t="s">
        <v>1217</v>
      </c>
      <c r="E451" s="2">
        <v>1</v>
      </c>
      <c r="F451" t="s">
        <v>909</v>
      </c>
      <c r="G451" t="b">
        <f t="shared" si="9"/>
        <v>1</v>
      </c>
    </row>
    <row r="452" spans="1:7" x14ac:dyDescent="0.25">
      <c r="A452" t="s">
        <v>1217</v>
      </c>
      <c r="B452">
        <v>1</v>
      </c>
      <c r="C452" t="s">
        <v>139</v>
      </c>
      <c r="D452" t="s">
        <v>1217</v>
      </c>
      <c r="E452" s="2">
        <v>1</v>
      </c>
      <c r="F452" t="s">
        <v>139</v>
      </c>
      <c r="G452" t="b">
        <f t="shared" si="9"/>
        <v>1</v>
      </c>
    </row>
    <row r="453" spans="1:7" x14ac:dyDescent="0.25">
      <c r="A453" t="s">
        <v>1217</v>
      </c>
      <c r="B453">
        <v>1</v>
      </c>
      <c r="C453" t="s">
        <v>987</v>
      </c>
      <c r="D453" t="s">
        <v>1217</v>
      </c>
      <c r="E453" s="2">
        <v>1</v>
      </c>
      <c r="F453" t="s">
        <v>987</v>
      </c>
      <c r="G453" t="b">
        <f t="shared" si="9"/>
        <v>1</v>
      </c>
    </row>
    <row r="454" spans="1:7" x14ac:dyDescent="0.25">
      <c r="A454" t="s">
        <v>1217</v>
      </c>
      <c r="B454">
        <v>1</v>
      </c>
      <c r="C454" t="s">
        <v>1060</v>
      </c>
      <c r="D454" t="s">
        <v>1217</v>
      </c>
      <c r="E454" s="2">
        <v>1</v>
      </c>
      <c r="F454" t="s">
        <v>1060</v>
      </c>
      <c r="G454" t="b">
        <f t="shared" si="9"/>
        <v>1</v>
      </c>
    </row>
    <row r="455" spans="1:7" x14ac:dyDescent="0.25">
      <c r="A455" t="s">
        <v>1217</v>
      </c>
      <c r="B455">
        <v>1</v>
      </c>
      <c r="C455" t="s">
        <v>1133</v>
      </c>
      <c r="D455" t="s">
        <v>1217</v>
      </c>
      <c r="E455" s="2">
        <v>1</v>
      </c>
      <c r="F455" t="s">
        <v>1133</v>
      </c>
      <c r="G455" t="b">
        <f t="shared" si="9"/>
        <v>1</v>
      </c>
    </row>
    <row r="456" spans="1:7" x14ac:dyDescent="0.25">
      <c r="A456" t="s">
        <v>1217</v>
      </c>
      <c r="B456">
        <v>2</v>
      </c>
      <c r="C456" t="s">
        <v>13</v>
      </c>
      <c r="D456" t="s">
        <v>1217</v>
      </c>
      <c r="E456" s="2">
        <v>2</v>
      </c>
      <c r="F456" t="s">
        <v>13</v>
      </c>
      <c r="G456" t="b">
        <f t="shared" si="9"/>
        <v>1</v>
      </c>
    </row>
    <row r="457" spans="1:7" x14ac:dyDescent="0.25">
      <c r="A457" t="s">
        <v>1217</v>
      </c>
      <c r="B457">
        <v>2</v>
      </c>
      <c r="C457" t="s">
        <v>228</v>
      </c>
      <c r="D457" t="s">
        <v>1217</v>
      </c>
      <c r="E457" s="2">
        <v>2</v>
      </c>
      <c r="F457" t="s">
        <v>228</v>
      </c>
      <c r="G457" t="b">
        <f t="shared" si="9"/>
        <v>1</v>
      </c>
    </row>
    <row r="458" spans="1:7" x14ac:dyDescent="0.25">
      <c r="A458" t="s">
        <v>1217</v>
      </c>
      <c r="B458">
        <v>2</v>
      </c>
      <c r="C458" t="s">
        <v>311</v>
      </c>
      <c r="D458" t="s">
        <v>1217</v>
      </c>
      <c r="E458" s="2">
        <v>2</v>
      </c>
      <c r="F458" t="s">
        <v>311</v>
      </c>
      <c r="G458" t="b">
        <f t="shared" si="9"/>
        <v>1</v>
      </c>
    </row>
    <row r="459" spans="1:7" x14ac:dyDescent="0.25">
      <c r="A459" t="s">
        <v>1217</v>
      </c>
      <c r="B459">
        <v>2</v>
      </c>
      <c r="C459" t="s">
        <v>394</v>
      </c>
      <c r="D459" t="s">
        <v>1217</v>
      </c>
      <c r="E459" s="2">
        <v>2</v>
      </c>
      <c r="F459" t="s">
        <v>394</v>
      </c>
      <c r="G459" t="b">
        <f t="shared" si="9"/>
        <v>1</v>
      </c>
    </row>
    <row r="460" spans="1:7" x14ac:dyDescent="0.25">
      <c r="A460" t="s">
        <v>1217</v>
      </c>
      <c r="B460">
        <v>2</v>
      </c>
      <c r="C460" t="s">
        <v>471</v>
      </c>
      <c r="D460" t="s">
        <v>1217</v>
      </c>
      <c r="E460" s="2">
        <v>2</v>
      </c>
      <c r="F460" t="s">
        <v>471</v>
      </c>
      <c r="G460" t="b">
        <f t="shared" si="9"/>
        <v>1</v>
      </c>
    </row>
    <row r="461" spans="1:7" x14ac:dyDescent="0.25">
      <c r="A461" t="s">
        <v>1217</v>
      </c>
      <c r="B461">
        <v>2</v>
      </c>
      <c r="C461" t="s">
        <v>543</v>
      </c>
      <c r="D461" t="s">
        <v>1217</v>
      </c>
      <c r="E461" s="2">
        <v>2</v>
      </c>
      <c r="F461" t="s">
        <v>543</v>
      </c>
      <c r="G461" t="b">
        <f t="shared" si="9"/>
        <v>1</v>
      </c>
    </row>
    <row r="462" spans="1:7" x14ac:dyDescent="0.25">
      <c r="A462" t="s">
        <v>1217</v>
      </c>
      <c r="B462">
        <v>2</v>
      </c>
      <c r="C462" t="s">
        <v>619</v>
      </c>
      <c r="D462" t="s">
        <v>1217</v>
      </c>
      <c r="E462" s="2">
        <v>2</v>
      </c>
      <c r="F462" t="s">
        <v>619</v>
      </c>
      <c r="G462" t="b">
        <f t="shared" si="9"/>
        <v>1</v>
      </c>
    </row>
    <row r="463" spans="1:7" x14ac:dyDescent="0.25">
      <c r="A463" t="s">
        <v>1217</v>
      </c>
      <c r="B463">
        <v>2</v>
      </c>
      <c r="C463" t="s">
        <v>693</v>
      </c>
      <c r="D463" t="s">
        <v>1217</v>
      </c>
      <c r="E463" s="2">
        <v>2</v>
      </c>
      <c r="F463" t="s">
        <v>693</v>
      </c>
      <c r="G463" t="b">
        <f t="shared" si="9"/>
        <v>1</v>
      </c>
    </row>
    <row r="464" spans="1:7" x14ac:dyDescent="0.25">
      <c r="A464" t="s">
        <v>1217</v>
      </c>
      <c r="B464">
        <v>2</v>
      </c>
      <c r="C464" t="s">
        <v>764</v>
      </c>
      <c r="D464" t="s">
        <v>1217</v>
      </c>
      <c r="E464" s="2">
        <v>2</v>
      </c>
      <c r="F464" t="s">
        <v>764</v>
      </c>
      <c r="G464" t="b">
        <f t="shared" si="9"/>
        <v>1</v>
      </c>
    </row>
    <row r="465" spans="1:7" x14ac:dyDescent="0.25">
      <c r="A465" t="s">
        <v>1217</v>
      </c>
      <c r="B465">
        <v>2</v>
      </c>
      <c r="C465" t="s">
        <v>835</v>
      </c>
      <c r="D465" t="s">
        <v>1217</v>
      </c>
      <c r="E465" s="2">
        <v>2</v>
      </c>
      <c r="F465" t="s">
        <v>835</v>
      </c>
      <c r="G465" t="b">
        <f t="shared" si="9"/>
        <v>1</v>
      </c>
    </row>
    <row r="466" spans="1:7" x14ac:dyDescent="0.25">
      <c r="A466" t="s">
        <v>1217</v>
      </c>
      <c r="B466">
        <v>2</v>
      </c>
      <c r="C466" t="s">
        <v>909</v>
      </c>
      <c r="D466" t="s">
        <v>1217</v>
      </c>
      <c r="E466" s="2">
        <v>2</v>
      </c>
      <c r="F466" t="s">
        <v>909</v>
      </c>
      <c r="G466" t="b">
        <f t="shared" si="9"/>
        <v>1</v>
      </c>
    </row>
    <row r="467" spans="1:7" x14ac:dyDescent="0.25">
      <c r="A467" t="s">
        <v>1217</v>
      </c>
      <c r="B467">
        <v>2</v>
      </c>
      <c r="C467" t="s">
        <v>139</v>
      </c>
      <c r="D467" t="s">
        <v>1217</v>
      </c>
      <c r="E467" s="2">
        <v>2</v>
      </c>
      <c r="F467" t="s">
        <v>139</v>
      </c>
      <c r="G467" t="b">
        <f t="shared" si="9"/>
        <v>1</v>
      </c>
    </row>
    <row r="468" spans="1:7" x14ac:dyDescent="0.25">
      <c r="A468" t="s">
        <v>1217</v>
      </c>
      <c r="B468">
        <v>2</v>
      </c>
      <c r="C468" t="s">
        <v>987</v>
      </c>
      <c r="D468" t="s">
        <v>1217</v>
      </c>
      <c r="E468" s="2">
        <v>2</v>
      </c>
      <c r="F468" t="s">
        <v>987</v>
      </c>
      <c r="G468" t="b">
        <f t="shared" si="9"/>
        <v>1</v>
      </c>
    </row>
    <row r="469" spans="1:7" x14ac:dyDescent="0.25">
      <c r="A469" t="s">
        <v>1217</v>
      </c>
      <c r="B469">
        <v>2</v>
      </c>
      <c r="C469" t="s">
        <v>1060</v>
      </c>
      <c r="D469" t="s">
        <v>1217</v>
      </c>
      <c r="E469" s="2">
        <v>2</v>
      </c>
      <c r="F469" t="s">
        <v>1060</v>
      </c>
      <c r="G469" t="b">
        <f t="shared" si="9"/>
        <v>1</v>
      </c>
    </row>
    <row r="470" spans="1:7" x14ac:dyDescent="0.25">
      <c r="A470" t="s">
        <v>1217</v>
      </c>
      <c r="B470">
        <v>2</v>
      </c>
      <c r="C470" t="s">
        <v>1133</v>
      </c>
      <c r="D470" t="s">
        <v>1217</v>
      </c>
      <c r="E470" s="2">
        <v>2</v>
      </c>
      <c r="F470" t="s">
        <v>1133</v>
      </c>
      <c r="G470" t="b">
        <f t="shared" ref="G470:G530" si="10">CONCATENATE(A470,B470,C470)=CONCATENATE(D470,E470,F470)</f>
        <v>1</v>
      </c>
    </row>
    <row r="471" spans="1:7" x14ac:dyDescent="0.25">
      <c r="A471" t="s">
        <v>1218</v>
      </c>
      <c r="B471">
        <v>1</v>
      </c>
      <c r="C471" t="s">
        <v>13</v>
      </c>
      <c r="D471" t="s">
        <v>1218</v>
      </c>
      <c r="E471" s="2">
        <v>1</v>
      </c>
      <c r="F471" t="s">
        <v>13</v>
      </c>
      <c r="G471" t="b">
        <f t="shared" si="10"/>
        <v>1</v>
      </c>
    </row>
    <row r="472" spans="1:7" x14ac:dyDescent="0.25">
      <c r="A472" t="s">
        <v>1218</v>
      </c>
      <c r="B472">
        <v>1</v>
      </c>
      <c r="C472" t="s">
        <v>228</v>
      </c>
      <c r="D472" t="s">
        <v>1218</v>
      </c>
      <c r="E472" s="2">
        <v>1</v>
      </c>
      <c r="F472" t="s">
        <v>228</v>
      </c>
      <c r="G472" t="b">
        <f t="shared" si="10"/>
        <v>1</v>
      </c>
    </row>
    <row r="473" spans="1:7" x14ac:dyDescent="0.25">
      <c r="A473" t="s">
        <v>1218</v>
      </c>
      <c r="B473">
        <v>1</v>
      </c>
      <c r="C473" t="s">
        <v>311</v>
      </c>
      <c r="D473" t="s">
        <v>1218</v>
      </c>
      <c r="E473" s="2">
        <v>1</v>
      </c>
      <c r="F473" t="s">
        <v>311</v>
      </c>
      <c r="G473" t="b">
        <f t="shared" si="10"/>
        <v>1</v>
      </c>
    </row>
    <row r="474" spans="1:7" x14ac:dyDescent="0.25">
      <c r="A474" t="s">
        <v>1218</v>
      </c>
      <c r="B474">
        <v>1</v>
      </c>
      <c r="C474" t="s">
        <v>394</v>
      </c>
      <c r="D474" t="s">
        <v>1218</v>
      </c>
      <c r="E474" s="2">
        <v>1</v>
      </c>
      <c r="F474" t="s">
        <v>394</v>
      </c>
      <c r="G474" t="b">
        <f t="shared" si="10"/>
        <v>1</v>
      </c>
    </row>
    <row r="475" spans="1:7" x14ac:dyDescent="0.25">
      <c r="A475" t="s">
        <v>1218</v>
      </c>
      <c r="B475">
        <v>1</v>
      </c>
      <c r="C475" t="s">
        <v>471</v>
      </c>
      <c r="D475" t="s">
        <v>1218</v>
      </c>
      <c r="E475" s="2">
        <v>1</v>
      </c>
      <c r="F475" t="s">
        <v>471</v>
      </c>
      <c r="G475" t="b">
        <f t="shared" si="10"/>
        <v>1</v>
      </c>
    </row>
    <row r="476" spans="1:7" x14ac:dyDescent="0.25">
      <c r="A476" t="s">
        <v>1218</v>
      </c>
      <c r="B476">
        <v>1</v>
      </c>
      <c r="C476" t="s">
        <v>543</v>
      </c>
      <c r="D476" t="s">
        <v>1218</v>
      </c>
      <c r="E476" s="2">
        <v>1</v>
      </c>
      <c r="F476" t="s">
        <v>543</v>
      </c>
      <c r="G476" t="b">
        <f t="shared" si="10"/>
        <v>1</v>
      </c>
    </row>
    <row r="477" spans="1:7" x14ac:dyDescent="0.25">
      <c r="A477" t="s">
        <v>1218</v>
      </c>
      <c r="B477">
        <v>1</v>
      </c>
      <c r="C477" t="s">
        <v>619</v>
      </c>
      <c r="D477" t="s">
        <v>1218</v>
      </c>
      <c r="E477" s="2">
        <v>1</v>
      </c>
      <c r="F477" t="s">
        <v>619</v>
      </c>
      <c r="G477" t="b">
        <f t="shared" si="10"/>
        <v>1</v>
      </c>
    </row>
    <row r="478" spans="1:7" x14ac:dyDescent="0.25">
      <c r="A478" t="s">
        <v>1218</v>
      </c>
      <c r="B478">
        <v>1</v>
      </c>
      <c r="C478" t="s">
        <v>693</v>
      </c>
      <c r="D478" t="s">
        <v>1218</v>
      </c>
      <c r="E478" s="2">
        <v>1</v>
      </c>
      <c r="F478" t="s">
        <v>693</v>
      </c>
      <c r="G478" t="b">
        <f t="shared" si="10"/>
        <v>1</v>
      </c>
    </row>
    <row r="479" spans="1:7" x14ac:dyDescent="0.25">
      <c r="A479" t="s">
        <v>1218</v>
      </c>
      <c r="B479">
        <v>1</v>
      </c>
      <c r="C479" t="s">
        <v>764</v>
      </c>
      <c r="D479" t="s">
        <v>1218</v>
      </c>
      <c r="E479" s="2">
        <v>1</v>
      </c>
      <c r="F479" t="s">
        <v>764</v>
      </c>
      <c r="G479" t="b">
        <f t="shared" si="10"/>
        <v>1</v>
      </c>
    </row>
    <row r="480" spans="1:7" x14ac:dyDescent="0.25">
      <c r="A480" t="s">
        <v>1218</v>
      </c>
      <c r="B480">
        <v>1</v>
      </c>
      <c r="C480" t="s">
        <v>835</v>
      </c>
      <c r="D480" t="s">
        <v>1218</v>
      </c>
      <c r="E480" s="2">
        <v>1</v>
      </c>
      <c r="F480" t="s">
        <v>835</v>
      </c>
      <c r="G480" t="b">
        <f t="shared" si="10"/>
        <v>1</v>
      </c>
    </row>
    <row r="481" spans="1:7" x14ac:dyDescent="0.25">
      <c r="A481" t="s">
        <v>1218</v>
      </c>
      <c r="B481">
        <v>1</v>
      </c>
      <c r="C481" t="s">
        <v>909</v>
      </c>
      <c r="D481" t="s">
        <v>1218</v>
      </c>
      <c r="E481" s="2">
        <v>1</v>
      </c>
      <c r="F481" t="s">
        <v>909</v>
      </c>
      <c r="G481" t="b">
        <f t="shared" si="10"/>
        <v>1</v>
      </c>
    </row>
    <row r="482" spans="1:7" x14ac:dyDescent="0.25">
      <c r="A482" t="s">
        <v>1218</v>
      </c>
      <c r="B482">
        <v>1</v>
      </c>
      <c r="C482" t="s">
        <v>139</v>
      </c>
      <c r="D482" t="s">
        <v>1218</v>
      </c>
      <c r="E482" s="2">
        <v>1</v>
      </c>
      <c r="F482" t="s">
        <v>139</v>
      </c>
      <c r="G482" t="b">
        <f t="shared" si="10"/>
        <v>1</v>
      </c>
    </row>
    <row r="483" spans="1:7" x14ac:dyDescent="0.25">
      <c r="A483" t="s">
        <v>1218</v>
      </c>
      <c r="B483">
        <v>1</v>
      </c>
      <c r="C483" t="s">
        <v>987</v>
      </c>
      <c r="D483" t="s">
        <v>1218</v>
      </c>
      <c r="E483" s="2">
        <v>1</v>
      </c>
      <c r="F483" t="s">
        <v>987</v>
      </c>
      <c r="G483" t="b">
        <f t="shared" si="10"/>
        <v>1</v>
      </c>
    </row>
    <row r="484" spans="1:7" x14ac:dyDescent="0.25">
      <c r="A484" t="s">
        <v>1218</v>
      </c>
      <c r="B484">
        <v>1</v>
      </c>
      <c r="C484" t="s">
        <v>1060</v>
      </c>
      <c r="D484" t="s">
        <v>1218</v>
      </c>
      <c r="E484" s="2">
        <v>1</v>
      </c>
      <c r="F484" t="s">
        <v>1060</v>
      </c>
      <c r="G484" t="b">
        <f t="shared" si="10"/>
        <v>1</v>
      </c>
    </row>
    <row r="485" spans="1:7" x14ac:dyDescent="0.25">
      <c r="A485" t="s">
        <v>1218</v>
      </c>
      <c r="B485">
        <v>1</v>
      </c>
      <c r="C485" t="s">
        <v>1133</v>
      </c>
      <c r="D485" t="s">
        <v>1218</v>
      </c>
      <c r="E485" s="2">
        <v>1</v>
      </c>
      <c r="F485" t="s">
        <v>1133</v>
      </c>
      <c r="G485" t="b">
        <f t="shared" si="10"/>
        <v>1</v>
      </c>
    </row>
    <row r="486" spans="1:7" x14ac:dyDescent="0.25">
      <c r="A486" t="s">
        <v>1218</v>
      </c>
      <c r="B486">
        <v>2</v>
      </c>
      <c r="C486" t="s">
        <v>13</v>
      </c>
      <c r="D486" t="s">
        <v>1218</v>
      </c>
      <c r="E486" s="2">
        <v>2</v>
      </c>
      <c r="F486" t="s">
        <v>13</v>
      </c>
      <c r="G486" t="b">
        <f t="shared" si="10"/>
        <v>1</v>
      </c>
    </row>
    <row r="487" spans="1:7" x14ac:dyDescent="0.25">
      <c r="A487" t="s">
        <v>1218</v>
      </c>
      <c r="B487">
        <v>2</v>
      </c>
      <c r="C487" t="s">
        <v>228</v>
      </c>
      <c r="D487" t="s">
        <v>1218</v>
      </c>
      <c r="E487" s="2">
        <v>2</v>
      </c>
      <c r="F487" t="s">
        <v>228</v>
      </c>
      <c r="G487" t="b">
        <f t="shared" si="10"/>
        <v>1</v>
      </c>
    </row>
    <row r="488" spans="1:7" x14ac:dyDescent="0.25">
      <c r="A488" t="s">
        <v>1218</v>
      </c>
      <c r="B488">
        <v>2</v>
      </c>
      <c r="C488" t="s">
        <v>311</v>
      </c>
      <c r="D488" t="s">
        <v>1218</v>
      </c>
      <c r="E488" s="2">
        <v>2</v>
      </c>
      <c r="F488" t="s">
        <v>311</v>
      </c>
      <c r="G488" t="b">
        <f t="shared" si="10"/>
        <v>1</v>
      </c>
    </row>
    <row r="489" spans="1:7" x14ac:dyDescent="0.25">
      <c r="A489" t="s">
        <v>1218</v>
      </c>
      <c r="B489">
        <v>2</v>
      </c>
      <c r="C489" t="s">
        <v>394</v>
      </c>
      <c r="D489" t="s">
        <v>1218</v>
      </c>
      <c r="E489" s="2">
        <v>2</v>
      </c>
      <c r="F489" t="s">
        <v>394</v>
      </c>
      <c r="G489" t="b">
        <f t="shared" si="10"/>
        <v>1</v>
      </c>
    </row>
    <row r="490" spans="1:7" x14ac:dyDescent="0.25">
      <c r="A490" t="s">
        <v>1218</v>
      </c>
      <c r="B490">
        <v>2</v>
      </c>
      <c r="C490" t="s">
        <v>471</v>
      </c>
      <c r="D490" t="s">
        <v>1218</v>
      </c>
      <c r="E490" s="2">
        <v>2</v>
      </c>
      <c r="F490" t="s">
        <v>471</v>
      </c>
      <c r="G490" t="b">
        <f t="shared" si="10"/>
        <v>1</v>
      </c>
    </row>
    <row r="491" spans="1:7" x14ac:dyDescent="0.25">
      <c r="A491" t="s">
        <v>1218</v>
      </c>
      <c r="B491">
        <v>2</v>
      </c>
      <c r="C491" t="s">
        <v>543</v>
      </c>
      <c r="D491" t="s">
        <v>1218</v>
      </c>
      <c r="E491" s="2">
        <v>2</v>
      </c>
      <c r="F491" t="s">
        <v>543</v>
      </c>
      <c r="G491" t="b">
        <f t="shared" si="10"/>
        <v>1</v>
      </c>
    </row>
    <row r="492" spans="1:7" x14ac:dyDescent="0.25">
      <c r="A492" t="s">
        <v>1218</v>
      </c>
      <c r="B492">
        <v>2</v>
      </c>
      <c r="C492" t="s">
        <v>619</v>
      </c>
      <c r="D492" t="s">
        <v>1218</v>
      </c>
      <c r="E492" s="2">
        <v>2</v>
      </c>
      <c r="F492" t="s">
        <v>619</v>
      </c>
      <c r="G492" t="b">
        <f t="shared" si="10"/>
        <v>1</v>
      </c>
    </row>
    <row r="493" spans="1:7" x14ac:dyDescent="0.25">
      <c r="A493" t="s">
        <v>1218</v>
      </c>
      <c r="B493">
        <v>2</v>
      </c>
      <c r="C493" t="s">
        <v>693</v>
      </c>
      <c r="D493" t="s">
        <v>1218</v>
      </c>
      <c r="E493" s="2">
        <v>2</v>
      </c>
      <c r="F493" t="s">
        <v>693</v>
      </c>
      <c r="G493" t="b">
        <f t="shared" si="10"/>
        <v>1</v>
      </c>
    </row>
    <row r="494" spans="1:7" x14ac:dyDescent="0.25">
      <c r="A494" t="s">
        <v>1218</v>
      </c>
      <c r="B494">
        <v>2</v>
      </c>
      <c r="C494" t="s">
        <v>764</v>
      </c>
      <c r="D494" t="s">
        <v>1218</v>
      </c>
      <c r="E494" s="2">
        <v>2</v>
      </c>
      <c r="F494" t="s">
        <v>764</v>
      </c>
      <c r="G494" t="b">
        <f t="shared" si="10"/>
        <v>1</v>
      </c>
    </row>
    <row r="495" spans="1:7" x14ac:dyDescent="0.25">
      <c r="A495" t="s">
        <v>1218</v>
      </c>
      <c r="B495">
        <v>2</v>
      </c>
      <c r="C495" t="s">
        <v>835</v>
      </c>
      <c r="D495" t="s">
        <v>1218</v>
      </c>
      <c r="E495" s="2">
        <v>2</v>
      </c>
      <c r="F495" t="s">
        <v>835</v>
      </c>
      <c r="G495" t="b">
        <f t="shared" si="10"/>
        <v>1</v>
      </c>
    </row>
    <row r="496" spans="1:7" x14ac:dyDescent="0.25">
      <c r="A496" t="s">
        <v>1218</v>
      </c>
      <c r="B496">
        <v>2</v>
      </c>
      <c r="C496" t="s">
        <v>909</v>
      </c>
      <c r="D496" t="s">
        <v>1218</v>
      </c>
      <c r="E496" s="2">
        <v>2</v>
      </c>
      <c r="F496" t="s">
        <v>909</v>
      </c>
      <c r="G496" t="b">
        <f t="shared" si="10"/>
        <v>1</v>
      </c>
    </row>
    <row r="497" spans="1:7" x14ac:dyDescent="0.25">
      <c r="A497" t="s">
        <v>1218</v>
      </c>
      <c r="B497">
        <v>2</v>
      </c>
      <c r="C497" t="s">
        <v>139</v>
      </c>
      <c r="D497" t="s">
        <v>1218</v>
      </c>
      <c r="E497" s="2">
        <v>2</v>
      </c>
      <c r="F497" t="s">
        <v>139</v>
      </c>
      <c r="G497" t="b">
        <f t="shared" si="10"/>
        <v>1</v>
      </c>
    </row>
    <row r="498" spans="1:7" x14ac:dyDescent="0.25">
      <c r="A498" t="s">
        <v>1218</v>
      </c>
      <c r="B498">
        <v>2</v>
      </c>
      <c r="C498" t="s">
        <v>987</v>
      </c>
      <c r="D498" t="s">
        <v>1218</v>
      </c>
      <c r="E498" s="2">
        <v>2</v>
      </c>
      <c r="F498" t="s">
        <v>987</v>
      </c>
      <c r="G498" t="b">
        <f t="shared" si="10"/>
        <v>1</v>
      </c>
    </row>
    <row r="499" spans="1:7" x14ac:dyDescent="0.25">
      <c r="A499" t="s">
        <v>1218</v>
      </c>
      <c r="B499">
        <v>2</v>
      </c>
      <c r="C499" t="s">
        <v>1060</v>
      </c>
      <c r="D499" t="s">
        <v>1218</v>
      </c>
      <c r="E499" s="2">
        <v>2</v>
      </c>
      <c r="F499" t="s">
        <v>1060</v>
      </c>
      <c r="G499" t="b">
        <f t="shared" si="10"/>
        <v>1</v>
      </c>
    </row>
    <row r="500" spans="1:7" x14ac:dyDescent="0.25">
      <c r="A500" t="s">
        <v>1218</v>
      </c>
      <c r="B500">
        <v>2</v>
      </c>
      <c r="C500" t="s">
        <v>1133</v>
      </c>
      <c r="D500" t="s">
        <v>1218</v>
      </c>
      <c r="E500" s="2">
        <v>2</v>
      </c>
      <c r="F500" t="s">
        <v>1133</v>
      </c>
      <c r="G500" t="b">
        <f t="shared" si="10"/>
        <v>1</v>
      </c>
    </row>
    <row r="501" spans="1:7" x14ac:dyDescent="0.25">
      <c r="A501" t="s">
        <v>1219</v>
      </c>
      <c r="B501">
        <v>1</v>
      </c>
      <c r="C501" t="s">
        <v>13</v>
      </c>
      <c r="D501" t="s">
        <v>1219</v>
      </c>
      <c r="E501" s="2">
        <v>1</v>
      </c>
      <c r="F501" t="s">
        <v>13</v>
      </c>
      <c r="G501" t="b">
        <f t="shared" si="10"/>
        <v>1</v>
      </c>
    </row>
    <row r="502" spans="1:7" x14ac:dyDescent="0.25">
      <c r="A502" t="s">
        <v>1219</v>
      </c>
      <c r="B502">
        <v>1</v>
      </c>
      <c r="C502" t="s">
        <v>228</v>
      </c>
      <c r="D502" t="s">
        <v>1219</v>
      </c>
      <c r="E502" s="2">
        <v>1</v>
      </c>
      <c r="F502" t="s">
        <v>228</v>
      </c>
      <c r="G502" t="b">
        <f t="shared" si="10"/>
        <v>1</v>
      </c>
    </row>
    <row r="503" spans="1:7" x14ac:dyDescent="0.25">
      <c r="A503" t="s">
        <v>1219</v>
      </c>
      <c r="B503">
        <v>1</v>
      </c>
      <c r="C503" t="s">
        <v>311</v>
      </c>
      <c r="D503" t="s">
        <v>1219</v>
      </c>
      <c r="E503" s="2">
        <v>1</v>
      </c>
      <c r="F503" t="s">
        <v>311</v>
      </c>
      <c r="G503" t="b">
        <f t="shared" si="10"/>
        <v>1</v>
      </c>
    </row>
    <row r="504" spans="1:7" x14ac:dyDescent="0.25">
      <c r="A504" t="s">
        <v>1219</v>
      </c>
      <c r="B504">
        <v>1</v>
      </c>
      <c r="C504" t="s">
        <v>394</v>
      </c>
      <c r="D504" t="s">
        <v>1219</v>
      </c>
      <c r="E504" s="2">
        <v>1</v>
      </c>
      <c r="F504" t="s">
        <v>394</v>
      </c>
      <c r="G504" t="b">
        <f t="shared" si="10"/>
        <v>1</v>
      </c>
    </row>
    <row r="505" spans="1:7" x14ac:dyDescent="0.25">
      <c r="A505" t="s">
        <v>1219</v>
      </c>
      <c r="B505">
        <v>1</v>
      </c>
      <c r="C505" t="s">
        <v>471</v>
      </c>
      <c r="D505" t="s">
        <v>1219</v>
      </c>
      <c r="E505" s="2">
        <v>1</v>
      </c>
      <c r="F505" t="s">
        <v>471</v>
      </c>
      <c r="G505" t="b">
        <f t="shared" si="10"/>
        <v>1</v>
      </c>
    </row>
    <row r="506" spans="1:7" x14ac:dyDescent="0.25">
      <c r="A506" t="s">
        <v>1219</v>
      </c>
      <c r="B506">
        <v>1</v>
      </c>
      <c r="C506" t="s">
        <v>543</v>
      </c>
      <c r="D506" t="s">
        <v>1219</v>
      </c>
      <c r="E506" s="2">
        <v>1</v>
      </c>
      <c r="F506" t="s">
        <v>543</v>
      </c>
      <c r="G506" t="b">
        <f t="shared" si="10"/>
        <v>1</v>
      </c>
    </row>
    <row r="507" spans="1:7" x14ac:dyDescent="0.25">
      <c r="A507" t="s">
        <v>1219</v>
      </c>
      <c r="B507">
        <v>1</v>
      </c>
      <c r="C507" t="s">
        <v>619</v>
      </c>
      <c r="D507" t="s">
        <v>1219</v>
      </c>
      <c r="E507" s="2">
        <v>1</v>
      </c>
      <c r="F507" t="s">
        <v>619</v>
      </c>
      <c r="G507" t="b">
        <f t="shared" si="10"/>
        <v>1</v>
      </c>
    </row>
    <row r="508" spans="1:7" x14ac:dyDescent="0.25">
      <c r="A508" t="s">
        <v>1219</v>
      </c>
      <c r="B508">
        <v>1</v>
      </c>
      <c r="C508" t="s">
        <v>693</v>
      </c>
      <c r="D508" t="s">
        <v>1219</v>
      </c>
      <c r="E508" s="2">
        <v>1</v>
      </c>
      <c r="F508" t="s">
        <v>693</v>
      </c>
      <c r="G508" t="b">
        <f t="shared" si="10"/>
        <v>1</v>
      </c>
    </row>
    <row r="509" spans="1:7" x14ac:dyDescent="0.25">
      <c r="A509" t="s">
        <v>1219</v>
      </c>
      <c r="B509">
        <v>1</v>
      </c>
      <c r="C509" t="s">
        <v>764</v>
      </c>
      <c r="D509" t="s">
        <v>1219</v>
      </c>
      <c r="E509" s="2">
        <v>1</v>
      </c>
      <c r="F509" t="s">
        <v>764</v>
      </c>
      <c r="G509" t="b">
        <f t="shared" si="10"/>
        <v>1</v>
      </c>
    </row>
    <row r="510" spans="1:7" x14ac:dyDescent="0.25">
      <c r="A510" t="s">
        <v>1219</v>
      </c>
      <c r="B510">
        <v>1</v>
      </c>
      <c r="C510" t="s">
        <v>835</v>
      </c>
      <c r="D510" t="s">
        <v>1219</v>
      </c>
      <c r="E510" s="2">
        <v>1</v>
      </c>
      <c r="F510" t="s">
        <v>835</v>
      </c>
      <c r="G510" t="b">
        <f t="shared" si="10"/>
        <v>1</v>
      </c>
    </row>
    <row r="511" spans="1:7" x14ac:dyDescent="0.25">
      <c r="A511" t="s">
        <v>1219</v>
      </c>
      <c r="B511">
        <v>1</v>
      </c>
      <c r="C511" t="s">
        <v>909</v>
      </c>
      <c r="D511" t="s">
        <v>1219</v>
      </c>
      <c r="E511" s="2">
        <v>1</v>
      </c>
      <c r="F511" t="s">
        <v>909</v>
      </c>
      <c r="G511" t="b">
        <f t="shared" si="10"/>
        <v>1</v>
      </c>
    </row>
    <row r="512" spans="1:7" x14ac:dyDescent="0.25">
      <c r="A512" t="s">
        <v>1219</v>
      </c>
      <c r="B512">
        <v>1</v>
      </c>
      <c r="C512" t="s">
        <v>139</v>
      </c>
      <c r="D512" t="s">
        <v>1219</v>
      </c>
      <c r="E512" s="2">
        <v>1</v>
      </c>
      <c r="F512" t="s">
        <v>139</v>
      </c>
      <c r="G512" t="b">
        <f t="shared" si="10"/>
        <v>1</v>
      </c>
    </row>
    <row r="513" spans="1:7" x14ac:dyDescent="0.25">
      <c r="A513" t="s">
        <v>1219</v>
      </c>
      <c r="B513">
        <v>1</v>
      </c>
      <c r="C513" t="s">
        <v>987</v>
      </c>
      <c r="D513" t="s">
        <v>1219</v>
      </c>
      <c r="E513" s="2">
        <v>1</v>
      </c>
      <c r="F513" t="s">
        <v>987</v>
      </c>
      <c r="G513" t="b">
        <f t="shared" si="10"/>
        <v>1</v>
      </c>
    </row>
    <row r="514" spans="1:7" x14ac:dyDescent="0.25">
      <c r="A514" t="s">
        <v>1219</v>
      </c>
      <c r="B514">
        <v>1</v>
      </c>
      <c r="C514" t="s">
        <v>1060</v>
      </c>
      <c r="D514" t="s">
        <v>1219</v>
      </c>
      <c r="E514" s="2">
        <v>1</v>
      </c>
      <c r="F514" t="s">
        <v>1060</v>
      </c>
      <c r="G514" t="b">
        <f t="shared" si="10"/>
        <v>1</v>
      </c>
    </row>
    <row r="515" spans="1:7" x14ac:dyDescent="0.25">
      <c r="A515" t="s">
        <v>1219</v>
      </c>
      <c r="B515">
        <v>1</v>
      </c>
      <c r="C515" t="s">
        <v>1133</v>
      </c>
      <c r="D515" t="s">
        <v>1219</v>
      </c>
      <c r="E515" s="2">
        <v>1</v>
      </c>
      <c r="F515" t="s">
        <v>1133</v>
      </c>
      <c r="G515" t="b">
        <f t="shared" si="10"/>
        <v>1</v>
      </c>
    </row>
    <row r="516" spans="1:7" x14ac:dyDescent="0.25">
      <c r="A516" t="s">
        <v>1219</v>
      </c>
      <c r="B516">
        <v>2</v>
      </c>
      <c r="C516" t="s">
        <v>13</v>
      </c>
      <c r="D516" t="s">
        <v>1219</v>
      </c>
      <c r="E516" s="2">
        <v>2</v>
      </c>
      <c r="F516" t="s">
        <v>13</v>
      </c>
      <c r="G516" t="b">
        <f t="shared" si="10"/>
        <v>1</v>
      </c>
    </row>
    <row r="517" spans="1:7" x14ac:dyDescent="0.25">
      <c r="A517" t="s">
        <v>1219</v>
      </c>
      <c r="B517">
        <v>2</v>
      </c>
      <c r="C517" t="s">
        <v>228</v>
      </c>
      <c r="D517" t="s">
        <v>1219</v>
      </c>
      <c r="E517" s="2">
        <v>2</v>
      </c>
      <c r="F517" t="s">
        <v>228</v>
      </c>
      <c r="G517" t="b">
        <f t="shared" si="10"/>
        <v>1</v>
      </c>
    </row>
    <row r="518" spans="1:7" x14ac:dyDescent="0.25">
      <c r="A518" t="s">
        <v>1219</v>
      </c>
      <c r="B518">
        <v>2</v>
      </c>
      <c r="C518" t="s">
        <v>311</v>
      </c>
      <c r="D518" t="s">
        <v>1219</v>
      </c>
      <c r="E518" s="2">
        <v>2</v>
      </c>
      <c r="F518" t="s">
        <v>311</v>
      </c>
      <c r="G518" t="b">
        <f t="shared" si="10"/>
        <v>1</v>
      </c>
    </row>
    <row r="519" spans="1:7" x14ac:dyDescent="0.25">
      <c r="A519" t="s">
        <v>1219</v>
      </c>
      <c r="B519">
        <v>2</v>
      </c>
      <c r="C519" t="s">
        <v>394</v>
      </c>
      <c r="D519" t="s">
        <v>1219</v>
      </c>
      <c r="E519" s="2">
        <v>2</v>
      </c>
      <c r="F519" t="s">
        <v>394</v>
      </c>
      <c r="G519" t="b">
        <f t="shared" si="10"/>
        <v>1</v>
      </c>
    </row>
    <row r="520" spans="1:7" x14ac:dyDescent="0.25">
      <c r="A520" t="s">
        <v>1219</v>
      </c>
      <c r="B520">
        <v>2</v>
      </c>
      <c r="C520" t="s">
        <v>471</v>
      </c>
      <c r="D520" t="s">
        <v>1219</v>
      </c>
      <c r="E520" s="2">
        <v>2</v>
      </c>
      <c r="F520" t="s">
        <v>471</v>
      </c>
      <c r="G520" t="b">
        <f t="shared" si="10"/>
        <v>1</v>
      </c>
    </row>
    <row r="521" spans="1:7" x14ac:dyDescent="0.25">
      <c r="A521" t="s">
        <v>1219</v>
      </c>
      <c r="B521">
        <v>2</v>
      </c>
      <c r="C521" t="s">
        <v>543</v>
      </c>
      <c r="D521" t="s">
        <v>1219</v>
      </c>
      <c r="E521" s="2">
        <v>2</v>
      </c>
      <c r="F521" t="s">
        <v>543</v>
      </c>
      <c r="G521" t="b">
        <f t="shared" si="10"/>
        <v>1</v>
      </c>
    </row>
    <row r="522" spans="1:7" x14ac:dyDescent="0.25">
      <c r="A522" t="s">
        <v>1219</v>
      </c>
      <c r="B522">
        <v>2</v>
      </c>
      <c r="C522" t="s">
        <v>619</v>
      </c>
      <c r="D522" t="s">
        <v>1219</v>
      </c>
      <c r="E522" s="2">
        <v>2</v>
      </c>
      <c r="F522" t="s">
        <v>619</v>
      </c>
      <c r="G522" t="b">
        <f t="shared" si="10"/>
        <v>1</v>
      </c>
    </row>
    <row r="523" spans="1:7" x14ac:dyDescent="0.25">
      <c r="A523" t="s">
        <v>1219</v>
      </c>
      <c r="B523">
        <v>2</v>
      </c>
      <c r="C523" t="s">
        <v>693</v>
      </c>
      <c r="D523" t="s">
        <v>1219</v>
      </c>
      <c r="E523" s="2">
        <v>2</v>
      </c>
      <c r="F523" t="s">
        <v>693</v>
      </c>
      <c r="G523" t="b">
        <f t="shared" si="10"/>
        <v>1</v>
      </c>
    </row>
    <row r="524" spans="1:7" x14ac:dyDescent="0.25">
      <c r="A524" t="s">
        <v>1219</v>
      </c>
      <c r="B524">
        <v>2</v>
      </c>
      <c r="C524" t="s">
        <v>764</v>
      </c>
      <c r="D524" t="s">
        <v>1219</v>
      </c>
      <c r="E524" s="2">
        <v>2</v>
      </c>
      <c r="F524" t="s">
        <v>764</v>
      </c>
      <c r="G524" t="b">
        <f t="shared" si="10"/>
        <v>1</v>
      </c>
    </row>
    <row r="525" spans="1:7" x14ac:dyDescent="0.25">
      <c r="A525" t="s">
        <v>1219</v>
      </c>
      <c r="B525">
        <v>2</v>
      </c>
      <c r="C525" t="s">
        <v>835</v>
      </c>
      <c r="D525" t="s">
        <v>1219</v>
      </c>
      <c r="E525" s="2">
        <v>2</v>
      </c>
      <c r="F525" t="s">
        <v>835</v>
      </c>
      <c r="G525" t="b">
        <f t="shared" si="10"/>
        <v>1</v>
      </c>
    </row>
    <row r="526" spans="1:7" x14ac:dyDescent="0.25">
      <c r="A526" t="s">
        <v>1219</v>
      </c>
      <c r="B526">
        <v>2</v>
      </c>
      <c r="C526" t="s">
        <v>909</v>
      </c>
      <c r="D526" t="s">
        <v>1219</v>
      </c>
      <c r="E526" s="2">
        <v>2</v>
      </c>
      <c r="F526" t="s">
        <v>909</v>
      </c>
      <c r="G526" t="b">
        <f t="shared" si="10"/>
        <v>1</v>
      </c>
    </row>
    <row r="527" spans="1:7" x14ac:dyDescent="0.25">
      <c r="A527" t="s">
        <v>1219</v>
      </c>
      <c r="B527">
        <v>2</v>
      </c>
      <c r="C527" t="s">
        <v>139</v>
      </c>
      <c r="D527" t="s">
        <v>1219</v>
      </c>
      <c r="E527" s="2">
        <v>2</v>
      </c>
      <c r="F527" t="s">
        <v>139</v>
      </c>
      <c r="G527" t="b">
        <f t="shared" si="10"/>
        <v>1</v>
      </c>
    </row>
    <row r="528" spans="1:7" x14ac:dyDescent="0.25">
      <c r="A528" t="s">
        <v>1219</v>
      </c>
      <c r="B528">
        <v>2</v>
      </c>
      <c r="C528" t="s">
        <v>987</v>
      </c>
      <c r="D528" t="s">
        <v>1219</v>
      </c>
      <c r="E528" s="2">
        <v>2</v>
      </c>
      <c r="F528" t="s">
        <v>987</v>
      </c>
      <c r="G528" t="b">
        <f t="shared" si="10"/>
        <v>1</v>
      </c>
    </row>
    <row r="529" spans="1:7" x14ac:dyDescent="0.25">
      <c r="A529" t="s">
        <v>1219</v>
      </c>
      <c r="B529">
        <v>2</v>
      </c>
      <c r="C529" t="s">
        <v>1060</v>
      </c>
      <c r="D529" t="s">
        <v>1219</v>
      </c>
      <c r="E529" s="2">
        <v>2</v>
      </c>
      <c r="F529" t="s">
        <v>1060</v>
      </c>
      <c r="G529" t="b">
        <f t="shared" si="10"/>
        <v>1</v>
      </c>
    </row>
    <row r="530" spans="1:7" x14ac:dyDescent="0.25">
      <c r="A530" t="s">
        <v>1219</v>
      </c>
      <c r="B530">
        <v>2</v>
      </c>
      <c r="C530" t="s">
        <v>1133</v>
      </c>
      <c r="D530" t="s">
        <v>1219</v>
      </c>
      <c r="E530" s="2">
        <v>2</v>
      </c>
      <c r="F530" t="s">
        <v>1133</v>
      </c>
      <c r="G530" t="b">
        <f t="shared" si="10"/>
        <v>1</v>
      </c>
    </row>
  </sheetData>
  <sortState ref="D21:F530">
    <sortCondition ref="D21:D530"/>
    <sortCondition ref="E21:E530"/>
    <sortCondition ref="F21:F53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abSelected="1" workbookViewId="0">
      <selection activeCell="G1" sqref="G1:G1048576"/>
    </sheetView>
  </sheetViews>
  <sheetFormatPr defaultRowHeight="15" x14ac:dyDescent="0.25"/>
  <cols>
    <col min="1" max="1" width="9" bestFit="1" customWidth="1"/>
    <col min="2" max="2" width="32" bestFit="1" customWidth="1"/>
    <col min="3" max="3" width="36.42578125" bestFit="1" customWidth="1"/>
    <col min="4" max="4" width="10" bestFit="1" customWidth="1"/>
    <col min="5" max="5" width="5.28515625" bestFit="1" customWidth="1"/>
    <col min="6" max="6" width="11.28515625" bestFit="1" customWidth="1"/>
    <col min="7" max="7" width="8.7109375" bestFit="1" customWidth="1"/>
    <col min="8" max="8" width="10.5703125" bestFit="1" customWidth="1"/>
    <col min="9" max="9" width="16.7109375" bestFit="1" customWidth="1"/>
    <col min="10" max="10" width="4" bestFit="1" customWidth="1"/>
    <col min="11" max="11" width="16.7109375" bestFit="1" customWidth="1"/>
  </cols>
  <sheetData>
    <row r="1" spans="1:12" x14ac:dyDescent="0.25">
      <c r="A1" s="1" t="s">
        <v>0</v>
      </c>
      <c r="B1" s="1" t="s">
        <v>1</v>
      </c>
      <c r="C1" t="s">
        <v>1202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9</v>
      </c>
      <c r="B2" s="1" t="s">
        <v>10</v>
      </c>
      <c r="C2" s="2" t="str">
        <f>VLOOKUP(B2,Planilha1!$A$2:$B$18,2,FALSE)</f>
        <v>Águas Lindas de Goiás</v>
      </c>
      <c r="D2" s="1" t="s">
        <v>11</v>
      </c>
      <c r="E2" s="1" t="s">
        <v>12</v>
      </c>
      <c r="F2" s="1" t="s">
        <v>9</v>
      </c>
      <c r="G2" s="1" t="s">
        <v>13</v>
      </c>
      <c r="H2" s="2" t="str">
        <f>VLOOKUP(G2,Planilha1!$F$2:$G$16,2,FALSE)</f>
        <v xml:space="preserve"> 0 and 4</v>
      </c>
      <c r="I2" s="1" t="s">
        <v>14</v>
      </c>
      <c r="J2" s="1" t="s">
        <v>15</v>
      </c>
      <c r="K2" s="1" t="s">
        <v>16</v>
      </c>
      <c r="L2" t="str">
        <f>CONCATENATE("update m set m.fator_mun = ",K2," from pmad2018.dp_mor_1718_bkp m, pmad2018.dp_dom_1718_imput_bkp d where m.A01nficha = d.A01nficha and ltrim(rtrim(d.A01setor)) = '",C2,"' and m.D03 = ",E2," and m.D05 between",H2,";")</f>
        <v>update m set m.fator_mun = 93.6382352941176 from pmad2018.dp_mor_1718_bkp m, pmad2018.dp_dom_1718_imput_bkp d where m.A01nficha = d.A01nficha and ltrim(rtrim(d.A01setor)) = 'Águas Lindas de Goiás' and m.D03 = 2 and m.D05 between 0 and 4;</v>
      </c>
    </row>
    <row r="3" spans="1:12" x14ac:dyDescent="0.25">
      <c r="A3" s="1" t="s">
        <v>9</v>
      </c>
      <c r="B3" s="1" t="s">
        <v>10</v>
      </c>
      <c r="C3" s="2" t="str">
        <f>VLOOKUP(B3,Planilha1!$A$2:$B$18,2,FALSE)</f>
        <v>Águas Lindas de Goiás</v>
      </c>
      <c r="D3" s="1" t="s">
        <v>17</v>
      </c>
      <c r="E3" s="1" t="s">
        <v>9</v>
      </c>
      <c r="F3" s="1" t="s">
        <v>9</v>
      </c>
      <c r="G3" s="1" t="s">
        <v>13</v>
      </c>
      <c r="H3" s="2" t="str">
        <f>VLOOKUP(G3,Planilha1!$F$2:$G$16,2,FALSE)</f>
        <v xml:space="preserve"> 0 and 4</v>
      </c>
      <c r="I3" s="1" t="s">
        <v>18</v>
      </c>
      <c r="J3" s="1" t="s">
        <v>19</v>
      </c>
      <c r="K3" s="1" t="s">
        <v>20</v>
      </c>
      <c r="L3" t="str">
        <f t="shared" ref="L3:L66" si="0">CONCATENATE("update m set m.fator_mun = ",K3," from pmad2018.dp_mor_1718_bkp m, pmad2018.dp_dom_1718_imput_bkp d where m.A01nficha = d.A01nficha and ltrim(rtrim(d.A01setor)) = '",C3,"' and m.D03 = ",E3," and m.D05 between",H3,";")</f>
        <v>update m set m.fator_mun = 84.1856617647059 from pmad2018.dp_mor_1718_bkp m, pmad2018.dp_dom_1718_imput_bkp d where m.A01nficha = d.A01nficha and ltrim(rtrim(d.A01setor)) = 'Águas Lindas de Goiás' and m.D03 = 1 and m.D05 between 0 and 4;</v>
      </c>
    </row>
    <row r="4" spans="1:12" x14ac:dyDescent="0.25">
      <c r="A4" s="1" t="s">
        <v>12</v>
      </c>
      <c r="B4" s="1" t="s">
        <v>21</v>
      </c>
      <c r="C4" s="2" t="str">
        <f>VLOOKUP(B4,Planilha1!$A$2:$B$18,2,FALSE)</f>
        <v>Alexânia</v>
      </c>
      <c r="D4" s="1" t="s">
        <v>11</v>
      </c>
      <c r="E4" s="1" t="s">
        <v>12</v>
      </c>
      <c r="F4" s="1" t="s">
        <v>9</v>
      </c>
      <c r="G4" s="1" t="s">
        <v>13</v>
      </c>
      <c r="H4" s="2" t="str">
        <f>VLOOKUP(G4,Planilha1!$F$2:$G$16,2,FALSE)</f>
        <v xml:space="preserve"> 0 and 4</v>
      </c>
      <c r="I4" s="1" t="s">
        <v>22</v>
      </c>
      <c r="J4" s="1" t="s">
        <v>23</v>
      </c>
      <c r="K4" s="1" t="s">
        <v>24</v>
      </c>
      <c r="L4" t="str">
        <f t="shared" si="0"/>
        <v>update m set m.fator_mun = 24.88156 from pmad2018.dp_mor_1718_bkp m, pmad2018.dp_dom_1718_imput_bkp d where m.A01nficha = d.A01nficha and ltrim(rtrim(d.A01setor)) = 'Alexânia' and m.D03 = 2 and m.D05 between 0 and 4;</v>
      </c>
    </row>
    <row r="5" spans="1:12" x14ac:dyDescent="0.25">
      <c r="A5" s="1" t="s">
        <v>12</v>
      </c>
      <c r="B5" s="1" t="s">
        <v>21</v>
      </c>
      <c r="C5" s="2" t="str">
        <f>VLOOKUP(B5,Planilha1!$A$2:$B$18,2,FALSE)</f>
        <v>Alexânia</v>
      </c>
      <c r="D5" s="1" t="s">
        <v>17</v>
      </c>
      <c r="E5" s="1" t="s">
        <v>9</v>
      </c>
      <c r="F5" s="1" t="s">
        <v>9</v>
      </c>
      <c r="G5" s="1" t="s">
        <v>13</v>
      </c>
      <c r="H5" s="2" t="str">
        <f>VLOOKUP(G5,Planilha1!$F$2:$G$16,2,FALSE)</f>
        <v xml:space="preserve"> 0 and 4</v>
      </c>
      <c r="I5" s="1" t="s">
        <v>25</v>
      </c>
      <c r="J5" s="1" t="s">
        <v>26</v>
      </c>
      <c r="K5" s="1" t="s">
        <v>27</v>
      </c>
      <c r="L5" t="str">
        <f t="shared" si="0"/>
        <v>update m set m.fator_mun = 20.91454 from pmad2018.dp_mor_1718_bkp m, pmad2018.dp_dom_1718_imput_bkp d where m.A01nficha = d.A01nficha and ltrim(rtrim(d.A01setor)) = 'Alexânia' and m.D03 = 1 and m.D05 between 0 and 4;</v>
      </c>
    </row>
    <row r="6" spans="1:12" x14ac:dyDescent="0.25">
      <c r="A6" s="1" t="s">
        <v>28</v>
      </c>
      <c r="B6" s="1" t="s">
        <v>29</v>
      </c>
      <c r="C6" s="2" t="str">
        <f>VLOOKUP(B6,Planilha1!$A$2:$B$18,2,FALSE)</f>
        <v>Cidade Ocidental: Jardim ABC</v>
      </c>
      <c r="D6" s="1" t="s">
        <v>11</v>
      </c>
      <c r="E6" s="1" t="s">
        <v>12</v>
      </c>
      <c r="F6" s="1" t="s">
        <v>9</v>
      </c>
      <c r="G6" s="1" t="s">
        <v>13</v>
      </c>
      <c r="H6" s="2" t="str">
        <f>VLOOKUP(G6,Planilha1!$F$2:$G$16,2,FALSE)</f>
        <v xml:space="preserve"> 0 and 4</v>
      </c>
      <c r="I6" s="1" t="s">
        <v>30</v>
      </c>
      <c r="J6" s="1" t="s">
        <v>31</v>
      </c>
      <c r="K6" s="1" t="s">
        <v>32</v>
      </c>
      <c r="L6" t="str">
        <f t="shared" si="0"/>
        <v>update m set m.fator_mun = 9.41668621003241 from pmad2018.dp_mor_1718_bkp m, pmad2018.dp_dom_1718_imput_bkp d where m.A01nficha = d.A01nficha and ltrim(rtrim(d.A01setor)) = 'Cidade Ocidental: Jardim ABC' and m.D03 = 2 and m.D05 between 0 and 4;</v>
      </c>
    </row>
    <row r="7" spans="1:12" x14ac:dyDescent="0.25">
      <c r="A7" s="1" t="s">
        <v>28</v>
      </c>
      <c r="B7" s="1" t="s">
        <v>29</v>
      </c>
      <c r="C7" s="2" t="str">
        <f>VLOOKUP(B7,Planilha1!$A$2:$B$18,2,FALSE)</f>
        <v>Cidade Ocidental: Jardim ABC</v>
      </c>
      <c r="D7" s="1" t="s">
        <v>17</v>
      </c>
      <c r="E7" s="1" t="s">
        <v>9</v>
      </c>
      <c r="F7" s="1" t="s">
        <v>9</v>
      </c>
      <c r="G7" s="1" t="s">
        <v>13</v>
      </c>
      <c r="H7" s="2" t="str">
        <f>VLOOKUP(G7,Planilha1!$F$2:$G$16,2,FALSE)</f>
        <v xml:space="preserve"> 0 and 4</v>
      </c>
      <c r="I7" s="1" t="s">
        <v>33</v>
      </c>
      <c r="J7" s="1" t="s">
        <v>34</v>
      </c>
      <c r="K7" s="1" t="s">
        <v>35</v>
      </c>
      <c r="L7" t="str">
        <f t="shared" si="0"/>
        <v>update m set m.fator_mun = 8.91826005973845 from pmad2018.dp_mor_1718_bkp m, pmad2018.dp_dom_1718_imput_bkp d where m.A01nficha = d.A01nficha and ltrim(rtrim(d.A01setor)) = 'Cidade Ocidental: Jardim ABC' and m.D03 = 1 and m.D05 between 0 and 4;</v>
      </c>
    </row>
    <row r="8" spans="1:12" x14ac:dyDescent="0.25">
      <c r="A8" s="1" t="s">
        <v>36</v>
      </c>
      <c r="B8" s="1" t="s">
        <v>37</v>
      </c>
      <c r="C8" s="2" t="str">
        <f>VLOOKUP(B8,Planilha1!$A$2:$B$18,2,FALSE)</f>
        <v>Cidade Ocidental: Sede</v>
      </c>
      <c r="D8" s="1" t="s">
        <v>11</v>
      </c>
      <c r="E8" s="1" t="s">
        <v>12</v>
      </c>
      <c r="F8" s="1" t="s">
        <v>9</v>
      </c>
      <c r="G8" s="1" t="s">
        <v>13</v>
      </c>
      <c r="H8" s="2" t="str">
        <f>VLOOKUP(G8,Planilha1!$F$2:$G$16,2,FALSE)</f>
        <v xml:space="preserve"> 0 and 4</v>
      </c>
      <c r="I8" s="1" t="s">
        <v>38</v>
      </c>
      <c r="J8" s="1" t="s">
        <v>39</v>
      </c>
      <c r="K8" s="1" t="s">
        <v>40</v>
      </c>
      <c r="L8" t="str">
        <f t="shared" si="0"/>
        <v>update m set m.fator_mun = 45.8199717791135 from pmad2018.dp_mor_1718_bkp m, pmad2018.dp_dom_1718_imput_bkp d where m.A01nficha = d.A01nficha and ltrim(rtrim(d.A01setor)) = 'Cidade Ocidental: Sede' and m.D03 = 2 and m.D05 between 0 and 4;</v>
      </c>
    </row>
    <row r="9" spans="1:12" x14ac:dyDescent="0.25">
      <c r="A9" s="1" t="s">
        <v>36</v>
      </c>
      <c r="B9" s="1" t="s">
        <v>37</v>
      </c>
      <c r="C9" s="2" t="str">
        <f>VLOOKUP(B9,Planilha1!$A$2:$B$18,2,FALSE)</f>
        <v>Cidade Ocidental: Sede</v>
      </c>
      <c r="D9" s="1" t="s">
        <v>17</v>
      </c>
      <c r="E9" s="1" t="s">
        <v>9</v>
      </c>
      <c r="F9" s="1" t="s">
        <v>9</v>
      </c>
      <c r="G9" s="1" t="s">
        <v>13</v>
      </c>
      <c r="H9" s="2" t="str">
        <f>VLOOKUP(G9,Planilha1!$F$2:$G$16,2,FALSE)</f>
        <v xml:space="preserve"> 0 and 4</v>
      </c>
      <c r="I9" s="1" t="s">
        <v>41</v>
      </c>
      <c r="J9" s="1" t="s">
        <v>42</v>
      </c>
      <c r="K9" s="1" t="s">
        <v>43</v>
      </c>
      <c r="L9" t="str">
        <f t="shared" si="0"/>
        <v>update m set m.fator_mun = 39.8392666296061 from pmad2018.dp_mor_1718_bkp m, pmad2018.dp_dom_1718_imput_bkp d where m.A01nficha = d.A01nficha and ltrim(rtrim(d.A01setor)) = 'Cidade Ocidental: Sede' and m.D03 = 1 and m.D05 between 0 and 4;</v>
      </c>
    </row>
    <row r="10" spans="1:12" x14ac:dyDescent="0.25">
      <c r="A10" s="1" t="s">
        <v>44</v>
      </c>
      <c r="B10" s="1" t="s">
        <v>45</v>
      </c>
      <c r="C10" s="2" t="str">
        <f>VLOOKUP(B10,Planilha1!$A$2:$B$18,2,FALSE)</f>
        <v>Cocalzinho de Goiás: Girassol/Edilândia</v>
      </c>
      <c r="D10" s="1" t="s">
        <v>11</v>
      </c>
      <c r="E10" s="1" t="s">
        <v>12</v>
      </c>
      <c r="F10" s="1" t="s">
        <v>9</v>
      </c>
      <c r="G10" s="1" t="s">
        <v>13</v>
      </c>
      <c r="H10" s="2" t="str">
        <f>VLOOKUP(G10,Planilha1!$F$2:$G$16,2,FALSE)</f>
        <v xml:space="preserve"> 0 and 4</v>
      </c>
      <c r="I10" s="1" t="s">
        <v>46</v>
      </c>
      <c r="J10" s="1" t="s">
        <v>47</v>
      </c>
      <c r="K10" s="1" t="s">
        <v>48</v>
      </c>
      <c r="L10" t="str">
        <f t="shared" si="0"/>
        <v>update m set m.fator_mun = 5.05249377394719 from pmad2018.dp_mor_1718_bkp m, pmad2018.dp_dom_1718_imput_bkp d where m.A01nficha = d.A01nficha and ltrim(rtrim(d.A01setor)) = 'Cocalzinho de Goiás: Girassol/Edilândia' and m.D03 = 2 and m.D05 between 0 and 4;</v>
      </c>
    </row>
    <row r="11" spans="1:12" x14ac:dyDescent="0.25">
      <c r="A11" s="1" t="s">
        <v>44</v>
      </c>
      <c r="B11" s="1" t="s">
        <v>45</v>
      </c>
      <c r="C11" s="2" t="str">
        <f>VLOOKUP(B11,Planilha1!$A$2:$B$18,2,FALSE)</f>
        <v>Cocalzinho de Goiás: Girassol/Edilândia</v>
      </c>
      <c r="D11" s="1" t="s">
        <v>17</v>
      </c>
      <c r="E11" s="1" t="s">
        <v>9</v>
      </c>
      <c r="F11" s="1" t="s">
        <v>9</v>
      </c>
      <c r="G11" s="1" t="s">
        <v>13</v>
      </c>
      <c r="H11" s="2" t="str">
        <f>VLOOKUP(G11,Planilha1!$F$2:$G$16,2,FALSE)</f>
        <v xml:space="preserve"> 0 and 4</v>
      </c>
      <c r="I11" s="1" t="s">
        <v>49</v>
      </c>
      <c r="J11" s="1" t="s">
        <v>50</v>
      </c>
      <c r="K11" s="1" t="s">
        <v>51</v>
      </c>
      <c r="L11" t="str">
        <f t="shared" si="0"/>
        <v>update m set m.fator_mun = 5.02445052647549 from pmad2018.dp_mor_1718_bkp m, pmad2018.dp_dom_1718_imput_bkp d where m.A01nficha = d.A01nficha and ltrim(rtrim(d.A01setor)) = 'Cocalzinho de Goiás: Girassol/Edilândia' and m.D03 = 1 and m.D05 between 0 and 4;</v>
      </c>
    </row>
    <row r="12" spans="1:12" x14ac:dyDescent="0.25">
      <c r="A12" s="1" t="s">
        <v>52</v>
      </c>
      <c r="B12" s="1" t="s">
        <v>53</v>
      </c>
      <c r="C12" s="2" t="str">
        <f>VLOOKUP(B12,Planilha1!$A$2:$B$18,2,FALSE)</f>
        <v>Cocalzinho de Goiás: Sede</v>
      </c>
      <c r="D12" s="1" t="s">
        <v>11</v>
      </c>
      <c r="E12" s="1" t="s">
        <v>12</v>
      </c>
      <c r="F12" s="1" t="s">
        <v>9</v>
      </c>
      <c r="G12" s="1" t="s">
        <v>13</v>
      </c>
      <c r="H12" s="2" t="str">
        <f>VLOOKUP(G12,Planilha1!$F$2:$G$16,2,FALSE)</f>
        <v xml:space="preserve"> 0 and 4</v>
      </c>
      <c r="I12" s="1" t="s">
        <v>54</v>
      </c>
      <c r="J12" s="1" t="s">
        <v>55</v>
      </c>
      <c r="K12" s="1" t="s">
        <v>56</v>
      </c>
      <c r="L12" t="str">
        <f t="shared" si="0"/>
        <v>update m set m.fator_mun = 5.99912741475436 from pmad2018.dp_mor_1718_bkp m, pmad2018.dp_dom_1718_imput_bkp d where m.A01nficha = d.A01nficha and ltrim(rtrim(d.A01setor)) = 'Cocalzinho de Goiás: Sede' and m.D03 = 2 and m.D05 between 0 and 4;</v>
      </c>
    </row>
    <row r="13" spans="1:12" x14ac:dyDescent="0.25">
      <c r="A13" s="1" t="s">
        <v>52</v>
      </c>
      <c r="B13" s="1" t="s">
        <v>53</v>
      </c>
      <c r="C13" s="2" t="str">
        <f>VLOOKUP(B13,Planilha1!$A$2:$B$18,2,FALSE)</f>
        <v>Cocalzinho de Goiás: Sede</v>
      </c>
      <c r="D13" s="1" t="s">
        <v>17</v>
      </c>
      <c r="E13" s="1" t="s">
        <v>9</v>
      </c>
      <c r="F13" s="1" t="s">
        <v>9</v>
      </c>
      <c r="G13" s="1" t="s">
        <v>13</v>
      </c>
      <c r="H13" s="2" t="str">
        <f>VLOOKUP(G13,Planilha1!$F$2:$G$16,2,FALSE)</f>
        <v xml:space="preserve"> 0 and 4</v>
      </c>
      <c r="I13" s="1" t="s">
        <v>57</v>
      </c>
      <c r="J13" s="1" t="s">
        <v>58</v>
      </c>
      <c r="K13" s="1" t="s">
        <v>59</v>
      </c>
      <c r="L13" t="str">
        <f t="shared" si="0"/>
        <v>update m set m.fator_mun = 7.07266301614764 from pmad2018.dp_mor_1718_bkp m, pmad2018.dp_dom_1718_imput_bkp d where m.A01nficha = d.A01nficha and ltrim(rtrim(d.A01setor)) = 'Cocalzinho de Goiás: Sede' and m.D03 = 1 and m.D05 between 0 and 4;</v>
      </c>
    </row>
    <row r="14" spans="1:12" x14ac:dyDescent="0.25">
      <c r="A14" s="1" t="s">
        <v>60</v>
      </c>
      <c r="B14" s="1" t="s">
        <v>61</v>
      </c>
      <c r="C14" s="2" t="str">
        <f>VLOOKUP(B14,Planilha1!$A$2:$B$18,2,FALSE)</f>
        <v>Cristalina: Campos Lindos/Marajó</v>
      </c>
      <c r="D14" s="1" t="s">
        <v>11</v>
      </c>
      <c r="E14" s="1" t="s">
        <v>12</v>
      </c>
      <c r="F14" s="1" t="s">
        <v>9</v>
      </c>
      <c r="G14" s="1" t="s">
        <v>13</v>
      </c>
      <c r="H14" s="2" t="str">
        <f>VLOOKUP(G14,Planilha1!$F$2:$G$16,2,FALSE)</f>
        <v xml:space="preserve"> 0 and 4</v>
      </c>
      <c r="I14" s="1" t="s">
        <v>62</v>
      </c>
      <c r="J14" s="1" t="s">
        <v>63</v>
      </c>
      <c r="K14" s="1" t="s">
        <v>64</v>
      </c>
      <c r="L14" t="str">
        <f t="shared" si="0"/>
        <v>update m set m.fator_mun = 3.78824034952541 from pmad2018.dp_mor_1718_bkp m, pmad2018.dp_dom_1718_imput_bkp d where m.A01nficha = d.A01nficha and ltrim(rtrim(d.A01setor)) = 'Cristalina: Campos Lindos/Marajó' and m.D03 = 2 and m.D05 between 0 and 4;</v>
      </c>
    </row>
    <row r="15" spans="1:12" x14ac:dyDescent="0.25">
      <c r="A15" s="1" t="s">
        <v>60</v>
      </c>
      <c r="B15" s="1" t="s">
        <v>61</v>
      </c>
      <c r="C15" s="2" t="str">
        <f>VLOOKUP(B15,Planilha1!$A$2:$B$18,2,FALSE)</f>
        <v>Cristalina: Campos Lindos/Marajó</v>
      </c>
      <c r="D15" s="1" t="s">
        <v>17</v>
      </c>
      <c r="E15" s="1" t="s">
        <v>9</v>
      </c>
      <c r="F15" s="1" t="s">
        <v>9</v>
      </c>
      <c r="G15" s="1" t="s">
        <v>13</v>
      </c>
      <c r="H15" s="2" t="str">
        <f>VLOOKUP(G15,Planilha1!$F$2:$G$16,2,FALSE)</f>
        <v xml:space="preserve"> 0 and 4</v>
      </c>
      <c r="I15" s="1" t="s">
        <v>65</v>
      </c>
      <c r="J15" s="1" t="s">
        <v>66</v>
      </c>
      <c r="K15" s="1" t="s">
        <v>67</v>
      </c>
      <c r="L15" t="str">
        <f t="shared" si="0"/>
        <v>update m set m.fator_mun = 3.11999353443227 from pmad2018.dp_mor_1718_bkp m, pmad2018.dp_dom_1718_imput_bkp d where m.A01nficha = d.A01nficha and ltrim(rtrim(d.A01setor)) = 'Cristalina: Campos Lindos/Marajó' and m.D03 = 1 and m.D05 between 0 and 4;</v>
      </c>
    </row>
    <row r="16" spans="1:12" x14ac:dyDescent="0.25">
      <c r="A16" s="1" t="s">
        <v>68</v>
      </c>
      <c r="B16" s="1" t="s">
        <v>69</v>
      </c>
      <c r="C16" s="2" t="str">
        <f>VLOOKUP(B16,Planilha1!$A$2:$B$18,2,FALSE)</f>
        <v>Cristalina: Sede</v>
      </c>
      <c r="D16" s="1" t="s">
        <v>11</v>
      </c>
      <c r="E16" s="1" t="s">
        <v>12</v>
      </c>
      <c r="F16" s="1" t="s">
        <v>9</v>
      </c>
      <c r="G16" s="1" t="s">
        <v>13</v>
      </c>
      <c r="H16" s="2" t="str">
        <f>VLOOKUP(G16,Planilha1!$F$2:$G$16,2,FALSE)</f>
        <v xml:space="preserve"> 0 and 4</v>
      </c>
      <c r="I16" s="1" t="s">
        <v>70</v>
      </c>
      <c r="J16" s="1" t="s">
        <v>26</v>
      </c>
      <c r="K16" s="1" t="s">
        <v>71</v>
      </c>
      <c r="L16" t="str">
        <f t="shared" si="0"/>
        <v>update m set m.fator_mun = 23.7207803184893 from pmad2018.dp_mor_1718_bkp m, pmad2018.dp_dom_1718_imput_bkp d where m.A01nficha = d.A01nficha and ltrim(rtrim(d.A01setor)) = 'Cristalina: Sede' and m.D03 = 2 and m.D05 between 0 and 4;</v>
      </c>
    </row>
    <row r="17" spans="1:12" x14ac:dyDescent="0.25">
      <c r="A17" s="1" t="s">
        <v>68</v>
      </c>
      <c r="B17" s="1" t="s">
        <v>69</v>
      </c>
      <c r="C17" s="2" t="str">
        <f>VLOOKUP(B17,Planilha1!$A$2:$B$18,2,FALSE)</f>
        <v>Cristalina: Sede</v>
      </c>
      <c r="D17" s="1" t="s">
        <v>17</v>
      </c>
      <c r="E17" s="1" t="s">
        <v>9</v>
      </c>
      <c r="F17" s="1" t="s">
        <v>9</v>
      </c>
      <c r="G17" s="1" t="s">
        <v>13</v>
      </c>
      <c r="H17" s="2" t="str">
        <f>VLOOKUP(G17,Planilha1!$F$2:$G$16,2,FALSE)</f>
        <v xml:space="preserve"> 0 and 4</v>
      </c>
      <c r="I17" s="1" t="s">
        <v>72</v>
      </c>
      <c r="J17" s="1" t="s">
        <v>73</v>
      </c>
      <c r="K17" s="1" t="s">
        <v>74</v>
      </c>
      <c r="L17" t="str">
        <f t="shared" si="0"/>
        <v>update m set m.fator_mun = 18.6168018933307 from pmad2018.dp_mor_1718_bkp m, pmad2018.dp_dom_1718_imput_bkp d where m.A01nficha = d.A01nficha and ltrim(rtrim(d.A01setor)) = 'Cristalina: Sede' and m.D03 = 1 and m.D05 between 0 and 4;</v>
      </c>
    </row>
    <row r="18" spans="1:12" x14ac:dyDescent="0.25">
      <c r="A18" s="1" t="s">
        <v>75</v>
      </c>
      <c r="B18" s="1" t="s">
        <v>76</v>
      </c>
      <c r="C18" s="2" t="str">
        <f>VLOOKUP(B18,Planilha1!$A$2:$B$18,2,FALSE)</f>
        <v>Formosa</v>
      </c>
      <c r="D18" s="1" t="s">
        <v>11</v>
      </c>
      <c r="E18" s="1" t="s">
        <v>12</v>
      </c>
      <c r="F18" s="1" t="s">
        <v>9</v>
      </c>
      <c r="G18" s="1" t="s">
        <v>13</v>
      </c>
      <c r="H18" s="2" t="str">
        <f>VLOOKUP(G18,Planilha1!$F$2:$G$16,2,FALSE)</f>
        <v xml:space="preserve"> 0 and 4</v>
      </c>
      <c r="I18" s="1" t="s">
        <v>77</v>
      </c>
      <c r="J18" s="1" t="s">
        <v>66</v>
      </c>
      <c r="K18" s="1" t="s">
        <v>78</v>
      </c>
      <c r="L18" t="str">
        <f t="shared" si="0"/>
        <v>update m set m.fator_mun = 57.383156626506 from pmad2018.dp_mor_1718_bkp m, pmad2018.dp_dom_1718_imput_bkp d where m.A01nficha = d.A01nficha and ltrim(rtrim(d.A01setor)) = 'Formosa' and m.D03 = 2 and m.D05 between 0 and 4;</v>
      </c>
    </row>
    <row r="19" spans="1:12" x14ac:dyDescent="0.25">
      <c r="A19" s="1" t="s">
        <v>75</v>
      </c>
      <c r="B19" s="1" t="s">
        <v>76</v>
      </c>
      <c r="C19" s="2" t="str">
        <f>VLOOKUP(B19,Planilha1!$A$2:$B$18,2,FALSE)</f>
        <v>Formosa</v>
      </c>
      <c r="D19" s="1" t="s">
        <v>17</v>
      </c>
      <c r="E19" s="1" t="s">
        <v>9</v>
      </c>
      <c r="F19" s="1" t="s">
        <v>9</v>
      </c>
      <c r="G19" s="1" t="s">
        <v>13</v>
      </c>
      <c r="H19" s="2" t="str">
        <f>VLOOKUP(G19,Planilha1!$F$2:$G$16,2,FALSE)</f>
        <v xml:space="preserve"> 0 and 4</v>
      </c>
      <c r="I19" s="1" t="s">
        <v>79</v>
      </c>
      <c r="J19" s="1" t="s">
        <v>80</v>
      </c>
      <c r="K19" s="1" t="s">
        <v>81</v>
      </c>
      <c r="L19" t="str">
        <f t="shared" si="0"/>
        <v>update m set m.fator_mun = 46.7484622641509 from pmad2018.dp_mor_1718_bkp m, pmad2018.dp_dom_1718_imput_bkp d where m.A01nficha = d.A01nficha and ltrim(rtrim(d.A01setor)) = 'Formosa' and m.D03 = 1 and m.D05 between 0 and 4;</v>
      </c>
    </row>
    <row r="20" spans="1:12" x14ac:dyDescent="0.25">
      <c r="A20" s="1" t="s">
        <v>82</v>
      </c>
      <c r="B20" s="1" t="s">
        <v>83</v>
      </c>
      <c r="C20" s="2" t="str">
        <f>VLOOKUP(B20,Planilha1!$A$2:$B$18,2,FALSE)</f>
        <v>Luziânia: Jardim Ingá</v>
      </c>
      <c r="D20" s="1" t="s">
        <v>11</v>
      </c>
      <c r="E20" s="1" t="s">
        <v>12</v>
      </c>
      <c r="F20" s="1" t="s">
        <v>9</v>
      </c>
      <c r="G20" s="1" t="s">
        <v>13</v>
      </c>
      <c r="H20" s="2" t="str">
        <f>VLOOKUP(G20,Planilha1!$F$2:$G$16,2,FALSE)</f>
        <v xml:space="preserve"> 0 and 4</v>
      </c>
      <c r="I20" s="1" t="s">
        <v>84</v>
      </c>
      <c r="J20" s="1" t="s">
        <v>55</v>
      </c>
      <c r="K20" s="1" t="s">
        <v>85</v>
      </c>
      <c r="L20" t="str">
        <f t="shared" si="0"/>
        <v>update m set m.fator_mun = 56.4780271429287 from pmad2018.dp_mor_1718_bkp m, pmad2018.dp_dom_1718_imput_bkp d where m.A01nficha = d.A01nficha and ltrim(rtrim(d.A01setor)) = 'Luziânia: Jardim Ingá' and m.D03 = 2 and m.D05 between 0 and 4;</v>
      </c>
    </row>
    <row r="21" spans="1:12" x14ac:dyDescent="0.25">
      <c r="A21" s="1" t="s">
        <v>82</v>
      </c>
      <c r="B21" s="1" t="s">
        <v>83</v>
      </c>
      <c r="C21" s="2" t="str">
        <f>VLOOKUP(B21,Planilha1!$A$2:$B$18,2,FALSE)</f>
        <v>Luziânia: Jardim Ingá</v>
      </c>
      <c r="D21" s="1" t="s">
        <v>17</v>
      </c>
      <c r="E21" s="1" t="s">
        <v>9</v>
      </c>
      <c r="F21" s="1" t="s">
        <v>9</v>
      </c>
      <c r="G21" s="1" t="s">
        <v>13</v>
      </c>
      <c r="H21" s="2" t="str">
        <f>VLOOKUP(G21,Planilha1!$F$2:$G$16,2,FALSE)</f>
        <v xml:space="preserve"> 0 and 4</v>
      </c>
      <c r="I21" s="1" t="s">
        <v>86</v>
      </c>
      <c r="J21" s="1" t="s">
        <v>31</v>
      </c>
      <c r="K21" s="1" t="s">
        <v>87</v>
      </c>
      <c r="L21" t="str">
        <f t="shared" si="0"/>
        <v>update m set m.fator_mun = 51.0310829028027 from pmad2018.dp_mor_1718_bkp m, pmad2018.dp_dom_1718_imput_bkp d where m.A01nficha = d.A01nficha and ltrim(rtrim(d.A01setor)) = 'Luziânia: Jardim Ingá' and m.D03 = 1 and m.D05 between 0 and 4;</v>
      </c>
    </row>
    <row r="22" spans="1:12" x14ac:dyDescent="0.25">
      <c r="A22" s="1" t="s">
        <v>88</v>
      </c>
      <c r="B22" s="1" t="s">
        <v>89</v>
      </c>
      <c r="C22" s="2" t="str">
        <f>VLOOKUP(B22,Planilha1!$A$2:$B$18,2,FALSE)</f>
        <v>Luziânia: Sede</v>
      </c>
      <c r="D22" s="1" t="s">
        <v>11</v>
      </c>
      <c r="E22" s="1" t="s">
        <v>12</v>
      </c>
      <c r="F22" s="1" t="s">
        <v>9</v>
      </c>
      <c r="G22" s="1" t="s">
        <v>13</v>
      </c>
      <c r="H22" s="2" t="str">
        <f>VLOOKUP(G22,Planilha1!$F$2:$G$16,2,FALSE)</f>
        <v xml:space="preserve"> 0 and 4</v>
      </c>
      <c r="I22" s="1" t="s">
        <v>90</v>
      </c>
      <c r="J22" s="1" t="s">
        <v>91</v>
      </c>
      <c r="K22" s="1" t="s">
        <v>92</v>
      </c>
      <c r="L22" t="str">
        <f t="shared" si="0"/>
        <v>update m set m.fator_mun = 88.9159713157408 from pmad2018.dp_mor_1718_bkp m, pmad2018.dp_dom_1718_imput_bkp d where m.A01nficha = d.A01nficha and ltrim(rtrim(d.A01setor)) = 'Luziânia: Sede' and m.D03 = 2 and m.D05 between 0 and 4;</v>
      </c>
    </row>
    <row r="23" spans="1:12" x14ac:dyDescent="0.25">
      <c r="A23" s="1" t="s">
        <v>88</v>
      </c>
      <c r="B23" s="1" t="s">
        <v>89</v>
      </c>
      <c r="C23" s="2" t="str">
        <f>VLOOKUP(B23,Planilha1!$A$2:$B$18,2,FALSE)</f>
        <v>Luziânia: Sede</v>
      </c>
      <c r="D23" s="1" t="s">
        <v>17</v>
      </c>
      <c r="E23" s="1" t="s">
        <v>9</v>
      </c>
      <c r="F23" s="1" t="s">
        <v>9</v>
      </c>
      <c r="G23" s="1" t="s">
        <v>13</v>
      </c>
      <c r="H23" s="2" t="str">
        <f>VLOOKUP(G23,Planilha1!$F$2:$G$16,2,FALSE)</f>
        <v xml:space="preserve"> 0 and 4</v>
      </c>
      <c r="I23" s="1" t="s">
        <v>93</v>
      </c>
      <c r="J23" s="1" t="s">
        <v>94</v>
      </c>
      <c r="K23" s="1" t="s">
        <v>95</v>
      </c>
      <c r="L23" t="str">
        <f t="shared" si="0"/>
        <v>update m set m.fator_mun = 69.126386925183 from pmad2018.dp_mor_1718_bkp m, pmad2018.dp_dom_1718_imput_bkp d where m.A01nficha = d.A01nficha and ltrim(rtrim(d.A01setor)) = 'Luziânia: Sede' and m.D03 = 1 and m.D05 between 0 and 4;</v>
      </c>
    </row>
    <row r="24" spans="1:12" x14ac:dyDescent="0.25">
      <c r="A24" s="1" t="s">
        <v>96</v>
      </c>
      <c r="B24" s="1" t="s">
        <v>97</v>
      </c>
      <c r="C24" s="2" t="str">
        <f>VLOOKUP(B24,Planilha1!$A$2:$B$18,2,FALSE)</f>
        <v>Novo Gama</v>
      </c>
      <c r="D24" s="1" t="s">
        <v>11</v>
      </c>
      <c r="E24" s="1" t="s">
        <v>12</v>
      </c>
      <c r="F24" s="1" t="s">
        <v>9</v>
      </c>
      <c r="G24" s="1" t="s">
        <v>13</v>
      </c>
      <c r="H24" s="2" t="str">
        <f>VLOOKUP(G24,Planilha1!$F$2:$G$16,2,FALSE)</f>
        <v xml:space="preserve"> 0 and 4</v>
      </c>
      <c r="I24" s="1" t="s">
        <v>98</v>
      </c>
      <c r="J24" s="1" t="s">
        <v>99</v>
      </c>
      <c r="K24" s="1" t="s">
        <v>100</v>
      </c>
      <c r="L24" t="str">
        <f t="shared" si="0"/>
        <v>update m set m.fator_mun = 66.3862592592593 from pmad2018.dp_mor_1718_bkp m, pmad2018.dp_dom_1718_imput_bkp d where m.A01nficha = d.A01nficha and ltrim(rtrim(d.A01setor)) = 'Novo Gama' and m.D03 = 2 and m.D05 between 0 and 4;</v>
      </c>
    </row>
    <row r="25" spans="1:12" x14ac:dyDescent="0.25">
      <c r="A25" s="1" t="s">
        <v>96</v>
      </c>
      <c r="B25" s="1" t="s">
        <v>97</v>
      </c>
      <c r="C25" s="2" t="str">
        <f>VLOOKUP(B25,Planilha1!$A$2:$B$18,2,FALSE)</f>
        <v>Novo Gama</v>
      </c>
      <c r="D25" s="1" t="s">
        <v>17</v>
      </c>
      <c r="E25" s="1" t="s">
        <v>9</v>
      </c>
      <c r="F25" s="1" t="s">
        <v>9</v>
      </c>
      <c r="G25" s="1" t="s">
        <v>13</v>
      </c>
      <c r="H25" s="2" t="str">
        <f>VLOOKUP(G25,Planilha1!$F$2:$G$16,2,FALSE)</f>
        <v xml:space="preserve"> 0 and 4</v>
      </c>
      <c r="I25" s="1" t="s">
        <v>101</v>
      </c>
      <c r="J25" s="1" t="s">
        <v>102</v>
      </c>
      <c r="K25" s="1" t="s">
        <v>103</v>
      </c>
      <c r="L25" t="str">
        <f t="shared" si="0"/>
        <v>update m set m.fator_mun = 65.4008214285714 from pmad2018.dp_mor_1718_bkp m, pmad2018.dp_dom_1718_imput_bkp d where m.A01nficha = d.A01nficha and ltrim(rtrim(d.A01setor)) = 'Novo Gama' and m.D03 = 1 and m.D05 between 0 and 4;</v>
      </c>
    </row>
    <row r="26" spans="1:12" x14ac:dyDescent="0.25">
      <c r="A26" s="1" t="s">
        <v>104</v>
      </c>
      <c r="B26" s="1" t="s">
        <v>105</v>
      </c>
      <c r="C26" s="2" t="str">
        <f>VLOOKUP(B26,Planilha1!$A$2:$B$18,2,FALSE)</f>
        <v>Padre Bernardo: Monte Alto</v>
      </c>
      <c r="D26" s="1" t="s">
        <v>11</v>
      </c>
      <c r="E26" s="1" t="s">
        <v>12</v>
      </c>
      <c r="F26" s="1" t="s">
        <v>9</v>
      </c>
      <c r="G26" s="1" t="s">
        <v>13</v>
      </c>
      <c r="H26" s="2" t="str">
        <f>VLOOKUP(G26,Planilha1!$F$2:$G$16,2,FALSE)</f>
        <v xml:space="preserve"> 0 and 4</v>
      </c>
      <c r="I26" s="1" t="s">
        <v>106</v>
      </c>
      <c r="J26" s="1" t="s">
        <v>107</v>
      </c>
      <c r="K26" s="1" t="s">
        <v>108</v>
      </c>
      <c r="L26" t="str">
        <f t="shared" si="0"/>
        <v>update m set m.fator_mun = 7.19040780243502 from pmad2018.dp_mor_1718_bkp m, pmad2018.dp_dom_1718_imput_bkp d where m.A01nficha = d.A01nficha and ltrim(rtrim(d.A01setor)) = 'Padre Bernardo: Monte Alto' and m.D03 = 2 and m.D05 between 0 and 4;</v>
      </c>
    </row>
    <row r="27" spans="1:12" x14ac:dyDescent="0.25">
      <c r="A27" s="1" t="s">
        <v>104</v>
      </c>
      <c r="B27" s="1" t="s">
        <v>105</v>
      </c>
      <c r="C27" s="2" t="str">
        <f>VLOOKUP(B27,Planilha1!$A$2:$B$18,2,FALSE)</f>
        <v>Padre Bernardo: Monte Alto</v>
      </c>
      <c r="D27" s="1" t="s">
        <v>17</v>
      </c>
      <c r="E27" s="1" t="s">
        <v>9</v>
      </c>
      <c r="F27" s="1" t="s">
        <v>9</v>
      </c>
      <c r="G27" s="1" t="s">
        <v>13</v>
      </c>
      <c r="H27" s="2" t="str">
        <f>VLOOKUP(G27,Planilha1!$F$2:$G$16,2,FALSE)</f>
        <v xml:space="preserve"> 0 and 4</v>
      </c>
      <c r="I27" s="1" t="s">
        <v>109</v>
      </c>
      <c r="J27" s="1" t="s">
        <v>58</v>
      </c>
      <c r="K27" s="1" t="s">
        <v>110</v>
      </c>
      <c r="L27" t="str">
        <f t="shared" si="0"/>
        <v>update m set m.fator_mun = 9.01746941809149 from pmad2018.dp_mor_1718_bkp m, pmad2018.dp_dom_1718_imput_bkp d where m.A01nficha = d.A01nficha and ltrim(rtrim(d.A01setor)) = 'Padre Bernardo: Monte Alto' and m.D03 = 1 and m.D05 between 0 and 4;</v>
      </c>
    </row>
    <row r="28" spans="1:12" x14ac:dyDescent="0.25">
      <c r="A28" s="1" t="s">
        <v>111</v>
      </c>
      <c r="B28" s="1" t="s">
        <v>112</v>
      </c>
      <c r="C28" s="2" t="str">
        <f>VLOOKUP(B28,Planilha1!$A$2:$B$18,2,FALSE)</f>
        <v>Padre Bernardo: Sede</v>
      </c>
      <c r="D28" s="1" t="s">
        <v>11</v>
      </c>
      <c r="E28" s="1" t="s">
        <v>12</v>
      </c>
      <c r="F28" s="1" t="s">
        <v>9</v>
      </c>
      <c r="G28" s="1" t="s">
        <v>13</v>
      </c>
      <c r="H28" s="2" t="str">
        <f>VLOOKUP(G28,Planilha1!$F$2:$G$16,2,FALSE)</f>
        <v xml:space="preserve"> 0 and 4</v>
      </c>
      <c r="I28" s="1" t="s">
        <v>113</v>
      </c>
      <c r="J28" s="1" t="s">
        <v>55</v>
      </c>
      <c r="K28" s="1" t="s">
        <v>114</v>
      </c>
      <c r="L28" t="str">
        <f t="shared" si="0"/>
        <v>update m set m.fator_mun = 13.3463158260564 from pmad2018.dp_mor_1718_bkp m, pmad2018.dp_dom_1718_imput_bkp d where m.A01nficha = d.A01nficha and ltrim(rtrim(d.A01setor)) = 'Padre Bernardo: Sede' and m.D03 = 2 and m.D05 between 0 and 4;</v>
      </c>
    </row>
    <row r="29" spans="1:12" x14ac:dyDescent="0.25">
      <c r="A29" s="1" t="s">
        <v>111</v>
      </c>
      <c r="B29" s="1" t="s">
        <v>112</v>
      </c>
      <c r="C29" s="2" t="str">
        <f>VLOOKUP(B29,Planilha1!$A$2:$B$18,2,FALSE)</f>
        <v>Padre Bernardo: Sede</v>
      </c>
      <c r="D29" s="1" t="s">
        <v>17</v>
      </c>
      <c r="E29" s="1" t="s">
        <v>9</v>
      </c>
      <c r="F29" s="1" t="s">
        <v>9</v>
      </c>
      <c r="G29" s="1" t="s">
        <v>13</v>
      </c>
      <c r="H29" s="2" t="str">
        <f>VLOOKUP(G29,Planilha1!$F$2:$G$16,2,FALSE)</f>
        <v xml:space="preserve"> 0 and 4</v>
      </c>
      <c r="I29" s="1" t="s">
        <v>115</v>
      </c>
      <c r="J29" s="1" t="s">
        <v>116</v>
      </c>
      <c r="K29" s="1" t="s">
        <v>117</v>
      </c>
      <c r="L29" t="str">
        <f t="shared" si="0"/>
        <v>update m set m.fator_mun = 16.5995596944749 from pmad2018.dp_mor_1718_bkp m, pmad2018.dp_dom_1718_imput_bkp d where m.A01nficha = d.A01nficha and ltrim(rtrim(d.A01setor)) = 'Padre Bernardo: Sede' and m.D03 = 1 and m.D05 between 0 and 4;</v>
      </c>
    </row>
    <row r="30" spans="1:12" x14ac:dyDescent="0.25">
      <c r="A30" s="1" t="s">
        <v>118</v>
      </c>
      <c r="B30" s="1" t="s">
        <v>119</v>
      </c>
      <c r="C30" s="2" t="str">
        <f>VLOOKUP(B30,Planilha1!$A$2:$B$18,2,FALSE)</f>
        <v>Planaltina</v>
      </c>
      <c r="D30" s="1" t="s">
        <v>11</v>
      </c>
      <c r="E30" s="1" t="s">
        <v>12</v>
      </c>
      <c r="F30" s="1" t="s">
        <v>9</v>
      </c>
      <c r="G30" s="1" t="s">
        <v>13</v>
      </c>
      <c r="H30" s="2" t="str">
        <f>VLOOKUP(G30,Planilha1!$F$2:$G$16,2,FALSE)</f>
        <v xml:space="preserve"> 0 and 4</v>
      </c>
      <c r="I30" s="1" t="s">
        <v>120</v>
      </c>
      <c r="J30" s="1" t="s">
        <v>94</v>
      </c>
      <c r="K30" s="1" t="s">
        <v>121</v>
      </c>
      <c r="L30" t="str">
        <f t="shared" si="0"/>
        <v>update m set m.fator_mun = 47.469325 from pmad2018.dp_mor_1718_bkp m, pmad2018.dp_dom_1718_imput_bkp d where m.A01nficha = d.A01nficha and ltrim(rtrim(d.A01setor)) = 'Planaltina' and m.D03 = 2 and m.D05 between 0 and 4;</v>
      </c>
    </row>
    <row r="31" spans="1:12" x14ac:dyDescent="0.25">
      <c r="A31" s="1" t="s">
        <v>118</v>
      </c>
      <c r="B31" s="1" t="s">
        <v>119</v>
      </c>
      <c r="C31" s="2" t="str">
        <f>VLOOKUP(B31,Planilha1!$A$2:$B$18,2,FALSE)</f>
        <v>Planaltina</v>
      </c>
      <c r="D31" s="1" t="s">
        <v>17</v>
      </c>
      <c r="E31" s="1" t="s">
        <v>9</v>
      </c>
      <c r="F31" s="1" t="s">
        <v>9</v>
      </c>
      <c r="G31" s="1" t="s">
        <v>13</v>
      </c>
      <c r="H31" s="2" t="str">
        <f>VLOOKUP(G31,Planilha1!$F$2:$G$16,2,FALSE)</f>
        <v xml:space="preserve"> 0 and 4</v>
      </c>
      <c r="I31" s="1" t="s">
        <v>122</v>
      </c>
      <c r="J31" s="1" t="s">
        <v>102</v>
      </c>
      <c r="K31" s="1" t="s">
        <v>123</v>
      </c>
      <c r="L31" t="str">
        <f t="shared" si="0"/>
        <v>update m set m.fator_mun = 47.3480476190476 from pmad2018.dp_mor_1718_bkp m, pmad2018.dp_dom_1718_imput_bkp d where m.A01nficha = d.A01nficha and ltrim(rtrim(d.A01setor)) = 'Planaltina' and m.D03 = 1 and m.D05 between 0 and 4;</v>
      </c>
    </row>
    <row r="32" spans="1:12" x14ac:dyDescent="0.25">
      <c r="A32" s="1" t="s">
        <v>124</v>
      </c>
      <c r="B32" s="1" t="s">
        <v>125</v>
      </c>
      <c r="C32" s="2" t="str">
        <f>VLOOKUP(B32,Planilha1!$A$2:$B$18,2,FALSE)</f>
        <v>Santo Antônio do Descoberto</v>
      </c>
      <c r="D32" s="1" t="s">
        <v>11</v>
      </c>
      <c r="E32" s="1" t="s">
        <v>12</v>
      </c>
      <c r="F32" s="1" t="s">
        <v>9</v>
      </c>
      <c r="G32" s="1" t="s">
        <v>13</v>
      </c>
      <c r="H32" s="2" t="str">
        <f>VLOOKUP(G32,Planilha1!$F$2:$G$16,2,FALSE)</f>
        <v xml:space="preserve"> 0 and 4</v>
      </c>
      <c r="I32" s="1" t="s">
        <v>126</v>
      </c>
      <c r="J32" s="1" t="s">
        <v>39</v>
      </c>
      <c r="K32" s="1" t="s">
        <v>127</v>
      </c>
      <c r="L32" t="str">
        <f t="shared" si="0"/>
        <v>update m set m.fator_mun = 59.2697368421053 from pmad2018.dp_mor_1718_bkp m, pmad2018.dp_dom_1718_imput_bkp d where m.A01nficha = d.A01nficha and ltrim(rtrim(d.A01setor)) = 'Santo Antônio do Descoberto' and m.D03 = 2 and m.D05 between 0 and 4;</v>
      </c>
    </row>
    <row r="33" spans="1:12" x14ac:dyDescent="0.25">
      <c r="A33" s="1" t="s">
        <v>124</v>
      </c>
      <c r="B33" s="1" t="s">
        <v>125</v>
      </c>
      <c r="C33" s="2" t="str">
        <f>VLOOKUP(B33,Planilha1!$A$2:$B$18,2,FALSE)</f>
        <v>Santo Antônio do Descoberto</v>
      </c>
      <c r="D33" s="1" t="s">
        <v>17</v>
      </c>
      <c r="E33" s="1" t="s">
        <v>9</v>
      </c>
      <c r="F33" s="1" t="s">
        <v>9</v>
      </c>
      <c r="G33" s="1" t="s">
        <v>13</v>
      </c>
      <c r="H33" s="2" t="str">
        <f>VLOOKUP(G33,Planilha1!$F$2:$G$16,2,FALSE)</f>
        <v xml:space="preserve"> 0 and 4</v>
      </c>
      <c r="I33" s="1" t="s">
        <v>128</v>
      </c>
      <c r="J33" s="1" t="s">
        <v>129</v>
      </c>
      <c r="K33" s="1" t="s">
        <v>130</v>
      </c>
      <c r="L33" t="str">
        <f t="shared" si="0"/>
        <v>update m set m.fator_mun = 54.46296875 from pmad2018.dp_mor_1718_bkp m, pmad2018.dp_dom_1718_imput_bkp d where m.A01nficha = d.A01nficha and ltrim(rtrim(d.A01setor)) = 'Santo Antônio do Descoberto' and m.D03 = 1 and m.D05 between 0 and 4;</v>
      </c>
    </row>
    <row r="34" spans="1:12" x14ac:dyDescent="0.25">
      <c r="A34" s="1" t="s">
        <v>131</v>
      </c>
      <c r="B34" s="1" t="s">
        <v>132</v>
      </c>
      <c r="C34" s="2" t="str">
        <f>VLOOKUP(B34,Planilha1!$A$2:$B$18,2,FALSE)</f>
        <v>Valparaíso de Goiás</v>
      </c>
      <c r="D34" s="1" t="s">
        <v>11</v>
      </c>
      <c r="E34" s="1" t="s">
        <v>12</v>
      </c>
      <c r="F34" s="1" t="s">
        <v>9</v>
      </c>
      <c r="G34" s="1" t="s">
        <v>13</v>
      </c>
      <c r="H34" s="2" t="str">
        <f>VLOOKUP(G34,Planilha1!$F$2:$G$16,2,FALSE)</f>
        <v xml:space="preserve"> 0 and 4</v>
      </c>
      <c r="I34" s="1" t="s">
        <v>133</v>
      </c>
      <c r="J34" s="1" t="s">
        <v>134</v>
      </c>
      <c r="K34" s="1" t="s">
        <v>135</v>
      </c>
      <c r="L34" t="str">
        <f t="shared" si="0"/>
        <v>update m set m.fator_mun = 72.1025185185185 from pmad2018.dp_mor_1718_bkp m, pmad2018.dp_dom_1718_imput_bkp d where m.A01nficha = d.A01nficha and ltrim(rtrim(d.A01setor)) = 'Valparaíso de Goiás' and m.D03 = 2 and m.D05 between 0 and 4;</v>
      </c>
    </row>
    <row r="35" spans="1:12" x14ac:dyDescent="0.25">
      <c r="A35" s="1" t="s">
        <v>131</v>
      </c>
      <c r="B35" s="1" t="s">
        <v>132</v>
      </c>
      <c r="C35" s="2" t="str">
        <f>VLOOKUP(B35,Planilha1!$A$2:$B$18,2,FALSE)</f>
        <v>Valparaíso de Goiás</v>
      </c>
      <c r="D35" s="1" t="s">
        <v>17</v>
      </c>
      <c r="E35" s="1" t="s">
        <v>9</v>
      </c>
      <c r="F35" s="1" t="s">
        <v>9</v>
      </c>
      <c r="G35" s="1" t="s">
        <v>13</v>
      </c>
      <c r="H35" s="2" t="str">
        <f>VLOOKUP(G35,Planilha1!$F$2:$G$16,2,FALSE)</f>
        <v xml:space="preserve"> 0 and 4</v>
      </c>
      <c r="I35" s="1" t="s">
        <v>136</v>
      </c>
      <c r="J35" s="1" t="s">
        <v>137</v>
      </c>
      <c r="K35" s="1" t="s">
        <v>138</v>
      </c>
      <c r="L35" t="str">
        <f t="shared" si="0"/>
        <v>update m set m.fator_mun = 69.0650347826087 from pmad2018.dp_mor_1718_bkp m, pmad2018.dp_dom_1718_imput_bkp d where m.A01nficha = d.A01nficha and ltrim(rtrim(d.A01setor)) = 'Valparaíso de Goiás' and m.D03 = 1 and m.D05 between 0 and 4;</v>
      </c>
    </row>
    <row r="36" spans="1:12" x14ac:dyDescent="0.25">
      <c r="A36" s="1" t="s">
        <v>9</v>
      </c>
      <c r="B36" s="1" t="s">
        <v>10</v>
      </c>
      <c r="C36" s="2" t="str">
        <f>VLOOKUP(B36,Planilha1!$A$2:$B$18,2,FALSE)</f>
        <v>Águas Lindas de Goiás</v>
      </c>
      <c r="D36" s="1" t="s">
        <v>11</v>
      </c>
      <c r="E36" s="1" t="s">
        <v>12</v>
      </c>
      <c r="F36" s="1" t="s">
        <v>12</v>
      </c>
      <c r="G36" s="1" t="s">
        <v>139</v>
      </c>
      <c r="H36" s="2" t="str">
        <f>VLOOKUP(G36,Planilha1!$F$2:$G$16,2,FALSE)</f>
        <v xml:space="preserve"> 5 and 9</v>
      </c>
      <c r="I36" s="1" t="s">
        <v>140</v>
      </c>
      <c r="J36" s="1" t="s">
        <v>141</v>
      </c>
      <c r="K36" s="1" t="s">
        <v>142</v>
      </c>
      <c r="L36" t="str">
        <f t="shared" si="0"/>
        <v>update m set m.fator_mun = 77.953368852459 from pmad2018.dp_mor_1718_bkp m, pmad2018.dp_dom_1718_imput_bkp d where m.A01nficha = d.A01nficha and ltrim(rtrim(d.A01setor)) = 'Águas Lindas de Goiás' and m.D03 = 2 and m.D05 between 5 and 9;</v>
      </c>
    </row>
    <row r="37" spans="1:12" x14ac:dyDescent="0.25">
      <c r="A37" s="1" t="s">
        <v>9</v>
      </c>
      <c r="B37" s="1" t="s">
        <v>10</v>
      </c>
      <c r="C37" s="2" t="str">
        <f>VLOOKUP(B37,Planilha1!$A$2:$B$18,2,FALSE)</f>
        <v>Águas Lindas de Goiás</v>
      </c>
      <c r="D37" s="1" t="s">
        <v>17</v>
      </c>
      <c r="E37" s="1" t="s">
        <v>9</v>
      </c>
      <c r="F37" s="1" t="s">
        <v>12</v>
      </c>
      <c r="G37" s="1" t="s">
        <v>139</v>
      </c>
      <c r="H37" s="2" t="str">
        <f>VLOOKUP(G37,Planilha1!$F$2:$G$16,2,FALSE)</f>
        <v xml:space="preserve"> 5 and 9</v>
      </c>
      <c r="I37" s="1" t="s">
        <v>143</v>
      </c>
      <c r="J37" s="1" t="s">
        <v>144</v>
      </c>
      <c r="K37" s="1" t="s">
        <v>145</v>
      </c>
      <c r="L37" t="str">
        <f t="shared" si="0"/>
        <v>update m set m.fator_mun = 69.8460217391304 from pmad2018.dp_mor_1718_bkp m, pmad2018.dp_dom_1718_imput_bkp d where m.A01nficha = d.A01nficha and ltrim(rtrim(d.A01setor)) = 'Águas Lindas de Goiás' and m.D03 = 1 and m.D05 between 5 and 9;</v>
      </c>
    </row>
    <row r="38" spans="1:12" x14ac:dyDescent="0.25">
      <c r="A38" s="1" t="s">
        <v>12</v>
      </c>
      <c r="B38" s="1" t="s">
        <v>21</v>
      </c>
      <c r="C38" s="2" t="str">
        <f>VLOOKUP(B38,Planilha1!$A$2:$B$18,2,FALSE)</f>
        <v>Alexânia</v>
      </c>
      <c r="D38" s="1" t="s">
        <v>11</v>
      </c>
      <c r="E38" s="1" t="s">
        <v>12</v>
      </c>
      <c r="F38" s="1" t="s">
        <v>12</v>
      </c>
      <c r="G38" s="1" t="s">
        <v>139</v>
      </c>
      <c r="H38" s="2" t="str">
        <f>VLOOKUP(G38,Planilha1!$F$2:$G$16,2,FALSE)</f>
        <v xml:space="preserve"> 5 and 9</v>
      </c>
      <c r="I38" s="1" t="s">
        <v>146</v>
      </c>
      <c r="J38" s="1" t="s">
        <v>147</v>
      </c>
      <c r="K38" s="1" t="s">
        <v>148</v>
      </c>
      <c r="L38" t="str">
        <f t="shared" si="0"/>
        <v>update m set m.fator_mun = 20.5242042553191 from pmad2018.dp_mor_1718_bkp m, pmad2018.dp_dom_1718_imput_bkp d where m.A01nficha = d.A01nficha and ltrim(rtrim(d.A01setor)) = 'Alexânia' and m.D03 = 2 and m.D05 between 5 and 9;</v>
      </c>
    </row>
    <row r="39" spans="1:12" x14ac:dyDescent="0.25">
      <c r="A39" s="1" t="s">
        <v>12</v>
      </c>
      <c r="B39" s="1" t="s">
        <v>21</v>
      </c>
      <c r="C39" s="2" t="str">
        <f>VLOOKUP(B39,Planilha1!$A$2:$B$18,2,FALSE)</f>
        <v>Alexânia</v>
      </c>
      <c r="D39" s="1" t="s">
        <v>17</v>
      </c>
      <c r="E39" s="1" t="s">
        <v>9</v>
      </c>
      <c r="F39" s="1" t="s">
        <v>12</v>
      </c>
      <c r="G39" s="1" t="s">
        <v>139</v>
      </c>
      <c r="H39" s="2" t="str">
        <f>VLOOKUP(G39,Planilha1!$F$2:$G$16,2,FALSE)</f>
        <v xml:space="preserve"> 5 and 9</v>
      </c>
      <c r="I39" s="1" t="s">
        <v>149</v>
      </c>
      <c r="J39" s="1" t="s">
        <v>26</v>
      </c>
      <c r="K39" s="1" t="s">
        <v>150</v>
      </c>
      <c r="L39" t="str">
        <f t="shared" si="0"/>
        <v>update m set m.fator_mun = 20.3266 from pmad2018.dp_mor_1718_bkp m, pmad2018.dp_dom_1718_imput_bkp d where m.A01nficha = d.A01nficha and ltrim(rtrim(d.A01setor)) = 'Alexânia' and m.D03 = 1 and m.D05 between 5 and 9;</v>
      </c>
    </row>
    <row r="40" spans="1:12" x14ac:dyDescent="0.25">
      <c r="A40" s="1" t="s">
        <v>28</v>
      </c>
      <c r="B40" s="1" t="s">
        <v>29</v>
      </c>
      <c r="C40" s="2" t="str">
        <f>VLOOKUP(B40,Planilha1!$A$2:$B$18,2,FALSE)</f>
        <v>Cidade Ocidental: Jardim ABC</v>
      </c>
      <c r="D40" s="1" t="s">
        <v>11</v>
      </c>
      <c r="E40" s="1" t="s">
        <v>12</v>
      </c>
      <c r="F40" s="1" t="s">
        <v>12</v>
      </c>
      <c r="G40" s="1" t="s">
        <v>139</v>
      </c>
      <c r="H40" s="2" t="str">
        <f>VLOOKUP(G40,Planilha1!$F$2:$G$16,2,FALSE)</f>
        <v xml:space="preserve"> 5 and 9</v>
      </c>
      <c r="I40" s="1" t="s">
        <v>151</v>
      </c>
      <c r="J40" s="1" t="s">
        <v>152</v>
      </c>
      <c r="K40" s="1" t="s">
        <v>153</v>
      </c>
      <c r="L40" t="str">
        <f t="shared" si="0"/>
        <v>update m set m.fator_mun = 6.39704279443008 from pmad2018.dp_mor_1718_bkp m, pmad2018.dp_dom_1718_imput_bkp d where m.A01nficha = d.A01nficha and ltrim(rtrim(d.A01setor)) = 'Cidade Ocidental: Jardim ABC' and m.D03 = 2 and m.D05 between 5 and 9;</v>
      </c>
    </row>
    <row r="41" spans="1:12" x14ac:dyDescent="0.25">
      <c r="A41" s="1" t="s">
        <v>28</v>
      </c>
      <c r="B41" s="1" t="s">
        <v>29</v>
      </c>
      <c r="C41" s="2" t="str">
        <f>VLOOKUP(B41,Planilha1!$A$2:$B$18,2,FALSE)</f>
        <v>Cidade Ocidental: Jardim ABC</v>
      </c>
      <c r="D41" s="1" t="s">
        <v>17</v>
      </c>
      <c r="E41" s="1" t="s">
        <v>9</v>
      </c>
      <c r="F41" s="1" t="s">
        <v>12</v>
      </c>
      <c r="G41" s="1" t="s">
        <v>139</v>
      </c>
      <c r="H41" s="2" t="str">
        <f>VLOOKUP(G41,Planilha1!$F$2:$G$16,2,FALSE)</f>
        <v xml:space="preserve"> 5 and 9</v>
      </c>
      <c r="I41" s="1" t="s">
        <v>154</v>
      </c>
      <c r="J41" s="1" t="s">
        <v>155</v>
      </c>
      <c r="K41" s="1" t="s">
        <v>156</v>
      </c>
      <c r="L41" t="str">
        <f t="shared" si="0"/>
        <v>update m set m.fator_mun = 6.41447948923956 from pmad2018.dp_mor_1718_bkp m, pmad2018.dp_dom_1718_imput_bkp d where m.A01nficha = d.A01nficha and ltrim(rtrim(d.A01setor)) = 'Cidade Ocidental: Jardim ABC' and m.D03 = 1 and m.D05 between 5 and 9;</v>
      </c>
    </row>
    <row r="42" spans="1:12" x14ac:dyDescent="0.25">
      <c r="A42" s="1" t="s">
        <v>36</v>
      </c>
      <c r="B42" s="1" t="s">
        <v>37</v>
      </c>
      <c r="C42" s="2" t="str">
        <f>VLOOKUP(B42,Planilha1!$A$2:$B$18,2,FALSE)</f>
        <v>Cidade Ocidental: Sede</v>
      </c>
      <c r="D42" s="1" t="s">
        <v>11</v>
      </c>
      <c r="E42" s="1" t="s">
        <v>12</v>
      </c>
      <c r="F42" s="1" t="s">
        <v>12</v>
      </c>
      <c r="G42" s="1" t="s">
        <v>139</v>
      </c>
      <c r="H42" s="2" t="str">
        <f>VLOOKUP(G42,Planilha1!$F$2:$G$16,2,FALSE)</f>
        <v xml:space="preserve"> 5 and 9</v>
      </c>
      <c r="I42" s="1" t="s">
        <v>157</v>
      </c>
      <c r="J42" s="1" t="s">
        <v>158</v>
      </c>
      <c r="K42" s="1" t="s">
        <v>159</v>
      </c>
      <c r="L42" t="str">
        <f t="shared" si="0"/>
        <v>update m set m.fator_mun = 31.4541538663979 from pmad2018.dp_mor_1718_bkp m, pmad2018.dp_dom_1718_imput_bkp d where m.A01nficha = d.A01nficha and ltrim(rtrim(d.A01setor)) = 'Cidade Ocidental: Sede' and m.D03 = 2 and m.D05 between 5 and 9;</v>
      </c>
    </row>
    <row r="43" spans="1:12" x14ac:dyDescent="0.25">
      <c r="A43" s="1" t="s">
        <v>36</v>
      </c>
      <c r="B43" s="1" t="s">
        <v>37</v>
      </c>
      <c r="C43" s="2" t="str">
        <f>VLOOKUP(B43,Planilha1!$A$2:$B$18,2,FALSE)</f>
        <v>Cidade Ocidental: Sede</v>
      </c>
      <c r="D43" s="1" t="s">
        <v>17</v>
      </c>
      <c r="E43" s="1" t="s">
        <v>9</v>
      </c>
      <c r="F43" s="1" t="s">
        <v>12</v>
      </c>
      <c r="G43" s="1" t="s">
        <v>139</v>
      </c>
      <c r="H43" s="2" t="str">
        <f>VLOOKUP(G43,Planilha1!$F$2:$G$16,2,FALSE)</f>
        <v xml:space="preserve"> 5 and 9</v>
      </c>
      <c r="I43" s="1" t="s">
        <v>160</v>
      </c>
      <c r="J43" s="1" t="s">
        <v>102</v>
      </c>
      <c r="K43" s="1" t="s">
        <v>161</v>
      </c>
      <c r="L43" t="str">
        <f t="shared" si="0"/>
        <v>update m set m.fator_mun = 29.9201086444914 from pmad2018.dp_mor_1718_bkp m, pmad2018.dp_dom_1718_imput_bkp d where m.A01nficha = d.A01nficha and ltrim(rtrim(d.A01setor)) = 'Cidade Ocidental: Sede' and m.D03 = 1 and m.D05 between 5 and 9;</v>
      </c>
    </row>
    <row r="44" spans="1:12" x14ac:dyDescent="0.25">
      <c r="A44" s="1" t="s">
        <v>44</v>
      </c>
      <c r="B44" s="1" t="s">
        <v>45</v>
      </c>
      <c r="C44" s="2" t="str">
        <f>VLOOKUP(B44,Planilha1!$A$2:$B$18,2,FALSE)</f>
        <v>Cocalzinho de Goiás: Girassol/Edilândia</v>
      </c>
      <c r="D44" s="1" t="s">
        <v>11</v>
      </c>
      <c r="E44" s="1" t="s">
        <v>12</v>
      </c>
      <c r="F44" s="1" t="s">
        <v>12</v>
      </c>
      <c r="G44" s="1" t="s">
        <v>139</v>
      </c>
      <c r="H44" s="2" t="str">
        <f>VLOOKUP(G44,Planilha1!$F$2:$G$16,2,FALSE)</f>
        <v xml:space="preserve"> 5 and 9</v>
      </c>
      <c r="I44" s="1" t="s">
        <v>162</v>
      </c>
      <c r="J44" s="1" t="s">
        <v>73</v>
      </c>
      <c r="K44" s="1" t="s">
        <v>163</v>
      </c>
      <c r="L44" t="str">
        <f t="shared" si="0"/>
        <v>update m set m.fator_mun = 4.83926396999464 from pmad2018.dp_mor_1718_bkp m, pmad2018.dp_dom_1718_imput_bkp d where m.A01nficha = d.A01nficha and ltrim(rtrim(d.A01setor)) = 'Cocalzinho de Goiás: Girassol/Edilândia' and m.D03 = 2 and m.D05 between 5 and 9;</v>
      </c>
    </row>
    <row r="45" spans="1:12" x14ac:dyDescent="0.25">
      <c r="A45" s="1" t="s">
        <v>44</v>
      </c>
      <c r="B45" s="1" t="s">
        <v>45</v>
      </c>
      <c r="C45" s="2" t="str">
        <f>VLOOKUP(B45,Planilha1!$A$2:$B$18,2,FALSE)</f>
        <v>Cocalzinho de Goiás: Girassol/Edilândia</v>
      </c>
      <c r="D45" s="1" t="s">
        <v>17</v>
      </c>
      <c r="E45" s="1" t="s">
        <v>9</v>
      </c>
      <c r="F45" s="1" t="s">
        <v>12</v>
      </c>
      <c r="G45" s="1" t="s">
        <v>139</v>
      </c>
      <c r="H45" s="2" t="str">
        <f>VLOOKUP(G45,Planilha1!$F$2:$G$16,2,FALSE)</f>
        <v xml:space="preserve"> 5 and 9</v>
      </c>
      <c r="I45" s="1" t="s">
        <v>164</v>
      </c>
      <c r="J45" s="1" t="s">
        <v>165</v>
      </c>
      <c r="K45" s="1" t="s">
        <v>166</v>
      </c>
      <c r="L45" t="str">
        <f t="shared" si="0"/>
        <v>update m set m.fator_mun = 4.7304017690563 from pmad2018.dp_mor_1718_bkp m, pmad2018.dp_dom_1718_imput_bkp d where m.A01nficha = d.A01nficha and ltrim(rtrim(d.A01setor)) = 'Cocalzinho de Goiás: Girassol/Edilândia' and m.D03 = 1 and m.D05 between 5 and 9;</v>
      </c>
    </row>
    <row r="46" spans="1:12" x14ac:dyDescent="0.25">
      <c r="A46" s="1" t="s">
        <v>52</v>
      </c>
      <c r="B46" s="1" t="s">
        <v>53</v>
      </c>
      <c r="C46" s="2" t="str">
        <f>VLOOKUP(B46,Planilha1!$A$2:$B$18,2,FALSE)</f>
        <v>Cocalzinho de Goiás: Sede</v>
      </c>
      <c r="D46" s="1" t="s">
        <v>11</v>
      </c>
      <c r="E46" s="1" t="s">
        <v>12</v>
      </c>
      <c r="F46" s="1" t="s">
        <v>12</v>
      </c>
      <c r="G46" s="1" t="s">
        <v>139</v>
      </c>
      <c r="H46" s="2" t="str">
        <f>VLOOKUP(G46,Planilha1!$F$2:$G$16,2,FALSE)</f>
        <v xml:space="preserve"> 5 and 9</v>
      </c>
      <c r="I46" s="1" t="s">
        <v>167</v>
      </c>
      <c r="J46" s="1" t="s">
        <v>168</v>
      </c>
      <c r="K46" s="1" t="s">
        <v>169</v>
      </c>
      <c r="L46" t="str">
        <f t="shared" si="0"/>
        <v>update m set m.fator_mun = 6.56213258711213 from pmad2018.dp_mor_1718_bkp m, pmad2018.dp_dom_1718_imput_bkp d where m.A01nficha = d.A01nficha and ltrim(rtrim(d.A01setor)) = 'Cocalzinho de Goiás: Sede' and m.D03 = 2 and m.D05 between 5 and 9;</v>
      </c>
    </row>
    <row r="47" spans="1:12" x14ac:dyDescent="0.25">
      <c r="A47" s="1" t="s">
        <v>52</v>
      </c>
      <c r="B47" s="1" t="s">
        <v>53</v>
      </c>
      <c r="C47" s="2" t="str">
        <f>VLOOKUP(B47,Planilha1!$A$2:$B$18,2,FALSE)</f>
        <v>Cocalzinho de Goiás: Sede</v>
      </c>
      <c r="D47" s="1" t="s">
        <v>17</v>
      </c>
      <c r="E47" s="1" t="s">
        <v>9</v>
      </c>
      <c r="F47" s="1" t="s">
        <v>12</v>
      </c>
      <c r="G47" s="1" t="s">
        <v>139</v>
      </c>
      <c r="H47" s="2" t="str">
        <f>VLOOKUP(G47,Planilha1!$F$2:$G$16,2,FALSE)</f>
        <v xml:space="preserve"> 5 and 9</v>
      </c>
      <c r="I47" s="1" t="s">
        <v>170</v>
      </c>
      <c r="J47" s="1" t="s">
        <v>31</v>
      </c>
      <c r="K47" s="1" t="s">
        <v>171</v>
      </c>
      <c r="L47" t="str">
        <f t="shared" si="0"/>
        <v>update m set m.fator_mun = 5.32491233500271 from pmad2018.dp_mor_1718_bkp m, pmad2018.dp_dom_1718_imput_bkp d where m.A01nficha = d.A01nficha and ltrim(rtrim(d.A01setor)) = 'Cocalzinho de Goiás: Sede' and m.D03 = 1 and m.D05 between 5 and 9;</v>
      </c>
    </row>
    <row r="48" spans="1:12" x14ac:dyDescent="0.25">
      <c r="A48" s="1" t="s">
        <v>60</v>
      </c>
      <c r="B48" s="1" t="s">
        <v>61</v>
      </c>
      <c r="C48" s="2" t="str">
        <f>VLOOKUP(B48,Planilha1!$A$2:$B$18,2,FALSE)</f>
        <v>Cristalina: Campos Lindos/Marajó</v>
      </c>
      <c r="D48" s="1" t="s">
        <v>11</v>
      </c>
      <c r="E48" s="1" t="s">
        <v>12</v>
      </c>
      <c r="F48" s="1" t="s">
        <v>12</v>
      </c>
      <c r="G48" s="1" t="s">
        <v>139</v>
      </c>
      <c r="H48" s="2" t="str">
        <f>VLOOKUP(G48,Planilha1!$F$2:$G$16,2,FALSE)</f>
        <v xml:space="preserve"> 5 and 9</v>
      </c>
      <c r="I48" s="1" t="s">
        <v>172</v>
      </c>
      <c r="J48" s="1" t="s">
        <v>173</v>
      </c>
      <c r="K48" s="1" t="s">
        <v>174</v>
      </c>
      <c r="L48" t="str">
        <f t="shared" si="0"/>
        <v>update m set m.fator_mun = 3.13010090380271 from pmad2018.dp_mor_1718_bkp m, pmad2018.dp_dom_1718_imput_bkp d where m.A01nficha = d.A01nficha and ltrim(rtrim(d.A01setor)) = 'Cristalina: Campos Lindos/Marajó' and m.D03 = 2 and m.D05 between 5 and 9;</v>
      </c>
    </row>
    <row r="49" spans="1:12" x14ac:dyDescent="0.25">
      <c r="A49" s="1" t="s">
        <v>60</v>
      </c>
      <c r="B49" s="1" t="s">
        <v>61</v>
      </c>
      <c r="C49" s="2" t="str">
        <f>VLOOKUP(B49,Planilha1!$A$2:$B$18,2,FALSE)</f>
        <v>Cristalina: Campos Lindos/Marajó</v>
      </c>
      <c r="D49" s="1" t="s">
        <v>17</v>
      </c>
      <c r="E49" s="1" t="s">
        <v>9</v>
      </c>
      <c r="F49" s="1" t="s">
        <v>12</v>
      </c>
      <c r="G49" s="1" t="s">
        <v>139</v>
      </c>
      <c r="H49" s="2" t="str">
        <f>VLOOKUP(G49,Planilha1!$F$2:$G$16,2,FALSE)</f>
        <v xml:space="preserve"> 5 and 9</v>
      </c>
      <c r="I49" s="1" t="s">
        <v>175</v>
      </c>
      <c r="J49" s="1" t="s">
        <v>165</v>
      </c>
      <c r="K49" s="1" t="s">
        <v>176</v>
      </c>
      <c r="L49" t="str">
        <f t="shared" si="0"/>
        <v>update m set m.fator_mun = 3.29827228069688 from pmad2018.dp_mor_1718_bkp m, pmad2018.dp_dom_1718_imput_bkp d where m.A01nficha = d.A01nficha and ltrim(rtrim(d.A01setor)) = 'Cristalina: Campos Lindos/Marajó' and m.D03 = 1 and m.D05 between 5 and 9;</v>
      </c>
    </row>
    <row r="50" spans="1:12" x14ac:dyDescent="0.25">
      <c r="A50" s="1" t="s">
        <v>68</v>
      </c>
      <c r="B50" s="1" t="s">
        <v>69</v>
      </c>
      <c r="C50" s="2" t="str">
        <f>VLOOKUP(B50,Planilha1!$A$2:$B$18,2,FALSE)</f>
        <v>Cristalina: Sede</v>
      </c>
      <c r="D50" s="1" t="s">
        <v>11</v>
      </c>
      <c r="E50" s="1" t="s">
        <v>12</v>
      </c>
      <c r="F50" s="1" t="s">
        <v>12</v>
      </c>
      <c r="G50" s="1" t="s">
        <v>139</v>
      </c>
      <c r="H50" s="2" t="str">
        <f>VLOOKUP(G50,Planilha1!$F$2:$G$16,2,FALSE)</f>
        <v xml:space="preserve"> 5 and 9</v>
      </c>
      <c r="I50" s="1" t="s">
        <v>177</v>
      </c>
      <c r="J50" s="1" t="s">
        <v>178</v>
      </c>
      <c r="K50" s="1" t="s">
        <v>179</v>
      </c>
      <c r="L50" t="str">
        <f t="shared" si="0"/>
        <v>update m set m.fator_mun = 18.0920457634583 from pmad2018.dp_mor_1718_bkp m, pmad2018.dp_dom_1718_imput_bkp d where m.A01nficha = d.A01nficha and ltrim(rtrim(d.A01setor)) = 'Cristalina: Sede' and m.D03 = 2 and m.D05 between 5 and 9;</v>
      </c>
    </row>
    <row r="51" spans="1:12" x14ac:dyDescent="0.25">
      <c r="A51" s="1" t="s">
        <v>68</v>
      </c>
      <c r="B51" s="1" t="s">
        <v>69</v>
      </c>
      <c r="C51" s="2" t="str">
        <f>VLOOKUP(B51,Planilha1!$A$2:$B$18,2,FALSE)</f>
        <v>Cristalina: Sede</v>
      </c>
      <c r="D51" s="1" t="s">
        <v>17</v>
      </c>
      <c r="E51" s="1" t="s">
        <v>9</v>
      </c>
      <c r="F51" s="1" t="s">
        <v>12</v>
      </c>
      <c r="G51" s="1" t="s">
        <v>139</v>
      </c>
      <c r="H51" s="2" t="str">
        <f>VLOOKUP(G51,Planilha1!$F$2:$G$16,2,FALSE)</f>
        <v xml:space="preserve"> 5 and 9</v>
      </c>
      <c r="I51" s="1" t="s">
        <v>180</v>
      </c>
      <c r="J51" s="1" t="s">
        <v>26</v>
      </c>
      <c r="K51" s="1" t="s">
        <v>181</v>
      </c>
      <c r="L51" t="str">
        <f t="shared" si="0"/>
        <v>update m set m.fator_mun = 23.1946302797351 from pmad2018.dp_mor_1718_bkp m, pmad2018.dp_dom_1718_imput_bkp d where m.A01nficha = d.A01nficha and ltrim(rtrim(d.A01setor)) = 'Cristalina: Sede' and m.D03 = 1 and m.D05 between 5 and 9;</v>
      </c>
    </row>
    <row r="52" spans="1:12" x14ac:dyDescent="0.25">
      <c r="A52" s="1" t="s">
        <v>75</v>
      </c>
      <c r="B52" s="1" t="s">
        <v>76</v>
      </c>
      <c r="C52" s="2" t="str">
        <f>VLOOKUP(B52,Planilha1!$A$2:$B$18,2,FALSE)</f>
        <v>Formosa</v>
      </c>
      <c r="D52" s="1" t="s">
        <v>11</v>
      </c>
      <c r="E52" s="1" t="s">
        <v>12</v>
      </c>
      <c r="F52" s="1" t="s">
        <v>12</v>
      </c>
      <c r="G52" s="1" t="s">
        <v>139</v>
      </c>
      <c r="H52" s="2" t="str">
        <f>VLOOKUP(G52,Planilha1!$F$2:$G$16,2,FALSE)</f>
        <v xml:space="preserve"> 5 and 9</v>
      </c>
      <c r="I52" s="1" t="s">
        <v>182</v>
      </c>
      <c r="J52" s="1" t="s">
        <v>183</v>
      </c>
      <c r="K52" s="1" t="s">
        <v>184</v>
      </c>
      <c r="L52" t="str">
        <f t="shared" si="0"/>
        <v>update m set m.fator_mun = 48.1019157894737 from pmad2018.dp_mor_1718_bkp m, pmad2018.dp_dom_1718_imput_bkp d where m.A01nficha = d.A01nficha and ltrim(rtrim(d.A01setor)) = 'Formosa' and m.D03 = 2 and m.D05 between 5 and 9;</v>
      </c>
    </row>
    <row r="53" spans="1:12" x14ac:dyDescent="0.25">
      <c r="A53" s="1" t="s">
        <v>75</v>
      </c>
      <c r="B53" s="1" t="s">
        <v>76</v>
      </c>
      <c r="C53" s="2" t="str">
        <f>VLOOKUP(B53,Planilha1!$A$2:$B$18,2,FALSE)</f>
        <v>Formosa</v>
      </c>
      <c r="D53" s="1" t="s">
        <v>17</v>
      </c>
      <c r="E53" s="1" t="s">
        <v>9</v>
      </c>
      <c r="F53" s="1" t="s">
        <v>12</v>
      </c>
      <c r="G53" s="1" t="s">
        <v>139</v>
      </c>
      <c r="H53" s="2" t="str">
        <f>VLOOKUP(G53,Planilha1!$F$2:$G$16,2,FALSE)</f>
        <v xml:space="preserve"> 5 and 9</v>
      </c>
      <c r="I53" s="1" t="s">
        <v>185</v>
      </c>
      <c r="J53" s="1" t="s">
        <v>186</v>
      </c>
      <c r="K53" s="1" t="s">
        <v>187</v>
      </c>
      <c r="L53" t="str">
        <f t="shared" si="0"/>
        <v>update m set m.fator_mun = 39.0907 from pmad2018.dp_mor_1718_bkp m, pmad2018.dp_dom_1718_imput_bkp d where m.A01nficha = d.A01nficha and ltrim(rtrim(d.A01setor)) = 'Formosa' and m.D03 = 1 and m.D05 between 5 and 9;</v>
      </c>
    </row>
    <row r="54" spans="1:12" x14ac:dyDescent="0.25">
      <c r="A54" s="1" t="s">
        <v>82</v>
      </c>
      <c r="B54" s="1" t="s">
        <v>83</v>
      </c>
      <c r="C54" s="2" t="str">
        <f>VLOOKUP(B54,Planilha1!$A$2:$B$18,2,FALSE)</f>
        <v>Luziânia: Jardim Ingá</v>
      </c>
      <c r="D54" s="1" t="s">
        <v>11</v>
      </c>
      <c r="E54" s="1" t="s">
        <v>12</v>
      </c>
      <c r="F54" s="1" t="s">
        <v>12</v>
      </c>
      <c r="G54" s="1" t="s">
        <v>139</v>
      </c>
      <c r="H54" s="2" t="str">
        <f>VLOOKUP(G54,Planilha1!$F$2:$G$16,2,FALSE)</f>
        <v xml:space="preserve"> 5 and 9</v>
      </c>
      <c r="I54" s="1" t="s">
        <v>188</v>
      </c>
      <c r="J54" s="1" t="s">
        <v>55</v>
      </c>
      <c r="K54" s="1" t="s">
        <v>189</v>
      </c>
      <c r="L54" t="str">
        <f t="shared" si="0"/>
        <v>update m set m.fator_mun = 51.8779397053129 from pmad2018.dp_mor_1718_bkp m, pmad2018.dp_dom_1718_imput_bkp d where m.A01nficha = d.A01nficha and ltrim(rtrim(d.A01setor)) = 'Luziânia: Jardim Ingá' and m.D03 = 2 and m.D05 between 5 and 9;</v>
      </c>
    </row>
    <row r="55" spans="1:12" x14ac:dyDescent="0.25">
      <c r="A55" s="1" t="s">
        <v>82</v>
      </c>
      <c r="B55" s="1" t="s">
        <v>83</v>
      </c>
      <c r="C55" s="2" t="str">
        <f>VLOOKUP(B55,Planilha1!$A$2:$B$18,2,FALSE)</f>
        <v>Luziânia: Jardim Ingá</v>
      </c>
      <c r="D55" s="1" t="s">
        <v>17</v>
      </c>
      <c r="E55" s="1" t="s">
        <v>9</v>
      </c>
      <c r="F55" s="1" t="s">
        <v>12</v>
      </c>
      <c r="G55" s="1" t="s">
        <v>139</v>
      </c>
      <c r="H55" s="2" t="str">
        <f>VLOOKUP(G55,Planilha1!$F$2:$G$16,2,FALSE)</f>
        <v xml:space="preserve"> 5 and 9</v>
      </c>
      <c r="I55" s="1" t="s">
        <v>190</v>
      </c>
      <c r="J55" s="1" t="s">
        <v>191</v>
      </c>
      <c r="K55" s="1" t="s">
        <v>192</v>
      </c>
      <c r="L55" t="str">
        <f t="shared" si="0"/>
        <v>update m set m.fator_mun = 33.768693934252 from pmad2018.dp_mor_1718_bkp m, pmad2018.dp_dom_1718_imput_bkp d where m.A01nficha = d.A01nficha and ltrim(rtrim(d.A01setor)) = 'Luziânia: Jardim Ingá' and m.D03 = 1 and m.D05 between 5 and 9;</v>
      </c>
    </row>
    <row r="56" spans="1:12" x14ac:dyDescent="0.25">
      <c r="A56" s="1" t="s">
        <v>88</v>
      </c>
      <c r="B56" s="1" t="s">
        <v>89</v>
      </c>
      <c r="C56" s="2" t="str">
        <f>VLOOKUP(B56,Planilha1!$A$2:$B$18,2,FALSE)</f>
        <v>Luziânia: Sede</v>
      </c>
      <c r="D56" s="1" t="s">
        <v>11</v>
      </c>
      <c r="E56" s="1" t="s">
        <v>12</v>
      </c>
      <c r="F56" s="1" t="s">
        <v>12</v>
      </c>
      <c r="G56" s="1" t="s">
        <v>139</v>
      </c>
      <c r="H56" s="2" t="str">
        <f>VLOOKUP(G56,Planilha1!$F$2:$G$16,2,FALSE)</f>
        <v xml:space="preserve"> 5 and 9</v>
      </c>
      <c r="I56" s="1" t="s">
        <v>193</v>
      </c>
      <c r="J56" s="1" t="s">
        <v>194</v>
      </c>
      <c r="K56" s="1" t="s">
        <v>195</v>
      </c>
      <c r="L56" t="str">
        <f t="shared" si="0"/>
        <v>update m set m.fator_mun = 50.1953813379243 from pmad2018.dp_mor_1718_bkp m, pmad2018.dp_dom_1718_imput_bkp d where m.A01nficha = d.A01nficha and ltrim(rtrim(d.A01setor)) = 'Luziânia: Sede' and m.D03 = 2 and m.D05 between 5 and 9;</v>
      </c>
    </row>
    <row r="57" spans="1:12" x14ac:dyDescent="0.25">
      <c r="A57" s="1" t="s">
        <v>88</v>
      </c>
      <c r="B57" s="1" t="s">
        <v>89</v>
      </c>
      <c r="C57" s="2" t="str">
        <f>VLOOKUP(B57,Planilha1!$A$2:$B$18,2,FALSE)</f>
        <v>Luziânia: Sede</v>
      </c>
      <c r="D57" s="1" t="s">
        <v>17</v>
      </c>
      <c r="E57" s="1" t="s">
        <v>9</v>
      </c>
      <c r="F57" s="1" t="s">
        <v>12</v>
      </c>
      <c r="G57" s="1" t="s">
        <v>139</v>
      </c>
      <c r="H57" s="2" t="str">
        <f>VLOOKUP(G57,Planilha1!$F$2:$G$16,2,FALSE)</f>
        <v xml:space="preserve"> 5 and 9</v>
      </c>
      <c r="I57" s="1" t="s">
        <v>196</v>
      </c>
      <c r="J57" s="1" t="s">
        <v>197</v>
      </c>
      <c r="K57" s="1" t="s">
        <v>198</v>
      </c>
      <c r="L57" t="str">
        <f t="shared" si="0"/>
        <v>update m set m.fator_mun = 58.7538316417769 from pmad2018.dp_mor_1718_bkp m, pmad2018.dp_dom_1718_imput_bkp d where m.A01nficha = d.A01nficha and ltrim(rtrim(d.A01setor)) = 'Luziânia: Sede' and m.D03 = 1 and m.D05 between 5 and 9;</v>
      </c>
    </row>
    <row r="58" spans="1:12" x14ac:dyDescent="0.25">
      <c r="A58" s="1" t="s">
        <v>96</v>
      </c>
      <c r="B58" s="1" t="s">
        <v>97</v>
      </c>
      <c r="C58" s="2" t="str">
        <f>VLOOKUP(B58,Planilha1!$A$2:$B$18,2,FALSE)</f>
        <v>Novo Gama</v>
      </c>
      <c r="D58" s="1" t="s">
        <v>11</v>
      </c>
      <c r="E58" s="1" t="s">
        <v>12</v>
      </c>
      <c r="F58" s="1" t="s">
        <v>12</v>
      </c>
      <c r="G58" s="1" t="s">
        <v>139</v>
      </c>
      <c r="H58" s="2" t="str">
        <f>VLOOKUP(G58,Planilha1!$F$2:$G$16,2,FALSE)</f>
        <v xml:space="preserve"> 5 and 9</v>
      </c>
      <c r="I58" s="1" t="s">
        <v>199</v>
      </c>
      <c r="J58" s="1" t="s">
        <v>200</v>
      </c>
      <c r="K58" s="1" t="s">
        <v>201</v>
      </c>
      <c r="L58" t="str">
        <f t="shared" si="0"/>
        <v>update m set m.fator_mun = 57.5210823529412 from pmad2018.dp_mor_1718_bkp m, pmad2018.dp_dom_1718_imput_bkp d where m.A01nficha = d.A01nficha and ltrim(rtrim(d.A01setor)) = 'Novo Gama' and m.D03 = 2 and m.D05 between 5 and 9;</v>
      </c>
    </row>
    <row r="59" spans="1:12" x14ac:dyDescent="0.25">
      <c r="A59" s="1" t="s">
        <v>96</v>
      </c>
      <c r="B59" s="1" t="s">
        <v>97</v>
      </c>
      <c r="C59" s="2" t="str">
        <f>VLOOKUP(B59,Planilha1!$A$2:$B$18,2,FALSE)</f>
        <v>Novo Gama</v>
      </c>
      <c r="D59" s="1" t="s">
        <v>17</v>
      </c>
      <c r="E59" s="1" t="s">
        <v>9</v>
      </c>
      <c r="F59" s="1" t="s">
        <v>12</v>
      </c>
      <c r="G59" s="1" t="s">
        <v>139</v>
      </c>
      <c r="H59" s="2" t="str">
        <f>VLOOKUP(G59,Planilha1!$F$2:$G$16,2,FALSE)</f>
        <v xml:space="preserve"> 5 and 9</v>
      </c>
      <c r="I59" s="1" t="s">
        <v>202</v>
      </c>
      <c r="J59" s="1" t="s">
        <v>203</v>
      </c>
      <c r="K59" s="1" t="s">
        <v>204</v>
      </c>
      <c r="L59" t="str">
        <f t="shared" si="0"/>
        <v>update m set m.fator_mun = 54.9660444444444 from pmad2018.dp_mor_1718_bkp m, pmad2018.dp_dom_1718_imput_bkp d where m.A01nficha = d.A01nficha and ltrim(rtrim(d.A01setor)) = 'Novo Gama' and m.D03 = 1 and m.D05 between 5 and 9;</v>
      </c>
    </row>
    <row r="60" spans="1:12" x14ac:dyDescent="0.25">
      <c r="A60" s="1" t="s">
        <v>104</v>
      </c>
      <c r="B60" s="1" t="s">
        <v>105</v>
      </c>
      <c r="C60" s="2" t="str">
        <f>VLOOKUP(B60,Planilha1!$A$2:$B$18,2,FALSE)</f>
        <v>Padre Bernardo: Monte Alto</v>
      </c>
      <c r="D60" s="1" t="s">
        <v>11</v>
      </c>
      <c r="E60" s="1" t="s">
        <v>12</v>
      </c>
      <c r="F60" s="1" t="s">
        <v>12</v>
      </c>
      <c r="G60" s="1" t="s">
        <v>139</v>
      </c>
      <c r="H60" s="2" t="str">
        <f>VLOOKUP(G60,Planilha1!$F$2:$G$16,2,FALSE)</f>
        <v xml:space="preserve"> 5 and 9</v>
      </c>
      <c r="I60" s="1" t="s">
        <v>205</v>
      </c>
      <c r="J60" s="1" t="s">
        <v>39</v>
      </c>
      <c r="K60" s="1" t="s">
        <v>206</v>
      </c>
      <c r="L60" t="str">
        <f t="shared" si="0"/>
        <v>update m set m.fator_mun = 6.95176017360615 from pmad2018.dp_mor_1718_bkp m, pmad2018.dp_dom_1718_imput_bkp d where m.A01nficha = d.A01nficha and ltrim(rtrim(d.A01setor)) = 'Padre Bernardo: Monte Alto' and m.D03 = 2 and m.D05 between 5 and 9;</v>
      </c>
    </row>
    <row r="61" spans="1:12" x14ac:dyDescent="0.25">
      <c r="A61" s="1" t="s">
        <v>104</v>
      </c>
      <c r="B61" s="1" t="s">
        <v>105</v>
      </c>
      <c r="C61" s="2" t="str">
        <f>VLOOKUP(B61,Planilha1!$A$2:$B$18,2,FALSE)</f>
        <v>Padre Bernardo: Monte Alto</v>
      </c>
      <c r="D61" s="1" t="s">
        <v>17</v>
      </c>
      <c r="E61" s="1" t="s">
        <v>9</v>
      </c>
      <c r="F61" s="1" t="s">
        <v>12</v>
      </c>
      <c r="G61" s="1" t="s">
        <v>139</v>
      </c>
      <c r="H61" s="2" t="str">
        <f>VLOOKUP(G61,Planilha1!$F$2:$G$16,2,FALSE)</f>
        <v xml:space="preserve"> 5 and 9</v>
      </c>
      <c r="I61" s="1" t="s">
        <v>207</v>
      </c>
      <c r="J61" s="1" t="s">
        <v>208</v>
      </c>
      <c r="K61" s="1" t="s">
        <v>209</v>
      </c>
      <c r="L61" t="str">
        <f t="shared" si="0"/>
        <v>update m set m.fator_mun = 6.60901999919839 from pmad2018.dp_mor_1718_bkp m, pmad2018.dp_dom_1718_imput_bkp d where m.A01nficha = d.A01nficha and ltrim(rtrim(d.A01setor)) = 'Padre Bernardo: Monte Alto' and m.D03 = 1 and m.D05 between 5 and 9;</v>
      </c>
    </row>
    <row r="62" spans="1:12" x14ac:dyDescent="0.25">
      <c r="A62" s="1" t="s">
        <v>111</v>
      </c>
      <c r="B62" s="1" t="s">
        <v>112</v>
      </c>
      <c r="C62" s="2" t="str">
        <f>VLOOKUP(B62,Planilha1!$A$2:$B$18,2,FALSE)</f>
        <v>Padre Bernardo: Sede</v>
      </c>
      <c r="D62" s="1" t="s">
        <v>11</v>
      </c>
      <c r="E62" s="1" t="s">
        <v>12</v>
      </c>
      <c r="F62" s="1" t="s">
        <v>12</v>
      </c>
      <c r="G62" s="1" t="s">
        <v>139</v>
      </c>
      <c r="H62" s="2" t="str">
        <f>VLOOKUP(G62,Planilha1!$F$2:$G$16,2,FALSE)</f>
        <v xml:space="preserve"> 5 and 9</v>
      </c>
      <c r="I62" s="1" t="s">
        <v>210</v>
      </c>
      <c r="J62" s="1" t="s">
        <v>26</v>
      </c>
      <c r="K62" s="1" t="s">
        <v>211</v>
      </c>
      <c r="L62" t="str">
        <f t="shared" si="0"/>
        <v>update m set m.fator_mun = 13.6953543785626 from pmad2018.dp_mor_1718_bkp m, pmad2018.dp_dom_1718_imput_bkp d where m.A01nficha = d.A01nficha and ltrim(rtrim(d.A01setor)) = 'Padre Bernardo: Sede' and m.D03 = 2 and m.D05 between 5 and 9;</v>
      </c>
    </row>
    <row r="63" spans="1:12" x14ac:dyDescent="0.25">
      <c r="A63" s="1" t="s">
        <v>111</v>
      </c>
      <c r="B63" s="1" t="s">
        <v>112</v>
      </c>
      <c r="C63" s="2" t="str">
        <f>VLOOKUP(B63,Planilha1!$A$2:$B$18,2,FALSE)</f>
        <v>Padre Bernardo: Sede</v>
      </c>
      <c r="D63" s="1" t="s">
        <v>17</v>
      </c>
      <c r="E63" s="1" t="s">
        <v>9</v>
      </c>
      <c r="F63" s="1" t="s">
        <v>12</v>
      </c>
      <c r="G63" s="1" t="s">
        <v>139</v>
      </c>
      <c r="H63" s="2" t="str">
        <f>VLOOKUP(G63,Planilha1!$F$2:$G$16,2,FALSE)</f>
        <v xml:space="preserve"> 5 and 9</v>
      </c>
      <c r="I63" s="1" t="s">
        <v>212</v>
      </c>
      <c r="J63" s="1" t="s">
        <v>208</v>
      </c>
      <c r="K63" s="1" t="s">
        <v>213</v>
      </c>
      <c r="L63" t="str">
        <f t="shared" si="0"/>
        <v>update m set m.fator_mun = 11.4211729499238 from pmad2018.dp_mor_1718_bkp m, pmad2018.dp_dom_1718_imput_bkp d where m.A01nficha = d.A01nficha and ltrim(rtrim(d.A01setor)) = 'Padre Bernardo: Sede' and m.D03 = 1 and m.D05 between 5 and 9;</v>
      </c>
    </row>
    <row r="64" spans="1:12" x14ac:dyDescent="0.25">
      <c r="A64" s="1" t="s">
        <v>118</v>
      </c>
      <c r="B64" s="1" t="s">
        <v>119</v>
      </c>
      <c r="C64" s="2" t="str">
        <f>VLOOKUP(B64,Planilha1!$A$2:$B$18,2,FALSE)</f>
        <v>Planaltina</v>
      </c>
      <c r="D64" s="1" t="s">
        <v>11</v>
      </c>
      <c r="E64" s="1" t="s">
        <v>12</v>
      </c>
      <c r="F64" s="1" t="s">
        <v>12</v>
      </c>
      <c r="G64" s="1" t="s">
        <v>139</v>
      </c>
      <c r="H64" s="2" t="str">
        <f>VLOOKUP(G64,Planilha1!$F$2:$G$16,2,FALSE)</f>
        <v xml:space="preserve"> 5 and 9</v>
      </c>
      <c r="I64" s="1" t="s">
        <v>214</v>
      </c>
      <c r="J64" s="1" t="s">
        <v>102</v>
      </c>
      <c r="K64" s="1" t="s">
        <v>215</v>
      </c>
      <c r="L64" t="str">
        <f t="shared" si="0"/>
        <v>update m set m.fator_mun = 42.1657976190476 from pmad2018.dp_mor_1718_bkp m, pmad2018.dp_dom_1718_imput_bkp d where m.A01nficha = d.A01nficha and ltrim(rtrim(d.A01setor)) = 'Planaltina' and m.D03 = 2 and m.D05 between 5 and 9;</v>
      </c>
    </row>
    <row r="65" spans="1:12" x14ac:dyDescent="0.25">
      <c r="A65" s="1" t="s">
        <v>118</v>
      </c>
      <c r="B65" s="1" t="s">
        <v>119</v>
      </c>
      <c r="C65" s="2" t="str">
        <f>VLOOKUP(B65,Planilha1!$A$2:$B$18,2,FALSE)</f>
        <v>Planaltina</v>
      </c>
      <c r="D65" s="1" t="s">
        <v>17</v>
      </c>
      <c r="E65" s="1" t="s">
        <v>9</v>
      </c>
      <c r="F65" s="1" t="s">
        <v>12</v>
      </c>
      <c r="G65" s="1" t="s">
        <v>139</v>
      </c>
      <c r="H65" s="2" t="str">
        <f>VLOOKUP(G65,Planilha1!$F$2:$G$16,2,FALSE)</f>
        <v xml:space="preserve"> 5 and 9</v>
      </c>
      <c r="I65" s="1" t="s">
        <v>216</v>
      </c>
      <c r="J65" s="1" t="s">
        <v>191</v>
      </c>
      <c r="K65" s="1" t="s">
        <v>217</v>
      </c>
      <c r="L65" t="str">
        <f t="shared" si="0"/>
        <v>update m set m.fator_mun = 41.7199886363636 from pmad2018.dp_mor_1718_bkp m, pmad2018.dp_dom_1718_imput_bkp d where m.A01nficha = d.A01nficha and ltrim(rtrim(d.A01setor)) = 'Planaltina' and m.D03 = 1 and m.D05 between 5 and 9;</v>
      </c>
    </row>
    <row r="66" spans="1:12" x14ac:dyDescent="0.25">
      <c r="A66" s="1" t="s">
        <v>124</v>
      </c>
      <c r="B66" s="1" t="s">
        <v>125</v>
      </c>
      <c r="C66" s="2" t="str">
        <f>VLOOKUP(B66,Planilha1!$A$2:$B$18,2,FALSE)</f>
        <v>Santo Antônio do Descoberto</v>
      </c>
      <c r="D66" s="1" t="s">
        <v>11</v>
      </c>
      <c r="E66" s="1" t="s">
        <v>12</v>
      </c>
      <c r="F66" s="1" t="s">
        <v>12</v>
      </c>
      <c r="G66" s="1" t="s">
        <v>139</v>
      </c>
      <c r="H66" s="2" t="str">
        <f>VLOOKUP(G66,Planilha1!$F$2:$G$16,2,FALSE)</f>
        <v xml:space="preserve"> 5 and 9</v>
      </c>
      <c r="I66" s="1" t="s">
        <v>218</v>
      </c>
      <c r="J66" s="1" t="s">
        <v>173</v>
      </c>
      <c r="K66" s="1" t="s">
        <v>219</v>
      </c>
      <c r="L66" t="str">
        <f t="shared" si="0"/>
        <v>update m set m.fator_mun = 43.5040416666667 from pmad2018.dp_mor_1718_bkp m, pmad2018.dp_dom_1718_imput_bkp d where m.A01nficha = d.A01nficha and ltrim(rtrim(d.A01setor)) = 'Santo Antônio do Descoberto' and m.D03 = 2 and m.D05 between 5 and 9;</v>
      </c>
    </row>
    <row r="67" spans="1:12" x14ac:dyDescent="0.25">
      <c r="A67" s="1" t="s">
        <v>124</v>
      </c>
      <c r="B67" s="1" t="s">
        <v>125</v>
      </c>
      <c r="C67" s="2" t="str">
        <f>VLOOKUP(B67,Planilha1!$A$2:$B$18,2,FALSE)</f>
        <v>Santo Antônio do Descoberto</v>
      </c>
      <c r="D67" s="1" t="s">
        <v>17</v>
      </c>
      <c r="E67" s="1" t="s">
        <v>9</v>
      </c>
      <c r="F67" s="1" t="s">
        <v>12</v>
      </c>
      <c r="G67" s="1" t="s">
        <v>139</v>
      </c>
      <c r="H67" s="2" t="str">
        <f>VLOOKUP(G67,Planilha1!$F$2:$G$16,2,FALSE)</f>
        <v xml:space="preserve"> 5 and 9</v>
      </c>
      <c r="I67" s="1" t="s">
        <v>220</v>
      </c>
      <c r="J67" s="1" t="s">
        <v>94</v>
      </c>
      <c r="K67" s="1" t="s">
        <v>221</v>
      </c>
      <c r="L67" t="str">
        <f t="shared" ref="L67:L130" si="1">CONCATENATE("update m set m.fator_mun = ",K67," from pmad2018.dp_mor_1718_bkp m, pmad2018.dp_dom_1718_imput_bkp d where m.A01nficha = d.A01nficha and ltrim(rtrim(d.A01setor)) = '",C67,"' and m.D03 = ",E67," and m.D05 between",H67,";")</f>
        <v>update m set m.fator_mun = 39.041075 from pmad2018.dp_mor_1718_bkp m, pmad2018.dp_dom_1718_imput_bkp d where m.A01nficha = d.A01nficha and ltrim(rtrim(d.A01setor)) = 'Santo Antônio do Descoberto' and m.D03 = 1 and m.D05 between 5 and 9;</v>
      </c>
    </row>
    <row r="68" spans="1:12" x14ac:dyDescent="0.25">
      <c r="A68" s="1" t="s">
        <v>131</v>
      </c>
      <c r="B68" s="1" t="s">
        <v>132</v>
      </c>
      <c r="C68" s="2" t="str">
        <f>VLOOKUP(B68,Planilha1!$A$2:$B$18,2,FALSE)</f>
        <v>Valparaíso de Goiás</v>
      </c>
      <c r="D68" s="1" t="s">
        <v>11</v>
      </c>
      <c r="E68" s="1" t="s">
        <v>12</v>
      </c>
      <c r="F68" s="1" t="s">
        <v>12</v>
      </c>
      <c r="G68" s="1" t="s">
        <v>139</v>
      </c>
      <c r="H68" s="2" t="str">
        <f>VLOOKUP(G68,Planilha1!$F$2:$G$16,2,FALSE)</f>
        <v xml:space="preserve"> 5 and 9</v>
      </c>
      <c r="I68" s="1" t="s">
        <v>222</v>
      </c>
      <c r="J68" s="1" t="s">
        <v>223</v>
      </c>
      <c r="K68" s="1" t="s">
        <v>224</v>
      </c>
      <c r="L68" t="str">
        <f t="shared" si="1"/>
        <v>update m set m.fator_mun = 71.63696 from pmad2018.dp_mor_1718_bkp m, pmad2018.dp_dom_1718_imput_bkp d where m.A01nficha = d.A01nficha and ltrim(rtrim(d.A01setor)) = 'Valparaíso de Goiás' and m.D03 = 2 and m.D05 between 5 and 9;</v>
      </c>
    </row>
    <row r="69" spans="1:12" x14ac:dyDescent="0.25">
      <c r="A69" s="1" t="s">
        <v>131</v>
      </c>
      <c r="B69" s="1" t="s">
        <v>132</v>
      </c>
      <c r="C69" s="2" t="str">
        <f>VLOOKUP(B69,Planilha1!$A$2:$B$18,2,FALSE)</f>
        <v>Valparaíso de Goiás</v>
      </c>
      <c r="D69" s="1" t="s">
        <v>17</v>
      </c>
      <c r="E69" s="1" t="s">
        <v>9</v>
      </c>
      <c r="F69" s="1" t="s">
        <v>12</v>
      </c>
      <c r="G69" s="1" t="s">
        <v>139</v>
      </c>
      <c r="H69" s="2" t="str">
        <f>VLOOKUP(G69,Planilha1!$F$2:$G$16,2,FALSE)</f>
        <v xml:space="preserve"> 5 and 9</v>
      </c>
      <c r="I69" s="1" t="s">
        <v>225</v>
      </c>
      <c r="J69" s="1" t="s">
        <v>226</v>
      </c>
      <c r="K69" s="1" t="s">
        <v>227</v>
      </c>
      <c r="L69" t="str">
        <f t="shared" si="1"/>
        <v>update m set m.fator_mun = 54.6793307692308 from pmad2018.dp_mor_1718_bkp m, pmad2018.dp_dom_1718_imput_bkp d where m.A01nficha = d.A01nficha and ltrim(rtrim(d.A01setor)) = 'Valparaíso de Goiás' and m.D03 = 1 and m.D05 between 5 and 9;</v>
      </c>
    </row>
    <row r="70" spans="1:12" x14ac:dyDescent="0.25">
      <c r="A70" s="1" t="s">
        <v>9</v>
      </c>
      <c r="B70" s="1" t="s">
        <v>10</v>
      </c>
      <c r="C70" s="2" t="str">
        <f>VLOOKUP(B70,Planilha1!$A$2:$B$18,2,FALSE)</f>
        <v>Águas Lindas de Goiás</v>
      </c>
      <c r="D70" s="1" t="s">
        <v>11</v>
      </c>
      <c r="E70" s="1" t="s">
        <v>12</v>
      </c>
      <c r="F70" s="1" t="s">
        <v>36</v>
      </c>
      <c r="G70" s="1" t="s">
        <v>228</v>
      </c>
      <c r="H70" s="2" t="str">
        <f>VLOOKUP(G70,Planilha1!$F$2:$G$16,2,FALSE)</f>
        <v xml:space="preserve"> 10 and 14</v>
      </c>
      <c r="I70" s="1" t="s">
        <v>229</v>
      </c>
      <c r="J70" s="1" t="s">
        <v>230</v>
      </c>
      <c r="K70" s="1" t="s">
        <v>231</v>
      </c>
      <c r="L70" t="str">
        <f t="shared" si="1"/>
        <v>update m set m.fator_mun = 72.9954297520661 from pmad2018.dp_mor_1718_bkp m, pmad2018.dp_dom_1718_imput_bkp d where m.A01nficha = d.A01nficha and ltrim(rtrim(d.A01setor)) = 'Águas Lindas de Goiás' and m.D03 = 2 and m.D05 between 10 and 14;</v>
      </c>
    </row>
    <row r="71" spans="1:12" x14ac:dyDescent="0.25">
      <c r="A71" s="1" t="s">
        <v>9</v>
      </c>
      <c r="B71" s="1" t="s">
        <v>10</v>
      </c>
      <c r="C71" s="2" t="str">
        <f>VLOOKUP(B71,Planilha1!$A$2:$B$18,2,FALSE)</f>
        <v>Águas Lindas de Goiás</v>
      </c>
      <c r="D71" s="1" t="s">
        <v>17</v>
      </c>
      <c r="E71" s="1" t="s">
        <v>9</v>
      </c>
      <c r="F71" s="1" t="s">
        <v>36</v>
      </c>
      <c r="G71" s="1" t="s">
        <v>228</v>
      </c>
      <c r="H71" s="2" t="str">
        <f>VLOOKUP(G71,Planilha1!$F$2:$G$16,2,FALSE)</f>
        <v xml:space="preserve"> 10 and 14</v>
      </c>
      <c r="I71" s="1" t="s">
        <v>232</v>
      </c>
      <c r="J71" s="1" t="s">
        <v>233</v>
      </c>
      <c r="K71" s="1" t="s">
        <v>234</v>
      </c>
      <c r="L71" t="str">
        <f t="shared" si="1"/>
        <v>update m set m.fator_mun = 63.6476524822695 from pmad2018.dp_mor_1718_bkp m, pmad2018.dp_dom_1718_imput_bkp d where m.A01nficha = d.A01nficha and ltrim(rtrim(d.A01setor)) = 'Águas Lindas de Goiás' and m.D03 = 1 and m.D05 between 10 and 14;</v>
      </c>
    </row>
    <row r="72" spans="1:12" x14ac:dyDescent="0.25">
      <c r="A72" s="1" t="s">
        <v>12</v>
      </c>
      <c r="B72" s="1" t="s">
        <v>21</v>
      </c>
      <c r="C72" s="2" t="str">
        <f>VLOOKUP(B72,Planilha1!$A$2:$B$18,2,FALSE)</f>
        <v>Alexânia</v>
      </c>
      <c r="D72" s="1" t="s">
        <v>11</v>
      </c>
      <c r="E72" s="1" t="s">
        <v>12</v>
      </c>
      <c r="F72" s="1" t="s">
        <v>36</v>
      </c>
      <c r="G72" s="1" t="s">
        <v>228</v>
      </c>
      <c r="H72" s="2" t="str">
        <f>VLOOKUP(G72,Planilha1!$F$2:$G$16,2,FALSE)</f>
        <v xml:space="preserve"> 10 and 14</v>
      </c>
      <c r="I72" s="1" t="s">
        <v>235</v>
      </c>
      <c r="J72" s="1" t="s">
        <v>116</v>
      </c>
      <c r="K72" s="1" t="s">
        <v>236</v>
      </c>
      <c r="L72" t="str">
        <f t="shared" si="1"/>
        <v>update m set m.fator_mun = 21.7305065217391 from pmad2018.dp_mor_1718_bkp m, pmad2018.dp_dom_1718_imput_bkp d where m.A01nficha = d.A01nficha and ltrim(rtrim(d.A01setor)) = 'Alexânia' and m.D03 = 2 and m.D05 between 10 and 14;</v>
      </c>
    </row>
    <row r="73" spans="1:12" x14ac:dyDescent="0.25">
      <c r="A73" s="1" t="s">
        <v>12</v>
      </c>
      <c r="B73" s="1" t="s">
        <v>21</v>
      </c>
      <c r="C73" s="2" t="str">
        <f>VLOOKUP(B73,Planilha1!$A$2:$B$18,2,FALSE)</f>
        <v>Alexânia</v>
      </c>
      <c r="D73" s="1" t="s">
        <v>17</v>
      </c>
      <c r="E73" s="1" t="s">
        <v>9</v>
      </c>
      <c r="F73" s="1" t="s">
        <v>36</v>
      </c>
      <c r="G73" s="1" t="s">
        <v>228</v>
      </c>
      <c r="H73" s="2" t="str">
        <f>VLOOKUP(G73,Planilha1!$F$2:$G$16,2,FALSE)</f>
        <v xml:space="preserve"> 10 and 14</v>
      </c>
      <c r="I73" s="1" t="s">
        <v>237</v>
      </c>
      <c r="J73" s="1" t="s">
        <v>238</v>
      </c>
      <c r="K73" s="1" t="s">
        <v>239</v>
      </c>
      <c r="L73" t="str">
        <f t="shared" si="1"/>
        <v>update m set m.fator_mun = 20.5054423076923 from pmad2018.dp_mor_1718_bkp m, pmad2018.dp_dom_1718_imput_bkp d where m.A01nficha = d.A01nficha and ltrim(rtrim(d.A01setor)) = 'Alexânia' and m.D03 = 1 and m.D05 between 10 and 14;</v>
      </c>
    </row>
    <row r="74" spans="1:12" x14ac:dyDescent="0.25">
      <c r="A74" s="1" t="s">
        <v>28</v>
      </c>
      <c r="B74" s="1" t="s">
        <v>29</v>
      </c>
      <c r="C74" s="2" t="str">
        <f>VLOOKUP(B74,Planilha1!$A$2:$B$18,2,FALSE)</f>
        <v>Cidade Ocidental: Jardim ABC</v>
      </c>
      <c r="D74" s="1" t="s">
        <v>11</v>
      </c>
      <c r="E74" s="1" t="s">
        <v>12</v>
      </c>
      <c r="F74" s="1" t="s">
        <v>36</v>
      </c>
      <c r="G74" s="1" t="s">
        <v>228</v>
      </c>
      <c r="H74" s="2" t="str">
        <f>VLOOKUP(G74,Planilha1!$F$2:$G$16,2,FALSE)</f>
        <v xml:space="preserve"> 10 and 14</v>
      </c>
      <c r="I74" s="1" t="s">
        <v>240</v>
      </c>
      <c r="J74" s="1" t="s">
        <v>203</v>
      </c>
      <c r="K74" s="1" t="s">
        <v>241</v>
      </c>
      <c r="L74" t="str">
        <f t="shared" si="1"/>
        <v>update m set m.fator_mun = 5.79992184522679 from pmad2018.dp_mor_1718_bkp m, pmad2018.dp_dom_1718_imput_bkp d where m.A01nficha = d.A01nficha and ltrim(rtrim(d.A01setor)) = 'Cidade Ocidental: Jardim ABC' and m.D03 = 2 and m.D05 between 10 and 14;</v>
      </c>
    </row>
    <row r="75" spans="1:12" x14ac:dyDescent="0.25">
      <c r="A75" s="1" t="s">
        <v>28</v>
      </c>
      <c r="B75" s="1" t="s">
        <v>29</v>
      </c>
      <c r="C75" s="2" t="str">
        <f>VLOOKUP(B75,Planilha1!$A$2:$B$18,2,FALSE)</f>
        <v>Cidade Ocidental: Jardim ABC</v>
      </c>
      <c r="D75" s="1" t="s">
        <v>17</v>
      </c>
      <c r="E75" s="1" t="s">
        <v>9</v>
      </c>
      <c r="F75" s="1" t="s">
        <v>36</v>
      </c>
      <c r="G75" s="1" t="s">
        <v>228</v>
      </c>
      <c r="H75" s="2" t="str">
        <f>VLOOKUP(G75,Planilha1!$F$2:$G$16,2,FALSE)</f>
        <v xml:space="preserve"> 10 and 14</v>
      </c>
      <c r="I75" s="1" t="s">
        <v>242</v>
      </c>
      <c r="J75" s="1" t="s">
        <v>99</v>
      </c>
      <c r="K75" s="1" t="s">
        <v>243</v>
      </c>
      <c r="L75" t="str">
        <f t="shared" si="1"/>
        <v>update m set m.fator_mun = 6.81078654339012 from pmad2018.dp_mor_1718_bkp m, pmad2018.dp_dom_1718_imput_bkp d where m.A01nficha = d.A01nficha and ltrim(rtrim(d.A01setor)) = 'Cidade Ocidental: Jardim ABC' and m.D03 = 1 and m.D05 between 10 and 14;</v>
      </c>
    </row>
    <row r="76" spans="1:12" x14ac:dyDescent="0.25">
      <c r="A76" s="1" t="s">
        <v>36</v>
      </c>
      <c r="B76" s="1" t="s">
        <v>37</v>
      </c>
      <c r="C76" s="2" t="str">
        <f>VLOOKUP(B76,Planilha1!$A$2:$B$18,2,FALSE)</f>
        <v>Cidade Ocidental: Sede</v>
      </c>
      <c r="D76" s="1" t="s">
        <v>11</v>
      </c>
      <c r="E76" s="1" t="s">
        <v>12</v>
      </c>
      <c r="F76" s="1" t="s">
        <v>36</v>
      </c>
      <c r="G76" s="1" t="s">
        <v>228</v>
      </c>
      <c r="H76" s="2" t="str">
        <f>VLOOKUP(G76,Planilha1!$F$2:$G$16,2,FALSE)</f>
        <v xml:space="preserve"> 10 and 14</v>
      </c>
      <c r="I76" s="1" t="s">
        <v>244</v>
      </c>
      <c r="J76" s="1" t="s">
        <v>102</v>
      </c>
      <c r="K76" s="1" t="s">
        <v>245</v>
      </c>
      <c r="L76" t="str">
        <f t="shared" si="1"/>
        <v>update m set m.fator_mun = 27.3574988486293 from pmad2018.dp_mor_1718_bkp m, pmad2018.dp_dom_1718_imput_bkp d where m.A01nficha = d.A01nficha and ltrim(rtrim(d.A01setor)) = 'Cidade Ocidental: Sede' and m.D03 = 2 and m.D05 between 10 and 14;</v>
      </c>
    </row>
    <row r="77" spans="1:12" x14ac:dyDescent="0.25">
      <c r="A77" s="1" t="s">
        <v>36</v>
      </c>
      <c r="B77" s="1" t="s">
        <v>37</v>
      </c>
      <c r="C77" s="2" t="str">
        <f>VLOOKUP(B77,Planilha1!$A$2:$B$18,2,FALSE)</f>
        <v>Cidade Ocidental: Sede</v>
      </c>
      <c r="D77" s="1" t="s">
        <v>17</v>
      </c>
      <c r="E77" s="1" t="s">
        <v>9</v>
      </c>
      <c r="F77" s="1" t="s">
        <v>36</v>
      </c>
      <c r="G77" s="1" t="s">
        <v>228</v>
      </c>
      <c r="H77" s="2" t="str">
        <f>VLOOKUP(G77,Planilha1!$F$2:$G$16,2,FALSE)</f>
        <v xml:space="preserve"> 10 and 14</v>
      </c>
      <c r="I77" s="1" t="s">
        <v>246</v>
      </c>
      <c r="J77" s="1" t="s">
        <v>247</v>
      </c>
      <c r="K77" s="1" t="s">
        <v>248</v>
      </c>
      <c r="L77" t="str">
        <f t="shared" si="1"/>
        <v>update m set m.fator_mun = 30.7429983450318 from pmad2018.dp_mor_1718_bkp m, pmad2018.dp_dom_1718_imput_bkp d where m.A01nficha = d.A01nficha and ltrim(rtrim(d.A01setor)) = 'Cidade Ocidental: Sede' and m.D03 = 1 and m.D05 between 10 and 14;</v>
      </c>
    </row>
    <row r="78" spans="1:12" x14ac:dyDescent="0.25">
      <c r="A78" s="1" t="s">
        <v>44</v>
      </c>
      <c r="B78" s="1" t="s">
        <v>45</v>
      </c>
      <c r="C78" s="2" t="str">
        <f>VLOOKUP(B78,Planilha1!$A$2:$B$18,2,FALSE)</f>
        <v>Cocalzinho de Goiás: Girassol/Edilândia</v>
      </c>
      <c r="D78" s="1" t="s">
        <v>11</v>
      </c>
      <c r="E78" s="1" t="s">
        <v>12</v>
      </c>
      <c r="F78" s="1" t="s">
        <v>36</v>
      </c>
      <c r="G78" s="1" t="s">
        <v>228</v>
      </c>
      <c r="H78" s="2" t="str">
        <f>VLOOKUP(G78,Planilha1!$F$2:$G$16,2,FALSE)</f>
        <v xml:space="preserve"> 10 and 14</v>
      </c>
      <c r="I78" s="1" t="s">
        <v>249</v>
      </c>
      <c r="J78" s="1" t="s">
        <v>247</v>
      </c>
      <c r="K78" s="1" t="s">
        <v>250</v>
      </c>
      <c r="L78" t="str">
        <f t="shared" si="1"/>
        <v>update m set m.fator_mun = 4.12709716443964 from pmad2018.dp_mor_1718_bkp m, pmad2018.dp_dom_1718_imput_bkp d where m.A01nficha = d.A01nficha and ltrim(rtrim(d.A01setor)) = 'Cocalzinho de Goiás: Girassol/Edilândia' and m.D03 = 2 and m.D05 between 10 and 14;</v>
      </c>
    </row>
    <row r="79" spans="1:12" x14ac:dyDescent="0.25">
      <c r="A79" s="1" t="s">
        <v>44</v>
      </c>
      <c r="B79" s="1" t="s">
        <v>45</v>
      </c>
      <c r="C79" s="2" t="str">
        <f>VLOOKUP(B79,Planilha1!$A$2:$B$18,2,FALSE)</f>
        <v>Cocalzinho de Goiás: Girassol/Edilândia</v>
      </c>
      <c r="D79" s="1" t="s">
        <v>17</v>
      </c>
      <c r="E79" s="1" t="s">
        <v>9</v>
      </c>
      <c r="F79" s="1" t="s">
        <v>36</v>
      </c>
      <c r="G79" s="1" t="s">
        <v>228</v>
      </c>
      <c r="H79" s="2" t="str">
        <f>VLOOKUP(G79,Planilha1!$F$2:$G$16,2,FALSE)</f>
        <v xml:space="preserve"> 10 and 14</v>
      </c>
      <c r="I79" s="1" t="s">
        <v>251</v>
      </c>
      <c r="J79" s="1" t="s">
        <v>247</v>
      </c>
      <c r="K79" s="1" t="s">
        <v>252</v>
      </c>
      <c r="L79" t="str">
        <f t="shared" si="1"/>
        <v>update m set m.fator_mun = 4.44084755390231 from pmad2018.dp_mor_1718_bkp m, pmad2018.dp_dom_1718_imput_bkp d where m.A01nficha = d.A01nficha and ltrim(rtrim(d.A01setor)) = 'Cocalzinho de Goiás: Girassol/Edilândia' and m.D03 = 1 and m.D05 between 10 and 14;</v>
      </c>
    </row>
    <row r="80" spans="1:12" x14ac:dyDescent="0.25">
      <c r="A80" s="1" t="s">
        <v>52</v>
      </c>
      <c r="B80" s="1" t="s">
        <v>53</v>
      </c>
      <c r="C80" s="2" t="str">
        <f>VLOOKUP(B80,Planilha1!$A$2:$B$18,2,FALSE)</f>
        <v>Cocalzinho de Goiás: Sede</v>
      </c>
      <c r="D80" s="1" t="s">
        <v>11</v>
      </c>
      <c r="E80" s="1" t="s">
        <v>12</v>
      </c>
      <c r="F80" s="1" t="s">
        <v>36</v>
      </c>
      <c r="G80" s="1" t="s">
        <v>228</v>
      </c>
      <c r="H80" s="2" t="str">
        <f>VLOOKUP(G80,Planilha1!$F$2:$G$16,2,FALSE)</f>
        <v xml:space="preserve"> 10 and 14</v>
      </c>
      <c r="I80" s="1" t="s">
        <v>253</v>
      </c>
      <c r="J80" s="1" t="s">
        <v>254</v>
      </c>
      <c r="K80" s="1" t="s">
        <v>255</v>
      </c>
      <c r="L80" t="str">
        <f t="shared" si="1"/>
        <v>update m set m.fator_mun = 5.19247092162362 from pmad2018.dp_mor_1718_bkp m, pmad2018.dp_dom_1718_imput_bkp d where m.A01nficha = d.A01nficha and ltrim(rtrim(d.A01setor)) = 'Cocalzinho de Goiás: Sede' and m.D03 = 2 and m.D05 between 10 and 14;</v>
      </c>
    </row>
    <row r="81" spans="1:12" x14ac:dyDescent="0.25">
      <c r="A81" s="1" t="s">
        <v>52</v>
      </c>
      <c r="B81" s="1" t="s">
        <v>53</v>
      </c>
      <c r="C81" s="2" t="str">
        <f>VLOOKUP(B81,Planilha1!$A$2:$B$18,2,FALSE)</f>
        <v>Cocalzinho de Goiás: Sede</v>
      </c>
      <c r="D81" s="1" t="s">
        <v>17</v>
      </c>
      <c r="E81" s="1" t="s">
        <v>9</v>
      </c>
      <c r="F81" s="1" t="s">
        <v>36</v>
      </c>
      <c r="G81" s="1" t="s">
        <v>228</v>
      </c>
      <c r="H81" s="2" t="str">
        <f>VLOOKUP(G81,Planilha1!$F$2:$G$16,2,FALSE)</f>
        <v xml:space="preserve"> 10 and 14</v>
      </c>
      <c r="I81" s="1" t="s">
        <v>256</v>
      </c>
      <c r="J81" s="1" t="s">
        <v>173</v>
      </c>
      <c r="K81" s="1" t="s">
        <v>257</v>
      </c>
      <c r="L81" t="str">
        <f t="shared" si="1"/>
        <v>update m set m.fator_mun = 4.73361119075665 from pmad2018.dp_mor_1718_bkp m, pmad2018.dp_dom_1718_imput_bkp d where m.A01nficha = d.A01nficha and ltrim(rtrim(d.A01setor)) = 'Cocalzinho de Goiás: Sede' and m.D03 = 1 and m.D05 between 10 and 14;</v>
      </c>
    </row>
    <row r="82" spans="1:12" x14ac:dyDescent="0.25">
      <c r="A82" s="1" t="s">
        <v>60</v>
      </c>
      <c r="B82" s="1" t="s">
        <v>61</v>
      </c>
      <c r="C82" s="2" t="str">
        <f>VLOOKUP(B82,Planilha1!$A$2:$B$18,2,FALSE)</f>
        <v>Cristalina: Campos Lindos/Marajó</v>
      </c>
      <c r="D82" s="1" t="s">
        <v>11</v>
      </c>
      <c r="E82" s="1" t="s">
        <v>12</v>
      </c>
      <c r="F82" s="1" t="s">
        <v>36</v>
      </c>
      <c r="G82" s="1" t="s">
        <v>228</v>
      </c>
      <c r="H82" s="2" t="str">
        <f>VLOOKUP(G82,Planilha1!$F$2:$G$16,2,FALSE)</f>
        <v xml:space="preserve"> 10 and 14</v>
      </c>
      <c r="I82" s="1" t="s">
        <v>258</v>
      </c>
      <c r="J82" s="1" t="s">
        <v>259</v>
      </c>
      <c r="K82" s="1" t="s">
        <v>260</v>
      </c>
      <c r="L82" t="str">
        <f t="shared" si="1"/>
        <v>update m set m.fator_mun = 2.90261952988195 from pmad2018.dp_mor_1718_bkp m, pmad2018.dp_dom_1718_imput_bkp d where m.A01nficha = d.A01nficha and ltrim(rtrim(d.A01setor)) = 'Cristalina: Campos Lindos/Marajó' and m.D03 = 2 and m.D05 between 10 and 14;</v>
      </c>
    </row>
    <row r="83" spans="1:12" x14ac:dyDescent="0.25">
      <c r="A83" s="1" t="s">
        <v>60</v>
      </c>
      <c r="B83" s="1" t="s">
        <v>61</v>
      </c>
      <c r="C83" s="2" t="str">
        <f>VLOOKUP(B83,Planilha1!$A$2:$B$18,2,FALSE)</f>
        <v>Cristalina: Campos Lindos/Marajó</v>
      </c>
      <c r="D83" s="1" t="s">
        <v>17</v>
      </c>
      <c r="E83" s="1" t="s">
        <v>9</v>
      </c>
      <c r="F83" s="1" t="s">
        <v>36</v>
      </c>
      <c r="G83" s="1" t="s">
        <v>228</v>
      </c>
      <c r="H83" s="2" t="str">
        <f>VLOOKUP(G83,Planilha1!$F$2:$G$16,2,FALSE)</f>
        <v xml:space="preserve"> 10 and 14</v>
      </c>
      <c r="I83" s="1" t="s">
        <v>261</v>
      </c>
      <c r="J83" s="1" t="s">
        <v>94</v>
      </c>
      <c r="K83" s="1" t="s">
        <v>262</v>
      </c>
      <c r="L83" t="str">
        <f t="shared" si="1"/>
        <v>update m set m.fator_mun = 2.9311851511703 from pmad2018.dp_mor_1718_bkp m, pmad2018.dp_dom_1718_imput_bkp d where m.A01nficha = d.A01nficha and ltrim(rtrim(d.A01setor)) = 'Cristalina: Campos Lindos/Marajó' and m.D03 = 1 and m.D05 between 10 and 14;</v>
      </c>
    </row>
    <row r="84" spans="1:12" x14ac:dyDescent="0.25">
      <c r="A84" s="1" t="s">
        <v>68</v>
      </c>
      <c r="B84" s="1" t="s">
        <v>69</v>
      </c>
      <c r="C84" s="2" t="str">
        <f>VLOOKUP(B84,Planilha1!$A$2:$B$18,2,FALSE)</f>
        <v>Cristalina: Sede</v>
      </c>
      <c r="D84" s="1" t="s">
        <v>11</v>
      </c>
      <c r="E84" s="1" t="s">
        <v>12</v>
      </c>
      <c r="F84" s="1" t="s">
        <v>36</v>
      </c>
      <c r="G84" s="1" t="s">
        <v>228</v>
      </c>
      <c r="H84" s="2" t="str">
        <f>VLOOKUP(G84,Planilha1!$F$2:$G$16,2,FALSE)</f>
        <v xml:space="preserve"> 10 and 14</v>
      </c>
      <c r="I84" s="1" t="s">
        <v>263</v>
      </c>
      <c r="J84" s="1" t="s">
        <v>99</v>
      </c>
      <c r="K84" s="1" t="s">
        <v>264</v>
      </c>
      <c r="L84" t="str">
        <f t="shared" si="1"/>
        <v>update m set m.fator_mun = 12.9453695039459 from pmad2018.dp_mor_1718_bkp m, pmad2018.dp_dom_1718_imput_bkp d where m.A01nficha = d.A01nficha and ltrim(rtrim(d.A01setor)) = 'Cristalina: Sede' and m.D03 = 2 and m.D05 between 10 and 14;</v>
      </c>
    </row>
    <row r="85" spans="1:12" x14ac:dyDescent="0.25">
      <c r="A85" s="1" t="s">
        <v>68</v>
      </c>
      <c r="B85" s="1" t="s">
        <v>69</v>
      </c>
      <c r="C85" s="2" t="str">
        <f>VLOOKUP(B85,Planilha1!$A$2:$B$18,2,FALSE)</f>
        <v>Cristalina: Sede</v>
      </c>
      <c r="D85" s="1" t="s">
        <v>17</v>
      </c>
      <c r="E85" s="1" t="s">
        <v>9</v>
      </c>
      <c r="F85" s="1" t="s">
        <v>36</v>
      </c>
      <c r="G85" s="1" t="s">
        <v>228</v>
      </c>
      <c r="H85" s="2" t="str">
        <f>VLOOKUP(G85,Planilha1!$F$2:$G$16,2,FALSE)</f>
        <v xml:space="preserve"> 10 and 14</v>
      </c>
      <c r="I85" s="1" t="s">
        <v>265</v>
      </c>
      <c r="J85" s="1" t="s">
        <v>66</v>
      </c>
      <c r="K85" s="1" t="s">
        <v>266</v>
      </c>
      <c r="L85" t="str">
        <f t="shared" si="1"/>
        <v>update m set m.fator_mun = 13.608280111568 from pmad2018.dp_mor_1718_bkp m, pmad2018.dp_dom_1718_imput_bkp d where m.A01nficha = d.A01nficha and ltrim(rtrim(d.A01setor)) = 'Cristalina: Sede' and m.D03 = 1 and m.D05 between 10 and 14;</v>
      </c>
    </row>
    <row r="86" spans="1:12" x14ac:dyDescent="0.25">
      <c r="A86" s="1" t="s">
        <v>75</v>
      </c>
      <c r="B86" s="1" t="s">
        <v>76</v>
      </c>
      <c r="C86" s="2" t="str">
        <f>VLOOKUP(B86,Planilha1!$A$2:$B$18,2,FALSE)</f>
        <v>Formosa</v>
      </c>
      <c r="D86" s="1" t="s">
        <v>11</v>
      </c>
      <c r="E86" s="1" t="s">
        <v>12</v>
      </c>
      <c r="F86" s="1" t="s">
        <v>36</v>
      </c>
      <c r="G86" s="1" t="s">
        <v>228</v>
      </c>
      <c r="H86" s="2" t="str">
        <f>VLOOKUP(G86,Planilha1!$F$2:$G$16,2,FALSE)</f>
        <v xml:space="preserve"> 10 and 14</v>
      </c>
      <c r="I86" s="1" t="s">
        <v>267</v>
      </c>
      <c r="J86" s="1" t="s">
        <v>134</v>
      </c>
      <c r="K86" s="1" t="s">
        <v>268</v>
      </c>
      <c r="L86" t="str">
        <f t="shared" si="1"/>
        <v>update m set m.fator_mun = 42.4998148148148 from pmad2018.dp_mor_1718_bkp m, pmad2018.dp_dom_1718_imput_bkp d where m.A01nficha = d.A01nficha and ltrim(rtrim(d.A01setor)) = 'Formosa' and m.D03 = 2 and m.D05 between 10 and 14;</v>
      </c>
    </row>
    <row r="87" spans="1:12" x14ac:dyDescent="0.25">
      <c r="A87" s="1" t="s">
        <v>75</v>
      </c>
      <c r="B87" s="1" t="s">
        <v>76</v>
      </c>
      <c r="C87" s="2" t="str">
        <f>VLOOKUP(B87,Planilha1!$A$2:$B$18,2,FALSE)</f>
        <v>Formosa</v>
      </c>
      <c r="D87" s="1" t="s">
        <v>17</v>
      </c>
      <c r="E87" s="1" t="s">
        <v>9</v>
      </c>
      <c r="F87" s="1" t="s">
        <v>36</v>
      </c>
      <c r="G87" s="1" t="s">
        <v>228</v>
      </c>
      <c r="H87" s="2" t="str">
        <f>VLOOKUP(G87,Planilha1!$F$2:$G$16,2,FALSE)</f>
        <v xml:space="preserve"> 10 and 14</v>
      </c>
      <c r="I87" s="1" t="s">
        <v>269</v>
      </c>
      <c r="J87" s="1" t="s">
        <v>270</v>
      </c>
      <c r="K87" s="1" t="s">
        <v>271</v>
      </c>
      <c r="L87" t="str">
        <f t="shared" si="1"/>
        <v>update m set m.fator_mun = 37.8882 from pmad2018.dp_mor_1718_bkp m, pmad2018.dp_dom_1718_imput_bkp d where m.A01nficha = d.A01nficha and ltrim(rtrim(d.A01setor)) = 'Formosa' and m.D03 = 1 and m.D05 between 10 and 14;</v>
      </c>
    </row>
    <row r="88" spans="1:12" x14ac:dyDescent="0.25">
      <c r="A88" s="1" t="s">
        <v>82</v>
      </c>
      <c r="B88" s="1" t="s">
        <v>83</v>
      </c>
      <c r="C88" s="2" t="str">
        <f>VLOOKUP(B88,Planilha1!$A$2:$B$18,2,FALSE)</f>
        <v>Luziânia: Jardim Ingá</v>
      </c>
      <c r="D88" s="1" t="s">
        <v>11</v>
      </c>
      <c r="E88" s="1" t="s">
        <v>12</v>
      </c>
      <c r="F88" s="1" t="s">
        <v>36</v>
      </c>
      <c r="G88" s="1" t="s">
        <v>228</v>
      </c>
      <c r="H88" s="2" t="str">
        <f>VLOOKUP(G88,Planilha1!$F$2:$G$16,2,FALSE)</f>
        <v xml:space="preserve"> 10 and 14</v>
      </c>
      <c r="I88" s="1" t="s">
        <v>272</v>
      </c>
      <c r="J88" s="1" t="s">
        <v>47</v>
      </c>
      <c r="K88" s="1" t="s">
        <v>273</v>
      </c>
      <c r="L88" t="str">
        <f t="shared" si="1"/>
        <v>update m set m.fator_mun = 41.7576633983876 from pmad2018.dp_mor_1718_bkp m, pmad2018.dp_dom_1718_imput_bkp d where m.A01nficha = d.A01nficha and ltrim(rtrim(d.A01setor)) = 'Luziânia: Jardim Ingá' and m.D03 = 2 and m.D05 between 10 and 14;</v>
      </c>
    </row>
    <row r="89" spans="1:12" x14ac:dyDescent="0.25">
      <c r="A89" s="1" t="s">
        <v>82</v>
      </c>
      <c r="B89" s="1" t="s">
        <v>83</v>
      </c>
      <c r="C89" s="2" t="str">
        <f>VLOOKUP(B89,Planilha1!$A$2:$B$18,2,FALSE)</f>
        <v>Luziânia: Jardim Ingá</v>
      </c>
      <c r="D89" s="1" t="s">
        <v>17</v>
      </c>
      <c r="E89" s="1" t="s">
        <v>9</v>
      </c>
      <c r="F89" s="1" t="s">
        <v>36</v>
      </c>
      <c r="G89" s="1" t="s">
        <v>228</v>
      </c>
      <c r="H89" s="2" t="str">
        <f>VLOOKUP(G89,Planilha1!$F$2:$G$16,2,FALSE)</f>
        <v xml:space="preserve"> 10 and 14</v>
      </c>
      <c r="I89" s="1" t="s">
        <v>274</v>
      </c>
      <c r="J89" s="1" t="s">
        <v>275</v>
      </c>
      <c r="K89" s="1" t="s">
        <v>276</v>
      </c>
      <c r="L89" t="str">
        <f t="shared" si="1"/>
        <v>update m set m.fator_mun = 39.5466252477674 from pmad2018.dp_mor_1718_bkp m, pmad2018.dp_dom_1718_imput_bkp d where m.A01nficha = d.A01nficha and ltrim(rtrim(d.A01setor)) = 'Luziânia: Jardim Ingá' and m.D03 = 1 and m.D05 between 10 and 14;</v>
      </c>
    </row>
    <row r="90" spans="1:12" x14ac:dyDescent="0.25">
      <c r="A90" s="1" t="s">
        <v>88</v>
      </c>
      <c r="B90" s="1" t="s">
        <v>89</v>
      </c>
      <c r="C90" s="2" t="str">
        <f>VLOOKUP(B90,Planilha1!$A$2:$B$18,2,FALSE)</f>
        <v>Luziânia: Sede</v>
      </c>
      <c r="D90" s="1" t="s">
        <v>11</v>
      </c>
      <c r="E90" s="1" t="s">
        <v>12</v>
      </c>
      <c r="F90" s="1" t="s">
        <v>36</v>
      </c>
      <c r="G90" s="1" t="s">
        <v>228</v>
      </c>
      <c r="H90" s="2" t="str">
        <f>VLOOKUP(G90,Planilha1!$F$2:$G$16,2,FALSE)</f>
        <v xml:space="preserve"> 10 and 14</v>
      </c>
      <c r="I90" s="1" t="s">
        <v>277</v>
      </c>
      <c r="J90" s="1" t="s">
        <v>191</v>
      </c>
      <c r="K90" s="1" t="s">
        <v>278</v>
      </c>
      <c r="L90" t="str">
        <f t="shared" si="1"/>
        <v>update m set m.fator_mun = 53.8711149021232 from pmad2018.dp_mor_1718_bkp m, pmad2018.dp_dom_1718_imput_bkp d where m.A01nficha = d.A01nficha and ltrim(rtrim(d.A01setor)) = 'Luziânia: Sede' and m.D03 = 2 and m.D05 between 10 and 14;</v>
      </c>
    </row>
    <row r="91" spans="1:12" x14ac:dyDescent="0.25">
      <c r="A91" s="1" t="s">
        <v>88</v>
      </c>
      <c r="B91" s="1" t="s">
        <v>89</v>
      </c>
      <c r="C91" s="2" t="str">
        <f>VLOOKUP(B91,Planilha1!$A$2:$B$18,2,FALSE)</f>
        <v>Luziânia: Sede</v>
      </c>
      <c r="D91" s="1" t="s">
        <v>17</v>
      </c>
      <c r="E91" s="1" t="s">
        <v>9</v>
      </c>
      <c r="F91" s="1" t="s">
        <v>36</v>
      </c>
      <c r="G91" s="1" t="s">
        <v>228</v>
      </c>
      <c r="H91" s="2" t="str">
        <f>VLOOKUP(G91,Planilha1!$F$2:$G$16,2,FALSE)</f>
        <v xml:space="preserve"> 10 and 14</v>
      </c>
      <c r="I91" s="1" t="s">
        <v>279</v>
      </c>
      <c r="J91" s="1" t="s">
        <v>280</v>
      </c>
      <c r="K91" s="1" t="s">
        <v>281</v>
      </c>
      <c r="L91" t="str">
        <f t="shared" si="1"/>
        <v>update m set m.fator_mun = 48.872261350086 from pmad2018.dp_mor_1718_bkp m, pmad2018.dp_dom_1718_imput_bkp d where m.A01nficha = d.A01nficha and ltrim(rtrim(d.A01setor)) = 'Luziânia: Sede' and m.D03 = 1 and m.D05 between 10 and 14;</v>
      </c>
    </row>
    <row r="92" spans="1:12" x14ac:dyDescent="0.25">
      <c r="A92" s="1" t="s">
        <v>96</v>
      </c>
      <c r="B92" s="1" t="s">
        <v>97</v>
      </c>
      <c r="C92" s="2" t="str">
        <f>VLOOKUP(B92,Planilha1!$A$2:$B$18,2,FALSE)</f>
        <v>Novo Gama</v>
      </c>
      <c r="D92" s="1" t="s">
        <v>11</v>
      </c>
      <c r="E92" s="1" t="s">
        <v>12</v>
      </c>
      <c r="F92" s="1" t="s">
        <v>36</v>
      </c>
      <c r="G92" s="1" t="s">
        <v>228</v>
      </c>
      <c r="H92" s="2" t="str">
        <f>VLOOKUP(G92,Planilha1!$F$2:$G$16,2,FALSE)</f>
        <v xml:space="preserve"> 10 and 14</v>
      </c>
      <c r="I92" s="1" t="s">
        <v>282</v>
      </c>
      <c r="J92" s="1" t="s">
        <v>247</v>
      </c>
      <c r="K92" s="1" t="s">
        <v>283</v>
      </c>
      <c r="L92" t="str">
        <f t="shared" si="1"/>
        <v>update m set m.fator_mun = 59.4191012658228 from pmad2018.dp_mor_1718_bkp m, pmad2018.dp_dom_1718_imput_bkp d where m.A01nficha = d.A01nficha and ltrim(rtrim(d.A01setor)) = 'Novo Gama' and m.D03 = 2 and m.D05 between 10 and 14;</v>
      </c>
    </row>
    <row r="93" spans="1:12" x14ac:dyDescent="0.25">
      <c r="A93" s="1" t="s">
        <v>96</v>
      </c>
      <c r="B93" s="1" t="s">
        <v>97</v>
      </c>
      <c r="C93" s="2" t="str">
        <f>VLOOKUP(B93,Planilha1!$A$2:$B$18,2,FALSE)</f>
        <v>Novo Gama</v>
      </c>
      <c r="D93" s="1" t="s">
        <v>17</v>
      </c>
      <c r="E93" s="1" t="s">
        <v>9</v>
      </c>
      <c r="F93" s="1" t="s">
        <v>36</v>
      </c>
      <c r="G93" s="1" t="s">
        <v>228</v>
      </c>
      <c r="H93" s="2" t="str">
        <f>VLOOKUP(G93,Planilha1!$F$2:$G$16,2,FALSE)</f>
        <v xml:space="preserve"> 10 and 14</v>
      </c>
      <c r="I93" s="1" t="s">
        <v>284</v>
      </c>
      <c r="J93" s="1" t="s">
        <v>285</v>
      </c>
      <c r="K93" s="1" t="s">
        <v>286</v>
      </c>
      <c r="L93" t="str">
        <f t="shared" si="1"/>
        <v>update m set m.fator_mun = 47.7251717171717 from pmad2018.dp_mor_1718_bkp m, pmad2018.dp_dom_1718_imput_bkp d where m.A01nficha = d.A01nficha and ltrim(rtrim(d.A01setor)) = 'Novo Gama' and m.D03 = 1 and m.D05 between 10 and 14;</v>
      </c>
    </row>
    <row r="94" spans="1:12" x14ac:dyDescent="0.25">
      <c r="A94" s="1" t="s">
        <v>104</v>
      </c>
      <c r="B94" s="1" t="s">
        <v>105</v>
      </c>
      <c r="C94" s="2" t="str">
        <f>VLOOKUP(B94,Planilha1!$A$2:$B$18,2,FALSE)</f>
        <v>Padre Bernardo: Monte Alto</v>
      </c>
      <c r="D94" s="1" t="s">
        <v>11</v>
      </c>
      <c r="E94" s="1" t="s">
        <v>12</v>
      </c>
      <c r="F94" s="1" t="s">
        <v>36</v>
      </c>
      <c r="G94" s="1" t="s">
        <v>228</v>
      </c>
      <c r="H94" s="2" t="str">
        <f>VLOOKUP(G94,Planilha1!$F$2:$G$16,2,FALSE)</f>
        <v xml:space="preserve"> 10 and 14</v>
      </c>
      <c r="I94" s="1" t="s">
        <v>287</v>
      </c>
      <c r="J94" s="1" t="s">
        <v>34</v>
      </c>
      <c r="K94" s="1" t="s">
        <v>288</v>
      </c>
      <c r="L94" t="str">
        <f t="shared" si="1"/>
        <v>update m set m.fator_mun = 5.95115759638914 from pmad2018.dp_mor_1718_bkp m, pmad2018.dp_dom_1718_imput_bkp d where m.A01nficha = d.A01nficha and ltrim(rtrim(d.A01setor)) = 'Padre Bernardo: Monte Alto' and m.D03 = 2 and m.D05 between 10 and 14;</v>
      </c>
    </row>
    <row r="95" spans="1:12" x14ac:dyDescent="0.25">
      <c r="A95" s="1" t="s">
        <v>104</v>
      </c>
      <c r="B95" s="1" t="s">
        <v>105</v>
      </c>
      <c r="C95" s="2" t="str">
        <f>VLOOKUP(B95,Planilha1!$A$2:$B$18,2,FALSE)</f>
        <v>Padre Bernardo: Monte Alto</v>
      </c>
      <c r="D95" s="1" t="s">
        <v>17</v>
      </c>
      <c r="E95" s="1" t="s">
        <v>9</v>
      </c>
      <c r="F95" s="1" t="s">
        <v>36</v>
      </c>
      <c r="G95" s="1" t="s">
        <v>228</v>
      </c>
      <c r="H95" s="2" t="str">
        <f>VLOOKUP(G95,Planilha1!$F$2:$G$16,2,FALSE)</f>
        <v xml:space="preserve"> 10 and 14</v>
      </c>
      <c r="I95" s="1" t="s">
        <v>289</v>
      </c>
      <c r="J95" s="1" t="s">
        <v>197</v>
      </c>
      <c r="K95" s="1" t="s">
        <v>290</v>
      </c>
      <c r="L95" t="str">
        <f t="shared" si="1"/>
        <v>update m set m.fator_mun = 4.78688807121701 from pmad2018.dp_mor_1718_bkp m, pmad2018.dp_dom_1718_imput_bkp d where m.A01nficha = d.A01nficha and ltrim(rtrim(d.A01setor)) = 'Padre Bernardo: Monte Alto' and m.D03 = 1 and m.D05 between 10 and 14;</v>
      </c>
    </row>
    <row r="96" spans="1:12" x14ac:dyDescent="0.25">
      <c r="A96" s="1" t="s">
        <v>111</v>
      </c>
      <c r="B96" s="1" t="s">
        <v>112</v>
      </c>
      <c r="C96" s="2" t="str">
        <f>VLOOKUP(B96,Planilha1!$A$2:$B$18,2,FALSE)</f>
        <v>Padre Bernardo: Sede</v>
      </c>
      <c r="D96" s="1" t="s">
        <v>11</v>
      </c>
      <c r="E96" s="1" t="s">
        <v>12</v>
      </c>
      <c r="F96" s="1" t="s">
        <v>36</v>
      </c>
      <c r="G96" s="1" t="s">
        <v>228</v>
      </c>
      <c r="H96" s="2" t="str">
        <f>VLOOKUP(G96,Planilha1!$F$2:$G$16,2,FALSE)</f>
        <v xml:space="preserve"> 10 and 14</v>
      </c>
      <c r="I96" s="1" t="s">
        <v>291</v>
      </c>
      <c r="J96" s="1" t="s">
        <v>107</v>
      </c>
      <c r="K96" s="1" t="s">
        <v>292</v>
      </c>
      <c r="L96" t="str">
        <f t="shared" si="1"/>
        <v>update m set m.fator_mun = 12.234780730836 from pmad2018.dp_mor_1718_bkp m, pmad2018.dp_dom_1718_imput_bkp d where m.A01nficha = d.A01nficha and ltrim(rtrim(d.A01setor)) = 'Padre Bernardo: Sede' and m.D03 = 2 and m.D05 between 10 and 14;</v>
      </c>
    </row>
    <row r="97" spans="1:12" x14ac:dyDescent="0.25">
      <c r="A97" s="1" t="s">
        <v>111</v>
      </c>
      <c r="B97" s="1" t="s">
        <v>112</v>
      </c>
      <c r="C97" s="2" t="str">
        <f>VLOOKUP(B97,Planilha1!$A$2:$B$18,2,FALSE)</f>
        <v>Padre Bernardo: Sede</v>
      </c>
      <c r="D97" s="1" t="s">
        <v>17</v>
      </c>
      <c r="E97" s="1" t="s">
        <v>9</v>
      </c>
      <c r="F97" s="1" t="s">
        <v>36</v>
      </c>
      <c r="G97" s="1" t="s">
        <v>228</v>
      </c>
      <c r="H97" s="2" t="str">
        <f>VLOOKUP(G97,Planilha1!$F$2:$G$16,2,FALSE)</f>
        <v xml:space="preserve"> 10 and 14</v>
      </c>
      <c r="I97" s="1" t="s">
        <v>293</v>
      </c>
      <c r="J97" s="1" t="s">
        <v>294</v>
      </c>
      <c r="K97" s="1" t="s">
        <v>295</v>
      </c>
      <c r="L97" t="str">
        <f t="shared" si="1"/>
        <v>update m set m.fator_mun = 9.46962050730377 from pmad2018.dp_mor_1718_bkp m, pmad2018.dp_dom_1718_imput_bkp d where m.A01nficha = d.A01nficha and ltrim(rtrim(d.A01setor)) = 'Padre Bernardo: Sede' and m.D03 = 1 and m.D05 between 10 and 14;</v>
      </c>
    </row>
    <row r="98" spans="1:12" x14ac:dyDescent="0.25">
      <c r="A98" s="1" t="s">
        <v>118</v>
      </c>
      <c r="B98" s="1" t="s">
        <v>119</v>
      </c>
      <c r="C98" s="2" t="str">
        <f>VLOOKUP(B98,Planilha1!$A$2:$B$18,2,FALSE)</f>
        <v>Planaltina</v>
      </c>
      <c r="D98" s="1" t="s">
        <v>11</v>
      </c>
      <c r="E98" s="1" t="s">
        <v>12</v>
      </c>
      <c r="F98" s="1" t="s">
        <v>36</v>
      </c>
      <c r="G98" s="1" t="s">
        <v>228</v>
      </c>
      <c r="H98" s="2" t="str">
        <f>VLOOKUP(G98,Planilha1!$F$2:$G$16,2,FALSE)</f>
        <v xml:space="preserve"> 10 and 14</v>
      </c>
      <c r="I98" s="1" t="s">
        <v>296</v>
      </c>
      <c r="J98" s="1" t="s">
        <v>183</v>
      </c>
      <c r="K98" s="1" t="s">
        <v>297</v>
      </c>
      <c r="L98" t="str">
        <f t="shared" si="1"/>
        <v>update m set m.fator_mun = 36.5925578947368 from pmad2018.dp_mor_1718_bkp m, pmad2018.dp_dom_1718_imput_bkp d where m.A01nficha = d.A01nficha and ltrim(rtrim(d.A01setor)) = 'Planaltina' and m.D03 = 2 and m.D05 between 10 and 14;</v>
      </c>
    </row>
    <row r="99" spans="1:12" x14ac:dyDescent="0.25">
      <c r="A99" s="1" t="s">
        <v>118</v>
      </c>
      <c r="B99" s="1" t="s">
        <v>119</v>
      </c>
      <c r="C99" s="2" t="str">
        <f>VLOOKUP(B99,Planilha1!$A$2:$B$18,2,FALSE)</f>
        <v>Planaltina</v>
      </c>
      <c r="D99" s="1" t="s">
        <v>17</v>
      </c>
      <c r="E99" s="1" t="s">
        <v>9</v>
      </c>
      <c r="F99" s="1" t="s">
        <v>36</v>
      </c>
      <c r="G99" s="1" t="s">
        <v>228</v>
      </c>
      <c r="H99" s="2" t="str">
        <f>VLOOKUP(G99,Planilha1!$F$2:$G$16,2,FALSE)</f>
        <v xml:space="preserve"> 10 and 14</v>
      </c>
      <c r="I99" s="1" t="s">
        <v>298</v>
      </c>
      <c r="J99" s="1" t="s">
        <v>275</v>
      </c>
      <c r="K99" s="1" t="s">
        <v>299</v>
      </c>
      <c r="L99" t="str">
        <f t="shared" si="1"/>
        <v>update m set m.fator_mun = 49.3317297297297 from pmad2018.dp_mor_1718_bkp m, pmad2018.dp_dom_1718_imput_bkp d where m.A01nficha = d.A01nficha and ltrim(rtrim(d.A01setor)) = 'Planaltina' and m.D03 = 1 and m.D05 between 10 and 14;</v>
      </c>
    </row>
    <row r="100" spans="1:12" x14ac:dyDescent="0.25">
      <c r="A100" s="1" t="s">
        <v>124</v>
      </c>
      <c r="B100" s="1" t="s">
        <v>125</v>
      </c>
      <c r="C100" s="2" t="str">
        <f>VLOOKUP(B100,Planilha1!$A$2:$B$18,2,FALSE)</f>
        <v>Santo Antônio do Descoberto</v>
      </c>
      <c r="D100" s="1" t="s">
        <v>11</v>
      </c>
      <c r="E100" s="1" t="s">
        <v>12</v>
      </c>
      <c r="F100" s="1" t="s">
        <v>36</v>
      </c>
      <c r="G100" s="1" t="s">
        <v>228</v>
      </c>
      <c r="H100" s="2" t="str">
        <f>VLOOKUP(G100,Planilha1!$F$2:$G$16,2,FALSE)</f>
        <v xml:space="preserve"> 10 and 14</v>
      </c>
      <c r="I100" s="1" t="s">
        <v>300</v>
      </c>
      <c r="J100" s="1" t="s">
        <v>301</v>
      </c>
      <c r="K100" s="1" t="s">
        <v>302</v>
      </c>
      <c r="L100" t="str">
        <f t="shared" si="1"/>
        <v>update m set m.fator_mun = 29.8979807692308 from pmad2018.dp_mor_1718_bkp m, pmad2018.dp_dom_1718_imput_bkp d where m.A01nficha = d.A01nficha and ltrim(rtrim(d.A01setor)) = 'Santo Antônio do Descoberto' and m.D03 = 2 and m.D05 between 10 and 14;</v>
      </c>
    </row>
    <row r="101" spans="1:12" x14ac:dyDescent="0.25">
      <c r="A101" s="1" t="s">
        <v>124</v>
      </c>
      <c r="B101" s="1" t="s">
        <v>125</v>
      </c>
      <c r="C101" s="2" t="str">
        <f>VLOOKUP(B101,Planilha1!$A$2:$B$18,2,FALSE)</f>
        <v>Santo Antônio do Descoberto</v>
      </c>
      <c r="D101" s="1" t="s">
        <v>17</v>
      </c>
      <c r="E101" s="1" t="s">
        <v>9</v>
      </c>
      <c r="F101" s="1" t="s">
        <v>36</v>
      </c>
      <c r="G101" s="1" t="s">
        <v>228</v>
      </c>
      <c r="H101" s="2" t="str">
        <f>VLOOKUP(G101,Planilha1!$F$2:$G$16,2,FALSE)</f>
        <v xml:space="preserve"> 10 and 14</v>
      </c>
      <c r="I101" s="1" t="s">
        <v>303</v>
      </c>
      <c r="J101" s="1" t="s">
        <v>301</v>
      </c>
      <c r="K101" s="1" t="s">
        <v>304</v>
      </c>
      <c r="L101" t="str">
        <f t="shared" si="1"/>
        <v>update m set m.fator_mun = 29.3486730769231 from pmad2018.dp_mor_1718_bkp m, pmad2018.dp_dom_1718_imput_bkp d where m.A01nficha = d.A01nficha and ltrim(rtrim(d.A01setor)) = 'Santo Antônio do Descoberto' and m.D03 = 1 and m.D05 between 10 and 14;</v>
      </c>
    </row>
    <row r="102" spans="1:12" x14ac:dyDescent="0.25">
      <c r="A102" s="1" t="s">
        <v>131</v>
      </c>
      <c r="B102" s="1" t="s">
        <v>132</v>
      </c>
      <c r="C102" s="2" t="str">
        <f>VLOOKUP(B102,Planilha1!$A$2:$B$18,2,FALSE)</f>
        <v>Valparaíso de Goiás</v>
      </c>
      <c r="D102" s="1" t="s">
        <v>11</v>
      </c>
      <c r="E102" s="1" t="s">
        <v>12</v>
      </c>
      <c r="F102" s="1" t="s">
        <v>36</v>
      </c>
      <c r="G102" s="1" t="s">
        <v>228</v>
      </c>
      <c r="H102" s="2" t="str">
        <f>VLOOKUP(G102,Planilha1!$F$2:$G$16,2,FALSE)</f>
        <v xml:space="preserve"> 10 and 14</v>
      </c>
      <c r="I102" s="1" t="s">
        <v>305</v>
      </c>
      <c r="J102" s="1" t="s">
        <v>306</v>
      </c>
      <c r="K102" s="1" t="s">
        <v>307</v>
      </c>
      <c r="L102" t="str">
        <f t="shared" si="1"/>
        <v>update m set m.fator_mun = 74.0395164835165 from pmad2018.dp_mor_1718_bkp m, pmad2018.dp_dom_1718_imput_bkp d where m.A01nficha = d.A01nficha and ltrim(rtrim(d.A01setor)) = 'Valparaíso de Goiás' and m.D03 = 2 and m.D05 between 10 and 14;</v>
      </c>
    </row>
    <row r="103" spans="1:12" x14ac:dyDescent="0.25">
      <c r="A103" s="1" t="s">
        <v>131</v>
      </c>
      <c r="B103" s="1" t="s">
        <v>132</v>
      </c>
      <c r="C103" s="2" t="str">
        <f>VLOOKUP(B103,Planilha1!$A$2:$B$18,2,FALSE)</f>
        <v>Valparaíso de Goiás</v>
      </c>
      <c r="D103" s="1" t="s">
        <v>17</v>
      </c>
      <c r="E103" s="1" t="s">
        <v>9</v>
      </c>
      <c r="F103" s="1" t="s">
        <v>36</v>
      </c>
      <c r="G103" s="1" t="s">
        <v>228</v>
      </c>
      <c r="H103" s="2" t="str">
        <f>VLOOKUP(G103,Planilha1!$F$2:$G$16,2,FALSE)</f>
        <v xml:space="preserve"> 10 and 14</v>
      </c>
      <c r="I103" s="1" t="s">
        <v>308</v>
      </c>
      <c r="J103" s="1" t="s">
        <v>309</v>
      </c>
      <c r="K103" s="1" t="s">
        <v>310</v>
      </c>
      <c r="L103" t="str">
        <f t="shared" si="1"/>
        <v>update m set m.fator_mun = 60.3462018348624 from pmad2018.dp_mor_1718_bkp m, pmad2018.dp_dom_1718_imput_bkp d where m.A01nficha = d.A01nficha and ltrim(rtrim(d.A01setor)) = 'Valparaíso de Goiás' and m.D03 = 1 and m.D05 between 10 and 14;</v>
      </c>
    </row>
    <row r="104" spans="1:12" x14ac:dyDescent="0.25">
      <c r="A104" s="1" t="s">
        <v>9</v>
      </c>
      <c r="B104" s="1" t="s">
        <v>10</v>
      </c>
      <c r="C104" s="2" t="str">
        <f>VLOOKUP(B104,Planilha1!$A$2:$B$18,2,FALSE)</f>
        <v>Águas Lindas de Goiás</v>
      </c>
      <c r="D104" s="1" t="s">
        <v>11</v>
      </c>
      <c r="E104" s="1" t="s">
        <v>12</v>
      </c>
      <c r="F104" s="1" t="s">
        <v>28</v>
      </c>
      <c r="G104" s="1" t="s">
        <v>311</v>
      </c>
      <c r="H104" s="2" t="str">
        <f>VLOOKUP(G104,Planilha1!$F$2:$G$16,2,FALSE)</f>
        <v xml:space="preserve"> 15 and 19</v>
      </c>
      <c r="I104" s="1" t="s">
        <v>312</v>
      </c>
      <c r="J104" s="1" t="s">
        <v>313</v>
      </c>
      <c r="K104" s="1" t="s">
        <v>314</v>
      </c>
      <c r="L104" t="str">
        <f t="shared" si="1"/>
        <v>update m set m.fator_mun = 64.5562420382166 from pmad2018.dp_mor_1718_bkp m, pmad2018.dp_dom_1718_imput_bkp d where m.A01nficha = d.A01nficha and ltrim(rtrim(d.A01setor)) = 'Águas Lindas de Goiás' and m.D03 = 2 and m.D05 between 15 and 19;</v>
      </c>
    </row>
    <row r="105" spans="1:12" x14ac:dyDescent="0.25">
      <c r="A105" s="1" t="s">
        <v>9</v>
      </c>
      <c r="B105" s="1" t="s">
        <v>10</v>
      </c>
      <c r="C105" s="2" t="str">
        <f>VLOOKUP(B105,Planilha1!$A$2:$B$18,2,FALSE)</f>
        <v>Águas Lindas de Goiás</v>
      </c>
      <c r="D105" s="1" t="s">
        <v>17</v>
      </c>
      <c r="E105" s="1" t="s">
        <v>9</v>
      </c>
      <c r="F105" s="1" t="s">
        <v>28</v>
      </c>
      <c r="G105" s="1" t="s">
        <v>311</v>
      </c>
      <c r="H105" s="2" t="str">
        <f>VLOOKUP(G105,Planilha1!$F$2:$G$16,2,FALSE)</f>
        <v xml:space="preserve"> 15 and 19</v>
      </c>
      <c r="I105" s="1" t="s">
        <v>315</v>
      </c>
      <c r="J105" s="1" t="s">
        <v>316</v>
      </c>
      <c r="K105" s="1" t="s">
        <v>317</v>
      </c>
      <c r="L105" t="str">
        <f t="shared" si="1"/>
        <v>update m set m.fator_mun = 59.8732694610778 from pmad2018.dp_mor_1718_bkp m, pmad2018.dp_dom_1718_imput_bkp d where m.A01nficha = d.A01nficha and ltrim(rtrim(d.A01setor)) = 'Águas Lindas de Goiás' and m.D03 = 1 and m.D05 between 15 and 19;</v>
      </c>
    </row>
    <row r="106" spans="1:12" x14ac:dyDescent="0.25">
      <c r="A106" s="1" t="s">
        <v>12</v>
      </c>
      <c r="B106" s="1" t="s">
        <v>21</v>
      </c>
      <c r="C106" s="2" t="str">
        <f>VLOOKUP(B106,Planilha1!$A$2:$B$18,2,FALSE)</f>
        <v>Alexânia</v>
      </c>
      <c r="D106" s="1" t="s">
        <v>11</v>
      </c>
      <c r="E106" s="1" t="s">
        <v>12</v>
      </c>
      <c r="F106" s="1" t="s">
        <v>28</v>
      </c>
      <c r="G106" s="1" t="s">
        <v>311</v>
      </c>
      <c r="H106" s="2" t="str">
        <f>VLOOKUP(G106,Planilha1!$F$2:$G$16,2,FALSE)</f>
        <v xml:space="preserve"> 15 and 19</v>
      </c>
      <c r="I106" s="1" t="s">
        <v>318</v>
      </c>
      <c r="J106" s="1" t="s">
        <v>63</v>
      </c>
      <c r="K106" s="1" t="s">
        <v>319</v>
      </c>
      <c r="L106" t="str">
        <f t="shared" si="1"/>
        <v>update m set m.fator_mun = 16.6251076923077 from pmad2018.dp_mor_1718_bkp m, pmad2018.dp_dom_1718_imput_bkp d where m.A01nficha = d.A01nficha and ltrim(rtrim(d.A01setor)) = 'Alexânia' and m.D03 = 2 and m.D05 between 15 and 19;</v>
      </c>
    </row>
    <row r="107" spans="1:12" x14ac:dyDescent="0.25">
      <c r="A107" s="1" t="s">
        <v>12</v>
      </c>
      <c r="B107" s="1" t="s">
        <v>21</v>
      </c>
      <c r="C107" s="2" t="str">
        <f>VLOOKUP(B107,Planilha1!$A$2:$B$18,2,FALSE)</f>
        <v>Alexânia</v>
      </c>
      <c r="D107" s="1" t="s">
        <v>17</v>
      </c>
      <c r="E107" s="1" t="s">
        <v>9</v>
      </c>
      <c r="F107" s="1" t="s">
        <v>28</v>
      </c>
      <c r="G107" s="1" t="s">
        <v>311</v>
      </c>
      <c r="H107" s="2" t="str">
        <f>VLOOKUP(G107,Planilha1!$F$2:$G$16,2,FALSE)</f>
        <v xml:space="preserve"> 15 and 19</v>
      </c>
      <c r="I107" s="1" t="s">
        <v>320</v>
      </c>
      <c r="J107" s="1" t="s">
        <v>191</v>
      </c>
      <c r="K107" s="1" t="s">
        <v>321</v>
      </c>
      <c r="L107" t="str">
        <f t="shared" si="1"/>
        <v>update m set m.fator_mun = 12.9892613636364 from pmad2018.dp_mor_1718_bkp m, pmad2018.dp_dom_1718_imput_bkp d where m.A01nficha = d.A01nficha and ltrim(rtrim(d.A01setor)) = 'Alexânia' and m.D03 = 1 and m.D05 between 15 and 19;</v>
      </c>
    </row>
    <row r="108" spans="1:12" x14ac:dyDescent="0.25">
      <c r="A108" s="1" t="s">
        <v>28</v>
      </c>
      <c r="B108" s="1" t="s">
        <v>29</v>
      </c>
      <c r="C108" s="2" t="str">
        <f>VLOOKUP(B108,Planilha1!$A$2:$B$18,2,FALSE)</f>
        <v>Cidade Ocidental: Jardim ABC</v>
      </c>
      <c r="D108" s="1" t="s">
        <v>11</v>
      </c>
      <c r="E108" s="1" t="s">
        <v>12</v>
      </c>
      <c r="F108" s="1" t="s">
        <v>28</v>
      </c>
      <c r="G108" s="1" t="s">
        <v>311</v>
      </c>
      <c r="H108" s="2" t="str">
        <f>VLOOKUP(G108,Planilha1!$F$2:$G$16,2,FALSE)</f>
        <v xml:space="preserve"> 15 and 19</v>
      </c>
      <c r="I108" s="1" t="s">
        <v>322</v>
      </c>
      <c r="J108" s="1" t="s">
        <v>280</v>
      </c>
      <c r="K108" s="1" t="s">
        <v>323</v>
      </c>
      <c r="L108" t="str">
        <f t="shared" si="1"/>
        <v>update m set m.fator_mun = 5.41048805687972 from pmad2018.dp_mor_1718_bkp m, pmad2018.dp_dom_1718_imput_bkp d where m.A01nficha = d.A01nficha and ltrim(rtrim(d.A01setor)) = 'Cidade Ocidental: Jardim ABC' and m.D03 = 2 and m.D05 between 15 and 19;</v>
      </c>
    </row>
    <row r="109" spans="1:12" x14ac:dyDescent="0.25">
      <c r="A109" s="1" t="s">
        <v>28</v>
      </c>
      <c r="B109" s="1" t="s">
        <v>29</v>
      </c>
      <c r="C109" s="2" t="str">
        <f>VLOOKUP(B109,Planilha1!$A$2:$B$18,2,FALSE)</f>
        <v>Cidade Ocidental: Jardim ABC</v>
      </c>
      <c r="D109" s="1" t="s">
        <v>17</v>
      </c>
      <c r="E109" s="1" t="s">
        <v>9</v>
      </c>
      <c r="F109" s="1" t="s">
        <v>28</v>
      </c>
      <c r="G109" s="1" t="s">
        <v>311</v>
      </c>
      <c r="H109" s="2" t="str">
        <f>VLOOKUP(G109,Planilha1!$F$2:$G$16,2,FALSE)</f>
        <v xml:space="preserve"> 15 and 19</v>
      </c>
      <c r="I109" s="1" t="s">
        <v>324</v>
      </c>
      <c r="J109" s="1" t="s">
        <v>325</v>
      </c>
      <c r="K109" s="1" t="s">
        <v>326</v>
      </c>
      <c r="L109" t="str">
        <f t="shared" si="1"/>
        <v>update m set m.fator_mun = 5.15799983208391 from pmad2018.dp_mor_1718_bkp m, pmad2018.dp_dom_1718_imput_bkp d where m.A01nficha = d.A01nficha and ltrim(rtrim(d.A01setor)) = 'Cidade Ocidental: Jardim ABC' and m.D03 = 1 and m.D05 between 15 and 19;</v>
      </c>
    </row>
    <row r="110" spans="1:12" x14ac:dyDescent="0.25">
      <c r="A110" s="1" t="s">
        <v>36</v>
      </c>
      <c r="B110" s="1" t="s">
        <v>37</v>
      </c>
      <c r="C110" s="2" t="str">
        <f>VLOOKUP(B110,Planilha1!$A$2:$B$18,2,FALSE)</f>
        <v>Cidade Ocidental: Sede</v>
      </c>
      <c r="D110" s="1" t="s">
        <v>11</v>
      </c>
      <c r="E110" s="1" t="s">
        <v>12</v>
      </c>
      <c r="F110" s="1" t="s">
        <v>28</v>
      </c>
      <c r="G110" s="1" t="s">
        <v>311</v>
      </c>
      <c r="H110" s="2" t="str">
        <f>VLOOKUP(G110,Planilha1!$F$2:$G$16,2,FALSE)</f>
        <v xml:space="preserve"> 15 and 19</v>
      </c>
      <c r="I110" s="1" t="s">
        <v>327</v>
      </c>
      <c r="J110" s="1" t="s">
        <v>280</v>
      </c>
      <c r="K110" s="1" t="s">
        <v>328</v>
      </c>
      <c r="L110" t="str">
        <f t="shared" si="1"/>
        <v>update m set m.fator_mun = 23.8192162620024 from pmad2018.dp_mor_1718_bkp m, pmad2018.dp_dom_1718_imput_bkp d where m.A01nficha = d.A01nficha and ltrim(rtrim(d.A01setor)) = 'Cidade Ocidental: Sede' and m.D03 = 2 and m.D05 between 15 and 19;</v>
      </c>
    </row>
    <row r="111" spans="1:12" x14ac:dyDescent="0.25">
      <c r="A111" s="1" t="s">
        <v>36</v>
      </c>
      <c r="B111" s="1" t="s">
        <v>37</v>
      </c>
      <c r="C111" s="2" t="str">
        <f>VLOOKUP(B111,Planilha1!$A$2:$B$18,2,FALSE)</f>
        <v>Cidade Ocidental: Sede</v>
      </c>
      <c r="D111" s="1" t="s">
        <v>17</v>
      </c>
      <c r="E111" s="1" t="s">
        <v>9</v>
      </c>
      <c r="F111" s="1" t="s">
        <v>28</v>
      </c>
      <c r="G111" s="1" t="s">
        <v>311</v>
      </c>
      <c r="H111" s="2" t="str">
        <f>VLOOKUP(G111,Planilha1!$F$2:$G$16,2,FALSE)</f>
        <v xml:space="preserve"> 15 and 19</v>
      </c>
      <c r="I111" s="1" t="s">
        <v>329</v>
      </c>
      <c r="J111" s="1" t="s">
        <v>330</v>
      </c>
      <c r="K111" s="1" t="s">
        <v>331</v>
      </c>
      <c r="L111" t="str">
        <f t="shared" si="1"/>
        <v>update m set m.fator_mun = 27.6441056323012 from pmad2018.dp_mor_1718_bkp m, pmad2018.dp_dom_1718_imput_bkp d where m.A01nficha = d.A01nficha and ltrim(rtrim(d.A01setor)) = 'Cidade Ocidental: Sede' and m.D03 = 1 and m.D05 between 15 and 19;</v>
      </c>
    </row>
    <row r="112" spans="1:12" x14ac:dyDescent="0.25">
      <c r="A112" s="1" t="s">
        <v>44</v>
      </c>
      <c r="B112" s="1" t="s">
        <v>45</v>
      </c>
      <c r="C112" s="2" t="str">
        <f>VLOOKUP(B112,Planilha1!$A$2:$B$18,2,FALSE)</f>
        <v>Cocalzinho de Goiás: Girassol/Edilândia</v>
      </c>
      <c r="D112" s="1" t="s">
        <v>11</v>
      </c>
      <c r="E112" s="1" t="s">
        <v>12</v>
      </c>
      <c r="F112" s="1" t="s">
        <v>28</v>
      </c>
      <c r="G112" s="1" t="s">
        <v>311</v>
      </c>
      <c r="H112" s="2" t="str">
        <f>VLOOKUP(G112,Planilha1!$F$2:$G$16,2,FALSE)</f>
        <v xml:space="preserve"> 15 and 19</v>
      </c>
      <c r="I112" s="1" t="s">
        <v>332</v>
      </c>
      <c r="J112" s="1" t="s">
        <v>333</v>
      </c>
      <c r="K112" s="1" t="s">
        <v>334</v>
      </c>
      <c r="L112" t="str">
        <f t="shared" si="1"/>
        <v>update m set m.fator_mun = 4.33192139844749 from pmad2018.dp_mor_1718_bkp m, pmad2018.dp_dom_1718_imput_bkp d where m.A01nficha = d.A01nficha and ltrim(rtrim(d.A01setor)) = 'Cocalzinho de Goiás: Girassol/Edilândia' and m.D03 = 2 and m.D05 between 15 and 19;</v>
      </c>
    </row>
    <row r="113" spans="1:12" x14ac:dyDescent="0.25">
      <c r="A113" s="1" t="s">
        <v>44</v>
      </c>
      <c r="B113" s="1" t="s">
        <v>45</v>
      </c>
      <c r="C113" s="2" t="str">
        <f>VLOOKUP(B113,Planilha1!$A$2:$B$18,2,FALSE)</f>
        <v>Cocalzinho de Goiás: Girassol/Edilândia</v>
      </c>
      <c r="D113" s="1" t="s">
        <v>17</v>
      </c>
      <c r="E113" s="1" t="s">
        <v>9</v>
      </c>
      <c r="F113" s="1" t="s">
        <v>28</v>
      </c>
      <c r="G113" s="1" t="s">
        <v>311</v>
      </c>
      <c r="H113" s="2" t="str">
        <f>VLOOKUP(G113,Planilha1!$F$2:$G$16,2,FALSE)</f>
        <v xml:space="preserve"> 15 and 19</v>
      </c>
      <c r="I113" s="1" t="s">
        <v>335</v>
      </c>
      <c r="J113" s="1" t="s">
        <v>102</v>
      </c>
      <c r="K113" s="1" t="s">
        <v>336</v>
      </c>
      <c r="L113" t="str">
        <f t="shared" si="1"/>
        <v>update m set m.fator_mun = 4.52177561387083 from pmad2018.dp_mor_1718_bkp m, pmad2018.dp_dom_1718_imput_bkp d where m.A01nficha = d.A01nficha and ltrim(rtrim(d.A01setor)) = 'Cocalzinho de Goiás: Girassol/Edilândia' and m.D03 = 1 and m.D05 between 15 and 19;</v>
      </c>
    </row>
    <row r="114" spans="1:12" x14ac:dyDescent="0.25">
      <c r="A114" s="1" t="s">
        <v>52</v>
      </c>
      <c r="B114" s="1" t="s">
        <v>53</v>
      </c>
      <c r="C114" s="2" t="str">
        <f>VLOOKUP(B114,Planilha1!$A$2:$B$18,2,FALSE)</f>
        <v>Cocalzinho de Goiás: Sede</v>
      </c>
      <c r="D114" s="1" t="s">
        <v>11</v>
      </c>
      <c r="E114" s="1" t="s">
        <v>12</v>
      </c>
      <c r="F114" s="1" t="s">
        <v>28</v>
      </c>
      <c r="G114" s="1" t="s">
        <v>311</v>
      </c>
      <c r="H114" s="2" t="str">
        <f>VLOOKUP(G114,Planilha1!$F$2:$G$16,2,FALSE)</f>
        <v xml:space="preserve"> 15 and 19</v>
      </c>
      <c r="I114" s="1" t="s">
        <v>337</v>
      </c>
      <c r="J114" s="1" t="s">
        <v>99</v>
      </c>
      <c r="K114" s="1" t="s">
        <v>338</v>
      </c>
      <c r="L114" t="str">
        <f t="shared" si="1"/>
        <v>update m set m.fator_mun = 4.05249301452233 from pmad2018.dp_mor_1718_bkp m, pmad2018.dp_dom_1718_imput_bkp d where m.A01nficha = d.A01nficha and ltrim(rtrim(d.A01setor)) = 'Cocalzinho de Goiás: Sede' and m.D03 = 2 and m.D05 between 15 and 19;</v>
      </c>
    </row>
    <row r="115" spans="1:12" x14ac:dyDescent="0.25">
      <c r="A115" s="1" t="s">
        <v>52</v>
      </c>
      <c r="B115" s="1" t="s">
        <v>53</v>
      </c>
      <c r="C115" s="2" t="str">
        <f>VLOOKUP(B115,Planilha1!$A$2:$B$18,2,FALSE)</f>
        <v>Cocalzinho de Goiás: Sede</v>
      </c>
      <c r="D115" s="1" t="s">
        <v>17</v>
      </c>
      <c r="E115" s="1" t="s">
        <v>9</v>
      </c>
      <c r="F115" s="1" t="s">
        <v>28</v>
      </c>
      <c r="G115" s="1" t="s">
        <v>311</v>
      </c>
      <c r="H115" s="2" t="str">
        <f>VLOOKUP(G115,Planilha1!$F$2:$G$16,2,FALSE)</f>
        <v xml:space="preserve"> 15 and 19</v>
      </c>
      <c r="I115" s="1" t="s">
        <v>339</v>
      </c>
      <c r="J115" s="1" t="s">
        <v>340</v>
      </c>
      <c r="K115" s="1" t="s">
        <v>341</v>
      </c>
      <c r="L115" t="str">
        <f t="shared" si="1"/>
        <v>update m set m.fator_mun = 5.27135635718425 from pmad2018.dp_mor_1718_bkp m, pmad2018.dp_dom_1718_imput_bkp d where m.A01nficha = d.A01nficha and ltrim(rtrim(d.A01setor)) = 'Cocalzinho de Goiás: Sede' and m.D03 = 1 and m.D05 between 15 and 19;</v>
      </c>
    </row>
    <row r="116" spans="1:12" x14ac:dyDescent="0.25">
      <c r="A116" s="1" t="s">
        <v>60</v>
      </c>
      <c r="B116" s="1" t="s">
        <v>61</v>
      </c>
      <c r="C116" s="2" t="str">
        <f>VLOOKUP(B116,Planilha1!$A$2:$B$18,2,FALSE)</f>
        <v>Cristalina: Campos Lindos/Marajó</v>
      </c>
      <c r="D116" s="1" t="s">
        <v>11</v>
      </c>
      <c r="E116" s="1" t="s">
        <v>12</v>
      </c>
      <c r="F116" s="1" t="s">
        <v>28</v>
      </c>
      <c r="G116" s="1" t="s">
        <v>311</v>
      </c>
      <c r="H116" s="2" t="str">
        <f>VLOOKUP(G116,Planilha1!$F$2:$G$16,2,FALSE)</f>
        <v xml:space="preserve"> 15 and 19</v>
      </c>
      <c r="I116" s="1" t="s">
        <v>342</v>
      </c>
      <c r="J116" s="1" t="s">
        <v>343</v>
      </c>
      <c r="K116" s="1" t="s">
        <v>344</v>
      </c>
      <c r="L116" t="str">
        <f t="shared" si="1"/>
        <v>update m set m.fator_mun = 2.85807178843399 from pmad2018.dp_mor_1718_bkp m, pmad2018.dp_dom_1718_imput_bkp d where m.A01nficha = d.A01nficha and ltrim(rtrim(d.A01setor)) = 'Cristalina: Campos Lindos/Marajó' and m.D03 = 2 and m.D05 between 15 and 19;</v>
      </c>
    </row>
    <row r="117" spans="1:12" x14ac:dyDescent="0.25">
      <c r="A117" s="1" t="s">
        <v>60</v>
      </c>
      <c r="B117" s="1" t="s">
        <v>61</v>
      </c>
      <c r="C117" s="2" t="str">
        <f>VLOOKUP(B117,Planilha1!$A$2:$B$18,2,FALSE)</f>
        <v>Cristalina: Campos Lindos/Marajó</v>
      </c>
      <c r="D117" s="1" t="s">
        <v>17</v>
      </c>
      <c r="E117" s="1" t="s">
        <v>9</v>
      </c>
      <c r="F117" s="1" t="s">
        <v>28</v>
      </c>
      <c r="G117" s="1" t="s">
        <v>311</v>
      </c>
      <c r="H117" s="2" t="str">
        <f>VLOOKUP(G117,Planilha1!$F$2:$G$16,2,FALSE)</f>
        <v xml:space="preserve"> 15 and 19</v>
      </c>
      <c r="I117" s="1" t="s">
        <v>345</v>
      </c>
      <c r="J117" s="1" t="s">
        <v>346</v>
      </c>
      <c r="K117" s="1" t="s">
        <v>347</v>
      </c>
      <c r="L117" t="str">
        <f t="shared" si="1"/>
        <v>update m set m.fator_mun = 2.13726964959662 from pmad2018.dp_mor_1718_bkp m, pmad2018.dp_dom_1718_imput_bkp d where m.A01nficha = d.A01nficha and ltrim(rtrim(d.A01setor)) = 'Cristalina: Campos Lindos/Marajó' and m.D03 = 1 and m.D05 between 15 and 19;</v>
      </c>
    </row>
    <row r="118" spans="1:12" x14ac:dyDescent="0.25">
      <c r="A118" s="1" t="s">
        <v>68</v>
      </c>
      <c r="B118" s="1" t="s">
        <v>69</v>
      </c>
      <c r="C118" s="2" t="str">
        <f>VLOOKUP(B118,Planilha1!$A$2:$B$18,2,FALSE)</f>
        <v>Cristalina: Sede</v>
      </c>
      <c r="D118" s="1" t="s">
        <v>11</v>
      </c>
      <c r="E118" s="1" t="s">
        <v>12</v>
      </c>
      <c r="F118" s="1" t="s">
        <v>28</v>
      </c>
      <c r="G118" s="1" t="s">
        <v>311</v>
      </c>
      <c r="H118" s="2" t="str">
        <f>VLOOKUP(G118,Planilha1!$F$2:$G$16,2,FALSE)</f>
        <v xml:space="preserve"> 15 and 19</v>
      </c>
      <c r="I118" s="1" t="s">
        <v>348</v>
      </c>
      <c r="J118" s="1" t="s">
        <v>197</v>
      </c>
      <c r="K118" s="1" t="s">
        <v>349</v>
      </c>
      <c r="L118" t="str">
        <f t="shared" si="1"/>
        <v>update m set m.fator_mun = 12.9752527528865 from pmad2018.dp_mor_1718_bkp m, pmad2018.dp_dom_1718_imput_bkp d where m.A01nficha = d.A01nficha and ltrim(rtrim(d.A01setor)) = 'Cristalina: Sede' and m.D03 = 2 and m.D05 between 15 and 19;</v>
      </c>
    </row>
    <row r="119" spans="1:12" x14ac:dyDescent="0.25">
      <c r="A119" s="1" t="s">
        <v>68</v>
      </c>
      <c r="B119" s="1" t="s">
        <v>69</v>
      </c>
      <c r="C119" s="2" t="str">
        <f>VLOOKUP(B119,Planilha1!$A$2:$B$18,2,FALSE)</f>
        <v>Cristalina: Sede</v>
      </c>
      <c r="D119" s="1" t="s">
        <v>17</v>
      </c>
      <c r="E119" s="1" t="s">
        <v>9</v>
      </c>
      <c r="F119" s="1" t="s">
        <v>28</v>
      </c>
      <c r="G119" s="1" t="s">
        <v>311</v>
      </c>
      <c r="H119" s="2" t="str">
        <f>VLOOKUP(G119,Planilha1!$F$2:$G$16,2,FALSE)</f>
        <v xml:space="preserve"> 15 and 19</v>
      </c>
      <c r="I119" s="1" t="s">
        <v>350</v>
      </c>
      <c r="J119" s="1" t="s">
        <v>351</v>
      </c>
      <c r="K119" s="1" t="s">
        <v>352</v>
      </c>
      <c r="L119" t="str">
        <f t="shared" si="1"/>
        <v>update m set m.fator_mun = 9.40289703525997 from pmad2018.dp_mor_1718_bkp m, pmad2018.dp_dom_1718_imput_bkp d where m.A01nficha = d.A01nficha and ltrim(rtrim(d.A01setor)) = 'Cristalina: Sede' and m.D03 = 1 and m.D05 between 15 and 19;</v>
      </c>
    </row>
    <row r="120" spans="1:12" x14ac:dyDescent="0.25">
      <c r="A120" s="1" t="s">
        <v>75</v>
      </c>
      <c r="B120" s="1" t="s">
        <v>76</v>
      </c>
      <c r="C120" s="2" t="str">
        <f>VLOOKUP(B120,Planilha1!$A$2:$B$18,2,FALSE)</f>
        <v>Formosa</v>
      </c>
      <c r="D120" s="1" t="s">
        <v>11</v>
      </c>
      <c r="E120" s="1" t="s">
        <v>12</v>
      </c>
      <c r="F120" s="1" t="s">
        <v>28</v>
      </c>
      <c r="G120" s="1" t="s">
        <v>311</v>
      </c>
      <c r="H120" s="2" t="str">
        <f>VLOOKUP(G120,Planilha1!$F$2:$G$16,2,FALSE)</f>
        <v xml:space="preserve"> 15 and 19</v>
      </c>
      <c r="I120" s="1" t="s">
        <v>353</v>
      </c>
      <c r="J120" s="1" t="s">
        <v>354</v>
      </c>
      <c r="K120" s="1" t="s">
        <v>355</v>
      </c>
      <c r="L120" t="str">
        <f t="shared" si="1"/>
        <v>update m set m.fator_mun = 31.2992264150943 from pmad2018.dp_mor_1718_bkp m, pmad2018.dp_dom_1718_imput_bkp d where m.A01nficha = d.A01nficha and ltrim(rtrim(d.A01setor)) = 'Formosa' and m.D03 = 2 and m.D05 between 15 and 19;</v>
      </c>
    </row>
    <row r="121" spans="1:12" x14ac:dyDescent="0.25">
      <c r="A121" s="1" t="s">
        <v>75</v>
      </c>
      <c r="B121" s="1" t="s">
        <v>76</v>
      </c>
      <c r="C121" s="2" t="str">
        <f>VLOOKUP(B121,Planilha1!$A$2:$B$18,2,FALSE)</f>
        <v>Formosa</v>
      </c>
      <c r="D121" s="1" t="s">
        <v>17</v>
      </c>
      <c r="E121" s="1" t="s">
        <v>9</v>
      </c>
      <c r="F121" s="1" t="s">
        <v>28</v>
      </c>
      <c r="G121" s="1" t="s">
        <v>311</v>
      </c>
      <c r="H121" s="2" t="str">
        <f>VLOOKUP(G121,Planilha1!$F$2:$G$16,2,FALSE)</f>
        <v xml:space="preserve"> 15 and 19</v>
      </c>
      <c r="I121" s="1" t="s">
        <v>356</v>
      </c>
      <c r="J121" s="1" t="s">
        <v>144</v>
      </c>
      <c r="K121" s="1" t="s">
        <v>357</v>
      </c>
      <c r="L121" t="str">
        <f t="shared" si="1"/>
        <v>update m set m.fator_mun = 37.0728985507246 from pmad2018.dp_mor_1718_bkp m, pmad2018.dp_dom_1718_imput_bkp d where m.A01nficha = d.A01nficha and ltrim(rtrim(d.A01setor)) = 'Formosa' and m.D03 = 1 and m.D05 between 15 and 19;</v>
      </c>
    </row>
    <row r="122" spans="1:12" x14ac:dyDescent="0.25">
      <c r="A122" s="1" t="s">
        <v>82</v>
      </c>
      <c r="B122" s="1" t="s">
        <v>83</v>
      </c>
      <c r="C122" s="2" t="str">
        <f>VLOOKUP(B122,Planilha1!$A$2:$B$18,2,FALSE)</f>
        <v>Luziânia: Jardim Ingá</v>
      </c>
      <c r="D122" s="1" t="s">
        <v>11</v>
      </c>
      <c r="E122" s="1" t="s">
        <v>12</v>
      </c>
      <c r="F122" s="1" t="s">
        <v>28</v>
      </c>
      <c r="G122" s="1" t="s">
        <v>311</v>
      </c>
      <c r="H122" s="2" t="str">
        <f>VLOOKUP(G122,Planilha1!$F$2:$G$16,2,FALSE)</f>
        <v xml:space="preserve"> 15 and 19</v>
      </c>
      <c r="I122" s="1" t="s">
        <v>358</v>
      </c>
      <c r="J122" s="1" t="s">
        <v>343</v>
      </c>
      <c r="K122" s="1" t="s">
        <v>359</v>
      </c>
      <c r="L122" t="str">
        <f t="shared" si="1"/>
        <v>update m set m.fator_mun = 36.7739805729801 from pmad2018.dp_mor_1718_bkp m, pmad2018.dp_dom_1718_imput_bkp d where m.A01nficha = d.A01nficha and ltrim(rtrim(d.A01setor)) = 'Luziânia: Jardim Ingá' and m.D03 = 2 and m.D05 between 15 and 19;</v>
      </c>
    </row>
    <row r="123" spans="1:12" x14ac:dyDescent="0.25">
      <c r="A123" s="1" t="s">
        <v>82</v>
      </c>
      <c r="B123" s="1" t="s">
        <v>83</v>
      </c>
      <c r="C123" s="2" t="str">
        <f>VLOOKUP(B123,Planilha1!$A$2:$B$18,2,FALSE)</f>
        <v>Luziânia: Jardim Ingá</v>
      </c>
      <c r="D123" s="1" t="s">
        <v>17</v>
      </c>
      <c r="E123" s="1" t="s">
        <v>9</v>
      </c>
      <c r="F123" s="1" t="s">
        <v>28</v>
      </c>
      <c r="G123" s="1" t="s">
        <v>311</v>
      </c>
      <c r="H123" s="2" t="str">
        <f>VLOOKUP(G123,Planilha1!$F$2:$G$16,2,FALSE)</f>
        <v xml:space="preserve"> 15 and 19</v>
      </c>
      <c r="I123" s="1" t="s">
        <v>360</v>
      </c>
      <c r="J123" s="1" t="s">
        <v>99</v>
      </c>
      <c r="K123" s="1" t="s">
        <v>361</v>
      </c>
      <c r="L123" t="str">
        <f t="shared" si="1"/>
        <v>update m set m.fator_mun = 38.5670126345981 from pmad2018.dp_mor_1718_bkp m, pmad2018.dp_dom_1718_imput_bkp d where m.A01nficha = d.A01nficha and ltrim(rtrim(d.A01setor)) = 'Luziânia: Jardim Ingá' and m.D03 = 1 and m.D05 between 15 and 19;</v>
      </c>
    </row>
    <row r="124" spans="1:12" x14ac:dyDescent="0.25">
      <c r="A124" s="1" t="s">
        <v>88</v>
      </c>
      <c r="B124" s="1" t="s">
        <v>89</v>
      </c>
      <c r="C124" s="2" t="str">
        <f>VLOOKUP(B124,Planilha1!$A$2:$B$18,2,FALSE)</f>
        <v>Luziânia: Sede</v>
      </c>
      <c r="D124" s="1" t="s">
        <v>11</v>
      </c>
      <c r="E124" s="1" t="s">
        <v>12</v>
      </c>
      <c r="F124" s="1" t="s">
        <v>28</v>
      </c>
      <c r="G124" s="1" t="s">
        <v>311</v>
      </c>
      <c r="H124" s="2" t="str">
        <f>VLOOKUP(G124,Planilha1!$F$2:$G$16,2,FALSE)</f>
        <v xml:space="preserve"> 15 and 19</v>
      </c>
      <c r="I124" s="1" t="s">
        <v>362</v>
      </c>
      <c r="J124" s="1" t="s">
        <v>363</v>
      </c>
      <c r="K124" s="1" t="s">
        <v>364</v>
      </c>
      <c r="L124" t="str">
        <f t="shared" si="1"/>
        <v>update m set m.fator_mun = 49.3996312080246 from pmad2018.dp_mor_1718_bkp m, pmad2018.dp_dom_1718_imput_bkp d where m.A01nficha = d.A01nficha and ltrim(rtrim(d.A01setor)) = 'Luziânia: Sede' and m.D03 = 2 and m.D05 between 15 and 19;</v>
      </c>
    </row>
    <row r="125" spans="1:12" x14ac:dyDescent="0.25">
      <c r="A125" s="1" t="s">
        <v>88</v>
      </c>
      <c r="B125" s="1" t="s">
        <v>89</v>
      </c>
      <c r="C125" s="2" t="str">
        <f>VLOOKUP(B125,Planilha1!$A$2:$B$18,2,FALSE)</f>
        <v>Luziânia: Sede</v>
      </c>
      <c r="D125" s="1" t="s">
        <v>17</v>
      </c>
      <c r="E125" s="1" t="s">
        <v>9</v>
      </c>
      <c r="F125" s="1" t="s">
        <v>28</v>
      </c>
      <c r="G125" s="1" t="s">
        <v>311</v>
      </c>
      <c r="H125" s="2" t="str">
        <f>VLOOKUP(G125,Planilha1!$F$2:$G$16,2,FALSE)</f>
        <v xml:space="preserve"> 15 and 19</v>
      </c>
      <c r="I125" s="1" t="s">
        <v>365</v>
      </c>
      <c r="J125" s="1" t="s">
        <v>186</v>
      </c>
      <c r="K125" s="1" t="s">
        <v>366</v>
      </c>
      <c r="L125" t="str">
        <f t="shared" si="1"/>
        <v>update m set m.fator_mun = 44.7794014316248 from pmad2018.dp_mor_1718_bkp m, pmad2018.dp_dom_1718_imput_bkp d where m.A01nficha = d.A01nficha and ltrim(rtrim(d.A01setor)) = 'Luziânia: Sede' and m.D03 = 1 and m.D05 between 15 and 19;</v>
      </c>
    </row>
    <row r="126" spans="1:12" x14ac:dyDescent="0.25">
      <c r="A126" s="1" t="s">
        <v>96</v>
      </c>
      <c r="B126" s="1" t="s">
        <v>97</v>
      </c>
      <c r="C126" s="2" t="str">
        <f>VLOOKUP(B126,Planilha1!$A$2:$B$18,2,FALSE)</f>
        <v>Novo Gama</v>
      </c>
      <c r="D126" s="1" t="s">
        <v>11</v>
      </c>
      <c r="E126" s="1" t="s">
        <v>12</v>
      </c>
      <c r="F126" s="1" t="s">
        <v>28</v>
      </c>
      <c r="G126" s="1" t="s">
        <v>311</v>
      </c>
      <c r="H126" s="2" t="str">
        <f>VLOOKUP(G126,Planilha1!$F$2:$G$16,2,FALSE)</f>
        <v xml:space="preserve"> 15 and 19</v>
      </c>
      <c r="I126" s="1" t="s">
        <v>367</v>
      </c>
      <c r="J126" s="1" t="s">
        <v>270</v>
      </c>
      <c r="K126" s="1" t="s">
        <v>368</v>
      </c>
      <c r="L126" t="str">
        <f t="shared" si="1"/>
        <v>update m set m.fator_mun = 41.195736 from pmad2018.dp_mor_1718_bkp m, pmad2018.dp_dom_1718_imput_bkp d where m.A01nficha = d.A01nficha and ltrim(rtrim(d.A01setor)) = 'Novo Gama' and m.D03 = 2 and m.D05 between 15 and 19;</v>
      </c>
    </row>
    <row r="127" spans="1:12" x14ac:dyDescent="0.25">
      <c r="A127" s="1" t="s">
        <v>96</v>
      </c>
      <c r="B127" s="1" t="s">
        <v>97</v>
      </c>
      <c r="C127" s="2" t="str">
        <f>VLOOKUP(B127,Planilha1!$A$2:$B$18,2,FALSE)</f>
        <v>Novo Gama</v>
      </c>
      <c r="D127" s="1" t="s">
        <v>17</v>
      </c>
      <c r="E127" s="1" t="s">
        <v>9</v>
      </c>
      <c r="F127" s="1" t="s">
        <v>28</v>
      </c>
      <c r="G127" s="1" t="s">
        <v>311</v>
      </c>
      <c r="H127" s="2" t="str">
        <f>VLOOKUP(G127,Planilha1!$F$2:$G$16,2,FALSE)</f>
        <v xml:space="preserve"> 15 and 19</v>
      </c>
      <c r="I127" s="1" t="s">
        <v>369</v>
      </c>
      <c r="J127" s="1" t="s">
        <v>351</v>
      </c>
      <c r="K127" s="1" t="s">
        <v>370</v>
      </c>
      <c r="L127" t="str">
        <f t="shared" si="1"/>
        <v>update m set m.fator_mun = 39.3746771653543 from pmad2018.dp_mor_1718_bkp m, pmad2018.dp_dom_1718_imput_bkp d where m.A01nficha = d.A01nficha and ltrim(rtrim(d.A01setor)) = 'Novo Gama' and m.D03 = 1 and m.D05 between 15 and 19;</v>
      </c>
    </row>
    <row r="128" spans="1:12" x14ac:dyDescent="0.25">
      <c r="A128" s="1" t="s">
        <v>104</v>
      </c>
      <c r="B128" s="1" t="s">
        <v>105</v>
      </c>
      <c r="C128" s="2" t="str">
        <f>VLOOKUP(B128,Planilha1!$A$2:$B$18,2,FALSE)</f>
        <v>Padre Bernardo: Monte Alto</v>
      </c>
      <c r="D128" s="1" t="s">
        <v>11</v>
      </c>
      <c r="E128" s="1" t="s">
        <v>12</v>
      </c>
      <c r="F128" s="1" t="s">
        <v>28</v>
      </c>
      <c r="G128" s="1" t="s">
        <v>311</v>
      </c>
      <c r="H128" s="2" t="str">
        <f>VLOOKUP(G128,Planilha1!$F$2:$G$16,2,FALSE)</f>
        <v xml:space="preserve"> 15 and 19</v>
      </c>
      <c r="I128" s="1" t="s">
        <v>371</v>
      </c>
      <c r="J128" s="1" t="s">
        <v>372</v>
      </c>
      <c r="K128" s="1" t="s">
        <v>373</v>
      </c>
      <c r="L128" t="str">
        <f t="shared" si="1"/>
        <v>update m set m.fator_mun = 4.55392066280664 from pmad2018.dp_mor_1718_bkp m, pmad2018.dp_dom_1718_imput_bkp d where m.A01nficha = d.A01nficha and ltrim(rtrim(d.A01setor)) = 'Padre Bernardo: Monte Alto' and m.D03 = 2 and m.D05 between 15 and 19;</v>
      </c>
    </row>
    <row r="129" spans="1:12" x14ac:dyDescent="0.25">
      <c r="A129" s="1" t="s">
        <v>104</v>
      </c>
      <c r="B129" s="1" t="s">
        <v>105</v>
      </c>
      <c r="C129" s="2" t="str">
        <f>VLOOKUP(B129,Planilha1!$A$2:$B$18,2,FALSE)</f>
        <v>Padre Bernardo: Monte Alto</v>
      </c>
      <c r="D129" s="1" t="s">
        <v>17</v>
      </c>
      <c r="E129" s="1" t="s">
        <v>9</v>
      </c>
      <c r="F129" s="1" t="s">
        <v>28</v>
      </c>
      <c r="G129" s="1" t="s">
        <v>311</v>
      </c>
      <c r="H129" s="2" t="str">
        <f>VLOOKUP(G129,Planilha1!$F$2:$G$16,2,FALSE)</f>
        <v xml:space="preserve"> 15 and 19</v>
      </c>
      <c r="I129" s="1" t="s">
        <v>374</v>
      </c>
      <c r="J129" s="1" t="s">
        <v>66</v>
      </c>
      <c r="K129" s="1" t="s">
        <v>375</v>
      </c>
      <c r="L129" t="str">
        <f t="shared" si="1"/>
        <v>update m set m.fator_mun = 5.31649745392501 from pmad2018.dp_mor_1718_bkp m, pmad2018.dp_dom_1718_imput_bkp d where m.A01nficha = d.A01nficha and ltrim(rtrim(d.A01setor)) = 'Padre Bernardo: Monte Alto' and m.D03 = 1 and m.D05 between 15 and 19;</v>
      </c>
    </row>
    <row r="130" spans="1:12" x14ac:dyDescent="0.25">
      <c r="A130" s="1" t="s">
        <v>111</v>
      </c>
      <c r="B130" s="1" t="s">
        <v>112</v>
      </c>
      <c r="C130" s="2" t="str">
        <f>VLOOKUP(B130,Planilha1!$A$2:$B$18,2,FALSE)</f>
        <v>Padre Bernardo: Sede</v>
      </c>
      <c r="D130" s="1" t="s">
        <v>11</v>
      </c>
      <c r="E130" s="1" t="s">
        <v>12</v>
      </c>
      <c r="F130" s="1" t="s">
        <v>28</v>
      </c>
      <c r="G130" s="1" t="s">
        <v>311</v>
      </c>
      <c r="H130" s="2" t="str">
        <f>VLOOKUP(G130,Planilha1!$F$2:$G$16,2,FALSE)</f>
        <v xml:space="preserve"> 15 and 19</v>
      </c>
      <c r="I130" s="1" t="s">
        <v>376</v>
      </c>
      <c r="J130" s="1" t="s">
        <v>73</v>
      </c>
      <c r="K130" s="1" t="s">
        <v>377</v>
      </c>
      <c r="L130" t="str">
        <f t="shared" si="1"/>
        <v>update m set m.fator_mun = 10.923636704126 from pmad2018.dp_mor_1718_bkp m, pmad2018.dp_dom_1718_imput_bkp d where m.A01nficha = d.A01nficha and ltrim(rtrim(d.A01setor)) = 'Padre Bernardo: Sede' and m.D03 = 2 and m.D05 between 15 and 19;</v>
      </c>
    </row>
    <row r="131" spans="1:12" x14ac:dyDescent="0.25">
      <c r="A131" s="1" t="s">
        <v>111</v>
      </c>
      <c r="B131" s="1" t="s">
        <v>112</v>
      </c>
      <c r="C131" s="2" t="str">
        <f>VLOOKUP(B131,Planilha1!$A$2:$B$18,2,FALSE)</f>
        <v>Padre Bernardo: Sede</v>
      </c>
      <c r="D131" s="1" t="s">
        <v>17</v>
      </c>
      <c r="E131" s="1" t="s">
        <v>9</v>
      </c>
      <c r="F131" s="1" t="s">
        <v>28</v>
      </c>
      <c r="G131" s="1" t="s">
        <v>311</v>
      </c>
      <c r="H131" s="2" t="str">
        <f>VLOOKUP(G131,Planilha1!$F$2:$G$16,2,FALSE)</f>
        <v xml:space="preserve"> 15 and 19</v>
      </c>
      <c r="I131" s="1" t="s">
        <v>378</v>
      </c>
      <c r="J131" s="1" t="s">
        <v>340</v>
      </c>
      <c r="K131" s="1" t="s">
        <v>379</v>
      </c>
      <c r="L131" t="str">
        <f t="shared" ref="L131:L194" si="2">CONCATENATE("update m set m.fator_mun = ",K131," from pmad2018.dp_mor_1718_bkp m, pmad2018.dp_dom_1718_imput_bkp d where m.A01nficha = d.A01nficha and ltrim(rtrim(d.A01setor)) = '",C131,"' and m.D03 = ",E131," and m.D05 between",H131,";")</f>
        <v>update m set m.fator_mun = 10.8937976628201 from pmad2018.dp_mor_1718_bkp m, pmad2018.dp_dom_1718_imput_bkp d where m.A01nficha = d.A01nficha and ltrim(rtrim(d.A01setor)) = 'Padre Bernardo: Sede' and m.D03 = 1 and m.D05 between 15 and 19;</v>
      </c>
    </row>
    <row r="132" spans="1:12" x14ac:dyDescent="0.25">
      <c r="A132" s="1" t="s">
        <v>118</v>
      </c>
      <c r="B132" s="1" t="s">
        <v>119</v>
      </c>
      <c r="C132" s="2" t="str">
        <f>VLOOKUP(B132,Planilha1!$A$2:$B$18,2,FALSE)</f>
        <v>Planaltina</v>
      </c>
      <c r="D132" s="1" t="s">
        <v>11</v>
      </c>
      <c r="E132" s="1" t="s">
        <v>12</v>
      </c>
      <c r="F132" s="1" t="s">
        <v>28</v>
      </c>
      <c r="G132" s="1" t="s">
        <v>311</v>
      </c>
      <c r="H132" s="2" t="str">
        <f>VLOOKUP(G132,Planilha1!$F$2:$G$16,2,FALSE)</f>
        <v xml:space="preserve"> 15 and 19</v>
      </c>
      <c r="I132" s="1" t="s">
        <v>380</v>
      </c>
      <c r="J132" s="1" t="s">
        <v>155</v>
      </c>
      <c r="K132" s="1" t="s">
        <v>381</v>
      </c>
      <c r="L132" t="str">
        <f t="shared" si="2"/>
        <v>update m set m.fator_mun = 43.1757865168539 from pmad2018.dp_mor_1718_bkp m, pmad2018.dp_dom_1718_imput_bkp d where m.A01nficha = d.A01nficha and ltrim(rtrim(d.A01setor)) = 'Planaltina' and m.D03 = 2 and m.D05 between 15 and 19;</v>
      </c>
    </row>
    <row r="133" spans="1:12" x14ac:dyDescent="0.25">
      <c r="A133" s="1" t="s">
        <v>118</v>
      </c>
      <c r="B133" s="1" t="s">
        <v>119</v>
      </c>
      <c r="C133" s="2" t="str">
        <f>VLOOKUP(B133,Planilha1!$A$2:$B$18,2,FALSE)</f>
        <v>Planaltina</v>
      </c>
      <c r="D133" s="1" t="s">
        <v>17</v>
      </c>
      <c r="E133" s="1" t="s">
        <v>9</v>
      </c>
      <c r="F133" s="1" t="s">
        <v>28</v>
      </c>
      <c r="G133" s="1" t="s">
        <v>311</v>
      </c>
      <c r="H133" s="2" t="str">
        <f>VLOOKUP(G133,Planilha1!$F$2:$G$16,2,FALSE)</f>
        <v xml:space="preserve"> 15 and 19</v>
      </c>
      <c r="I133" s="1" t="s">
        <v>382</v>
      </c>
      <c r="J133" s="1" t="s">
        <v>301</v>
      </c>
      <c r="K133" s="1" t="s">
        <v>383</v>
      </c>
      <c r="L133" t="str">
        <f t="shared" si="2"/>
        <v>update m set m.fator_mun = 39.5129807692308 from pmad2018.dp_mor_1718_bkp m, pmad2018.dp_dom_1718_imput_bkp d where m.A01nficha = d.A01nficha and ltrim(rtrim(d.A01setor)) = 'Planaltina' and m.D03 = 1 and m.D05 between 15 and 19;</v>
      </c>
    </row>
    <row r="134" spans="1:12" x14ac:dyDescent="0.25">
      <c r="A134" s="1" t="s">
        <v>124</v>
      </c>
      <c r="B134" s="1" t="s">
        <v>125</v>
      </c>
      <c r="C134" s="2" t="str">
        <f>VLOOKUP(B134,Planilha1!$A$2:$B$18,2,FALSE)</f>
        <v>Santo Antônio do Descoberto</v>
      </c>
      <c r="D134" s="1" t="s">
        <v>11</v>
      </c>
      <c r="E134" s="1" t="s">
        <v>12</v>
      </c>
      <c r="F134" s="1" t="s">
        <v>28</v>
      </c>
      <c r="G134" s="1" t="s">
        <v>311</v>
      </c>
      <c r="H134" s="2" t="str">
        <f>VLOOKUP(G134,Planilha1!$F$2:$G$16,2,FALSE)</f>
        <v xml:space="preserve"> 15 and 19</v>
      </c>
      <c r="I134" s="1" t="s">
        <v>384</v>
      </c>
      <c r="J134" s="1" t="s">
        <v>385</v>
      </c>
      <c r="K134" s="1" t="s">
        <v>386</v>
      </c>
      <c r="L134" t="str">
        <f t="shared" si="2"/>
        <v>update m set m.fator_mun = 29.010701754386 from pmad2018.dp_mor_1718_bkp m, pmad2018.dp_dom_1718_imput_bkp d where m.A01nficha = d.A01nficha and ltrim(rtrim(d.A01setor)) = 'Santo Antônio do Descoberto' and m.D03 = 2 and m.D05 between 15 and 19;</v>
      </c>
    </row>
    <row r="135" spans="1:12" x14ac:dyDescent="0.25">
      <c r="A135" s="1" t="s">
        <v>124</v>
      </c>
      <c r="B135" s="1" t="s">
        <v>125</v>
      </c>
      <c r="C135" s="2" t="str">
        <f>VLOOKUP(B135,Planilha1!$A$2:$B$18,2,FALSE)</f>
        <v>Santo Antônio do Descoberto</v>
      </c>
      <c r="D135" s="1" t="s">
        <v>17</v>
      </c>
      <c r="E135" s="1" t="s">
        <v>9</v>
      </c>
      <c r="F135" s="1" t="s">
        <v>28</v>
      </c>
      <c r="G135" s="1" t="s">
        <v>311</v>
      </c>
      <c r="H135" s="2" t="str">
        <f>VLOOKUP(G135,Planilha1!$F$2:$G$16,2,FALSE)</f>
        <v xml:space="preserve"> 15 and 19</v>
      </c>
      <c r="I135" s="1" t="s">
        <v>387</v>
      </c>
      <c r="J135" s="1" t="s">
        <v>137</v>
      </c>
      <c r="K135" s="1" t="s">
        <v>388</v>
      </c>
      <c r="L135" t="str">
        <f t="shared" si="2"/>
        <v>update m set m.fator_mun = 29.0562695652174 from pmad2018.dp_mor_1718_bkp m, pmad2018.dp_dom_1718_imput_bkp d where m.A01nficha = d.A01nficha and ltrim(rtrim(d.A01setor)) = 'Santo Antônio do Descoberto' and m.D03 = 1 and m.D05 between 15 and 19;</v>
      </c>
    </row>
    <row r="136" spans="1:12" x14ac:dyDescent="0.25">
      <c r="A136" s="1" t="s">
        <v>131</v>
      </c>
      <c r="B136" s="1" t="s">
        <v>132</v>
      </c>
      <c r="C136" s="2" t="str">
        <f>VLOOKUP(B136,Planilha1!$A$2:$B$18,2,FALSE)</f>
        <v>Valparaíso de Goiás</v>
      </c>
      <c r="D136" s="1" t="s">
        <v>11</v>
      </c>
      <c r="E136" s="1" t="s">
        <v>12</v>
      </c>
      <c r="F136" s="1" t="s">
        <v>28</v>
      </c>
      <c r="G136" s="1" t="s">
        <v>311</v>
      </c>
      <c r="H136" s="2" t="str">
        <f>VLOOKUP(G136,Planilha1!$F$2:$G$16,2,FALSE)</f>
        <v xml:space="preserve"> 15 and 19</v>
      </c>
      <c r="I136" s="1" t="s">
        <v>389</v>
      </c>
      <c r="J136" s="1" t="s">
        <v>194</v>
      </c>
      <c r="K136" s="1" t="s">
        <v>390</v>
      </c>
      <c r="L136" t="str">
        <f t="shared" si="2"/>
        <v>update m set m.fator_mun = 76.0104270833333 from pmad2018.dp_mor_1718_bkp m, pmad2018.dp_dom_1718_imput_bkp d where m.A01nficha = d.A01nficha and ltrim(rtrim(d.A01setor)) = 'Valparaíso de Goiás' and m.D03 = 2 and m.D05 between 15 and 19;</v>
      </c>
    </row>
    <row r="137" spans="1:12" x14ac:dyDescent="0.25">
      <c r="A137" s="1" t="s">
        <v>131</v>
      </c>
      <c r="B137" s="1" t="s">
        <v>132</v>
      </c>
      <c r="C137" s="2" t="str">
        <f>VLOOKUP(B137,Planilha1!$A$2:$B$18,2,FALSE)</f>
        <v>Valparaíso de Goiás</v>
      </c>
      <c r="D137" s="1" t="s">
        <v>17</v>
      </c>
      <c r="E137" s="1" t="s">
        <v>9</v>
      </c>
      <c r="F137" s="1" t="s">
        <v>28</v>
      </c>
      <c r="G137" s="1" t="s">
        <v>311</v>
      </c>
      <c r="H137" s="2" t="str">
        <f>VLOOKUP(G137,Planilha1!$F$2:$G$16,2,FALSE)</f>
        <v xml:space="preserve"> 15 and 19</v>
      </c>
      <c r="I137" s="1" t="s">
        <v>391</v>
      </c>
      <c r="J137" s="1" t="s">
        <v>392</v>
      </c>
      <c r="K137" s="1" t="s">
        <v>393</v>
      </c>
      <c r="L137" t="str">
        <f t="shared" si="2"/>
        <v>update m set m.fator_mun = 53.4359083969466 from pmad2018.dp_mor_1718_bkp m, pmad2018.dp_dom_1718_imput_bkp d where m.A01nficha = d.A01nficha and ltrim(rtrim(d.A01setor)) = 'Valparaíso de Goiás' and m.D03 = 1 and m.D05 between 15 and 19;</v>
      </c>
    </row>
    <row r="138" spans="1:12" x14ac:dyDescent="0.25">
      <c r="A138" s="1" t="s">
        <v>9</v>
      </c>
      <c r="B138" s="1" t="s">
        <v>10</v>
      </c>
      <c r="C138" s="2" t="str">
        <f>VLOOKUP(B138,Planilha1!$A$2:$B$18,2,FALSE)</f>
        <v>Águas Lindas de Goiás</v>
      </c>
      <c r="D138" s="1" t="s">
        <v>11</v>
      </c>
      <c r="E138" s="1" t="s">
        <v>12</v>
      </c>
      <c r="F138" s="1" t="s">
        <v>68</v>
      </c>
      <c r="G138" s="1" t="s">
        <v>394</v>
      </c>
      <c r="H138" s="2" t="str">
        <f>VLOOKUP(G138,Planilha1!$F$2:$G$16,2,FALSE)</f>
        <v xml:space="preserve"> 20 and 24</v>
      </c>
      <c r="I138" s="1" t="s">
        <v>395</v>
      </c>
      <c r="J138" s="1" t="s">
        <v>396</v>
      </c>
      <c r="K138" s="1" t="s">
        <v>397</v>
      </c>
      <c r="L138" t="str">
        <f t="shared" si="2"/>
        <v>update m set m.fator_mun = 67.8173529411765 from pmad2018.dp_mor_1718_bkp m, pmad2018.dp_dom_1718_imput_bkp d where m.A01nficha = d.A01nficha and ltrim(rtrim(d.A01setor)) = 'Águas Lindas de Goiás' and m.D03 = 2 and m.D05 between 20 and 24;</v>
      </c>
    </row>
    <row r="139" spans="1:12" x14ac:dyDescent="0.25">
      <c r="A139" s="1" t="s">
        <v>9</v>
      </c>
      <c r="B139" s="1" t="s">
        <v>10</v>
      </c>
      <c r="C139" s="2" t="str">
        <f>VLOOKUP(B139,Planilha1!$A$2:$B$18,2,FALSE)</f>
        <v>Águas Lindas de Goiás</v>
      </c>
      <c r="D139" s="1" t="s">
        <v>17</v>
      </c>
      <c r="E139" s="1" t="s">
        <v>9</v>
      </c>
      <c r="F139" s="1" t="s">
        <v>68</v>
      </c>
      <c r="G139" s="1" t="s">
        <v>394</v>
      </c>
      <c r="H139" s="2" t="str">
        <f>VLOOKUP(G139,Planilha1!$F$2:$G$16,2,FALSE)</f>
        <v xml:space="preserve"> 20 and 24</v>
      </c>
      <c r="I139" s="1" t="s">
        <v>398</v>
      </c>
      <c r="J139" s="1" t="s">
        <v>399</v>
      </c>
      <c r="K139" s="1" t="s">
        <v>400</v>
      </c>
      <c r="L139" t="str">
        <f t="shared" si="2"/>
        <v>update m set m.fator_mun = 72.5947741935484 from pmad2018.dp_mor_1718_bkp m, pmad2018.dp_dom_1718_imput_bkp d where m.A01nficha = d.A01nficha and ltrim(rtrim(d.A01setor)) = 'Águas Lindas de Goiás' and m.D03 = 1 and m.D05 between 20 and 24;</v>
      </c>
    </row>
    <row r="140" spans="1:12" x14ac:dyDescent="0.25">
      <c r="A140" s="1" t="s">
        <v>12</v>
      </c>
      <c r="B140" s="1" t="s">
        <v>21</v>
      </c>
      <c r="C140" s="2" t="str">
        <f>VLOOKUP(B140,Planilha1!$A$2:$B$18,2,FALSE)</f>
        <v>Alexânia</v>
      </c>
      <c r="D140" s="1" t="s">
        <v>11</v>
      </c>
      <c r="E140" s="1" t="s">
        <v>12</v>
      </c>
      <c r="F140" s="1" t="s">
        <v>68</v>
      </c>
      <c r="G140" s="1" t="s">
        <v>394</v>
      </c>
      <c r="H140" s="2" t="str">
        <f>VLOOKUP(G140,Planilha1!$F$2:$G$16,2,FALSE)</f>
        <v xml:space="preserve"> 20 and 24</v>
      </c>
      <c r="I140" s="1" t="s">
        <v>401</v>
      </c>
      <c r="J140" s="1" t="s">
        <v>55</v>
      </c>
      <c r="K140" s="1" t="s">
        <v>402</v>
      </c>
      <c r="L140" t="str">
        <f t="shared" si="2"/>
        <v>update m set m.fator_mun = 19.575537037037 from pmad2018.dp_mor_1718_bkp m, pmad2018.dp_dom_1718_imput_bkp d where m.A01nficha = d.A01nficha and ltrim(rtrim(d.A01setor)) = 'Alexânia' and m.D03 = 2 and m.D05 between 20 and 24;</v>
      </c>
    </row>
    <row r="141" spans="1:12" x14ac:dyDescent="0.25">
      <c r="A141" s="1" t="s">
        <v>12</v>
      </c>
      <c r="B141" s="1" t="s">
        <v>21</v>
      </c>
      <c r="C141" s="2" t="str">
        <f>VLOOKUP(B141,Planilha1!$A$2:$B$18,2,FALSE)</f>
        <v>Alexânia</v>
      </c>
      <c r="D141" s="1" t="s">
        <v>17</v>
      </c>
      <c r="E141" s="1" t="s">
        <v>9</v>
      </c>
      <c r="F141" s="1" t="s">
        <v>68</v>
      </c>
      <c r="G141" s="1" t="s">
        <v>394</v>
      </c>
      <c r="H141" s="2" t="str">
        <f>VLOOKUP(G141,Planilha1!$F$2:$G$16,2,FALSE)</f>
        <v xml:space="preserve"> 20 and 24</v>
      </c>
      <c r="I141" s="1" t="s">
        <v>403</v>
      </c>
      <c r="J141" s="1" t="s">
        <v>404</v>
      </c>
      <c r="K141" s="1" t="s">
        <v>405</v>
      </c>
      <c r="L141" t="str">
        <f t="shared" si="2"/>
        <v>update m set m.fator_mun = 20.0981636363636 from pmad2018.dp_mor_1718_bkp m, pmad2018.dp_dom_1718_imput_bkp d where m.A01nficha = d.A01nficha and ltrim(rtrim(d.A01setor)) = 'Alexânia' and m.D03 = 1 and m.D05 between 20 and 24;</v>
      </c>
    </row>
    <row r="142" spans="1:12" x14ac:dyDescent="0.25">
      <c r="A142" s="1" t="s">
        <v>28</v>
      </c>
      <c r="B142" s="1" t="s">
        <v>29</v>
      </c>
      <c r="C142" s="2" t="str">
        <f>VLOOKUP(B142,Planilha1!$A$2:$B$18,2,FALSE)</f>
        <v>Cidade Ocidental: Jardim ABC</v>
      </c>
      <c r="D142" s="1" t="s">
        <v>11</v>
      </c>
      <c r="E142" s="1" t="s">
        <v>12</v>
      </c>
      <c r="F142" s="1" t="s">
        <v>68</v>
      </c>
      <c r="G142" s="1" t="s">
        <v>394</v>
      </c>
      <c r="H142" s="2" t="str">
        <f>VLOOKUP(G142,Planilha1!$F$2:$G$16,2,FALSE)</f>
        <v xml:space="preserve"> 20 and 24</v>
      </c>
      <c r="I142" s="1" t="s">
        <v>406</v>
      </c>
      <c r="J142" s="1" t="s">
        <v>343</v>
      </c>
      <c r="K142" s="1" t="s">
        <v>407</v>
      </c>
      <c r="L142" t="str">
        <f t="shared" si="2"/>
        <v>update m set m.fator_mun = 7.06358630606708 from pmad2018.dp_mor_1718_bkp m, pmad2018.dp_dom_1718_imput_bkp d where m.A01nficha = d.A01nficha and ltrim(rtrim(d.A01setor)) = 'Cidade Ocidental: Jardim ABC' and m.D03 = 2 and m.D05 between 20 and 24;</v>
      </c>
    </row>
    <row r="143" spans="1:12" x14ac:dyDescent="0.25">
      <c r="A143" s="1" t="s">
        <v>28</v>
      </c>
      <c r="B143" s="1" t="s">
        <v>29</v>
      </c>
      <c r="C143" s="2" t="str">
        <f>VLOOKUP(B143,Planilha1!$A$2:$B$18,2,FALSE)</f>
        <v>Cidade Ocidental: Jardim ABC</v>
      </c>
      <c r="D143" s="1" t="s">
        <v>17</v>
      </c>
      <c r="E143" s="1" t="s">
        <v>9</v>
      </c>
      <c r="F143" s="1" t="s">
        <v>68</v>
      </c>
      <c r="G143" s="1" t="s">
        <v>394</v>
      </c>
      <c r="H143" s="2" t="str">
        <f>VLOOKUP(G143,Planilha1!$F$2:$G$16,2,FALSE)</f>
        <v xml:space="preserve"> 20 and 24</v>
      </c>
      <c r="I143" s="1" t="s">
        <v>408</v>
      </c>
      <c r="J143" s="1" t="s">
        <v>47</v>
      </c>
      <c r="K143" s="1" t="s">
        <v>409</v>
      </c>
      <c r="L143" t="str">
        <f t="shared" si="2"/>
        <v>update m set m.fator_mun = 8.71113783736227 from pmad2018.dp_mor_1718_bkp m, pmad2018.dp_dom_1718_imput_bkp d where m.A01nficha = d.A01nficha and ltrim(rtrim(d.A01setor)) = 'Cidade Ocidental: Jardim ABC' and m.D03 = 1 and m.D05 between 20 and 24;</v>
      </c>
    </row>
    <row r="144" spans="1:12" x14ac:dyDescent="0.25">
      <c r="A144" s="1" t="s">
        <v>36</v>
      </c>
      <c r="B144" s="1" t="s">
        <v>37</v>
      </c>
      <c r="C144" s="2" t="str">
        <f>VLOOKUP(B144,Planilha1!$A$2:$B$18,2,FALSE)</f>
        <v>Cidade Ocidental: Sede</v>
      </c>
      <c r="D144" s="1" t="s">
        <v>11</v>
      </c>
      <c r="E144" s="1" t="s">
        <v>12</v>
      </c>
      <c r="F144" s="1" t="s">
        <v>68</v>
      </c>
      <c r="G144" s="1" t="s">
        <v>394</v>
      </c>
      <c r="H144" s="2" t="str">
        <f>VLOOKUP(G144,Planilha1!$F$2:$G$16,2,FALSE)</f>
        <v xml:space="preserve"> 20 and 24</v>
      </c>
      <c r="I144" s="1" t="s">
        <v>410</v>
      </c>
      <c r="J144" s="1" t="s">
        <v>34</v>
      </c>
      <c r="K144" s="1" t="s">
        <v>411</v>
      </c>
      <c r="L144" t="str">
        <f t="shared" si="2"/>
        <v>update m set m.fator_mun = 36.9556667688127 from pmad2018.dp_mor_1718_bkp m, pmad2018.dp_dom_1718_imput_bkp d where m.A01nficha = d.A01nficha and ltrim(rtrim(d.A01setor)) = 'Cidade Ocidental: Sede' and m.D03 = 2 and m.D05 between 20 and 24;</v>
      </c>
    </row>
    <row r="145" spans="1:12" x14ac:dyDescent="0.25">
      <c r="A145" s="1" t="s">
        <v>36</v>
      </c>
      <c r="B145" s="1" t="s">
        <v>37</v>
      </c>
      <c r="C145" s="2" t="str">
        <f>VLOOKUP(B145,Planilha1!$A$2:$B$18,2,FALSE)</f>
        <v>Cidade Ocidental: Sede</v>
      </c>
      <c r="D145" s="1" t="s">
        <v>17</v>
      </c>
      <c r="E145" s="1" t="s">
        <v>9</v>
      </c>
      <c r="F145" s="1" t="s">
        <v>68</v>
      </c>
      <c r="G145" s="1" t="s">
        <v>394</v>
      </c>
      <c r="H145" s="2" t="str">
        <f>VLOOKUP(G145,Planilha1!$F$2:$G$16,2,FALSE)</f>
        <v xml:space="preserve"> 20 and 24</v>
      </c>
      <c r="I145" s="1" t="s">
        <v>412</v>
      </c>
      <c r="J145" s="1" t="s">
        <v>223</v>
      </c>
      <c r="K145" s="1" t="s">
        <v>413</v>
      </c>
      <c r="L145" t="str">
        <f t="shared" si="2"/>
        <v>update m set m.fator_mun = 25.31103160089 from pmad2018.dp_mor_1718_bkp m, pmad2018.dp_dom_1718_imput_bkp d where m.A01nficha = d.A01nficha and ltrim(rtrim(d.A01setor)) = 'Cidade Ocidental: Sede' and m.D03 = 1 and m.D05 between 20 and 24;</v>
      </c>
    </row>
    <row r="146" spans="1:12" x14ac:dyDescent="0.25">
      <c r="A146" s="1" t="s">
        <v>44</v>
      </c>
      <c r="B146" s="1" t="s">
        <v>45</v>
      </c>
      <c r="C146" s="2" t="str">
        <f>VLOOKUP(B146,Planilha1!$A$2:$B$18,2,FALSE)</f>
        <v>Cocalzinho de Goiás: Girassol/Edilândia</v>
      </c>
      <c r="D146" s="1" t="s">
        <v>11</v>
      </c>
      <c r="E146" s="1" t="s">
        <v>12</v>
      </c>
      <c r="F146" s="1" t="s">
        <v>68</v>
      </c>
      <c r="G146" s="1" t="s">
        <v>394</v>
      </c>
      <c r="H146" s="2" t="str">
        <f>VLOOKUP(G146,Planilha1!$F$2:$G$16,2,FALSE)</f>
        <v xml:space="preserve"> 20 and 24</v>
      </c>
      <c r="I146" s="1" t="s">
        <v>414</v>
      </c>
      <c r="J146" s="1" t="s">
        <v>34</v>
      </c>
      <c r="K146" s="1" t="s">
        <v>415</v>
      </c>
      <c r="L146" t="str">
        <f t="shared" si="2"/>
        <v>update m set m.fator_mun = 4.87963069597032 from pmad2018.dp_mor_1718_bkp m, pmad2018.dp_dom_1718_imput_bkp d where m.A01nficha = d.A01nficha and ltrim(rtrim(d.A01setor)) = 'Cocalzinho de Goiás: Girassol/Edilândia' and m.D03 = 2 and m.D05 between 20 and 24;</v>
      </c>
    </row>
    <row r="147" spans="1:12" x14ac:dyDescent="0.25">
      <c r="A147" s="1" t="s">
        <v>44</v>
      </c>
      <c r="B147" s="1" t="s">
        <v>45</v>
      </c>
      <c r="C147" s="2" t="str">
        <f>VLOOKUP(B147,Planilha1!$A$2:$B$18,2,FALSE)</f>
        <v>Cocalzinho de Goiás: Girassol/Edilândia</v>
      </c>
      <c r="D147" s="1" t="s">
        <v>17</v>
      </c>
      <c r="E147" s="1" t="s">
        <v>9</v>
      </c>
      <c r="F147" s="1" t="s">
        <v>68</v>
      </c>
      <c r="G147" s="1" t="s">
        <v>394</v>
      </c>
      <c r="H147" s="2" t="str">
        <f>VLOOKUP(G147,Planilha1!$F$2:$G$16,2,FALSE)</f>
        <v xml:space="preserve"> 20 and 24</v>
      </c>
      <c r="I147" s="1" t="s">
        <v>416</v>
      </c>
      <c r="J147" s="1" t="s">
        <v>259</v>
      </c>
      <c r="K147" s="1" t="s">
        <v>417</v>
      </c>
      <c r="L147" t="str">
        <f t="shared" si="2"/>
        <v>update m set m.fator_mun = 4.83687911200093 from pmad2018.dp_mor_1718_bkp m, pmad2018.dp_dom_1718_imput_bkp d where m.A01nficha = d.A01nficha and ltrim(rtrim(d.A01setor)) = 'Cocalzinho de Goiás: Girassol/Edilândia' and m.D03 = 1 and m.D05 between 20 and 24;</v>
      </c>
    </row>
    <row r="148" spans="1:12" x14ac:dyDescent="0.25">
      <c r="A148" s="1" t="s">
        <v>52</v>
      </c>
      <c r="B148" s="1" t="s">
        <v>53</v>
      </c>
      <c r="C148" s="2" t="str">
        <f>VLOOKUP(B148,Planilha1!$A$2:$B$18,2,FALSE)</f>
        <v>Cocalzinho de Goiás: Sede</v>
      </c>
      <c r="D148" s="1" t="s">
        <v>11</v>
      </c>
      <c r="E148" s="1" t="s">
        <v>12</v>
      </c>
      <c r="F148" s="1" t="s">
        <v>68</v>
      </c>
      <c r="G148" s="1" t="s">
        <v>394</v>
      </c>
      <c r="H148" s="2" t="str">
        <f>VLOOKUP(G148,Planilha1!$F$2:$G$16,2,FALSE)</f>
        <v xml:space="preserve"> 20 and 24</v>
      </c>
      <c r="I148" s="1" t="s">
        <v>418</v>
      </c>
      <c r="J148" s="1" t="s">
        <v>419</v>
      </c>
      <c r="K148" s="1" t="s">
        <v>420</v>
      </c>
      <c r="L148" t="str">
        <f t="shared" si="2"/>
        <v>update m set m.fator_mun = 6.4135427291476 from pmad2018.dp_mor_1718_bkp m, pmad2018.dp_dom_1718_imput_bkp d where m.A01nficha = d.A01nficha and ltrim(rtrim(d.A01setor)) = 'Cocalzinho de Goiás: Sede' and m.D03 = 2 and m.D05 between 20 and 24;</v>
      </c>
    </row>
    <row r="149" spans="1:12" x14ac:dyDescent="0.25">
      <c r="A149" s="1" t="s">
        <v>52</v>
      </c>
      <c r="B149" s="1" t="s">
        <v>53</v>
      </c>
      <c r="C149" s="2" t="str">
        <f>VLOOKUP(B149,Planilha1!$A$2:$B$18,2,FALSE)</f>
        <v>Cocalzinho de Goiás: Sede</v>
      </c>
      <c r="D149" s="1" t="s">
        <v>17</v>
      </c>
      <c r="E149" s="1" t="s">
        <v>9</v>
      </c>
      <c r="F149" s="1" t="s">
        <v>68</v>
      </c>
      <c r="G149" s="1" t="s">
        <v>394</v>
      </c>
      <c r="H149" s="2" t="str">
        <f>VLOOKUP(G149,Planilha1!$F$2:$G$16,2,FALSE)</f>
        <v xml:space="preserve"> 20 and 24</v>
      </c>
      <c r="I149" s="1" t="s">
        <v>421</v>
      </c>
      <c r="J149" s="1" t="s">
        <v>404</v>
      </c>
      <c r="K149" s="1" t="s">
        <v>422</v>
      </c>
      <c r="L149" t="str">
        <f t="shared" si="2"/>
        <v>update m set m.fator_mun = 6.40760793215946 from pmad2018.dp_mor_1718_bkp m, pmad2018.dp_dom_1718_imput_bkp d where m.A01nficha = d.A01nficha and ltrim(rtrim(d.A01setor)) = 'Cocalzinho de Goiás: Sede' and m.D03 = 1 and m.D05 between 20 and 24;</v>
      </c>
    </row>
    <row r="150" spans="1:12" x14ac:dyDescent="0.25">
      <c r="A150" s="1" t="s">
        <v>60</v>
      </c>
      <c r="B150" s="1" t="s">
        <v>61</v>
      </c>
      <c r="C150" s="2" t="str">
        <f>VLOOKUP(B150,Planilha1!$A$2:$B$18,2,FALSE)</f>
        <v>Cristalina: Campos Lindos/Marajó</v>
      </c>
      <c r="D150" s="1" t="s">
        <v>11</v>
      </c>
      <c r="E150" s="1" t="s">
        <v>12</v>
      </c>
      <c r="F150" s="1" t="s">
        <v>68</v>
      </c>
      <c r="G150" s="1" t="s">
        <v>394</v>
      </c>
      <c r="H150" s="2" t="str">
        <f>VLOOKUP(G150,Planilha1!$F$2:$G$16,2,FALSE)</f>
        <v xml:space="preserve"> 20 and 24</v>
      </c>
      <c r="I150" s="1" t="s">
        <v>423</v>
      </c>
      <c r="J150" s="1" t="s">
        <v>42</v>
      </c>
      <c r="K150" s="1" t="s">
        <v>424</v>
      </c>
      <c r="L150" t="str">
        <f t="shared" si="2"/>
        <v>update m set m.fator_mun = 3.52194700797466 from pmad2018.dp_mor_1718_bkp m, pmad2018.dp_dom_1718_imput_bkp d where m.A01nficha = d.A01nficha and ltrim(rtrim(d.A01setor)) = 'Cristalina: Campos Lindos/Marajó' and m.D03 = 2 and m.D05 between 20 and 24;</v>
      </c>
    </row>
    <row r="151" spans="1:12" x14ac:dyDescent="0.25">
      <c r="A151" s="1" t="s">
        <v>60</v>
      </c>
      <c r="B151" s="1" t="s">
        <v>61</v>
      </c>
      <c r="C151" s="2" t="str">
        <f>VLOOKUP(B151,Planilha1!$A$2:$B$18,2,FALSE)</f>
        <v>Cristalina: Campos Lindos/Marajó</v>
      </c>
      <c r="D151" s="1" t="s">
        <v>17</v>
      </c>
      <c r="E151" s="1" t="s">
        <v>9</v>
      </c>
      <c r="F151" s="1" t="s">
        <v>68</v>
      </c>
      <c r="G151" s="1" t="s">
        <v>394</v>
      </c>
      <c r="H151" s="2" t="str">
        <f>VLOOKUP(G151,Planilha1!$F$2:$G$16,2,FALSE)</f>
        <v xml:space="preserve"> 20 and 24</v>
      </c>
      <c r="I151" s="1" t="s">
        <v>425</v>
      </c>
      <c r="J151" s="1" t="s">
        <v>208</v>
      </c>
      <c r="K151" s="1" t="s">
        <v>426</v>
      </c>
      <c r="L151" t="str">
        <f t="shared" si="2"/>
        <v>update m set m.fator_mun = 4.088083608226 from pmad2018.dp_mor_1718_bkp m, pmad2018.dp_dom_1718_imput_bkp d where m.A01nficha = d.A01nficha and ltrim(rtrim(d.A01setor)) = 'Cristalina: Campos Lindos/Marajó' and m.D03 = 1 and m.D05 between 20 and 24;</v>
      </c>
    </row>
    <row r="152" spans="1:12" x14ac:dyDescent="0.25">
      <c r="A152" s="1" t="s">
        <v>68</v>
      </c>
      <c r="B152" s="1" t="s">
        <v>69</v>
      </c>
      <c r="C152" s="2" t="str">
        <f>VLOOKUP(B152,Planilha1!$A$2:$B$18,2,FALSE)</f>
        <v>Cristalina: Sede</v>
      </c>
      <c r="D152" s="1" t="s">
        <v>11</v>
      </c>
      <c r="E152" s="1" t="s">
        <v>12</v>
      </c>
      <c r="F152" s="1" t="s">
        <v>68</v>
      </c>
      <c r="G152" s="1" t="s">
        <v>394</v>
      </c>
      <c r="H152" s="2" t="str">
        <f>VLOOKUP(G152,Planilha1!$F$2:$G$16,2,FALSE)</f>
        <v xml:space="preserve"> 20 and 24</v>
      </c>
      <c r="I152" s="1" t="s">
        <v>427</v>
      </c>
      <c r="J152" s="1" t="s">
        <v>200</v>
      </c>
      <c r="K152" s="1" t="s">
        <v>428</v>
      </c>
      <c r="L152" t="str">
        <f t="shared" si="2"/>
        <v>update m set m.fator_mun = 13.5712827164434 from pmad2018.dp_mor_1718_bkp m, pmad2018.dp_dom_1718_imput_bkp d where m.A01nficha = d.A01nficha and ltrim(rtrim(d.A01setor)) = 'Cristalina: Sede' and m.D03 = 2 and m.D05 between 20 and 24;</v>
      </c>
    </row>
    <row r="153" spans="1:12" x14ac:dyDescent="0.25">
      <c r="A153" s="1" t="s">
        <v>68</v>
      </c>
      <c r="B153" s="1" t="s">
        <v>69</v>
      </c>
      <c r="C153" s="2" t="str">
        <f>VLOOKUP(B153,Planilha1!$A$2:$B$18,2,FALSE)</f>
        <v>Cristalina: Sede</v>
      </c>
      <c r="D153" s="1" t="s">
        <v>17</v>
      </c>
      <c r="E153" s="1" t="s">
        <v>9</v>
      </c>
      <c r="F153" s="1" t="s">
        <v>68</v>
      </c>
      <c r="G153" s="1" t="s">
        <v>394</v>
      </c>
      <c r="H153" s="2" t="str">
        <f>VLOOKUP(G153,Planilha1!$F$2:$G$16,2,FALSE)</f>
        <v xml:space="preserve"> 20 and 24</v>
      </c>
      <c r="I153" s="1" t="s">
        <v>429</v>
      </c>
      <c r="J153" s="1" t="s">
        <v>203</v>
      </c>
      <c r="K153" s="1" t="s">
        <v>430</v>
      </c>
      <c r="L153" t="str">
        <f t="shared" si="2"/>
        <v>update m set m.fator_mun = 13.5649139444758 from pmad2018.dp_mor_1718_bkp m, pmad2018.dp_dom_1718_imput_bkp d where m.A01nficha = d.A01nficha and ltrim(rtrim(d.A01setor)) = 'Cristalina: Sede' and m.D03 = 1 and m.D05 between 20 and 24;</v>
      </c>
    </row>
    <row r="154" spans="1:12" x14ac:dyDescent="0.25">
      <c r="A154" s="1" t="s">
        <v>75</v>
      </c>
      <c r="B154" s="1" t="s">
        <v>76</v>
      </c>
      <c r="C154" s="2" t="str">
        <f>VLOOKUP(B154,Planilha1!$A$2:$B$18,2,FALSE)</f>
        <v>Formosa</v>
      </c>
      <c r="D154" s="1" t="s">
        <v>11</v>
      </c>
      <c r="E154" s="1" t="s">
        <v>12</v>
      </c>
      <c r="F154" s="1" t="s">
        <v>68</v>
      </c>
      <c r="G154" s="1" t="s">
        <v>394</v>
      </c>
      <c r="H154" s="2" t="str">
        <f>VLOOKUP(G154,Planilha1!$F$2:$G$16,2,FALSE)</f>
        <v xml:space="preserve"> 20 and 24</v>
      </c>
      <c r="I154" s="1" t="s">
        <v>431</v>
      </c>
      <c r="J154" s="1" t="s">
        <v>432</v>
      </c>
      <c r="K154" s="1" t="s">
        <v>433</v>
      </c>
      <c r="L154" t="str">
        <f t="shared" si="2"/>
        <v>update m set m.fator_mun = 40.3071587301587 from pmad2018.dp_mor_1718_bkp m, pmad2018.dp_dom_1718_imput_bkp d where m.A01nficha = d.A01nficha and ltrim(rtrim(d.A01setor)) = 'Formosa' and m.D03 = 2 and m.D05 between 20 and 24;</v>
      </c>
    </row>
    <row r="155" spans="1:12" x14ac:dyDescent="0.25">
      <c r="A155" s="1" t="s">
        <v>75</v>
      </c>
      <c r="B155" s="1" t="s">
        <v>76</v>
      </c>
      <c r="C155" s="2" t="str">
        <f>VLOOKUP(B155,Planilha1!$A$2:$B$18,2,FALSE)</f>
        <v>Formosa</v>
      </c>
      <c r="D155" s="1" t="s">
        <v>17</v>
      </c>
      <c r="E155" s="1" t="s">
        <v>9</v>
      </c>
      <c r="F155" s="1" t="s">
        <v>68</v>
      </c>
      <c r="G155" s="1" t="s">
        <v>394</v>
      </c>
      <c r="H155" s="2" t="str">
        <f>VLOOKUP(G155,Planilha1!$F$2:$G$16,2,FALSE)</f>
        <v xml:space="preserve"> 20 and 24</v>
      </c>
      <c r="I155" s="1" t="s">
        <v>434</v>
      </c>
      <c r="J155" s="1" t="s">
        <v>435</v>
      </c>
      <c r="K155" s="1" t="s">
        <v>436</v>
      </c>
      <c r="L155" t="str">
        <f t="shared" si="2"/>
        <v>update m set m.fator_mun = 37.827954887218 from pmad2018.dp_mor_1718_bkp m, pmad2018.dp_dom_1718_imput_bkp d where m.A01nficha = d.A01nficha and ltrim(rtrim(d.A01setor)) = 'Formosa' and m.D03 = 1 and m.D05 between 20 and 24;</v>
      </c>
    </row>
    <row r="156" spans="1:12" x14ac:dyDescent="0.25">
      <c r="A156" s="1" t="s">
        <v>82</v>
      </c>
      <c r="B156" s="1" t="s">
        <v>83</v>
      </c>
      <c r="C156" s="2" t="str">
        <f>VLOOKUP(B156,Planilha1!$A$2:$B$18,2,FALSE)</f>
        <v>Luziânia: Jardim Ingá</v>
      </c>
      <c r="D156" s="1" t="s">
        <v>11</v>
      </c>
      <c r="E156" s="1" t="s">
        <v>12</v>
      </c>
      <c r="F156" s="1" t="s">
        <v>68</v>
      </c>
      <c r="G156" s="1" t="s">
        <v>394</v>
      </c>
      <c r="H156" s="2" t="str">
        <f>VLOOKUP(G156,Planilha1!$F$2:$G$16,2,FALSE)</f>
        <v xml:space="preserve"> 20 and 24</v>
      </c>
      <c r="I156" s="1" t="s">
        <v>437</v>
      </c>
      <c r="J156" s="1" t="s">
        <v>63</v>
      </c>
      <c r="K156" s="1" t="s">
        <v>438</v>
      </c>
      <c r="L156" t="str">
        <f t="shared" si="2"/>
        <v>update m set m.fator_mun = 49.1128213705885 from pmad2018.dp_mor_1718_bkp m, pmad2018.dp_dom_1718_imput_bkp d where m.A01nficha = d.A01nficha and ltrim(rtrim(d.A01setor)) = 'Luziânia: Jardim Ingá' and m.D03 = 2 and m.D05 between 20 and 24;</v>
      </c>
    </row>
    <row r="157" spans="1:12" x14ac:dyDescent="0.25">
      <c r="A157" s="1" t="s">
        <v>82</v>
      </c>
      <c r="B157" s="1" t="s">
        <v>83</v>
      </c>
      <c r="C157" s="2" t="str">
        <f>VLOOKUP(B157,Planilha1!$A$2:$B$18,2,FALSE)</f>
        <v>Luziânia: Jardim Ingá</v>
      </c>
      <c r="D157" s="1" t="s">
        <v>17</v>
      </c>
      <c r="E157" s="1" t="s">
        <v>9</v>
      </c>
      <c r="F157" s="1" t="s">
        <v>68</v>
      </c>
      <c r="G157" s="1" t="s">
        <v>394</v>
      </c>
      <c r="H157" s="2" t="str">
        <f>VLOOKUP(G157,Planilha1!$F$2:$G$16,2,FALSE)</f>
        <v xml:space="preserve"> 20 and 24</v>
      </c>
      <c r="I157" s="1" t="s">
        <v>439</v>
      </c>
      <c r="J157" s="1" t="s">
        <v>247</v>
      </c>
      <c r="K157" s="1" t="s">
        <v>440</v>
      </c>
      <c r="L157" t="str">
        <f t="shared" si="2"/>
        <v>update m set m.fator_mun = 40.5358743959825 from pmad2018.dp_mor_1718_bkp m, pmad2018.dp_dom_1718_imput_bkp d where m.A01nficha = d.A01nficha and ltrim(rtrim(d.A01setor)) = 'Luziânia: Jardim Ingá' and m.D03 = 1 and m.D05 between 20 and 24;</v>
      </c>
    </row>
    <row r="158" spans="1:12" x14ac:dyDescent="0.25">
      <c r="A158" s="1" t="s">
        <v>88</v>
      </c>
      <c r="B158" s="1" t="s">
        <v>89</v>
      </c>
      <c r="C158" s="2" t="str">
        <f>VLOOKUP(B158,Planilha1!$A$2:$B$18,2,FALSE)</f>
        <v>Luziânia: Sede</v>
      </c>
      <c r="D158" s="1" t="s">
        <v>11</v>
      </c>
      <c r="E158" s="1" t="s">
        <v>12</v>
      </c>
      <c r="F158" s="1" t="s">
        <v>68</v>
      </c>
      <c r="G158" s="1" t="s">
        <v>394</v>
      </c>
      <c r="H158" s="2" t="str">
        <f>VLOOKUP(G158,Planilha1!$F$2:$G$16,2,FALSE)</f>
        <v xml:space="preserve"> 20 and 24</v>
      </c>
      <c r="I158" s="1" t="s">
        <v>441</v>
      </c>
      <c r="J158" s="1" t="s">
        <v>80</v>
      </c>
      <c r="K158" s="1" t="s">
        <v>442</v>
      </c>
      <c r="L158" t="str">
        <f t="shared" si="2"/>
        <v>update m set m.fator_mun = 51.8037126973625 from pmad2018.dp_mor_1718_bkp m, pmad2018.dp_dom_1718_imput_bkp d where m.A01nficha = d.A01nficha and ltrim(rtrim(d.A01setor)) = 'Luziânia: Sede' and m.D03 = 2 and m.D05 between 20 and 24;</v>
      </c>
    </row>
    <row r="159" spans="1:12" x14ac:dyDescent="0.25">
      <c r="A159" s="1" t="s">
        <v>88</v>
      </c>
      <c r="B159" s="1" t="s">
        <v>89</v>
      </c>
      <c r="C159" s="2" t="str">
        <f>VLOOKUP(B159,Planilha1!$A$2:$B$18,2,FALSE)</f>
        <v>Luziânia: Sede</v>
      </c>
      <c r="D159" s="1" t="s">
        <v>17</v>
      </c>
      <c r="E159" s="1" t="s">
        <v>9</v>
      </c>
      <c r="F159" s="1" t="s">
        <v>68</v>
      </c>
      <c r="G159" s="1" t="s">
        <v>394</v>
      </c>
      <c r="H159" s="2" t="str">
        <f>VLOOKUP(G159,Planilha1!$F$2:$G$16,2,FALSE)</f>
        <v xml:space="preserve"> 20 and 24</v>
      </c>
      <c r="I159" s="1" t="s">
        <v>443</v>
      </c>
      <c r="J159" s="1" t="s">
        <v>444</v>
      </c>
      <c r="K159" s="1" t="s">
        <v>445</v>
      </c>
      <c r="L159" t="str">
        <f t="shared" si="2"/>
        <v>update m set m.fator_mun = 46.6813213594413 from pmad2018.dp_mor_1718_bkp m, pmad2018.dp_dom_1718_imput_bkp d where m.A01nficha = d.A01nficha and ltrim(rtrim(d.A01setor)) = 'Luziânia: Sede' and m.D03 = 1 and m.D05 between 20 and 24;</v>
      </c>
    </row>
    <row r="160" spans="1:12" x14ac:dyDescent="0.25">
      <c r="A160" s="1" t="s">
        <v>96</v>
      </c>
      <c r="B160" s="1" t="s">
        <v>97</v>
      </c>
      <c r="C160" s="2" t="str">
        <f>VLOOKUP(B160,Planilha1!$A$2:$B$18,2,FALSE)</f>
        <v>Novo Gama</v>
      </c>
      <c r="D160" s="1" t="s">
        <v>11</v>
      </c>
      <c r="E160" s="1" t="s">
        <v>12</v>
      </c>
      <c r="F160" s="1" t="s">
        <v>68</v>
      </c>
      <c r="G160" s="1" t="s">
        <v>394</v>
      </c>
      <c r="H160" s="2" t="str">
        <f>VLOOKUP(G160,Planilha1!$F$2:$G$16,2,FALSE)</f>
        <v xml:space="preserve"> 20 and 24</v>
      </c>
      <c r="I160" s="1" t="s">
        <v>446</v>
      </c>
      <c r="J160" s="1" t="s">
        <v>15</v>
      </c>
      <c r="K160" s="1" t="s">
        <v>447</v>
      </c>
      <c r="L160" t="str">
        <f t="shared" si="2"/>
        <v>update m set m.fator_mun = 45.9558487394958 from pmad2018.dp_mor_1718_bkp m, pmad2018.dp_dom_1718_imput_bkp d where m.A01nficha = d.A01nficha and ltrim(rtrim(d.A01setor)) = 'Novo Gama' and m.D03 = 2 and m.D05 between 20 and 24;</v>
      </c>
    </row>
    <row r="161" spans="1:12" x14ac:dyDescent="0.25">
      <c r="A161" s="1" t="s">
        <v>96</v>
      </c>
      <c r="B161" s="1" t="s">
        <v>97</v>
      </c>
      <c r="C161" s="2" t="str">
        <f>VLOOKUP(B161,Planilha1!$A$2:$B$18,2,FALSE)</f>
        <v>Novo Gama</v>
      </c>
      <c r="D161" s="1" t="s">
        <v>17</v>
      </c>
      <c r="E161" s="1" t="s">
        <v>9</v>
      </c>
      <c r="F161" s="1" t="s">
        <v>68</v>
      </c>
      <c r="G161" s="1" t="s">
        <v>394</v>
      </c>
      <c r="H161" s="2" t="str">
        <f>VLOOKUP(G161,Planilha1!$F$2:$G$16,2,FALSE)</f>
        <v xml:space="preserve"> 20 and 24</v>
      </c>
      <c r="I161" s="1" t="s">
        <v>448</v>
      </c>
      <c r="J161" s="1" t="s">
        <v>346</v>
      </c>
      <c r="K161" s="1" t="s">
        <v>449</v>
      </c>
      <c r="L161" t="str">
        <f t="shared" si="2"/>
        <v>update m set m.fator_mun = 44.9303879310345 from pmad2018.dp_mor_1718_bkp m, pmad2018.dp_dom_1718_imput_bkp d where m.A01nficha = d.A01nficha and ltrim(rtrim(d.A01setor)) = 'Novo Gama' and m.D03 = 1 and m.D05 between 20 and 24;</v>
      </c>
    </row>
    <row r="162" spans="1:12" x14ac:dyDescent="0.25">
      <c r="A162" s="1" t="s">
        <v>104</v>
      </c>
      <c r="B162" s="1" t="s">
        <v>105</v>
      </c>
      <c r="C162" s="2" t="str">
        <f>VLOOKUP(B162,Planilha1!$A$2:$B$18,2,FALSE)</f>
        <v>Padre Bernardo: Monte Alto</v>
      </c>
      <c r="D162" s="1" t="s">
        <v>11</v>
      </c>
      <c r="E162" s="1" t="s">
        <v>12</v>
      </c>
      <c r="F162" s="1" t="s">
        <v>68</v>
      </c>
      <c r="G162" s="1" t="s">
        <v>394</v>
      </c>
      <c r="H162" s="2" t="str">
        <f>VLOOKUP(G162,Planilha1!$F$2:$G$16,2,FALSE)</f>
        <v xml:space="preserve"> 20 and 24</v>
      </c>
      <c r="I162" s="1" t="s">
        <v>450</v>
      </c>
      <c r="J162" s="1" t="s">
        <v>294</v>
      </c>
      <c r="K162" s="1" t="s">
        <v>451</v>
      </c>
      <c r="L162" t="str">
        <f t="shared" si="2"/>
        <v>update m set m.fator_mun = 5.12096353422889 from pmad2018.dp_mor_1718_bkp m, pmad2018.dp_dom_1718_imput_bkp d where m.A01nficha = d.A01nficha and ltrim(rtrim(d.A01setor)) = 'Padre Bernardo: Monte Alto' and m.D03 = 2 and m.D05 between 20 and 24;</v>
      </c>
    </row>
    <row r="163" spans="1:12" x14ac:dyDescent="0.25">
      <c r="A163" s="1" t="s">
        <v>104</v>
      </c>
      <c r="B163" s="1" t="s">
        <v>105</v>
      </c>
      <c r="C163" s="2" t="str">
        <f>VLOOKUP(B163,Planilha1!$A$2:$B$18,2,FALSE)</f>
        <v>Padre Bernardo: Monte Alto</v>
      </c>
      <c r="D163" s="1" t="s">
        <v>17</v>
      </c>
      <c r="E163" s="1" t="s">
        <v>9</v>
      </c>
      <c r="F163" s="1" t="s">
        <v>68</v>
      </c>
      <c r="G163" s="1" t="s">
        <v>394</v>
      </c>
      <c r="H163" s="2" t="str">
        <f>VLOOKUP(G163,Planilha1!$F$2:$G$16,2,FALSE)</f>
        <v xml:space="preserve"> 20 and 24</v>
      </c>
      <c r="I163" s="1" t="s">
        <v>452</v>
      </c>
      <c r="J163" s="1" t="s">
        <v>158</v>
      </c>
      <c r="K163" s="1" t="s">
        <v>453</v>
      </c>
      <c r="L163" t="str">
        <f t="shared" si="2"/>
        <v>update m set m.fator_mun = 5.10272407517236 from pmad2018.dp_mor_1718_bkp m, pmad2018.dp_dom_1718_imput_bkp d where m.A01nficha = d.A01nficha and ltrim(rtrim(d.A01setor)) = 'Padre Bernardo: Monte Alto' and m.D03 = 1 and m.D05 between 20 and 24;</v>
      </c>
    </row>
    <row r="164" spans="1:12" x14ac:dyDescent="0.25">
      <c r="A164" s="1" t="s">
        <v>111</v>
      </c>
      <c r="B164" s="1" t="s">
        <v>112</v>
      </c>
      <c r="C164" s="2" t="str">
        <f>VLOOKUP(B164,Planilha1!$A$2:$B$18,2,FALSE)</f>
        <v>Padre Bernardo: Sede</v>
      </c>
      <c r="D164" s="1" t="s">
        <v>11</v>
      </c>
      <c r="E164" s="1" t="s">
        <v>12</v>
      </c>
      <c r="F164" s="1" t="s">
        <v>68</v>
      </c>
      <c r="G164" s="1" t="s">
        <v>394</v>
      </c>
      <c r="H164" s="2" t="str">
        <f>VLOOKUP(G164,Planilha1!$F$2:$G$16,2,FALSE)</f>
        <v xml:space="preserve"> 20 and 24</v>
      </c>
      <c r="I164" s="1" t="s">
        <v>454</v>
      </c>
      <c r="J164" s="1" t="s">
        <v>165</v>
      </c>
      <c r="K164" s="1" t="s">
        <v>455</v>
      </c>
      <c r="L164" t="str">
        <f t="shared" si="2"/>
        <v>update m set m.fator_mun = 9.21331792033437 from pmad2018.dp_mor_1718_bkp m, pmad2018.dp_dom_1718_imput_bkp d where m.A01nficha = d.A01nficha and ltrim(rtrim(d.A01setor)) = 'Padre Bernardo: Sede' and m.D03 = 2 and m.D05 between 20 and 24;</v>
      </c>
    </row>
    <row r="165" spans="1:12" x14ac:dyDescent="0.25">
      <c r="A165" s="1" t="s">
        <v>111</v>
      </c>
      <c r="B165" s="1" t="s">
        <v>112</v>
      </c>
      <c r="C165" s="2" t="str">
        <f>VLOOKUP(B165,Planilha1!$A$2:$B$18,2,FALSE)</f>
        <v>Padre Bernardo: Sede</v>
      </c>
      <c r="D165" s="1" t="s">
        <v>17</v>
      </c>
      <c r="E165" s="1" t="s">
        <v>9</v>
      </c>
      <c r="F165" s="1" t="s">
        <v>68</v>
      </c>
      <c r="G165" s="1" t="s">
        <v>394</v>
      </c>
      <c r="H165" s="2" t="str">
        <f>VLOOKUP(G165,Planilha1!$F$2:$G$16,2,FALSE)</f>
        <v xml:space="preserve"> 20 and 24</v>
      </c>
      <c r="I165" s="1" t="s">
        <v>456</v>
      </c>
      <c r="J165" s="1" t="s">
        <v>340</v>
      </c>
      <c r="K165" s="1" t="s">
        <v>457</v>
      </c>
      <c r="L165" t="str">
        <f t="shared" si="2"/>
        <v>update m set m.fator_mun = 9.69992579896681 from pmad2018.dp_mor_1718_bkp m, pmad2018.dp_dom_1718_imput_bkp d where m.A01nficha = d.A01nficha and ltrim(rtrim(d.A01setor)) = 'Padre Bernardo: Sede' and m.D03 = 1 and m.D05 between 20 and 24;</v>
      </c>
    </row>
    <row r="166" spans="1:12" x14ac:dyDescent="0.25">
      <c r="A166" s="1" t="s">
        <v>118</v>
      </c>
      <c r="B166" s="1" t="s">
        <v>119</v>
      </c>
      <c r="C166" s="2" t="str">
        <f>VLOOKUP(B166,Planilha1!$A$2:$B$18,2,FALSE)</f>
        <v>Planaltina</v>
      </c>
      <c r="D166" s="1" t="s">
        <v>11</v>
      </c>
      <c r="E166" s="1" t="s">
        <v>12</v>
      </c>
      <c r="F166" s="1" t="s">
        <v>68</v>
      </c>
      <c r="G166" s="1" t="s">
        <v>394</v>
      </c>
      <c r="H166" s="2" t="str">
        <f>VLOOKUP(G166,Planilha1!$F$2:$G$16,2,FALSE)</f>
        <v xml:space="preserve"> 20 and 24</v>
      </c>
      <c r="I166" s="1" t="s">
        <v>458</v>
      </c>
      <c r="J166" s="1" t="s">
        <v>200</v>
      </c>
      <c r="K166" s="1" t="s">
        <v>459</v>
      </c>
      <c r="L166" t="str">
        <f t="shared" si="2"/>
        <v>update m set m.fator_mun = 49.4599058823529 from pmad2018.dp_mor_1718_bkp m, pmad2018.dp_dom_1718_imput_bkp d where m.A01nficha = d.A01nficha and ltrim(rtrim(d.A01setor)) = 'Planaltina' and m.D03 = 2 and m.D05 between 20 and 24;</v>
      </c>
    </row>
    <row r="167" spans="1:12" x14ac:dyDescent="0.25">
      <c r="A167" s="1" t="s">
        <v>118</v>
      </c>
      <c r="B167" s="1" t="s">
        <v>119</v>
      </c>
      <c r="C167" s="2" t="str">
        <f>VLOOKUP(B167,Planilha1!$A$2:$B$18,2,FALSE)</f>
        <v>Planaltina</v>
      </c>
      <c r="D167" s="1" t="s">
        <v>17</v>
      </c>
      <c r="E167" s="1" t="s">
        <v>9</v>
      </c>
      <c r="F167" s="1" t="s">
        <v>68</v>
      </c>
      <c r="G167" s="1" t="s">
        <v>394</v>
      </c>
      <c r="H167" s="2" t="str">
        <f>VLOOKUP(G167,Planilha1!$F$2:$G$16,2,FALSE)</f>
        <v xml:space="preserve"> 20 and 24</v>
      </c>
      <c r="I167" s="1" t="s">
        <v>460</v>
      </c>
      <c r="J167" s="1" t="s">
        <v>280</v>
      </c>
      <c r="K167" s="1" t="s">
        <v>461</v>
      </c>
      <c r="L167" t="str">
        <f t="shared" si="2"/>
        <v>update m set m.fator_mun = 41.9947087378641 from pmad2018.dp_mor_1718_bkp m, pmad2018.dp_dom_1718_imput_bkp d where m.A01nficha = d.A01nficha and ltrim(rtrim(d.A01setor)) = 'Planaltina' and m.D03 = 1 and m.D05 between 20 and 24;</v>
      </c>
    </row>
    <row r="168" spans="1:12" x14ac:dyDescent="0.25">
      <c r="A168" s="1" t="s">
        <v>124</v>
      </c>
      <c r="B168" s="1" t="s">
        <v>125</v>
      </c>
      <c r="C168" s="2" t="str">
        <f>VLOOKUP(B168,Planilha1!$A$2:$B$18,2,FALSE)</f>
        <v>Santo Antônio do Descoberto</v>
      </c>
      <c r="D168" s="1" t="s">
        <v>11</v>
      </c>
      <c r="E168" s="1" t="s">
        <v>12</v>
      </c>
      <c r="F168" s="1" t="s">
        <v>68</v>
      </c>
      <c r="G168" s="1" t="s">
        <v>394</v>
      </c>
      <c r="H168" s="2" t="str">
        <f>VLOOKUP(G168,Planilha1!$F$2:$G$16,2,FALSE)</f>
        <v xml:space="preserve"> 20 and 24</v>
      </c>
      <c r="I168" s="1" t="s">
        <v>462</v>
      </c>
      <c r="J168" s="1" t="s">
        <v>275</v>
      </c>
      <c r="K168" s="1" t="s">
        <v>463</v>
      </c>
      <c r="L168" t="str">
        <f t="shared" si="2"/>
        <v>update m set m.fator_mun = 45.3942837837838 from pmad2018.dp_mor_1718_bkp m, pmad2018.dp_dom_1718_imput_bkp d where m.A01nficha = d.A01nficha and ltrim(rtrim(d.A01setor)) = 'Santo Antônio do Descoberto' and m.D03 = 2 and m.D05 between 20 and 24;</v>
      </c>
    </row>
    <row r="169" spans="1:12" x14ac:dyDescent="0.25">
      <c r="A169" s="1" t="s">
        <v>124</v>
      </c>
      <c r="B169" s="1" t="s">
        <v>125</v>
      </c>
      <c r="C169" s="2" t="str">
        <f>VLOOKUP(B169,Planilha1!$A$2:$B$18,2,FALSE)</f>
        <v>Santo Antônio do Descoberto</v>
      </c>
      <c r="D169" s="1" t="s">
        <v>17</v>
      </c>
      <c r="E169" s="1" t="s">
        <v>9</v>
      </c>
      <c r="F169" s="1" t="s">
        <v>68</v>
      </c>
      <c r="G169" s="1" t="s">
        <v>394</v>
      </c>
      <c r="H169" s="2" t="str">
        <f>VLOOKUP(G169,Planilha1!$F$2:$G$16,2,FALSE)</f>
        <v xml:space="preserve"> 20 and 24</v>
      </c>
      <c r="I169" s="1" t="s">
        <v>464</v>
      </c>
      <c r="J169" s="1" t="s">
        <v>465</v>
      </c>
      <c r="K169" s="1" t="s">
        <v>466</v>
      </c>
      <c r="L169" t="str">
        <f t="shared" si="2"/>
        <v>update m set m.fator_mun = 35.7842553191489 from pmad2018.dp_mor_1718_bkp m, pmad2018.dp_dom_1718_imput_bkp d where m.A01nficha = d.A01nficha and ltrim(rtrim(d.A01setor)) = 'Santo Antônio do Descoberto' and m.D03 = 1 and m.D05 between 20 and 24;</v>
      </c>
    </row>
    <row r="170" spans="1:12" x14ac:dyDescent="0.25">
      <c r="A170" s="1" t="s">
        <v>131</v>
      </c>
      <c r="B170" s="1" t="s">
        <v>132</v>
      </c>
      <c r="C170" s="2" t="str">
        <f>VLOOKUP(B170,Planilha1!$A$2:$B$18,2,FALSE)</f>
        <v>Valparaíso de Goiás</v>
      </c>
      <c r="D170" s="1" t="s">
        <v>11</v>
      </c>
      <c r="E170" s="1" t="s">
        <v>12</v>
      </c>
      <c r="F170" s="1" t="s">
        <v>68</v>
      </c>
      <c r="G170" s="1" t="s">
        <v>394</v>
      </c>
      <c r="H170" s="2" t="str">
        <f>VLOOKUP(G170,Planilha1!$F$2:$G$16,2,FALSE)</f>
        <v xml:space="preserve"> 20 and 24</v>
      </c>
      <c r="I170" s="1" t="s">
        <v>467</v>
      </c>
      <c r="J170" s="1" t="s">
        <v>141</v>
      </c>
      <c r="K170" s="1" t="s">
        <v>468</v>
      </c>
      <c r="L170" t="str">
        <f t="shared" si="2"/>
        <v>update m set m.fator_mun = 66.6243770491803 from pmad2018.dp_mor_1718_bkp m, pmad2018.dp_dom_1718_imput_bkp d where m.A01nficha = d.A01nficha and ltrim(rtrim(d.A01setor)) = 'Valparaíso de Goiás' and m.D03 = 2 and m.D05 between 20 and 24;</v>
      </c>
    </row>
    <row r="171" spans="1:12" x14ac:dyDescent="0.25">
      <c r="A171" s="1" t="s">
        <v>131</v>
      </c>
      <c r="B171" s="1" t="s">
        <v>132</v>
      </c>
      <c r="C171" s="2" t="str">
        <f>VLOOKUP(B171,Planilha1!$A$2:$B$18,2,FALSE)</f>
        <v>Valparaíso de Goiás</v>
      </c>
      <c r="D171" s="1" t="s">
        <v>17</v>
      </c>
      <c r="E171" s="1" t="s">
        <v>9</v>
      </c>
      <c r="F171" s="1" t="s">
        <v>68</v>
      </c>
      <c r="G171" s="1" t="s">
        <v>394</v>
      </c>
      <c r="H171" s="2" t="str">
        <f>VLOOKUP(G171,Planilha1!$F$2:$G$16,2,FALSE)</f>
        <v xml:space="preserve"> 20 and 24</v>
      </c>
      <c r="I171" s="1" t="s">
        <v>469</v>
      </c>
      <c r="J171" s="1" t="s">
        <v>351</v>
      </c>
      <c r="K171" s="1" t="s">
        <v>470</v>
      </c>
      <c r="L171" t="str">
        <f t="shared" si="2"/>
        <v>update m set m.fator_mun = 60.174094488189 from pmad2018.dp_mor_1718_bkp m, pmad2018.dp_dom_1718_imput_bkp d where m.A01nficha = d.A01nficha and ltrim(rtrim(d.A01setor)) = 'Valparaíso de Goiás' and m.D03 = 1 and m.D05 between 20 and 24;</v>
      </c>
    </row>
    <row r="172" spans="1:12" x14ac:dyDescent="0.25">
      <c r="A172" s="1" t="s">
        <v>9</v>
      </c>
      <c r="B172" s="1" t="s">
        <v>10</v>
      </c>
      <c r="C172" s="2" t="str">
        <f>VLOOKUP(B172,Planilha1!$A$2:$B$18,2,FALSE)</f>
        <v>Águas Lindas de Goiás</v>
      </c>
      <c r="D172" s="1" t="s">
        <v>11</v>
      </c>
      <c r="E172" s="1" t="s">
        <v>12</v>
      </c>
      <c r="F172" s="1" t="s">
        <v>60</v>
      </c>
      <c r="G172" s="1" t="s">
        <v>471</v>
      </c>
      <c r="H172" s="2" t="str">
        <f>VLOOKUP(G172,Planilha1!$F$2:$G$16,2,FALSE)</f>
        <v xml:space="preserve"> 25 and 29</v>
      </c>
      <c r="I172" s="1" t="s">
        <v>472</v>
      </c>
      <c r="J172" s="1" t="s">
        <v>346</v>
      </c>
      <c r="K172" s="1" t="s">
        <v>473</v>
      </c>
      <c r="L172" t="str">
        <f t="shared" si="2"/>
        <v>update m set m.fator_mun = 94.3629310344828 from pmad2018.dp_mor_1718_bkp m, pmad2018.dp_dom_1718_imput_bkp d where m.A01nficha = d.A01nficha and ltrim(rtrim(d.A01setor)) = 'Águas Lindas de Goiás' and m.D03 = 2 and m.D05 between 25 and 29;</v>
      </c>
    </row>
    <row r="173" spans="1:12" x14ac:dyDescent="0.25">
      <c r="A173" s="1" t="s">
        <v>9</v>
      </c>
      <c r="B173" s="1" t="s">
        <v>10</v>
      </c>
      <c r="C173" s="2" t="str">
        <f>VLOOKUP(B173,Planilha1!$A$2:$B$18,2,FALSE)</f>
        <v>Águas Lindas de Goiás</v>
      </c>
      <c r="D173" s="1" t="s">
        <v>17</v>
      </c>
      <c r="E173" s="1" t="s">
        <v>9</v>
      </c>
      <c r="F173" s="1" t="s">
        <v>60</v>
      </c>
      <c r="G173" s="1" t="s">
        <v>471</v>
      </c>
      <c r="H173" s="2" t="str">
        <f>VLOOKUP(G173,Planilha1!$F$2:$G$16,2,FALSE)</f>
        <v xml:space="preserve"> 25 and 29</v>
      </c>
      <c r="I173" s="1" t="s">
        <v>474</v>
      </c>
      <c r="J173" s="1" t="s">
        <v>475</v>
      </c>
      <c r="K173" s="1" t="s">
        <v>476</v>
      </c>
      <c r="L173" t="str">
        <f t="shared" si="2"/>
        <v>update m set m.fator_mun = 75.535306122449 from pmad2018.dp_mor_1718_bkp m, pmad2018.dp_dom_1718_imput_bkp d where m.A01nficha = d.A01nficha and ltrim(rtrim(d.A01setor)) = 'Águas Lindas de Goiás' and m.D03 = 1 and m.D05 between 25 and 29;</v>
      </c>
    </row>
    <row r="174" spans="1:12" x14ac:dyDescent="0.25">
      <c r="A174" s="1" t="s">
        <v>12</v>
      </c>
      <c r="B174" s="1" t="s">
        <v>21</v>
      </c>
      <c r="C174" s="2" t="str">
        <f>VLOOKUP(B174,Planilha1!$A$2:$B$18,2,FALSE)</f>
        <v>Alexânia</v>
      </c>
      <c r="D174" s="1" t="s">
        <v>11</v>
      </c>
      <c r="E174" s="1" t="s">
        <v>12</v>
      </c>
      <c r="F174" s="1" t="s">
        <v>60</v>
      </c>
      <c r="G174" s="1" t="s">
        <v>471</v>
      </c>
      <c r="H174" s="2" t="str">
        <f>VLOOKUP(G174,Planilha1!$F$2:$G$16,2,FALSE)</f>
        <v xml:space="preserve"> 25 and 29</v>
      </c>
      <c r="I174" s="1" t="s">
        <v>477</v>
      </c>
      <c r="J174" s="1" t="s">
        <v>238</v>
      </c>
      <c r="K174" s="1" t="s">
        <v>478</v>
      </c>
      <c r="L174" t="str">
        <f t="shared" si="2"/>
        <v>update m set m.fator_mun = 19.0042961538462 from pmad2018.dp_mor_1718_bkp m, pmad2018.dp_dom_1718_imput_bkp d where m.A01nficha = d.A01nficha and ltrim(rtrim(d.A01setor)) = 'Alexânia' and m.D03 = 2 and m.D05 between 25 and 29;</v>
      </c>
    </row>
    <row r="175" spans="1:12" x14ac:dyDescent="0.25">
      <c r="A175" s="1" t="s">
        <v>12</v>
      </c>
      <c r="B175" s="1" t="s">
        <v>21</v>
      </c>
      <c r="C175" s="2" t="str">
        <f>VLOOKUP(B175,Planilha1!$A$2:$B$18,2,FALSE)</f>
        <v>Alexânia</v>
      </c>
      <c r="D175" s="1" t="s">
        <v>17</v>
      </c>
      <c r="E175" s="1" t="s">
        <v>9</v>
      </c>
      <c r="F175" s="1" t="s">
        <v>60</v>
      </c>
      <c r="G175" s="1" t="s">
        <v>471</v>
      </c>
      <c r="H175" s="2" t="str">
        <f>VLOOKUP(G175,Planilha1!$F$2:$G$16,2,FALSE)</f>
        <v xml:space="preserve"> 25 and 29</v>
      </c>
      <c r="I175" s="1" t="s">
        <v>479</v>
      </c>
      <c r="J175" s="1" t="s">
        <v>340</v>
      </c>
      <c r="K175" s="1" t="s">
        <v>480</v>
      </c>
      <c r="L175" t="str">
        <f t="shared" si="2"/>
        <v>update m set m.fator_mun = 14.1402514285714 from pmad2018.dp_mor_1718_bkp m, pmad2018.dp_dom_1718_imput_bkp d where m.A01nficha = d.A01nficha and ltrim(rtrim(d.A01setor)) = 'Alexânia' and m.D03 = 1 and m.D05 between 25 and 29;</v>
      </c>
    </row>
    <row r="176" spans="1:12" x14ac:dyDescent="0.25">
      <c r="A176" s="1" t="s">
        <v>28</v>
      </c>
      <c r="B176" s="1" t="s">
        <v>29</v>
      </c>
      <c r="C176" s="2" t="str">
        <f>VLOOKUP(B176,Planilha1!$A$2:$B$18,2,FALSE)</f>
        <v>Cidade Ocidental: Jardim ABC</v>
      </c>
      <c r="D176" s="1" t="s">
        <v>11</v>
      </c>
      <c r="E176" s="1" t="s">
        <v>12</v>
      </c>
      <c r="F176" s="1" t="s">
        <v>60</v>
      </c>
      <c r="G176" s="1" t="s">
        <v>471</v>
      </c>
      <c r="H176" s="2" t="str">
        <f>VLOOKUP(G176,Planilha1!$F$2:$G$16,2,FALSE)</f>
        <v xml:space="preserve"> 25 and 29</v>
      </c>
      <c r="I176" s="1" t="s">
        <v>481</v>
      </c>
      <c r="J176" s="1" t="s">
        <v>26</v>
      </c>
      <c r="K176" s="1" t="s">
        <v>482</v>
      </c>
      <c r="L176" t="str">
        <f t="shared" si="2"/>
        <v>update m set m.fator_mun = 11.2479589069487 from pmad2018.dp_mor_1718_bkp m, pmad2018.dp_dom_1718_imput_bkp d where m.A01nficha = d.A01nficha and ltrim(rtrim(d.A01setor)) = 'Cidade Ocidental: Jardim ABC' and m.D03 = 2 and m.D05 between 25 and 29;</v>
      </c>
    </row>
    <row r="177" spans="1:12" x14ac:dyDescent="0.25">
      <c r="A177" s="1" t="s">
        <v>28</v>
      </c>
      <c r="B177" s="1" t="s">
        <v>29</v>
      </c>
      <c r="C177" s="2" t="str">
        <f>VLOOKUP(B177,Planilha1!$A$2:$B$18,2,FALSE)</f>
        <v>Cidade Ocidental: Jardim ABC</v>
      </c>
      <c r="D177" s="1" t="s">
        <v>17</v>
      </c>
      <c r="E177" s="1" t="s">
        <v>9</v>
      </c>
      <c r="F177" s="1" t="s">
        <v>60</v>
      </c>
      <c r="G177" s="1" t="s">
        <v>471</v>
      </c>
      <c r="H177" s="2" t="str">
        <f>VLOOKUP(G177,Planilha1!$F$2:$G$16,2,FALSE)</f>
        <v xml:space="preserve"> 25 and 29</v>
      </c>
      <c r="I177" s="1" t="s">
        <v>483</v>
      </c>
      <c r="J177" s="1" t="s">
        <v>63</v>
      </c>
      <c r="K177" s="1" t="s">
        <v>484</v>
      </c>
      <c r="L177" t="str">
        <f t="shared" si="2"/>
        <v>update m set m.fator_mun = 8.42076147635257 from pmad2018.dp_mor_1718_bkp m, pmad2018.dp_dom_1718_imput_bkp d where m.A01nficha = d.A01nficha and ltrim(rtrim(d.A01setor)) = 'Cidade Ocidental: Jardim ABC' and m.D03 = 1 and m.D05 between 25 and 29;</v>
      </c>
    </row>
    <row r="178" spans="1:12" x14ac:dyDescent="0.25">
      <c r="A178" s="1" t="s">
        <v>36</v>
      </c>
      <c r="B178" s="1" t="s">
        <v>37</v>
      </c>
      <c r="C178" s="2" t="str">
        <f>VLOOKUP(B178,Planilha1!$A$2:$B$18,2,FALSE)</f>
        <v>Cidade Ocidental: Sede</v>
      </c>
      <c r="D178" s="1" t="s">
        <v>11</v>
      </c>
      <c r="E178" s="1" t="s">
        <v>12</v>
      </c>
      <c r="F178" s="1" t="s">
        <v>60</v>
      </c>
      <c r="G178" s="1" t="s">
        <v>471</v>
      </c>
      <c r="H178" s="2" t="str">
        <f>VLOOKUP(G178,Planilha1!$F$2:$G$16,2,FALSE)</f>
        <v xml:space="preserve"> 25 and 29</v>
      </c>
      <c r="I178" s="1" t="s">
        <v>485</v>
      </c>
      <c r="J178" s="1" t="s">
        <v>42</v>
      </c>
      <c r="K178" s="1" t="s">
        <v>486</v>
      </c>
      <c r="L178" t="str">
        <f t="shared" si="2"/>
        <v>update m set m.fator_mun = 36.4104324804715 from pmad2018.dp_mor_1718_bkp m, pmad2018.dp_dom_1718_imput_bkp d where m.A01nficha = d.A01nficha and ltrim(rtrim(d.A01setor)) = 'Cidade Ocidental: Sede' and m.D03 = 2 and m.D05 between 25 and 29;</v>
      </c>
    </row>
    <row r="179" spans="1:12" x14ac:dyDescent="0.25">
      <c r="A179" s="1" t="s">
        <v>36</v>
      </c>
      <c r="B179" s="1" t="s">
        <v>37</v>
      </c>
      <c r="C179" s="2" t="str">
        <f>VLOOKUP(B179,Planilha1!$A$2:$B$18,2,FALSE)</f>
        <v>Cidade Ocidental: Sede</v>
      </c>
      <c r="D179" s="1" t="s">
        <v>17</v>
      </c>
      <c r="E179" s="1" t="s">
        <v>9</v>
      </c>
      <c r="F179" s="1" t="s">
        <v>60</v>
      </c>
      <c r="G179" s="1" t="s">
        <v>471</v>
      </c>
      <c r="H179" s="2" t="str">
        <f>VLOOKUP(G179,Planilha1!$F$2:$G$16,2,FALSE)</f>
        <v xml:space="preserve"> 25 and 29</v>
      </c>
      <c r="I179" s="1" t="s">
        <v>487</v>
      </c>
      <c r="J179" s="1" t="s">
        <v>165</v>
      </c>
      <c r="K179" s="1" t="s">
        <v>488</v>
      </c>
      <c r="L179" t="str">
        <f t="shared" si="2"/>
        <v>update m set m.fator_mun = 33.0090394858717 from pmad2018.dp_mor_1718_bkp m, pmad2018.dp_dom_1718_imput_bkp d where m.A01nficha = d.A01nficha and ltrim(rtrim(d.A01setor)) = 'Cidade Ocidental: Sede' and m.D03 = 1 and m.D05 between 25 and 29;</v>
      </c>
    </row>
    <row r="180" spans="1:12" x14ac:dyDescent="0.25">
      <c r="A180" s="1" t="s">
        <v>44</v>
      </c>
      <c r="B180" s="1" t="s">
        <v>45</v>
      </c>
      <c r="C180" s="2" t="str">
        <f>VLOOKUP(B180,Planilha1!$A$2:$B$18,2,FALSE)</f>
        <v>Cocalzinho de Goiás: Girassol/Edilândia</v>
      </c>
      <c r="D180" s="1" t="s">
        <v>11</v>
      </c>
      <c r="E180" s="1" t="s">
        <v>12</v>
      </c>
      <c r="F180" s="1" t="s">
        <v>60</v>
      </c>
      <c r="G180" s="1" t="s">
        <v>471</v>
      </c>
      <c r="H180" s="2" t="str">
        <f>VLOOKUP(G180,Planilha1!$F$2:$G$16,2,FALSE)</f>
        <v xml:space="preserve"> 25 and 29</v>
      </c>
      <c r="I180" s="1" t="s">
        <v>489</v>
      </c>
      <c r="J180" s="1" t="s">
        <v>102</v>
      </c>
      <c r="K180" s="1" t="s">
        <v>490</v>
      </c>
      <c r="L180" t="str">
        <f t="shared" si="2"/>
        <v>update m set m.fator_mun = 3.8278803852082 from pmad2018.dp_mor_1718_bkp m, pmad2018.dp_dom_1718_imput_bkp d where m.A01nficha = d.A01nficha and ltrim(rtrim(d.A01setor)) = 'Cocalzinho de Goiás: Girassol/Edilândia' and m.D03 = 2 and m.D05 between 25 and 29;</v>
      </c>
    </row>
    <row r="181" spans="1:12" x14ac:dyDescent="0.25">
      <c r="A181" s="1" t="s">
        <v>44</v>
      </c>
      <c r="B181" s="1" t="s">
        <v>45</v>
      </c>
      <c r="C181" s="2" t="str">
        <f>VLOOKUP(B181,Planilha1!$A$2:$B$18,2,FALSE)</f>
        <v>Cocalzinho de Goiás: Girassol/Edilândia</v>
      </c>
      <c r="D181" s="1" t="s">
        <v>17</v>
      </c>
      <c r="E181" s="1" t="s">
        <v>9</v>
      </c>
      <c r="F181" s="1" t="s">
        <v>60</v>
      </c>
      <c r="G181" s="1" t="s">
        <v>471</v>
      </c>
      <c r="H181" s="2" t="str">
        <f>VLOOKUP(G181,Planilha1!$F$2:$G$16,2,FALSE)</f>
        <v xml:space="preserve"> 25 and 29</v>
      </c>
      <c r="I181" s="1" t="s">
        <v>491</v>
      </c>
      <c r="J181" s="1" t="s">
        <v>254</v>
      </c>
      <c r="K181" s="1" t="s">
        <v>492</v>
      </c>
      <c r="L181" t="str">
        <f t="shared" si="2"/>
        <v>update m set m.fator_mun = 5.46549699057254 from pmad2018.dp_mor_1718_bkp m, pmad2018.dp_dom_1718_imput_bkp d where m.A01nficha = d.A01nficha and ltrim(rtrim(d.A01setor)) = 'Cocalzinho de Goiás: Girassol/Edilândia' and m.D03 = 1 and m.D05 between 25 and 29;</v>
      </c>
    </row>
    <row r="182" spans="1:12" x14ac:dyDescent="0.25">
      <c r="A182" s="1" t="s">
        <v>52</v>
      </c>
      <c r="B182" s="1" t="s">
        <v>53</v>
      </c>
      <c r="C182" s="2" t="str">
        <f>VLOOKUP(B182,Planilha1!$A$2:$B$18,2,FALSE)</f>
        <v>Cocalzinho de Goiás: Sede</v>
      </c>
      <c r="D182" s="1" t="s">
        <v>11</v>
      </c>
      <c r="E182" s="1" t="s">
        <v>12</v>
      </c>
      <c r="F182" s="1" t="s">
        <v>60</v>
      </c>
      <c r="G182" s="1" t="s">
        <v>471</v>
      </c>
      <c r="H182" s="2" t="str">
        <f>VLOOKUP(G182,Planilha1!$F$2:$G$16,2,FALSE)</f>
        <v xml:space="preserve"> 25 and 29</v>
      </c>
      <c r="I182" s="1" t="s">
        <v>493</v>
      </c>
      <c r="J182" s="1" t="s">
        <v>494</v>
      </c>
      <c r="K182" s="1" t="s">
        <v>495</v>
      </c>
      <c r="L182" t="str">
        <f t="shared" si="2"/>
        <v>update m set m.fator_mun = 7.6187883830022 from pmad2018.dp_mor_1718_bkp m, pmad2018.dp_dom_1718_imput_bkp d where m.A01nficha = d.A01nficha and ltrim(rtrim(d.A01setor)) = 'Cocalzinho de Goiás: Sede' and m.D03 = 2 and m.D05 between 25 and 29;</v>
      </c>
    </row>
    <row r="183" spans="1:12" x14ac:dyDescent="0.25">
      <c r="A183" s="1" t="s">
        <v>52</v>
      </c>
      <c r="B183" s="1" t="s">
        <v>53</v>
      </c>
      <c r="C183" s="2" t="str">
        <f>VLOOKUP(B183,Planilha1!$A$2:$B$18,2,FALSE)</f>
        <v>Cocalzinho de Goiás: Sede</v>
      </c>
      <c r="D183" s="1" t="s">
        <v>17</v>
      </c>
      <c r="E183" s="1" t="s">
        <v>9</v>
      </c>
      <c r="F183" s="1" t="s">
        <v>60</v>
      </c>
      <c r="G183" s="1" t="s">
        <v>471</v>
      </c>
      <c r="H183" s="2" t="str">
        <f>VLOOKUP(G183,Planilha1!$F$2:$G$16,2,FALSE)</f>
        <v xml:space="preserve"> 25 and 29</v>
      </c>
      <c r="I183" s="1" t="s">
        <v>496</v>
      </c>
      <c r="J183" s="1" t="s">
        <v>497</v>
      </c>
      <c r="K183" s="1" t="s">
        <v>498</v>
      </c>
      <c r="L183" t="str">
        <f t="shared" si="2"/>
        <v>update m set m.fator_mun = 6.1110487484349 from pmad2018.dp_mor_1718_bkp m, pmad2018.dp_dom_1718_imput_bkp d where m.A01nficha = d.A01nficha and ltrim(rtrim(d.A01setor)) = 'Cocalzinho de Goiás: Sede' and m.D03 = 1 and m.D05 between 25 and 29;</v>
      </c>
    </row>
    <row r="184" spans="1:12" x14ac:dyDescent="0.25">
      <c r="A184" s="1" t="s">
        <v>60</v>
      </c>
      <c r="B184" s="1" t="s">
        <v>61</v>
      </c>
      <c r="C184" s="2" t="str">
        <f>VLOOKUP(B184,Planilha1!$A$2:$B$18,2,FALSE)</f>
        <v>Cristalina: Campos Lindos/Marajó</v>
      </c>
      <c r="D184" s="1" t="s">
        <v>11</v>
      </c>
      <c r="E184" s="1" t="s">
        <v>12</v>
      </c>
      <c r="F184" s="1" t="s">
        <v>60</v>
      </c>
      <c r="G184" s="1" t="s">
        <v>471</v>
      </c>
      <c r="H184" s="2" t="str">
        <f>VLOOKUP(G184,Planilha1!$F$2:$G$16,2,FALSE)</f>
        <v xml:space="preserve"> 25 and 29</v>
      </c>
      <c r="I184" s="1" t="s">
        <v>499</v>
      </c>
      <c r="J184" s="1" t="s">
        <v>129</v>
      </c>
      <c r="K184" s="1" t="s">
        <v>500</v>
      </c>
      <c r="L184" t="str">
        <f t="shared" si="2"/>
        <v>update m set m.fator_mun = 3.63881055688594 from pmad2018.dp_mor_1718_bkp m, pmad2018.dp_dom_1718_imput_bkp d where m.A01nficha = d.A01nficha and ltrim(rtrim(d.A01setor)) = 'Cristalina: Campos Lindos/Marajó' and m.D03 = 2 and m.D05 between 25 and 29;</v>
      </c>
    </row>
    <row r="185" spans="1:12" x14ac:dyDescent="0.25">
      <c r="A185" s="1" t="s">
        <v>60</v>
      </c>
      <c r="B185" s="1" t="s">
        <v>61</v>
      </c>
      <c r="C185" s="2" t="str">
        <f>VLOOKUP(B185,Planilha1!$A$2:$B$18,2,FALSE)</f>
        <v>Cristalina: Campos Lindos/Marajó</v>
      </c>
      <c r="D185" s="1" t="s">
        <v>17</v>
      </c>
      <c r="E185" s="1" t="s">
        <v>9</v>
      </c>
      <c r="F185" s="1" t="s">
        <v>60</v>
      </c>
      <c r="G185" s="1" t="s">
        <v>471</v>
      </c>
      <c r="H185" s="2" t="str">
        <f>VLOOKUP(G185,Planilha1!$F$2:$G$16,2,FALSE)</f>
        <v xml:space="preserve"> 25 and 29</v>
      </c>
      <c r="I185" s="1" t="s">
        <v>501</v>
      </c>
      <c r="J185" s="1" t="s">
        <v>208</v>
      </c>
      <c r="K185" s="1" t="s">
        <v>502</v>
      </c>
      <c r="L185" t="str">
        <f t="shared" si="2"/>
        <v>update m set m.fator_mun = 3.91838300354486 from pmad2018.dp_mor_1718_bkp m, pmad2018.dp_dom_1718_imput_bkp d where m.A01nficha = d.A01nficha and ltrim(rtrim(d.A01setor)) = 'Cristalina: Campos Lindos/Marajó' and m.D03 = 1 and m.D05 between 25 and 29;</v>
      </c>
    </row>
    <row r="186" spans="1:12" x14ac:dyDescent="0.25">
      <c r="A186" s="1" t="s">
        <v>68</v>
      </c>
      <c r="B186" s="1" t="s">
        <v>69</v>
      </c>
      <c r="C186" s="2" t="str">
        <f>VLOOKUP(B186,Planilha1!$A$2:$B$18,2,FALSE)</f>
        <v>Cristalina: Sede</v>
      </c>
      <c r="D186" s="1" t="s">
        <v>11</v>
      </c>
      <c r="E186" s="1" t="s">
        <v>12</v>
      </c>
      <c r="F186" s="1" t="s">
        <v>60</v>
      </c>
      <c r="G186" s="1" t="s">
        <v>471</v>
      </c>
      <c r="H186" s="2" t="str">
        <f>VLOOKUP(G186,Planilha1!$F$2:$G$16,2,FALSE)</f>
        <v xml:space="preserve"> 25 and 29</v>
      </c>
      <c r="I186" s="1" t="s">
        <v>503</v>
      </c>
      <c r="J186" s="1" t="s">
        <v>404</v>
      </c>
      <c r="K186" s="1" t="s">
        <v>504</v>
      </c>
      <c r="L186" t="str">
        <f t="shared" si="2"/>
        <v>update m set m.fator_mun = 20.3950523367839 from pmad2018.dp_mor_1718_bkp m, pmad2018.dp_dom_1718_imput_bkp d where m.A01nficha = d.A01nficha and ltrim(rtrim(d.A01setor)) = 'Cristalina: Sede' and m.D03 = 2 and m.D05 between 25 and 29;</v>
      </c>
    </row>
    <row r="187" spans="1:12" x14ac:dyDescent="0.25">
      <c r="A187" s="1" t="s">
        <v>68</v>
      </c>
      <c r="B187" s="1" t="s">
        <v>69</v>
      </c>
      <c r="C187" s="2" t="str">
        <f>VLOOKUP(B187,Planilha1!$A$2:$B$18,2,FALSE)</f>
        <v>Cristalina: Sede</v>
      </c>
      <c r="D187" s="1" t="s">
        <v>17</v>
      </c>
      <c r="E187" s="1" t="s">
        <v>9</v>
      </c>
      <c r="F187" s="1" t="s">
        <v>60</v>
      </c>
      <c r="G187" s="1" t="s">
        <v>471</v>
      </c>
      <c r="H187" s="2" t="str">
        <f>VLOOKUP(G187,Planilha1!$F$2:$G$16,2,FALSE)</f>
        <v xml:space="preserve"> 25 and 29</v>
      </c>
      <c r="I187" s="1" t="s">
        <v>505</v>
      </c>
      <c r="J187" s="1" t="s">
        <v>73</v>
      </c>
      <c r="K187" s="1" t="s">
        <v>506</v>
      </c>
      <c r="L187" t="str">
        <f t="shared" si="2"/>
        <v>update m set m.fator_mun = 17.4651316802403 from pmad2018.dp_mor_1718_bkp m, pmad2018.dp_dom_1718_imput_bkp d where m.A01nficha = d.A01nficha and ltrim(rtrim(d.A01setor)) = 'Cristalina: Sede' and m.D03 = 1 and m.D05 between 25 and 29;</v>
      </c>
    </row>
    <row r="188" spans="1:12" x14ac:dyDescent="0.25">
      <c r="A188" s="1" t="s">
        <v>75</v>
      </c>
      <c r="B188" s="1" t="s">
        <v>76</v>
      </c>
      <c r="C188" s="2" t="str">
        <f>VLOOKUP(B188,Planilha1!$A$2:$B$18,2,FALSE)</f>
        <v>Formosa</v>
      </c>
      <c r="D188" s="1" t="s">
        <v>11</v>
      </c>
      <c r="E188" s="1" t="s">
        <v>12</v>
      </c>
      <c r="F188" s="1" t="s">
        <v>60</v>
      </c>
      <c r="G188" s="1" t="s">
        <v>471</v>
      </c>
      <c r="H188" s="2" t="str">
        <f>VLOOKUP(G188,Planilha1!$F$2:$G$16,2,FALSE)</f>
        <v xml:space="preserve"> 25 and 29</v>
      </c>
      <c r="I188" s="1" t="s">
        <v>507</v>
      </c>
      <c r="J188" s="1" t="s">
        <v>194</v>
      </c>
      <c r="K188" s="1" t="s">
        <v>508</v>
      </c>
      <c r="L188" t="str">
        <f t="shared" si="2"/>
        <v>update m set m.fator_mun = 53.3630625 from pmad2018.dp_mor_1718_bkp m, pmad2018.dp_dom_1718_imput_bkp d where m.A01nficha = d.A01nficha and ltrim(rtrim(d.A01setor)) = 'Formosa' and m.D03 = 2 and m.D05 between 25 and 29;</v>
      </c>
    </row>
    <row r="189" spans="1:12" x14ac:dyDescent="0.25">
      <c r="A189" s="1" t="s">
        <v>75</v>
      </c>
      <c r="B189" s="1" t="s">
        <v>76</v>
      </c>
      <c r="C189" s="2" t="str">
        <f>VLOOKUP(B189,Planilha1!$A$2:$B$18,2,FALSE)</f>
        <v>Formosa</v>
      </c>
      <c r="D189" s="1" t="s">
        <v>17</v>
      </c>
      <c r="E189" s="1" t="s">
        <v>9</v>
      </c>
      <c r="F189" s="1" t="s">
        <v>60</v>
      </c>
      <c r="G189" s="1" t="s">
        <v>471</v>
      </c>
      <c r="H189" s="2" t="str">
        <f>VLOOKUP(G189,Planilha1!$F$2:$G$16,2,FALSE)</f>
        <v xml:space="preserve"> 25 and 29</v>
      </c>
      <c r="I189" s="1" t="s">
        <v>509</v>
      </c>
      <c r="J189" s="1" t="s">
        <v>186</v>
      </c>
      <c r="K189" s="1" t="s">
        <v>510</v>
      </c>
      <c r="L189" t="str">
        <f t="shared" si="2"/>
        <v>update m set m.fator_mun = 42.3512333333333 from pmad2018.dp_mor_1718_bkp m, pmad2018.dp_dom_1718_imput_bkp d where m.A01nficha = d.A01nficha and ltrim(rtrim(d.A01setor)) = 'Formosa' and m.D03 = 1 and m.D05 between 25 and 29;</v>
      </c>
    </row>
    <row r="190" spans="1:12" x14ac:dyDescent="0.25">
      <c r="A190" s="1" t="s">
        <v>82</v>
      </c>
      <c r="B190" s="1" t="s">
        <v>83</v>
      </c>
      <c r="C190" s="2" t="str">
        <f>VLOOKUP(B190,Planilha1!$A$2:$B$18,2,FALSE)</f>
        <v>Luziânia: Jardim Ingá</v>
      </c>
      <c r="D190" s="1" t="s">
        <v>11</v>
      </c>
      <c r="E190" s="1" t="s">
        <v>12</v>
      </c>
      <c r="F190" s="1" t="s">
        <v>60</v>
      </c>
      <c r="G190" s="1" t="s">
        <v>471</v>
      </c>
      <c r="H190" s="2" t="str">
        <f>VLOOKUP(G190,Planilha1!$F$2:$G$16,2,FALSE)</f>
        <v xml:space="preserve"> 25 and 29</v>
      </c>
      <c r="I190" s="1" t="s">
        <v>511</v>
      </c>
      <c r="J190" s="1" t="s">
        <v>165</v>
      </c>
      <c r="K190" s="1" t="s">
        <v>512</v>
      </c>
      <c r="L190" t="str">
        <f t="shared" si="2"/>
        <v>update m set m.fator_mun = 42.4424295755048 from pmad2018.dp_mor_1718_bkp m, pmad2018.dp_dom_1718_imput_bkp d where m.A01nficha = d.A01nficha and ltrim(rtrim(d.A01setor)) = 'Luziânia: Jardim Ingá' and m.D03 = 2 and m.D05 between 25 and 29;</v>
      </c>
    </row>
    <row r="191" spans="1:12" x14ac:dyDescent="0.25">
      <c r="A191" s="1" t="s">
        <v>82</v>
      </c>
      <c r="B191" s="1" t="s">
        <v>83</v>
      </c>
      <c r="C191" s="2" t="str">
        <f>VLOOKUP(B191,Planilha1!$A$2:$B$18,2,FALSE)</f>
        <v>Luziânia: Jardim Ingá</v>
      </c>
      <c r="D191" s="1" t="s">
        <v>17</v>
      </c>
      <c r="E191" s="1" t="s">
        <v>9</v>
      </c>
      <c r="F191" s="1" t="s">
        <v>60</v>
      </c>
      <c r="G191" s="1" t="s">
        <v>471</v>
      </c>
      <c r="H191" s="2" t="str">
        <f>VLOOKUP(G191,Planilha1!$F$2:$G$16,2,FALSE)</f>
        <v xml:space="preserve"> 25 and 29</v>
      </c>
      <c r="I191" s="1" t="s">
        <v>513</v>
      </c>
      <c r="J191" s="1" t="s">
        <v>55</v>
      </c>
      <c r="K191" s="1" t="s">
        <v>514</v>
      </c>
      <c r="L191" t="str">
        <f t="shared" si="2"/>
        <v>update m set m.fator_mun = 56.4325246683025 from pmad2018.dp_mor_1718_bkp m, pmad2018.dp_dom_1718_imput_bkp d where m.A01nficha = d.A01nficha and ltrim(rtrim(d.A01setor)) = 'Luziânia: Jardim Ingá' and m.D03 = 1 and m.D05 between 25 and 29;</v>
      </c>
    </row>
    <row r="192" spans="1:12" x14ac:dyDescent="0.25">
      <c r="A192" s="1" t="s">
        <v>88</v>
      </c>
      <c r="B192" s="1" t="s">
        <v>89</v>
      </c>
      <c r="C192" s="2" t="str">
        <f>VLOOKUP(B192,Planilha1!$A$2:$B$18,2,FALSE)</f>
        <v>Luziânia: Sede</v>
      </c>
      <c r="D192" s="1" t="s">
        <v>11</v>
      </c>
      <c r="E192" s="1" t="s">
        <v>12</v>
      </c>
      <c r="F192" s="1" t="s">
        <v>60</v>
      </c>
      <c r="G192" s="1" t="s">
        <v>471</v>
      </c>
      <c r="H192" s="2" t="str">
        <f>VLOOKUP(G192,Planilha1!$F$2:$G$16,2,FALSE)</f>
        <v xml:space="preserve"> 25 and 29</v>
      </c>
      <c r="I192" s="1" t="s">
        <v>515</v>
      </c>
      <c r="J192" s="1" t="s">
        <v>191</v>
      </c>
      <c r="K192" s="1" t="s">
        <v>516</v>
      </c>
      <c r="L192" t="str">
        <f t="shared" si="2"/>
        <v>update m set m.fator_mun = 60.5618224676746 from pmad2018.dp_mor_1718_bkp m, pmad2018.dp_dom_1718_imput_bkp d where m.A01nficha = d.A01nficha and ltrim(rtrim(d.A01setor)) = 'Luziânia: Sede' and m.D03 = 2 and m.D05 between 25 and 29;</v>
      </c>
    </row>
    <row r="193" spans="1:12" x14ac:dyDescent="0.25">
      <c r="A193" s="1" t="s">
        <v>88</v>
      </c>
      <c r="B193" s="1" t="s">
        <v>89</v>
      </c>
      <c r="C193" s="2" t="str">
        <f>VLOOKUP(B193,Planilha1!$A$2:$B$18,2,FALSE)</f>
        <v>Luziânia: Sede</v>
      </c>
      <c r="D193" s="1" t="s">
        <v>17</v>
      </c>
      <c r="E193" s="1" t="s">
        <v>9</v>
      </c>
      <c r="F193" s="1" t="s">
        <v>60</v>
      </c>
      <c r="G193" s="1" t="s">
        <v>471</v>
      </c>
      <c r="H193" s="2" t="str">
        <f>VLOOKUP(G193,Planilha1!$F$2:$G$16,2,FALSE)</f>
        <v xml:space="preserve"> 25 and 29</v>
      </c>
      <c r="I193" s="1" t="s">
        <v>517</v>
      </c>
      <c r="J193" s="1" t="s">
        <v>194</v>
      </c>
      <c r="K193" s="1" t="s">
        <v>518</v>
      </c>
      <c r="L193" t="str">
        <f t="shared" si="2"/>
        <v>update m set m.fator_mun = 54.6022473459401 from pmad2018.dp_mor_1718_bkp m, pmad2018.dp_dom_1718_imput_bkp d where m.A01nficha = d.A01nficha and ltrim(rtrim(d.A01setor)) = 'Luziânia: Sede' and m.D03 = 1 and m.D05 between 25 and 29;</v>
      </c>
    </row>
    <row r="194" spans="1:12" x14ac:dyDescent="0.25">
      <c r="A194" s="1" t="s">
        <v>96</v>
      </c>
      <c r="B194" s="1" t="s">
        <v>97</v>
      </c>
      <c r="C194" s="2" t="str">
        <f>VLOOKUP(B194,Planilha1!$A$2:$B$18,2,FALSE)</f>
        <v>Novo Gama</v>
      </c>
      <c r="D194" s="1" t="s">
        <v>11</v>
      </c>
      <c r="E194" s="1" t="s">
        <v>12</v>
      </c>
      <c r="F194" s="1" t="s">
        <v>60</v>
      </c>
      <c r="G194" s="1" t="s">
        <v>471</v>
      </c>
      <c r="H194" s="2" t="str">
        <f>VLOOKUP(G194,Planilha1!$F$2:$G$16,2,FALSE)</f>
        <v xml:space="preserve"> 25 and 29</v>
      </c>
      <c r="I194" s="1" t="s">
        <v>519</v>
      </c>
      <c r="J194" s="1" t="s">
        <v>363</v>
      </c>
      <c r="K194" s="1" t="s">
        <v>520</v>
      </c>
      <c r="L194" t="str">
        <f t="shared" si="2"/>
        <v>update m set m.fator_mun = 49.8402571428571 from pmad2018.dp_mor_1718_bkp m, pmad2018.dp_dom_1718_imput_bkp d where m.A01nficha = d.A01nficha and ltrim(rtrim(d.A01setor)) = 'Novo Gama' and m.D03 = 2 and m.D05 between 25 and 29;</v>
      </c>
    </row>
    <row r="195" spans="1:12" x14ac:dyDescent="0.25">
      <c r="A195" s="1" t="s">
        <v>96</v>
      </c>
      <c r="B195" s="1" t="s">
        <v>97</v>
      </c>
      <c r="C195" s="2" t="str">
        <f>VLOOKUP(B195,Planilha1!$A$2:$B$18,2,FALSE)</f>
        <v>Novo Gama</v>
      </c>
      <c r="D195" s="1" t="s">
        <v>17</v>
      </c>
      <c r="E195" s="1" t="s">
        <v>9</v>
      </c>
      <c r="F195" s="1" t="s">
        <v>60</v>
      </c>
      <c r="G195" s="1" t="s">
        <v>471</v>
      </c>
      <c r="H195" s="2" t="str">
        <f>VLOOKUP(G195,Planilha1!$F$2:$G$16,2,FALSE)</f>
        <v xml:space="preserve"> 25 and 29</v>
      </c>
      <c r="I195" s="1" t="s">
        <v>521</v>
      </c>
      <c r="J195" s="1" t="s">
        <v>152</v>
      </c>
      <c r="K195" s="1" t="s">
        <v>522</v>
      </c>
      <c r="L195" t="str">
        <f t="shared" ref="L195:L258" si="3">CONCATENATE("update m set m.fator_mun = ",K195," from pmad2018.dp_mor_1718_bkp m, pmad2018.dp_dom_1718_imput_bkp d where m.A01nficha = d.A01nficha and ltrim(rtrim(d.A01setor)) = '",C195,"' and m.D03 = ",E195," and m.D05 between",H195,";")</f>
        <v>update m set m.fator_mun = 58.2903604651163 from pmad2018.dp_mor_1718_bkp m, pmad2018.dp_dom_1718_imput_bkp d where m.A01nficha = d.A01nficha and ltrim(rtrim(d.A01setor)) = 'Novo Gama' and m.D03 = 1 and m.D05 between 25 and 29;</v>
      </c>
    </row>
    <row r="196" spans="1:12" x14ac:dyDescent="0.25">
      <c r="A196" s="1" t="s">
        <v>104</v>
      </c>
      <c r="B196" s="1" t="s">
        <v>105</v>
      </c>
      <c r="C196" s="2" t="str">
        <f>VLOOKUP(B196,Planilha1!$A$2:$B$18,2,FALSE)</f>
        <v>Padre Bernardo: Monte Alto</v>
      </c>
      <c r="D196" s="1" t="s">
        <v>11</v>
      </c>
      <c r="E196" s="1" t="s">
        <v>12</v>
      </c>
      <c r="F196" s="1" t="s">
        <v>60</v>
      </c>
      <c r="G196" s="1" t="s">
        <v>471</v>
      </c>
      <c r="H196" s="2" t="str">
        <f>VLOOKUP(G196,Planilha1!$F$2:$G$16,2,FALSE)</f>
        <v xml:space="preserve"> 25 and 29</v>
      </c>
      <c r="I196" s="1" t="s">
        <v>523</v>
      </c>
      <c r="J196" s="1" t="s">
        <v>63</v>
      </c>
      <c r="K196" s="1" t="s">
        <v>524</v>
      </c>
      <c r="L196" t="str">
        <f t="shared" si="3"/>
        <v>update m set m.fator_mun = 5.43129068523393 from pmad2018.dp_mor_1718_bkp m, pmad2018.dp_dom_1718_imput_bkp d where m.A01nficha = d.A01nficha and ltrim(rtrim(d.A01setor)) = 'Padre Bernardo: Monte Alto' and m.D03 = 2 and m.D05 between 25 and 29;</v>
      </c>
    </row>
    <row r="197" spans="1:12" x14ac:dyDescent="0.25">
      <c r="A197" s="1" t="s">
        <v>104</v>
      </c>
      <c r="B197" s="1" t="s">
        <v>105</v>
      </c>
      <c r="C197" s="2" t="str">
        <f>VLOOKUP(B197,Planilha1!$A$2:$B$18,2,FALSE)</f>
        <v>Padre Bernardo: Monte Alto</v>
      </c>
      <c r="D197" s="1" t="s">
        <v>17</v>
      </c>
      <c r="E197" s="1" t="s">
        <v>9</v>
      </c>
      <c r="F197" s="1" t="s">
        <v>60</v>
      </c>
      <c r="G197" s="1" t="s">
        <v>471</v>
      </c>
      <c r="H197" s="2" t="str">
        <f>VLOOKUP(G197,Planilha1!$F$2:$G$16,2,FALSE)</f>
        <v xml:space="preserve"> 25 and 29</v>
      </c>
      <c r="I197" s="1" t="s">
        <v>525</v>
      </c>
      <c r="J197" s="1" t="s">
        <v>419</v>
      </c>
      <c r="K197" s="1" t="s">
        <v>526</v>
      </c>
      <c r="L197" t="str">
        <f t="shared" si="3"/>
        <v>update m set m.fator_mun = 6.73324260788638 from pmad2018.dp_mor_1718_bkp m, pmad2018.dp_dom_1718_imput_bkp d where m.A01nficha = d.A01nficha and ltrim(rtrim(d.A01setor)) = 'Padre Bernardo: Monte Alto' and m.D03 = 1 and m.D05 between 25 and 29;</v>
      </c>
    </row>
    <row r="198" spans="1:12" x14ac:dyDescent="0.25">
      <c r="A198" s="1" t="s">
        <v>111</v>
      </c>
      <c r="B198" s="1" t="s">
        <v>112</v>
      </c>
      <c r="C198" s="2" t="str">
        <f>VLOOKUP(B198,Planilha1!$A$2:$B$18,2,FALSE)</f>
        <v>Padre Bernardo: Sede</v>
      </c>
      <c r="D198" s="1" t="s">
        <v>11</v>
      </c>
      <c r="E198" s="1" t="s">
        <v>12</v>
      </c>
      <c r="F198" s="1" t="s">
        <v>60</v>
      </c>
      <c r="G198" s="1" t="s">
        <v>471</v>
      </c>
      <c r="H198" s="2" t="str">
        <f>VLOOKUP(G198,Planilha1!$F$2:$G$16,2,FALSE)</f>
        <v xml:space="preserve"> 25 and 29</v>
      </c>
      <c r="I198" s="1" t="s">
        <v>527</v>
      </c>
      <c r="J198" s="1" t="s">
        <v>47</v>
      </c>
      <c r="K198" s="1" t="s">
        <v>528</v>
      </c>
      <c r="L198" t="str">
        <f t="shared" si="3"/>
        <v>update m set m.fator_mun = 9.24370570325676 from pmad2018.dp_mor_1718_bkp m, pmad2018.dp_dom_1718_imput_bkp d where m.A01nficha = d.A01nficha and ltrim(rtrim(d.A01setor)) = 'Padre Bernardo: Sede' and m.D03 = 2 and m.D05 between 25 and 29;</v>
      </c>
    </row>
    <row r="199" spans="1:12" x14ac:dyDescent="0.25">
      <c r="A199" s="1" t="s">
        <v>111</v>
      </c>
      <c r="B199" s="1" t="s">
        <v>112</v>
      </c>
      <c r="C199" s="2" t="str">
        <f>VLOOKUP(B199,Planilha1!$A$2:$B$18,2,FALSE)</f>
        <v>Padre Bernardo: Sede</v>
      </c>
      <c r="D199" s="1" t="s">
        <v>17</v>
      </c>
      <c r="E199" s="1" t="s">
        <v>9</v>
      </c>
      <c r="F199" s="1" t="s">
        <v>60</v>
      </c>
      <c r="G199" s="1" t="s">
        <v>471</v>
      </c>
      <c r="H199" s="2" t="str">
        <f>VLOOKUP(G199,Planilha1!$F$2:$G$16,2,FALSE)</f>
        <v xml:space="preserve"> 25 and 29</v>
      </c>
      <c r="I199" s="1" t="s">
        <v>529</v>
      </c>
      <c r="J199" s="1" t="s">
        <v>208</v>
      </c>
      <c r="K199" s="1" t="s">
        <v>530</v>
      </c>
      <c r="L199" t="str">
        <f t="shared" si="3"/>
        <v>update m set m.fator_mun = 9.5714203924663 from pmad2018.dp_mor_1718_bkp m, pmad2018.dp_dom_1718_imput_bkp d where m.A01nficha = d.A01nficha and ltrim(rtrim(d.A01setor)) = 'Padre Bernardo: Sede' and m.D03 = 1 and m.D05 between 25 and 29;</v>
      </c>
    </row>
    <row r="200" spans="1:12" x14ac:dyDescent="0.25">
      <c r="A200" s="1" t="s">
        <v>118</v>
      </c>
      <c r="B200" s="1" t="s">
        <v>119</v>
      </c>
      <c r="C200" s="2" t="str">
        <f>VLOOKUP(B200,Planilha1!$A$2:$B$18,2,FALSE)</f>
        <v>Planaltina</v>
      </c>
      <c r="D200" s="1" t="s">
        <v>11</v>
      </c>
      <c r="E200" s="1" t="s">
        <v>12</v>
      </c>
      <c r="F200" s="1" t="s">
        <v>60</v>
      </c>
      <c r="G200" s="1" t="s">
        <v>471</v>
      </c>
      <c r="H200" s="2" t="str">
        <f>VLOOKUP(G200,Planilha1!$F$2:$G$16,2,FALSE)</f>
        <v xml:space="preserve"> 25 and 29</v>
      </c>
      <c r="I200" s="1" t="s">
        <v>531</v>
      </c>
      <c r="J200" s="1" t="s">
        <v>200</v>
      </c>
      <c r="K200" s="1" t="s">
        <v>532</v>
      </c>
      <c r="L200" t="str">
        <f t="shared" si="3"/>
        <v>update m set m.fator_mun = 46.2701882352941 from pmad2018.dp_mor_1718_bkp m, pmad2018.dp_dom_1718_imput_bkp d where m.A01nficha = d.A01nficha and ltrim(rtrim(d.A01setor)) = 'Planaltina' and m.D03 = 2 and m.D05 between 25 and 29;</v>
      </c>
    </row>
    <row r="201" spans="1:12" x14ac:dyDescent="0.25">
      <c r="A201" s="1" t="s">
        <v>118</v>
      </c>
      <c r="B201" s="1" t="s">
        <v>119</v>
      </c>
      <c r="C201" s="2" t="str">
        <f>VLOOKUP(B201,Planilha1!$A$2:$B$18,2,FALSE)</f>
        <v>Planaltina</v>
      </c>
      <c r="D201" s="1" t="s">
        <v>17</v>
      </c>
      <c r="E201" s="1" t="s">
        <v>9</v>
      </c>
      <c r="F201" s="1" t="s">
        <v>60</v>
      </c>
      <c r="G201" s="1" t="s">
        <v>471</v>
      </c>
      <c r="H201" s="2" t="str">
        <f>VLOOKUP(G201,Planilha1!$F$2:$G$16,2,FALSE)</f>
        <v xml:space="preserve"> 25 and 29</v>
      </c>
      <c r="I201" s="1" t="s">
        <v>533</v>
      </c>
      <c r="J201" s="1" t="s">
        <v>152</v>
      </c>
      <c r="K201" s="1" t="s">
        <v>534</v>
      </c>
      <c r="L201" t="str">
        <f t="shared" si="3"/>
        <v>update m set m.fator_mun = 46.3315348837209 from pmad2018.dp_mor_1718_bkp m, pmad2018.dp_dom_1718_imput_bkp d where m.A01nficha = d.A01nficha and ltrim(rtrim(d.A01setor)) = 'Planaltina' and m.D03 = 1 and m.D05 between 25 and 29;</v>
      </c>
    </row>
    <row r="202" spans="1:12" x14ac:dyDescent="0.25">
      <c r="A202" s="1" t="s">
        <v>124</v>
      </c>
      <c r="B202" s="1" t="s">
        <v>125</v>
      </c>
      <c r="C202" s="2" t="str">
        <f>VLOOKUP(B202,Planilha1!$A$2:$B$18,2,FALSE)</f>
        <v>Santo Antônio do Descoberto</v>
      </c>
      <c r="D202" s="1" t="s">
        <v>11</v>
      </c>
      <c r="E202" s="1" t="s">
        <v>12</v>
      </c>
      <c r="F202" s="1" t="s">
        <v>60</v>
      </c>
      <c r="G202" s="1" t="s">
        <v>471</v>
      </c>
      <c r="H202" s="2" t="str">
        <f>VLOOKUP(G202,Planilha1!$F$2:$G$16,2,FALSE)</f>
        <v xml:space="preserve"> 25 and 29</v>
      </c>
      <c r="I202" s="1" t="s">
        <v>535</v>
      </c>
      <c r="J202" s="1" t="s">
        <v>259</v>
      </c>
      <c r="K202" s="1" t="s">
        <v>536</v>
      </c>
      <c r="L202" t="str">
        <f t="shared" si="3"/>
        <v>update m set m.fator_mun = 43.19652 from pmad2018.dp_mor_1718_bkp m, pmad2018.dp_dom_1718_imput_bkp d where m.A01nficha = d.A01nficha and ltrim(rtrim(d.A01setor)) = 'Santo Antônio do Descoberto' and m.D03 = 2 and m.D05 between 25 and 29;</v>
      </c>
    </row>
    <row r="203" spans="1:12" x14ac:dyDescent="0.25">
      <c r="A203" s="1" t="s">
        <v>124</v>
      </c>
      <c r="B203" s="1" t="s">
        <v>125</v>
      </c>
      <c r="C203" s="2" t="str">
        <f>VLOOKUP(B203,Planilha1!$A$2:$B$18,2,FALSE)</f>
        <v>Santo Antônio do Descoberto</v>
      </c>
      <c r="D203" s="1" t="s">
        <v>17</v>
      </c>
      <c r="E203" s="1" t="s">
        <v>9</v>
      </c>
      <c r="F203" s="1" t="s">
        <v>60</v>
      </c>
      <c r="G203" s="1" t="s">
        <v>471</v>
      </c>
      <c r="H203" s="2" t="str">
        <f>VLOOKUP(G203,Planilha1!$F$2:$G$16,2,FALSE)</f>
        <v xml:space="preserve"> 25 and 29</v>
      </c>
      <c r="I203" s="1" t="s">
        <v>537</v>
      </c>
      <c r="J203" s="1" t="s">
        <v>152</v>
      </c>
      <c r="K203" s="1" t="s">
        <v>538</v>
      </c>
      <c r="L203" t="str">
        <f t="shared" si="3"/>
        <v>update m set m.fator_mun = 36.5307209302326 from pmad2018.dp_mor_1718_bkp m, pmad2018.dp_dom_1718_imput_bkp d where m.A01nficha = d.A01nficha and ltrim(rtrim(d.A01setor)) = 'Santo Antônio do Descoberto' and m.D03 = 1 and m.D05 between 25 and 29;</v>
      </c>
    </row>
    <row r="204" spans="1:12" x14ac:dyDescent="0.25">
      <c r="A204" s="1" t="s">
        <v>131</v>
      </c>
      <c r="B204" s="1" t="s">
        <v>132</v>
      </c>
      <c r="C204" s="2" t="str">
        <f>VLOOKUP(B204,Planilha1!$A$2:$B$18,2,FALSE)</f>
        <v>Valparaíso de Goiás</v>
      </c>
      <c r="D204" s="1" t="s">
        <v>11</v>
      </c>
      <c r="E204" s="1" t="s">
        <v>12</v>
      </c>
      <c r="F204" s="1" t="s">
        <v>60</v>
      </c>
      <c r="G204" s="1" t="s">
        <v>471</v>
      </c>
      <c r="H204" s="2" t="str">
        <f>VLOOKUP(G204,Planilha1!$F$2:$G$16,2,FALSE)</f>
        <v xml:space="preserve"> 25 and 29</v>
      </c>
      <c r="I204" s="1" t="s">
        <v>539</v>
      </c>
      <c r="J204" s="1" t="s">
        <v>186</v>
      </c>
      <c r="K204" s="1" t="s">
        <v>540</v>
      </c>
      <c r="L204" t="str">
        <f t="shared" si="3"/>
        <v>update m set m.fator_mun = 69.293225 from pmad2018.dp_mor_1718_bkp m, pmad2018.dp_dom_1718_imput_bkp d where m.A01nficha = d.A01nficha and ltrim(rtrim(d.A01setor)) = 'Valparaíso de Goiás' and m.D03 = 2 and m.D05 between 25 and 29;</v>
      </c>
    </row>
    <row r="205" spans="1:12" x14ac:dyDescent="0.25">
      <c r="A205" s="1" t="s">
        <v>131</v>
      </c>
      <c r="B205" s="1" t="s">
        <v>132</v>
      </c>
      <c r="C205" s="2" t="str">
        <f>VLOOKUP(B205,Planilha1!$A$2:$B$18,2,FALSE)</f>
        <v>Valparaíso de Goiás</v>
      </c>
      <c r="D205" s="1" t="s">
        <v>17</v>
      </c>
      <c r="E205" s="1" t="s">
        <v>9</v>
      </c>
      <c r="F205" s="1" t="s">
        <v>60</v>
      </c>
      <c r="G205" s="1" t="s">
        <v>471</v>
      </c>
      <c r="H205" s="2" t="str">
        <f>VLOOKUP(G205,Planilha1!$F$2:$G$16,2,FALSE)</f>
        <v xml:space="preserve"> 25 and 29</v>
      </c>
      <c r="I205" s="1" t="s">
        <v>541</v>
      </c>
      <c r="J205" s="1" t="s">
        <v>134</v>
      </c>
      <c r="K205" s="1" t="s">
        <v>542</v>
      </c>
      <c r="L205" t="str">
        <f t="shared" si="3"/>
        <v>update m set m.fator_mun = 72.9655462962963 from pmad2018.dp_mor_1718_bkp m, pmad2018.dp_dom_1718_imput_bkp d where m.A01nficha = d.A01nficha and ltrim(rtrim(d.A01setor)) = 'Valparaíso de Goiás' and m.D03 = 1 and m.D05 between 25 and 29;</v>
      </c>
    </row>
    <row r="206" spans="1:12" x14ac:dyDescent="0.25">
      <c r="A206" s="1" t="s">
        <v>9</v>
      </c>
      <c r="B206" s="1" t="s">
        <v>10</v>
      </c>
      <c r="C206" s="2" t="str">
        <f>VLOOKUP(B206,Planilha1!$A$2:$B$18,2,FALSE)</f>
        <v>Águas Lindas de Goiás</v>
      </c>
      <c r="D206" s="1" t="s">
        <v>11</v>
      </c>
      <c r="E206" s="1" t="s">
        <v>12</v>
      </c>
      <c r="F206" s="1" t="s">
        <v>52</v>
      </c>
      <c r="G206" s="1" t="s">
        <v>543</v>
      </c>
      <c r="H206" s="2" t="str">
        <f>VLOOKUP(G206,Planilha1!$F$2:$G$16,2,FALSE)</f>
        <v xml:space="preserve"> 30 and 34</v>
      </c>
      <c r="I206" s="1" t="s">
        <v>544</v>
      </c>
      <c r="J206" s="1" t="s">
        <v>545</v>
      </c>
      <c r="K206" s="1" t="s">
        <v>546</v>
      </c>
      <c r="L206" t="str">
        <f t="shared" si="3"/>
        <v>update m set m.fator_mun = 86.8447256637168 from pmad2018.dp_mor_1718_bkp m, pmad2018.dp_dom_1718_imput_bkp d where m.A01nficha = d.A01nficha and ltrim(rtrim(d.A01setor)) = 'Águas Lindas de Goiás' and m.D03 = 2 and m.D05 between 30 and 34;</v>
      </c>
    </row>
    <row r="207" spans="1:12" x14ac:dyDescent="0.25">
      <c r="A207" s="1" t="s">
        <v>9</v>
      </c>
      <c r="B207" s="1" t="s">
        <v>10</v>
      </c>
      <c r="C207" s="2" t="str">
        <f>VLOOKUP(B207,Planilha1!$A$2:$B$18,2,FALSE)</f>
        <v>Águas Lindas de Goiás</v>
      </c>
      <c r="D207" s="1" t="s">
        <v>17</v>
      </c>
      <c r="E207" s="1" t="s">
        <v>9</v>
      </c>
      <c r="F207" s="1" t="s">
        <v>52</v>
      </c>
      <c r="G207" s="1" t="s">
        <v>543</v>
      </c>
      <c r="H207" s="2" t="str">
        <f>VLOOKUP(G207,Planilha1!$F$2:$G$16,2,FALSE)</f>
        <v xml:space="preserve"> 30 and 34</v>
      </c>
      <c r="I207" s="1" t="s">
        <v>547</v>
      </c>
      <c r="J207" s="1" t="s">
        <v>80</v>
      </c>
      <c r="K207" s="1" t="s">
        <v>548</v>
      </c>
      <c r="L207" t="str">
        <f t="shared" si="3"/>
        <v>update m set m.fator_mun = 92.9547169811321 from pmad2018.dp_mor_1718_bkp m, pmad2018.dp_dom_1718_imput_bkp d where m.A01nficha = d.A01nficha and ltrim(rtrim(d.A01setor)) = 'Águas Lindas de Goiás' and m.D03 = 1 and m.D05 between 30 and 34;</v>
      </c>
    </row>
    <row r="208" spans="1:12" x14ac:dyDescent="0.25">
      <c r="A208" s="1" t="s">
        <v>12</v>
      </c>
      <c r="B208" s="1" t="s">
        <v>21</v>
      </c>
      <c r="C208" s="2" t="str">
        <f>VLOOKUP(B208,Planilha1!$A$2:$B$18,2,FALSE)</f>
        <v>Alexânia</v>
      </c>
      <c r="D208" s="1" t="s">
        <v>11</v>
      </c>
      <c r="E208" s="1" t="s">
        <v>12</v>
      </c>
      <c r="F208" s="1" t="s">
        <v>52</v>
      </c>
      <c r="G208" s="1" t="s">
        <v>543</v>
      </c>
      <c r="H208" s="2" t="str">
        <f>VLOOKUP(G208,Planilha1!$F$2:$G$16,2,FALSE)</f>
        <v xml:space="preserve"> 30 and 34</v>
      </c>
      <c r="I208" s="1" t="s">
        <v>549</v>
      </c>
      <c r="J208" s="1" t="s">
        <v>550</v>
      </c>
      <c r="K208" s="1" t="s">
        <v>551</v>
      </c>
      <c r="L208" t="str">
        <f t="shared" si="3"/>
        <v>update m set m.fator_mun = 22.8308409090909 from pmad2018.dp_mor_1718_bkp m, pmad2018.dp_dom_1718_imput_bkp d where m.A01nficha = d.A01nficha and ltrim(rtrim(d.A01setor)) = 'Alexânia' and m.D03 = 2 and m.D05 between 30 and 34;</v>
      </c>
    </row>
    <row r="209" spans="1:12" x14ac:dyDescent="0.25">
      <c r="A209" s="1" t="s">
        <v>12</v>
      </c>
      <c r="B209" s="1" t="s">
        <v>21</v>
      </c>
      <c r="C209" s="2" t="str">
        <f>VLOOKUP(B209,Planilha1!$A$2:$B$18,2,FALSE)</f>
        <v>Alexânia</v>
      </c>
      <c r="D209" s="1" t="s">
        <v>17</v>
      </c>
      <c r="E209" s="1" t="s">
        <v>9</v>
      </c>
      <c r="F209" s="1" t="s">
        <v>52</v>
      </c>
      <c r="G209" s="1" t="s">
        <v>543</v>
      </c>
      <c r="H209" s="2" t="str">
        <f>VLOOKUP(G209,Planilha1!$F$2:$G$16,2,FALSE)</f>
        <v xml:space="preserve"> 30 and 34</v>
      </c>
      <c r="I209" s="1" t="s">
        <v>552</v>
      </c>
      <c r="J209" s="1" t="s">
        <v>553</v>
      </c>
      <c r="K209" s="1" t="s">
        <v>554</v>
      </c>
      <c r="L209" t="str">
        <f t="shared" si="3"/>
        <v>update m set m.fator_mun = 23.05865 from pmad2018.dp_mor_1718_bkp m, pmad2018.dp_dom_1718_imput_bkp d where m.A01nficha = d.A01nficha and ltrim(rtrim(d.A01setor)) = 'Alexânia' and m.D03 = 1 and m.D05 between 30 and 34;</v>
      </c>
    </row>
    <row r="210" spans="1:12" x14ac:dyDescent="0.25">
      <c r="A210" s="1" t="s">
        <v>28</v>
      </c>
      <c r="B210" s="1" t="s">
        <v>29</v>
      </c>
      <c r="C210" s="2" t="str">
        <f>VLOOKUP(B210,Planilha1!$A$2:$B$18,2,FALSE)</f>
        <v>Cidade Ocidental: Jardim ABC</v>
      </c>
      <c r="D210" s="1" t="s">
        <v>11</v>
      </c>
      <c r="E210" s="1" t="s">
        <v>12</v>
      </c>
      <c r="F210" s="1" t="s">
        <v>52</v>
      </c>
      <c r="G210" s="1" t="s">
        <v>543</v>
      </c>
      <c r="H210" s="2" t="str">
        <f>VLOOKUP(G210,Planilha1!$F$2:$G$16,2,FALSE)</f>
        <v xml:space="preserve"> 30 and 34</v>
      </c>
      <c r="I210" s="1" t="s">
        <v>555</v>
      </c>
      <c r="J210" s="1" t="s">
        <v>42</v>
      </c>
      <c r="K210" s="1" t="s">
        <v>556</v>
      </c>
      <c r="L210" t="str">
        <f t="shared" si="3"/>
        <v>update m set m.fator_mun = 8.56671172825622 from pmad2018.dp_mor_1718_bkp m, pmad2018.dp_dom_1718_imput_bkp d where m.A01nficha = d.A01nficha and ltrim(rtrim(d.A01setor)) = 'Cidade Ocidental: Jardim ABC' and m.D03 = 2 and m.D05 between 30 and 34;</v>
      </c>
    </row>
    <row r="211" spans="1:12" x14ac:dyDescent="0.25">
      <c r="A211" s="1" t="s">
        <v>28</v>
      </c>
      <c r="B211" s="1" t="s">
        <v>29</v>
      </c>
      <c r="C211" s="2" t="str">
        <f>VLOOKUP(B211,Planilha1!$A$2:$B$18,2,FALSE)</f>
        <v>Cidade Ocidental: Jardim ABC</v>
      </c>
      <c r="D211" s="1" t="s">
        <v>17</v>
      </c>
      <c r="E211" s="1" t="s">
        <v>9</v>
      </c>
      <c r="F211" s="1" t="s">
        <v>52</v>
      </c>
      <c r="G211" s="1" t="s">
        <v>543</v>
      </c>
      <c r="H211" s="2" t="str">
        <f>VLOOKUP(G211,Planilha1!$F$2:$G$16,2,FALSE)</f>
        <v xml:space="preserve"> 30 and 34</v>
      </c>
      <c r="I211" s="1" t="s">
        <v>557</v>
      </c>
      <c r="J211" s="1" t="s">
        <v>31</v>
      </c>
      <c r="K211" s="1" t="s">
        <v>558</v>
      </c>
      <c r="L211" t="str">
        <f t="shared" si="3"/>
        <v>update m set m.fator_mun = 8.50134438379162 from pmad2018.dp_mor_1718_bkp m, pmad2018.dp_dom_1718_imput_bkp d where m.A01nficha = d.A01nficha and ltrim(rtrim(d.A01setor)) = 'Cidade Ocidental: Jardim ABC' and m.D03 = 1 and m.D05 between 30 and 34;</v>
      </c>
    </row>
    <row r="212" spans="1:12" x14ac:dyDescent="0.25">
      <c r="A212" s="1" t="s">
        <v>36</v>
      </c>
      <c r="B212" s="1" t="s">
        <v>37</v>
      </c>
      <c r="C212" s="2" t="str">
        <f>VLOOKUP(B212,Planilha1!$A$2:$B$18,2,FALSE)</f>
        <v>Cidade Ocidental: Sede</v>
      </c>
      <c r="D212" s="1" t="s">
        <v>11</v>
      </c>
      <c r="E212" s="1" t="s">
        <v>12</v>
      </c>
      <c r="F212" s="1" t="s">
        <v>52</v>
      </c>
      <c r="G212" s="1" t="s">
        <v>543</v>
      </c>
      <c r="H212" s="2" t="str">
        <f>VLOOKUP(G212,Planilha1!$F$2:$G$16,2,FALSE)</f>
        <v xml:space="preserve"> 30 and 34</v>
      </c>
      <c r="I212" s="1" t="s">
        <v>559</v>
      </c>
      <c r="J212" s="1" t="s">
        <v>155</v>
      </c>
      <c r="K212" s="1" t="s">
        <v>560</v>
      </c>
      <c r="L212" t="str">
        <f t="shared" si="3"/>
        <v>update m set m.fator_mun = 28.8153622678865 from pmad2018.dp_mor_1718_bkp m, pmad2018.dp_dom_1718_imput_bkp d where m.A01nficha = d.A01nficha and ltrim(rtrim(d.A01setor)) = 'Cidade Ocidental: Sede' and m.D03 = 2 and m.D05 between 30 and 34;</v>
      </c>
    </row>
    <row r="213" spans="1:12" x14ac:dyDescent="0.25">
      <c r="A213" s="1" t="s">
        <v>36</v>
      </c>
      <c r="B213" s="1" t="s">
        <v>37</v>
      </c>
      <c r="C213" s="2" t="str">
        <f>VLOOKUP(B213,Planilha1!$A$2:$B$18,2,FALSE)</f>
        <v>Cidade Ocidental: Sede</v>
      </c>
      <c r="D213" s="1" t="s">
        <v>17</v>
      </c>
      <c r="E213" s="1" t="s">
        <v>9</v>
      </c>
      <c r="F213" s="1" t="s">
        <v>52</v>
      </c>
      <c r="G213" s="1" t="s">
        <v>543</v>
      </c>
      <c r="H213" s="2" t="str">
        <f>VLOOKUP(G213,Planilha1!$F$2:$G$16,2,FALSE)</f>
        <v xml:space="preserve"> 30 and 34</v>
      </c>
      <c r="I213" s="1" t="s">
        <v>561</v>
      </c>
      <c r="J213" s="1" t="s">
        <v>94</v>
      </c>
      <c r="K213" s="1" t="s">
        <v>562</v>
      </c>
      <c r="L213" t="str">
        <f t="shared" si="3"/>
        <v>update m set m.fator_mun = 29.4733293253506 from pmad2018.dp_mor_1718_bkp m, pmad2018.dp_dom_1718_imput_bkp d where m.A01nficha = d.A01nficha and ltrim(rtrim(d.A01setor)) = 'Cidade Ocidental: Sede' and m.D03 = 1 and m.D05 between 30 and 34;</v>
      </c>
    </row>
    <row r="214" spans="1:12" x14ac:dyDescent="0.25">
      <c r="A214" s="1" t="s">
        <v>44</v>
      </c>
      <c r="B214" s="1" t="s">
        <v>45</v>
      </c>
      <c r="C214" s="2" t="str">
        <f>VLOOKUP(B214,Planilha1!$A$2:$B$18,2,FALSE)</f>
        <v>Cocalzinho de Goiás: Girassol/Edilândia</v>
      </c>
      <c r="D214" s="1" t="s">
        <v>11</v>
      </c>
      <c r="E214" s="1" t="s">
        <v>12</v>
      </c>
      <c r="F214" s="1" t="s">
        <v>52</v>
      </c>
      <c r="G214" s="1" t="s">
        <v>543</v>
      </c>
      <c r="H214" s="2" t="str">
        <f>VLOOKUP(G214,Planilha1!$F$2:$G$16,2,FALSE)</f>
        <v xml:space="preserve"> 30 and 34</v>
      </c>
      <c r="I214" s="1" t="s">
        <v>563</v>
      </c>
      <c r="J214" s="1" t="s">
        <v>31</v>
      </c>
      <c r="K214" s="1" t="s">
        <v>564</v>
      </c>
      <c r="L214" t="str">
        <f t="shared" si="3"/>
        <v>update m set m.fator_mun = 5.21774694729084 from pmad2018.dp_mor_1718_bkp m, pmad2018.dp_dom_1718_imput_bkp d where m.A01nficha = d.A01nficha and ltrim(rtrim(d.A01setor)) = 'Cocalzinho de Goiás: Girassol/Edilândia' and m.D03 = 2 and m.D05 between 30 and 34;</v>
      </c>
    </row>
    <row r="215" spans="1:12" x14ac:dyDescent="0.25">
      <c r="A215" s="1" t="s">
        <v>44</v>
      </c>
      <c r="B215" s="1" t="s">
        <v>45</v>
      </c>
      <c r="C215" s="2" t="str">
        <f>VLOOKUP(B215,Planilha1!$A$2:$B$18,2,FALSE)</f>
        <v>Cocalzinho de Goiás: Girassol/Edilândia</v>
      </c>
      <c r="D215" s="1" t="s">
        <v>17</v>
      </c>
      <c r="E215" s="1" t="s">
        <v>9</v>
      </c>
      <c r="F215" s="1" t="s">
        <v>52</v>
      </c>
      <c r="G215" s="1" t="s">
        <v>543</v>
      </c>
      <c r="H215" s="2" t="str">
        <f>VLOOKUP(G215,Planilha1!$F$2:$G$16,2,FALSE)</f>
        <v xml:space="preserve"> 30 and 34</v>
      </c>
      <c r="I215" s="1" t="s">
        <v>565</v>
      </c>
      <c r="J215" s="1" t="s">
        <v>42</v>
      </c>
      <c r="K215" s="1" t="s">
        <v>566</v>
      </c>
      <c r="L215" t="str">
        <f t="shared" si="3"/>
        <v>update m set m.fator_mun = 5.07519710536666 from pmad2018.dp_mor_1718_bkp m, pmad2018.dp_dom_1718_imput_bkp d where m.A01nficha = d.A01nficha and ltrim(rtrim(d.A01setor)) = 'Cocalzinho de Goiás: Girassol/Edilândia' and m.D03 = 1 and m.D05 between 30 and 34;</v>
      </c>
    </row>
    <row r="216" spans="1:12" x14ac:dyDescent="0.25">
      <c r="A216" s="1" t="s">
        <v>52</v>
      </c>
      <c r="B216" s="1" t="s">
        <v>53</v>
      </c>
      <c r="C216" s="2" t="str">
        <f>VLOOKUP(B216,Planilha1!$A$2:$B$18,2,FALSE)</f>
        <v>Cocalzinho de Goiás: Sede</v>
      </c>
      <c r="D216" s="1" t="s">
        <v>11</v>
      </c>
      <c r="E216" s="1" t="s">
        <v>12</v>
      </c>
      <c r="F216" s="1" t="s">
        <v>52</v>
      </c>
      <c r="G216" s="1" t="s">
        <v>543</v>
      </c>
      <c r="H216" s="2" t="str">
        <f>VLOOKUP(G216,Planilha1!$F$2:$G$16,2,FALSE)</f>
        <v xml:space="preserve"> 30 and 34</v>
      </c>
      <c r="I216" s="1" t="s">
        <v>567</v>
      </c>
      <c r="J216" s="1" t="s">
        <v>340</v>
      </c>
      <c r="K216" s="1" t="s">
        <v>568</v>
      </c>
      <c r="L216" t="str">
        <f t="shared" si="3"/>
        <v>update m set m.fator_mun = 4.56202483650586 from pmad2018.dp_mor_1718_bkp m, pmad2018.dp_dom_1718_imput_bkp d where m.A01nficha = d.A01nficha and ltrim(rtrim(d.A01setor)) = 'Cocalzinho de Goiás: Sede' and m.D03 = 2 and m.D05 between 30 and 34;</v>
      </c>
    </row>
    <row r="217" spans="1:12" x14ac:dyDescent="0.25">
      <c r="A217" s="1" t="s">
        <v>52</v>
      </c>
      <c r="B217" s="1" t="s">
        <v>53</v>
      </c>
      <c r="C217" s="2" t="str">
        <f>VLOOKUP(B217,Planilha1!$A$2:$B$18,2,FALSE)</f>
        <v>Cocalzinho de Goiás: Sede</v>
      </c>
      <c r="D217" s="1" t="s">
        <v>17</v>
      </c>
      <c r="E217" s="1" t="s">
        <v>9</v>
      </c>
      <c r="F217" s="1" t="s">
        <v>52</v>
      </c>
      <c r="G217" s="1" t="s">
        <v>543</v>
      </c>
      <c r="H217" s="2" t="str">
        <f>VLOOKUP(G217,Planilha1!$F$2:$G$16,2,FALSE)</f>
        <v xml:space="preserve"> 30 and 34</v>
      </c>
      <c r="I217" s="1" t="s">
        <v>569</v>
      </c>
      <c r="J217" s="1" t="s">
        <v>39</v>
      </c>
      <c r="K217" s="1" t="s">
        <v>570</v>
      </c>
      <c r="L217" t="str">
        <f t="shared" si="3"/>
        <v>update m set m.fator_mun = 5.88191973578538 from pmad2018.dp_mor_1718_bkp m, pmad2018.dp_dom_1718_imput_bkp d where m.A01nficha = d.A01nficha and ltrim(rtrim(d.A01setor)) = 'Cocalzinho de Goiás: Sede' and m.D03 = 1 and m.D05 between 30 and 34;</v>
      </c>
    </row>
    <row r="218" spans="1:12" x14ac:dyDescent="0.25">
      <c r="A218" s="1" t="s">
        <v>60</v>
      </c>
      <c r="B218" s="1" t="s">
        <v>61</v>
      </c>
      <c r="C218" s="2" t="str">
        <f>VLOOKUP(B218,Planilha1!$A$2:$B$18,2,FALSE)</f>
        <v>Cristalina: Campos Lindos/Marajó</v>
      </c>
      <c r="D218" s="1" t="s">
        <v>11</v>
      </c>
      <c r="E218" s="1" t="s">
        <v>12</v>
      </c>
      <c r="F218" s="1" t="s">
        <v>52</v>
      </c>
      <c r="G218" s="1" t="s">
        <v>543</v>
      </c>
      <c r="H218" s="2" t="str">
        <f>VLOOKUP(G218,Planilha1!$F$2:$G$16,2,FALSE)</f>
        <v xml:space="preserve"> 30 and 34</v>
      </c>
      <c r="I218" s="1" t="s">
        <v>571</v>
      </c>
      <c r="J218" s="1" t="s">
        <v>259</v>
      </c>
      <c r="K218" s="1" t="s">
        <v>572</v>
      </c>
      <c r="L218" t="str">
        <f t="shared" si="3"/>
        <v>update m set m.fator_mun = 3.00850024937741 from pmad2018.dp_mor_1718_bkp m, pmad2018.dp_dom_1718_imput_bkp d where m.A01nficha = d.A01nficha and ltrim(rtrim(d.A01setor)) = 'Cristalina: Campos Lindos/Marajó' and m.D03 = 2 and m.D05 between 30 and 34;</v>
      </c>
    </row>
    <row r="219" spans="1:12" x14ac:dyDescent="0.25">
      <c r="A219" s="1" t="s">
        <v>60</v>
      </c>
      <c r="B219" s="1" t="s">
        <v>61</v>
      </c>
      <c r="C219" s="2" t="str">
        <f>VLOOKUP(B219,Planilha1!$A$2:$B$18,2,FALSE)</f>
        <v>Cristalina: Campos Lindos/Marajó</v>
      </c>
      <c r="D219" s="1" t="s">
        <v>17</v>
      </c>
      <c r="E219" s="1" t="s">
        <v>9</v>
      </c>
      <c r="F219" s="1" t="s">
        <v>52</v>
      </c>
      <c r="G219" s="1" t="s">
        <v>543</v>
      </c>
      <c r="H219" s="2" t="str">
        <f>VLOOKUP(G219,Planilha1!$F$2:$G$16,2,FALSE)</f>
        <v xml:space="preserve"> 30 and 34</v>
      </c>
      <c r="I219" s="1" t="s">
        <v>573</v>
      </c>
      <c r="J219" s="1" t="s">
        <v>275</v>
      </c>
      <c r="K219" s="1" t="s">
        <v>574</v>
      </c>
      <c r="L219" t="str">
        <f t="shared" si="3"/>
        <v>update m set m.fator_mun = 3.2638496277294 from pmad2018.dp_mor_1718_bkp m, pmad2018.dp_dom_1718_imput_bkp d where m.A01nficha = d.A01nficha and ltrim(rtrim(d.A01setor)) = 'Cristalina: Campos Lindos/Marajó' and m.D03 = 1 and m.D05 between 30 and 34;</v>
      </c>
    </row>
    <row r="220" spans="1:12" x14ac:dyDescent="0.25">
      <c r="A220" s="1" t="s">
        <v>68</v>
      </c>
      <c r="B220" s="1" t="s">
        <v>69</v>
      </c>
      <c r="C220" s="2" t="str">
        <f>VLOOKUP(B220,Planilha1!$A$2:$B$18,2,FALSE)</f>
        <v>Cristalina: Sede</v>
      </c>
      <c r="D220" s="1" t="s">
        <v>11</v>
      </c>
      <c r="E220" s="1" t="s">
        <v>12</v>
      </c>
      <c r="F220" s="1" t="s">
        <v>52</v>
      </c>
      <c r="G220" s="1" t="s">
        <v>543</v>
      </c>
      <c r="H220" s="2" t="str">
        <f>VLOOKUP(G220,Planilha1!$F$2:$G$16,2,FALSE)</f>
        <v xml:space="preserve"> 30 and 34</v>
      </c>
      <c r="I220" s="1" t="s">
        <v>575</v>
      </c>
      <c r="J220" s="1" t="s">
        <v>576</v>
      </c>
      <c r="K220" s="1" t="s">
        <v>577</v>
      </c>
      <c r="L220" t="str">
        <f t="shared" si="3"/>
        <v>update m set m.fator_mun = 19.4075798563577 from pmad2018.dp_mor_1718_bkp m, pmad2018.dp_dom_1718_imput_bkp d where m.A01nficha = d.A01nficha and ltrim(rtrim(d.A01setor)) = 'Cristalina: Sede' and m.D03 = 2 and m.D05 between 30 and 34;</v>
      </c>
    </row>
    <row r="221" spans="1:12" x14ac:dyDescent="0.25">
      <c r="A221" s="1" t="s">
        <v>68</v>
      </c>
      <c r="B221" s="1" t="s">
        <v>69</v>
      </c>
      <c r="C221" s="2" t="str">
        <f>VLOOKUP(B221,Planilha1!$A$2:$B$18,2,FALSE)</f>
        <v>Cristalina: Sede</v>
      </c>
      <c r="D221" s="1" t="s">
        <v>17</v>
      </c>
      <c r="E221" s="1" t="s">
        <v>9</v>
      </c>
      <c r="F221" s="1" t="s">
        <v>52</v>
      </c>
      <c r="G221" s="1" t="s">
        <v>543</v>
      </c>
      <c r="H221" s="2" t="str">
        <f>VLOOKUP(G221,Planilha1!$F$2:$G$16,2,FALSE)</f>
        <v xml:space="preserve"> 30 and 34</v>
      </c>
      <c r="I221" s="1" t="s">
        <v>578</v>
      </c>
      <c r="J221" s="1" t="s">
        <v>50</v>
      </c>
      <c r="K221" s="1" t="s">
        <v>579</v>
      </c>
      <c r="L221" t="str">
        <f t="shared" si="3"/>
        <v>update m set m.fator_mun = 16.3851947000492 from pmad2018.dp_mor_1718_bkp m, pmad2018.dp_dom_1718_imput_bkp d where m.A01nficha = d.A01nficha and ltrim(rtrim(d.A01setor)) = 'Cristalina: Sede' and m.D03 = 1 and m.D05 between 30 and 34;</v>
      </c>
    </row>
    <row r="222" spans="1:12" x14ac:dyDescent="0.25">
      <c r="A222" s="1" t="s">
        <v>75</v>
      </c>
      <c r="B222" s="1" t="s">
        <v>76</v>
      </c>
      <c r="C222" s="2" t="str">
        <f>VLOOKUP(B222,Planilha1!$A$2:$B$18,2,FALSE)</f>
        <v>Formosa</v>
      </c>
      <c r="D222" s="1" t="s">
        <v>11</v>
      </c>
      <c r="E222" s="1" t="s">
        <v>12</v>
      </c>
      <c r="F222" s="1" t="s">
        <v>52</v>
      </c>
      <c r="G222" s="1" t="s">
        <v>543</v>
      </c>
      <c r="H222" s="2" t="str">
        <f>VLOOKUP(G222,Planilha1!$F$2:$G$16,2,FALSE)</f>
        <v xml:space="preserve"> 30 and 34</v>
      </c>
      <c r="I222" s="1" t="s">
        <v>580</v>
      </c>
      <c r="J222" s="1" t="s">
        <v>15</v>
      </c>
      <c r="K222" s="1" t="s">
        <v>581</v>
      </c>
      <c r="L222" t="str">
        <f t="shared" si="3"/>
        <v>update m set m.fator_mun = 44.5205378151261 from pmad2018.dp_mor_1718_bkp m, pmad2018.dp_dom_1718_imput_bkp d where m.A01nficha = d.A01nficha and ltrim(rtrim(d.A01setor)) = 'Formosa' and m.D03 = 2 and m.D05 between 30 and 34;</v>
      </c>
    </row>
    <row r="223" spans="1:12" x14ac:dyDescent="0.25">
      <c r="A223" s="1" t="s">
        <v>75</v>
      </c>
      <c r="B223" s="1" t="s">
        <v>76</v>
      </c>
      <c r="C223" s="2" t="str">
        <f>VLOOKUP(B223,Planilha1!$A$2:$B$18,2,FALSE)</f>
        <v>Formosa</v>
      </c>
      <c r="D223" s="1" t="s">
        <v>17</v>
      </c>
      <c r="E223" s="1" t="s">
        <v>9</v>
      </c>
      <c r="F223" s="1" t="s">
        <v>52</v>
      </c>
      <c r="G223" s="1" t="s">
        <v>543</v>
      </c>
      <c r="H223" s="2" t="str">
        <f>VLOOKUP(G223,Planilha1!$F$2:$G$16,2,FALSE)</f>
        <v xml:space="preserve"> 30 and 34</v>
      </c>
      <c r="I223" s="1" t="s">
        <v>582</v>
      </c>
      <c r="J223" s="1" t="s">
        <v>583</v>
      </c>
      <c r="K223" s="1" t="s">
        <v>584</v>
      </c>
      <c r="L223" t="str">
        <f t="shared" si="3"/>
        <v>update m set m.fator_mun = 53.9360816326531 from pmad2018.dp_mor_1718_bkp m, pmad2018.dp_dom_1718_imput_bkp d where m.A01nficha = d.A01nficha and ltrim(rtrim(d.A01setor)) = 'Formosa' and m.D03 = 1 and m.D05 between 30 and 34;</v>
      </c>
    </row>
    <row r="224" spans="1:12" x14ac:dyDescent="0.25">
      <c r="A224" s="1" t="s">
        <v>82</v>
      </c>
      <c r="B224" s="1" t="s">
        <v>83</v>
      </c>
      <c r="C224" s="2" t="str">
        <f>VLOOKUP(B224,Planilha1!$A$2:$B$18,2,FALSE)</f>
        <v>Luziânia: Jardim Ingá</v>
      </c>
      <c r="D224" s="1" t="s">
        <v>11</v>
      </c>
      <c r="E224" s="1" t="s">
        <v>12</v>
      </c>
      <c r="F224" s="1" t="s">
        <v>52</v>
      </c>
      <c r="G224" s="1" t="s">
        <v>543</v>
      </c>
      <c r="H224" s="2" t="str">
        <f>VLOOKUP(G224,Planilha1!$F$2:$G$16,2,FALSE)</f>
        <v xml:space="preserve"> 30 and 34</v>
      </c>
      <c r="I224" s="1" t="s">
        <v>585</v>
      </c>
      <c r="J224" s="1" t="s">
        <v>91</v>
      </c>
      <c r="K224" s="1" t="s">
        <v>586</v>
      </c>
      <c r="L224" t="str">
        <f t="shared" si="3"/>
        <v>update m set m.fator_mun = 50.6839472794969 from pmad2018.dp_mor_1718_bkp m, pmad2018.dp_dom_1718_imput_bkp d where m.A01nficha = d.A01nficha and ltrim(rtrim(d.A01setor)) = 'Luziânia: Jardim Ingá' and m.D03 = 2 and m.D05 between 30 and 34;</v>
      </c>
    </row>
    <row r="225" spans="1:12" x14ac:dyDescent="0.25">
      <c r="A225" s="1" t="s">
        <v>82</v>
      </c>
      <c r="B225" s="1" t="s">
        <v>83</v>
      </c>
      <c r="C225" s="2" t="str">
        <f>VLOOKUP(B225,Planilha1!$A$2:$B$18,2,FALSE)</f>
        <v>Luziânia: Jardim Ingá</v>
      </c>
      <c r="D225" s="1" t="s">
        <v>17</v>
      </c>
      <c r="E225" s="1" t="s">
        <v>9</v>
      </c>
      <c r="F225" s="1" t="s">
        <v>52</v>
      </c>
      <c r="G225" s="1" t="s">
        <v>543</v>
      </c>
      <c r="H225" s="2" t="str">
        <f>VLOOKUP(G225,Planilha1!$F$2:$G$16,2,FALSE)</f>
        <v xml:space="preserve"> 30 and 34</v>
      </c>
      <c r="I225" s="1" t="s">
        <v>587</v>
      </c>
      <c r="J225" s="1" t="s">
        <v>419</v>
      </c>
      <c r="K225" s="1" t="s">
        <v>588</v>
      </c>
      <c r="L225" t="str">
        <f t="shared" si="3"/>
        <v>update m set m.fator_mun = 57.1010044163213 from pmad2018.dp_mor_1718_bkp m, pmad2018.dp_dom_1718_imput_bkp d where m.A01nficha = d.A01nficha and ltrim(rtrim(d.A01setor)) = 'Luziânia: Jardim Ingá' and m.D03 = 1 and m.D05 between 30 and 34;</v>
      </c>
    </row>
    <row r="226" spans="1:12" x14ac:dyDescent="0.25">
      <c r="A226" s="1" t="s">
        <v>88</v>
      </c>
      <c r="B226" s="1" t="s">
        <v>89</v>
      </c>
      <c r="C226" s="2" t="str">
        <f>VLOOKUP(B226,Planilha1!$A$2:$B$18,2,FALSE)</f>
        <v>Luziânia: Sede</v>
      </c>
      <c r="D226" s="1" t="s">
        <v>11</v>
      </c>
      <c r="E226" s="1" t="s">
        <v>12</v>
      </c>
      <c r="F226" s="1" t="s">
        <v>52</v>
      </c>
      <c r="G226" s="1" t="s">
        <v>543</v>
      </c>
      <c r="H226" s="2" t="str">
        <f>VLOOKUP(G226,Planilha1!$F$2:$G$16,2,FALSE)</f>
        <v xml:space="preserve"> 30 and 34</v>
      </c>
      <c r="I226" s="1" t="s">
        <v>589</v>
      </c>
      <c r="J226" s="1" t="s">
        <v>191</v>
      </c>
      <c r="K226" s="1" t="s">
        <v>590</v>
      </c>
      <c r="L226" t="str">
        <f t="shared" si="3"/>
        <v>update m set m.fator_mun = 58.4518526868479 from pmad2018.dp_mor_1718_bkp m, pmad2018.dp_dom_1718_imput_bkp d where m.A01nficha = d.A01nficha and ltrim(rtrim(d.A01setor)) = 'Luziânia: Sede' and m.D03 = 2 and m.D05 between 30 and 34;</v>
      </c>
    </row>
    <row r="227" spans="1:12" x14ac:dyDescent="0.25">
      <c r="A227" s="1" t="s">
        <v>88</v>
      </c>
      <c r="B227" s="1" t="s">
        <v>89</v>
      </c>
      <c r="C227" s="2" t="str">
        <f>VLOOKUP(B227,Planilha1!$A$2:$B$18,2,FALSE)</f>
        <v>Luziânia: Sede</v>
      </c>
      <c r="D227" s="1" t="s">
        <v>17</v>
      </c>
      <c r="E227" s="1" t="s">
        <v>9</v>
      </c>
      <c r="F227" s="1" t="s">
        <v>52</v>
      </c>
      <c r="G227" s="1" t="s">
        <v>543</v>
      </c>
      <c r="H227" s="2" t="str">
        <f>VLOOKUP(G227,Planilha1!$F$2:$G$16,2,FALSE)</f>
        <v xml:space="preserve"> 30 and 34</v>
      </c>
      <c r="I227" s="1" t="s">
        <v>591</v>
      </c>
      <c r="J227" s="1" t="s">
        <v>301</v>
      </c>
      <c r="K227" s="1" t="s">
        <v>592</v>
      </c>
      <c r="L227" t="str">
        <f t="shared" si="3"/>
        <v>update m set m.fator_mun = 48.1658352145269 from pmad2018.dp_mor_1718_bkp m, pmad2018.dp_dom_1718_imput_bkp d where m.A01nficha = d.A01nficha and ltrim(rtrim(d.A01setor)) = 'Luziânia: Sede' and m.D03 = 1 and m.D05 between 30 and 34;</v>
      </c>
    </row>
    <row r="228" spans="1:12" x14ac:dyDescent="0.25">
      <c r="A228" s="1" t="s">
        <v>96</v>
      </c>
      <c r="B228" s="1" t="s">
        <v>97</v>
      </c>
      <c r="C228" s="2" t="str">
        <f>VLOOKUP(B228,Planilha1!$A$2:$B$18,2,FALSE)</f>
        <v>Novo Gama</v>
      </c>
      <c r="D228" s="1" t="s">
        <v>11</v>
      </c>
      <c r="E228" s="1" t="s">
        <v>12</v>
      </c>
      <c r="F228" s="1" t="s">
        <v>52</v>
      </c>
      <c r="G228" s="1" t="s">
        <v>543</v>
      </c>
      <c r="H228" s="2" t="str">
        <f>VLOOKUP(G228,Planilha1!$F$2:$G$16,2,FALSE)</f>
        <v xml:space="preserve"> 30 and 34</v>
      </c>
      <c r="I228" s="1" t="s">
        <v>593</v>
      </c>
      <c r="J228" s="1" t="s">
        <v>94</v>
      </c>
      <c r="K228" s="1" t="s">
        <v>594</v>
      </c>
      <c r="L228" t="str">
        <f t="shared" si="3"/>
        <v>update m set m.fator_mun = 64.058475 from pmad2018.dp_mor_1718_bkp m, pmad2018.dp_dom_1718_imput_bkp d where m.A01nficha = d.A01nficha and ltrim(rtrim(d.A01setor)) = 'Novo Gama' and m.D03 = 2 and m.D05 between 30 and 34;</v>
      </c>
    </row>
    <row r="229" spans="1:12" x14ac:dyDescent="0.25">
      <c r="A229" s="1" t="s">
        <v>96</v>
      </c>
      <c r="B229" s="1" t="s">
        <v>97</v>
      </c>
      <c r="C229" s="2" t="str">
        <f>VLOOKUP(B229,Planilha1!$A$2:$B$18,2,FALSE)</f>
        <v>Novo Gama</v>
      </c>
      <c r="D229" s="1" t="s">
        <v>17</v>
      </c>
      <c r="E229" s="1" t="s">
        <v>9</v>
      </c>
      <c r="F229" s="1" t="s">
        <v>52</v>
      </c>
      <c r="G229" s="1" t="s">
        <v>543</v>
      </c>
      <c r="H229" s="2" t="str">
        <f>VLOOKUP(G229,Planilha1!$F$2:$G$16,2,FALSE)</f>
        <v xml:space="preserve"> 30 and 34</v>
      </c>
      <c r="I229" s="1" t="s">
        <v>595</v>
      </c>
      <c r="J229" s="1" t="s">
        <v>343</v>
      </c>
      <c r="K229" s="1" t="s">
        <v>596</v>
      </c>
      <c r="L229" t="str">
        <f t="shared" si="3"/>
        <v>update m set m.fator_mun = 59.1630975609756 from pmad2018.dp_mor_1718_bkp m, pmad2018.dp_dom_1718_imput_bkp d where m.A01nficha = d.A01nficha and ltrim(rtrim(d.A01setor)) = 'Novo Gama' and m.D03 = 1 and m.D05 between 30 and 34;</v>
      </c>
    </row>
    <row r="230" spans="1:12" x14ac:dyDescent="0.25">
      <c r="A230" s="1" t="s">
        <v>104</v>
      </c>
      <c r="B230" s="1" t="s">
        <v>105</v>
      </c>
      <c r="C230" s="2" t="str">
        <f>VLOOKUP(B230,Planilha1!$A$2:$B$18,2,FALSE)</f>
        <v>Padre Bernardo: Monte Alto</v>
      </c>
      <c r="D230" s="1" t="s">
        <v>11</v>
      </c>
      <c r="E230" s="1" t="s">
        <v>12</v>
      </c>
      <c r="F230" s="1" t="s">
        <v>52</v>
      </c>
      <c r="G230" s="1" t="s">
        <v>543</v>
      </c>
      <c r="H230" s="2" t="str">
        <f>VLOOKUP(G230,Planilha1!$F$2:$G$16,2,FALSE)</f>
        <v xml:space="preserve"> 30 and 34</v>
      </c>
      <c r="I230" s="1" t="s">
        <v>597</v>
      </c>
      <c r="J230" s="1" t="s">
        <v>497</v>
      </c>
      <c r="K230" s="1" t="s">
        <v>598</v>
      </c>
      <c r="L230" t="str">
        <f t="shared" si="3"/>
        <v>update m set m.fator_mun = 6.53278830736786 from pmad2018.dp_mor_1718_bkp m, pmad2018.dp_dom_1718_imput_bkp d where m.A01nficha = d.A01nficha and ltrim(rtrim(d.A01setor)) = 'Padre Bernardo: Monte Alto' and m.D03 = 2 and m.D05 between 30 and 34;</v>
      </c>
    </row>
    <row r="231" spans="1:12" x14ac:dyDescent="0.25">
      <c r="A231" s="1" t="s">
        <v>104</v>
      </c>
      <c r="B231" s="1" t="s">
        <v>105</v>
      </c>
      <c r="C231" s="2" t="str">
        <f>VLOOKUP(B231,Planilha1!$A$2:$B$18,2,FALSE)</f>
        <v>Padre Bernardo: Monte Alto</v>
      </c>
      <c r="D231" s="1" t="s">
        <v>17</v>
      </c>
      <c r="E231" s="1" t="s">
        <v>9</v>
      </c>
      <c r="F231" s="1" t="s">
        <v>52</v>
      </c>
      <c r="G231" s="1" t="s">
        <v>543</v>
      </c>
      <c r="H231" s="2" t="str">
        <f>VLOOKUP(G231,Planilha1!$F$2:$G$16,2,FALSE)</f>
        <v xml:space="preserve"> 30 and 34</v>
      </c>
      <c r="I231" s="1" t="s">
        <v>599</v>
      </c>
      <c r="J231" s="1" t="s">
        <v>576</v>
      </c>
      <c r="K231" s="1" t="s">
        <v>600</v>
      </c>
      <c r="L231" t="str">
        <f t="shared" si="3"/>
        <v>update m set m.fator_mun = 5.94333918566183 from pmad2018.dp_mor_1718_bkp m, pmad2018.dp_dom_1718_imput_bkp d where m.A01nficha = d.A01nficha and ltrim(rtrim(d.A01setor)) = 'Padre Bernardo: Monte Alto' and m.D03 = 1 and m.D05 between 30 and 34;</v>
      </c>
    </row>
    <row r="232" spans="1:12" x14ac:dyDescent="0.25">
      <c r="A232" s="1" t="s">
        <v>111</v>
      </c>
      <c r="B232" s="1" t="s">
        <v>112</v>
      </c>
      <c r="C232" s="2" t="str">
        <f>VLOOKUP(B232,Planilha1!$A$2:$B$18,2,FALSE)</f>
        <v>Padre Bernardo: Sede</v>
      </c>
      <c r="D232" s="1" t="s">
        <v>11</v>
      </c>
      <c r="E232" s="1" t="s">
        <v>12</v>
      </c>
      <c r="F232" s="1" t="s">
        <v>52</v>
      </c>
      <c r="G232" s="1" t="s">
        <v>543</v>
      </c>
      <c r="H232" s="2" t="str">
        <f>VLOOKUP(G232,Planilha1!$F$2:$G$16,2,FALSE)</f>
        <v xml:space="preserve"> 30 and 34</v>
      </c>
      <c r="I232" s="1" t="s">
        <v>601</v>
      </c>
      <c r="J232" s="1" t="s">
        <v>576</v>
      </c>
      <c r="K232" s="1" t="s">
        <v>602</v>
      </c>
      <c r="L232" t="str">
        <f t="shared" si="3"/>
        <v>update m set m.fator_mun = 10.6846443274687 from pmad2018.dp_mor_1718_bkp m, pmad2018.dp_dom_1718_imput_bkp d where m.A01nficha = d.A01nficha and ltrim(rtrim(d.A01setor)) = 'Padre Bernardo: Sede' and m.D03 = 2 and m.D05 between 30 and 34;</v>
      </c>
    </row>
    <row r="233" spans="1:12" x14ac:dyDescent="0.25">
      <c r="A233" s="1" t="s">
        <v>111</v>
      </c>
      <c r="B233" s="1" t="s">
        <v>112</v>
      </c>
      <c r="C233" s="2" t="str">
        <f>VLOOKUP(B233,Planilha1!$A$2:$B$18,2,FALSE)</f>
        <v>Padre Bernardo: Sede</v>
      </c>
      <c r="D233" s="1" t="s">
        <v>17</v>
      </c>
      <c r="E233" s="1" t="s">
        <v>9</v>
      </c>
      <c r="F233" s="1" t="s">
        <v>52</v>
      </c>
      <c r="G233" s="1" t="s">
        <v>543</v>
      </c>
      <c r="H233" s="2" t="str">
        <f>VLOOKUP(G233,Planilha1!$F$2:$G$16,2,FALSE)</f>
        <v xml:space="preserve"> 30 and 34</v>
      </c>
      <c r="I233" s="1" t="s">
        <v>603</v>
      </c>
      <c r="J233" s="1" t="s">
        <v>208</v>
      </c>
      <c r="K233" s="1" t="s">
        <v>604</v>
      </c>
      <c r="L233" t="str">
        <f t="shared" si="3"/>
        <v>update m set m.fator_mun = 9.27684917092594 from pmad2018.dp_mor_1718_bkp m, pmad2018.dp_dom_1718_imput_bkp d where m.A01nficha = d.A01nficha and ltrim(rtrim(d.A01setor)) = 'Padre Bernardo: Sede' and m.D03 = 1 and m.D05 between 30 and 34;</v>
      </c>
    </row>
    <row r="234" spans="1:12" x14ac:dyDescent="0.25">
      <c r="A234" s="1" t="s">
        <v>118</v>
      </c>
      <c r="B234" s="1" t="s">
        <v>119</v>
      </c>
      <c r="C234" s="2" t="str">
        <f>VLOOKUP(B234,Planilha1!$A$2:$B$18,2,FALSE)</f>
        <v>Planaltina</v>
      </c>
      <c r="D234" s="1" t="s">
        <v>11</v>
      </c>
      <c r="E234" s="1" t="s">
        <v>12</v>
      </c>
      <c r="F234" s="1" t="s">
        <v>52</v>
      </c>
      <c r="G234" s="1" t="s">
        <v>543</v>
      </c>
      <c r="H234" s="2" t="str">
        <f>VLOOKUP(G234,Planilha1!$F$2:$G$16,2,FALSE)</f>
        <v xml:space="preserve"> 30 and 34</v>
      </c>
      <c r="I234" s="1" t="s">
        <v>605</v>
      </c>
      <c r="J234" s="1" t="s">
        <v>102</v>
      </c>
      <c r="K234" s="1" t="s">
        <v>606</v>
      </c>
      <c r="L234" t="str">
        <f t="shared" si="3"/>
        <v>update m set m.fator_mun = 44.1645119047619 from pmad2018.dp_mor_1718_bkp m, pmad2018.dp_dom_1718_imput_bkp d where m.A01nficha = d.A01nficha and ltrim(rtrim(d.A01setor)) = 'Planaltina' and m.D03 = 2 and m.D05 between 30 and 34;</v>
      </c>
    </row>
    <row r="235" spans="1:12" x14ac:dyDescent="0.25">
      <c r="A235" s="1" t="s">
        <v>118</v>
      </c>
      <c r="B235" s="1" t="s">
        <v>119</v>
      </c>
      <c r="C235" s="2" t="str">
        <f>VLOOKUP(B235,Planilha1!$A$2:$B$18,2,FALSE)</f>
        <v>Planaltina</v>
      </c>
      <c r="D235" s="1" t="s">
        <v>17</v>
      </c>
      <c r="E235" s="1" t="s">
        <v>9</v>
      </c>
      <c r="F235" s="1" t="s">
        <v>52</v>
      </c>
      <c r="G235" s="1" t="s">
        <v>543</v>
      </c>
      <c r="H235" s="2" t="str">
        <f>VLOOKUP(G235,Planilha1!$F$2:$G$16,2,FALSE)</f>
        <v xml:space="preserve"> 30 and 34</v>
      </c>
      <c r="I235" s="1" t="s">
        <v>607</v>
      </c>
      <c r="J235" s="1" t="s">
        <v>173</v>
      </c>
      <c r="K235" s="1" t="s">
        <v>608</v>
      </c>
      <c r="L235" t="str">
        <f t="shared" si="3"/>
        <v>update m set m.fator_mun = 50.043125 from pmad2018.dp_mor_1718_bkp m, pmad2018.dp_dom_1718_imput_bkp d where m.A01nficha = d.A01nficha and ltrim(rtrim(d.A01setor)) = 'Planaltina' and m.D03 = 1 and m.D05 between 30 and 34;</v>
      </c>
    </row>
    <row r="236" spans="1:12" x14ac:dyDescent="0.25">
      <c r="A236" s="1" t="s">
        <v>124</v>
      </c>
      <c r="B236" s="1" t="s">
        <v>125</v>
      </c>
      <c r="C236" s="2" t="str">
        <f>VLOOKUP(B236,Planilha1!$A$2:$B$18,2,FALSE)</f>
        <v>Santo Antônio do Descoberto</v>
      </c>
      <c r="D236" s="1" t="s">
        <v>11</v>
      </c>
      <c r="E236" s="1" t="s">
        <v>12</v>
      </c>
      <c r="F236" s="1" t="s">
        <v>52</v>
      </c>
      <c r="G236" s="1" t="s">
        <v>543</v>
      </c>
      <c r="H236" s="2" t="str">
        <f>VLOOKUP(G236,Planilha1!$F$2:$G$16,2,FALSE)</f>
        <v xml:space="preserve"> 30 and 34</v>
      </c>
      <c r="I236" s="1" t="s">
        <v>609</v>
      </c>
      <c r="J236" s="1" t="s">
        <v>306</v>
      </c>
      <c r="K236" s="1" t="s">
        <v>610</v>
      </c>
      <c r="L236" t="str">
        <f t="shared" si="3"/>
        <v>update m set m.fator_mun = 34.5977472527473 from pmad2018.dp_mor_1718_bkp m, pmad2018.dp_dom_1718_imput_bkp d where m.A01nficha = d.A01nficha and ltrim(rtrim(d.A01setor)) = 'Santo Antônio do Descoberto' and m.D03 = 2 and m.D05 between 30 and 34;</v>
      </c>
    </row>
    <row r="237" spans="1:12" x14ac:dyDescent="0.25">
      <c r="A237" s="1" t="s">
        <v>124</v>
      </c>
      <c r="B237" s="1" t="s">
        <v>125</v>
      </c>
      <c r="C237" s="2" t="str">
        <f>VLOOKUP(B237,Planilha1!$A$2:$B$18,2,FALSE)</f>
        <v>Santo Antônio do Descoberto</v>
      </c>
      <c r="D237" s="1" t="s">
        <v>17</v>
      </c>
      <c r="E237" s="1" t="s">
        <v>9</v>
      </c>
      <c r="F237" s="1" t="s">
        <v>52</v>
      </c>
      <c r="G237" s="1" t="s">
        <v>543</v>
      </c>
      <c r="H237" s="2" t="str">
        <f>VLOOKUP(G237,Planilha1!$F$2:$G$16,2,FALSE)</f>
        <v xml:space="preserve"> 30 and 34</v>
      </c>
      <c r="I237" s="1" t="s">
        <v>611</v>
      </c>
      <c r="J237" s="1" t="s">
        <v>372</v>
      </c>
      <c r="K237" s="1" t="s">
        <v>612</v>
      </c>
      <c r="L237" t="str">
        <f t="shared" si="3"/>
        <v>update m set m.fator_mun = 32.1008172043011 from pmad2018.dp_mor_1718_bkp m, pmad2018.dp_dom_1718_imput_bkp d where m.A01nficha = d.A01nficha and ltrim(rtrim(d.A01setor)) = 'Santo Antônio do Descoberto' and m.D03 = 1 and m.D05 between 30 and 34;</v>
      </c>
    </row>
    <row r="238" spans="1:12" x14ac:dyDescent="0.25">
      <c r="A238" s="1" t="s">
        <v>131</v>
      </c>
      <c r="B238" s="1" t="s">
        <v>132</v>
      </c>
      <c r="C238" s="2" t="str">
        <f>VLOOKUP(B238,Planilha1!$A$2:$B$18,2,FALSE)</f>
        <v>Valparaíso de Goiás</v>
      </c>
      <c r="D238" s="1" t="s">
        <v>11</v>
      </c>
      <c r="E238" s="1" t="s">
        <v>12</v>
      </c>
      <c r="F238" s="1" t="s">
        <v>52</v>
      </c>
      <c r="G238" s="1" t="s">
        <v>543</v>
      </c>
      <c r="H238" s="2" t="str">
        <f>VLOOKUP(G238,Planilha1!$F$2:$G$16,2,FALSE)</f>
        <v xml:space="preserve"> 30 and 34</v>
      </c>
      <c r="I238" s="1" t="s">
        <v>613</v>
      </c>
      <c r="J238" s="1" t="s">
        <v>614</v>
      </c>
      <c r="K238" s="1" t="s">
        <v>615</v>
      </c>
      <c r="L238" t="str">
        <f t="shared" si="3"/>
        <v>update m set m.fator_mun = 67.0637890625 from pmad2018.dp_mor_1718_bkp m, pmad2018.dp_dom_1718_imput_bkp d where m.A01nficha = d.A01nficha and ltrim(rtrim(d.A01setor)) = 'Valparaíso de Goiás' and m.D03 = 2 and m.D05 between 30 and 34;</v>
      </c>
    </row>
    <row r="239" spans="1:12" x14ac:dyDescent="0.25">
      <c r="A239" s="1" t="s">
        <v>131</v>
      </c>
      <c r="B239" s="1" t="s">
        <v>132</v>
      </c>
      <c r="C239" s="2" t="str">
        <f>VLOOKUP(B239,Planilha1!$A$2:$B$18,2,FALSE)</f>
        <v>Valparaíso de Goiás</v>
      </c>
      <c r="D239" s="1" t="s">
        <v>17</v>
      </c>
      <c r="E239" s="1" t="s">
        <v>9</v>
      </c>
      <c r="F239" s="1" t="s">
        <v>52</v>
      </c>
      <c r="G239" s="1" t="s">
        <v>543</v>
      </c>
      <c r="H239" s="2" t="str">
        <f>VLOOKUP(G239,Planilha1!$F$2:$G$16,2,FALSE)</f>
        <v xml:space="preserve"> 30 and 34</v>
      </c>
      <c r="I239" s="1" t="s">
        <v>616</v>
      </c>
      <c r="J239" s="1" t="s">
        <v>617</v>
      </c>
      <c r="K239" s="1" t="s">
        <v>618</v>
      </c>
      <c r="L239" t="str">
        <f t="shared" si="3"/>
        <v>update m set m.fator_mun = 74.274954954955 from pmad2018.dp_mor_1718_bkp m, pmad2018.dp_dom_1718_imput_bkp d where m.A01nficha = d.A01nficha and ltrim(rtrim(d.A01setor)) = 'Valparaíso de Goiás' and m.D03 = 1 and m.D05 between 30 and 34;</v>
      </c>
    </row>
    <row r="240" spans="1:12" x14ac:dyDescent="0.25">
      <c r="A240" s="1" t="s">
        <v>9</v>
      </c>
      <c r="B240" s="1" t="s">
        <v>10</v>
      </c>
      <c r="C240" s="2" t="str">
        <f>VLOOKUP(B240,Planilha1!$A$2:$B$18,2,FALSE)</f>
        <v>Águas Lindas de Goiás</v>
      </c>
      <c r="D240" s="1" t="s">
        <v>11</v>
      </c>
      <c r="E240" s="1" t="s">
        <v>12</v>
      </c>
      <c r="F240" s="1" t="s">
        <v>44</v>
      </c>
      <c r="G240" s="1" t="s">
        <v>619</v>
      </c>
      <c r="H240" s="2" t="str">
        <f>VLOOKUP(G240,Planilha1!$F$2:$G$16,2,FALSE)</f>
        <v xml:space="preserve"> 35 and 39</v>
      </c>
      <c r="I240" s="1" t="s">
        <v>620</v>
      </c>
      <c r="J240" s="1" t="s">
        <v>621</v>
      </c>
      <c r="K240" s="1" t="s">
        <v>622</v>
      </c>
      <c r="L240" t="str">
        <f t="shared" si="3"/>
        <v>update m set m.fator_mun = 65.6408059701493 from pmad2018.dp_mor_1718_bkp m, pmad2018.dp_dom_1718_imput_bkp d where m.A01nficha = d.A01nficha and ltrim(rtrim(d.A01setor)) = 'Águas Lindas de Goiás' and m.D03 = 2 and m.D05 between 35 and 39;</v>
      </c>
    </row>
    <row r="241" spans="1:12" x14ac:dyDescent="0.25">
      <c r="A241" s="1" t="s">
        <v>9</v>
      </c>
      <c r="B241" s="1" t="s">
        <v>10</v>
      </c>
      <c r="C241" s="2" t="str">
        <f>VLOOKUP(B241,Planilha1!$A$2:$B$18,2,FALSE)</f>
        <v>Águas Lindas de Goiás</v>
      </c>
      <c r="D241" s="1" t="s">
        <v>17</v>
      </c>
      <c r="E241" s="1" t="s">
        <v>9</v>
      </c>
      <c r="F241" s="1" t="s">
        <v>44</v>
      </c>
      <c r="G241" s="1" t="s">
        <v>619</v>
      </c>
      <c r="H241" s="2" t="str">
        <f>VLOOKUP(G241,Planilha1!$F$2:$G$16,2,FALSE)</f>
        <v xml:space="preserve"> 35 and 39</v>
      </c>
      <c r="I241" s="1" t="s">
        <v>623</v>
      </c>
      <c r="J241" s="1" t="s">
        <v>226</v>
      </c>
      <c r="K241" s="1" t="s">
        <v>624</v>
      </c>
      <c r="L241" t="str">
        <f t="shared" si="3"/>
        <v>update m set m.fator_mun = 65.2939769230769 from pmad2018.dp_mor_1718_bkp m, pmad2018.dp_dom_1718_imput_bkp d where m.A01nficha = d.A01nficha and ltrim(rtrim(d.A01setor)) = 'Águas Lindas de Goiás' and m.D03 = 1 and m.D05 between 35 and 39;</v>
      </c>
    </row>
    <row r="242" spans="1:12" x14ac:dyDescent="0.25">
      <c r="A242" s="1" t="s">
        <v>12</v>
      </c>
      <c r="B242" s="1" t="s">
        <v>21</v>
      </c>
      <c r="C242" s="2" t="str">
        <f>VLOOKUP(B242,Planilha1!$A$2:$B$18,2,FALSE)</f>
        <v>Alexânia</v>
      </c>
      <c r="D242" s="1" t="s">
        <v>11</v>
      </c>
      <c r="E242" s="1" t="s">
        <v>12</v>
      </c>
      <c r="F242" s="1" t="s">
        <v>44</v>
      </c>
      <c r="G242" s="1" t="s">
        <v>619</v>
      </c>
      <c r="H242" s="2" t="str">
        <f>VLOOKUP(G242,Planilha1!$F$2:$G$16,2,FALSE)</f>
        <v xml:space="preserve"> 35 and 39</v>
      </c>
      <c r="I242" s="1" t="s">
        <v>625</v>
      </c>
      <c r="J242" s="1" t="s">
        <v>26</v>
      </c>
      <c r="K242" s="1" t="s">
        <v>626</v>
      </c>
      <c r="L242" t="str">
        <f t="shared" si="3"/>
        <v>update m set m.fator_mun = 21.39676 from pmad2018.dp_mor_1718_bkp m, pmad2018.dp_dom_1718_imput_bkp d where m.A01nficha = d.A01nficha and ltrim(rtrim(d.A01setor)) = 'Alexânia' and m.D03 = 2 and m.D05 between 35 and 39;</v>
      </c>
    </row>
    <row r="243" spans="1:12" x14ac:dyDescent="0.25">
      <c r="A243" s="1" t="s">
        <v>12</v>
      </c>
      <c r="B243" s="1" t="s">
        <v>21</v>
      </c>
      <c r="C243" s="2" t="str">
        <f>VLOOKUP(B243,Planilha1!$A$2:$B$18,2,FALSE)</f>
        <v>Alexânia</v>
      </c>
      <c r="D243" s="1" t="s">
        <v>17</v>
      </c>
      <c r="E243" s="1" t="s">
        <v>9</v>
      </c>
      <c r="F243" s="1" t="s">
        <v>44</v>
      </c>
      <c r="G243" s="1" t="s">
        <v>619</v>
      </c>
      <c r="H243" s="2" t="str">
        <f>VLOOKUP(G243,Planilha1!$F$2:$G$16,2,FALSE)</f>
        <v xml:space="preserve"> 35 and 39</v>
      </c>
      <c r="I243" s="1" t="s">
        <v>627</v>
      </c>
      <c r="J243" s="1" t="s">
        <v>497</v>
      </c>
      <c r="K243" s="1" t="s">
        <v>628</v>
      </c>
      <c r="L243" t="str">
        <f t="shared" si="3"/>
        <v>update m set m.fator_mun = 20.0027547169811 from pmad2018.dp_mor_1718_bkp m, pmad2018.dp_dom_1718_imput_bkp d where m.A01nficha = d.A01nficha and ltrim(rtrim(d.A01setor)) = 'Alexânia' and m.D03 = 1 and m.D05 between 35 and 39;</v>
      </c>
    </row>
    <row r="244" spans="1:12" x14ac:dyDescent="0.25">
      <c r="A244" s="1" t="s">
        <v>28</v>
      </c>
      <c r="B244" s="1" t="s">
        <v>29</v>
      </c>
      <c r="C244" s="2" t="str">
        <f>VLOOKUP(B244,Planilha1!$A$2:$B$18,2,FALSE)</f>
        <v>Cidade Ocidental: Jardim ABC</v>
      </c>
      <c r="D244" s="1" t="s">
        <v>11</v>
      </c>
      <c r="E244" s="1" t="s">
        <v>12</v>
      </c>
      <c r="F244" s="1" t="s">
        <v>44</v>
      </c>
      <c r="G244" s="1" t="s">
        <v>619</v>
      </c>
      <c r="H244" s="2" t="str">
        <f>VLOOKUP(G244,Planilha1!$F$2:$G$16,2,FALSE)</f>
        <v xml:space="preserve"> 35 and 39</v>
      </c>
      <c r="I244" s="1" t="s">
        <v>629</v>
      </c>
      <c r="J244" s="1" t="s">
        <v>630</v>
      </c>
      <c r="K244" s="1" t="s">
        <v>631</v>
      </c>
      <c r="L244" t="str">
        <f t="shared" si="3"/>
        <v>update m set m.fator_mun = 5.70010537033774 from pmad2018.dp_mor_1718_bkp m, pmad2018.dp_dom_1718_imput_bkp d where m.A01nficha = d.A01nficha and ltrim(rtrim(d.A01setor)) = 'Cidade Ocidental: Jardim ABC' and m.D03 = 2 and m.D05 between 35 and 39;</v>
      </c>
    </row>
    <row r="245" spans="1:12" x14ac:dyDescent="0.25">
      <c r="A245" s="1" t="s">
        <v>28</v>
      </c>
      <c r="B245" s="1" t="s">
        <v>29</v>
      </c>
      <c r="C245" s="2" t="str">
        <f>VLOOKUP(B245,Planilha1!$A$2:$B$18,2,FALSE)</f>
        <v>Cidade Ocidental: Jardim ABC</v>
      </c>
      <c r="D245" s="1" t="s">
        <v>17</v>
      </c>
      <c r="E245" s="1" t="s">
        <v>9</v>
      </c>
      <c r="F245" s="1" t="s">
        <v>44</v>
      </c>
      <c r="G245" s="1" t="s">
        <v>619</v>
      </c>
      <c r="H245" s="2" t="str">
        <f>VLOOKUP(G245,Planilha1!$F$2:$G$16,2,FALSE)</f>
        <v xml:space="preserve"> 35 and 39</v>
      </c>
      <c r="I245" s="1" t="s">
        <v>632</v>
      </c>
      <c r="J245" s="1" t="s">
        <v>333</v>
      </c>
      <c r="K245" s="1" t="s">
        <v>633</v>
      </c>
      <c r="L245" t="str">
        <f t="shared" si="3"/>
        <v>update m set m.fator_mun = 6.49707358594941 from pmad2018.dp_mor_1718_bkp m, pmad2018.dp_dom_1718_imput_bkp d where m.A01nficha = d.A01nficha and ltrim(rtrim(d.A01setor)) = 'Cidade Ocidental: Jardim ABC' and m.D03 = 1 and m.D05 between 35 and 39;</v>
      </c>
    </row>
    <row r="246" spans="1:12" x14ac:dyDescent="0.25">
      <c r="A246" s="1" t="s">
        <v>36</v>
      </c>
      <c r="B246" s="1" t="s">
        <v>37</v>
      </c>
      <c r="C246" s="2" t="str">
        <f>VLOOKUP(B246,Planilha1!$A$2:$B$18,2,FALSE)</f>
        <v>Cidade Ocidental: Sede</v>
      </c>
      <c r="D246" s="1" t="s">
        <v>11</v>
      </c>
      <c r="E246" s="1" t="s">
        <v>12</v>
      </c>
      <c r="F246" s="1" t="s">
        <v>44</v>
      </c>
      <c r="G246" s="1" t="s">
        <v>619</v>
      </c>
      <c r="H246" s="2" t="str">
        <f>VLOOKUP(G246,Planilha1!$F$2:$G$16,2,FALSE)</f>
        <v xml:space="preserve"> 35 and 39</v>
      </c>
      <c r="I246" s="1" t="s">
        <v>634</v>
      </c>
      <c r="J246" s="1" t="s">
        <v>94</v>
      </c>
      <c r="K246" s="1" t="s">
        <v>635</v>
      </c>
      <c r="L246" t="str">
        <f t="shared" si="3"/>
        <v>update m set m.fator_mun = 31.6814678999316 from pmad2018.dp_mor_1718_bkp m, pmad2018.dp_dom_1718_imput_bkp d where m.A01nficha = d.A01nficha and ltrim(rtrim(d.A01setor)) = 'Cidade Ocidental: Sede' and m.D03 = 2 and m.D05 between 35 and 39;</v>
      </c>
    </row>
    <row r="247" spans="1:12" x14ac:dyDescent="0.25">
      <c r="A247" s="1" t="s">
        <v>36</v>
      </c>
      <c r="B247" s="1" t="s">
        <v>37</v>
      </c>
      <c r="C247" s="2" t="str">
        <f>VLOOKUP(B247,Planilha1!$A$2:$B$18,2,FALSE)</f>
        <v>Cidade Ocidental: Sede</v>
      </c>
      <c r="D247" s="1" t="s">
        <v>17</v>
      </c>
      <c r="E247" s="1" t="s">
        <v>9</v>
      </c>
      <c r="F247" s="1" t="s">
        <v>44</v>
      </c>
      <c r="G247" s="1" t="s">
        <v>619</v>
      </c>
      <c r="H247" s="2" t="str">
        <f>VLOOKUP(G247,Planilha1!$F$2:$G$16,2,FALSE)</f>
        <v xml:space="preserve"> 35 and 39</v>
      </c>
      <c r="I247" s="1" t="s">
        <v>636</v>
      </c>
      <c r="J247" s="1" t="s">
        <v>66</v>
      </c>
      <c r="K247" s="1" t="s">
        <v>637</v>
      </c>
      <c r="L247" t="str">
        <f t="shared" si="3"/>
        <v>update m set m.fator_mun = 26.8797559159714 from pmad2018.dp_mor_1718_bkp m, pmad2018.dp_dom_1718_imput_bkp d where m.A01nficha = d.A01nficha and ltrim(rtrim(d.A01setor)) = 'Cidade Ocidental: Sede' and m.D03 = 1 and m.D05 between 35 and 39;</v>
      </c>
    </row>
    <row r="248" spans="1:12" x14ac:dyDescent="0.25">
      <c r="A248" s="1" t="s">
        <v>44</v>
      </c>
      <c r="B248" s="1" t="s">
        <v>45</v>
      </c>
      <c r="C248" s="2" t="str">
        <f>VLOOKUP(B248,Planilha1!$A$2:$B$18,2,FALSE)</f>
        <v>Cocalzinho de Goiás: Girassol/Edilândia</v>
      </c>
      <c r="D248" s="1" t="s">
        <v>11</v>
      </c>
      <c r="E248" s="1" t="s">
        <v>12</v>
      </c>
      <c r="F248" s="1" t="s">
        <v>44</v>
      </c>
      <c r="G248" s="1" t="s">
        <v>619</v>
      </c>
      <c r="H248" s="2" t="str">
        <f>VLOOKUP(G248,Planilha1!$F$2:$G$16,2,FALSE)</f>
        <v xml:space="preserve"> 35 and 39</v>
      </c>
      <c r="I248" s="1" t="s">
        <v>638</v>
      </c>
      <c r="J248" s="1" t="s">
        <v>247</v>
      </c>
      <c r="K248" s="1" t="s">
        <v>639</v>
      </c>
      <c r="L248" t="str">
        <f t="shared" si="3"/>
        <v>update m set m.fator_mun = 4.24417143047098 from pmad2018.dp_mor_1718_bkp m, pmad2018.dp_dom_1718_imput_bkp d where m.A01nficha = d.A01nficha and ltrim(rtrim(d.A01setor)) = 'Cocalzinho de Goiás: Girassol/Edilândia' and m.D03 = 2 and m.D05 between 35 and 39;</v>
      </c>
    </row>
    <row r="249" spans="1:12" x14ac:dyDescent="0.25">
      <c r="A249" s="1" t="s">
        <v>44</v>
      </c>
      <c r="B249" s="1" t="s">
        <v>45</v>
      </c>
      <c r="C249" s="2" t="str">
        <f>VLOOKUP(B249,Planilha1!$A$2:$B$18,2,FALSE)</f>
        <v>Cocalzinho de Goiás: Girassol/Edilândia</v>
      </c>
      <c r="D249" s="1" t="s">
        <v>17</v>
      </c>
      <c r="E249" s="1" t="s">
        <v>9</v>
      </c>
      <c r="F249" s="1" t="s">
        <v>44</v>
      </c>
      <c r="G249" s="1" t="s">
        <v>619</v>
      </c>
      <c r="H249" s="2" t="str">
        <f>VLOOKUP(G249,Planilha1!$F$2:$G$16,2,FALSE)</f>
        <v xml:space="preserve"> 35 and 39</v>
      </c>
      <c r="I249" s="1" t="s">
        <v>640</v>
      </c>
      <c r="J249" s="1" t="s">
        <v>208</v>
      </c>
      <c r="K249" s="1" t="s">
        <v>641</v>
      </c>
      <c r="L249" t="str">
        <f t="shared" si="3"/>
        <v>update m set m.fator_mun = 5.6757241846562 from pmad2018.dp_mor_1718_bkp m, pmad2018.dp_dom_1718_imput_bkp d where m.A01nficha = d.A01nficha and ltrim(rtrim(d.A01setor)) = 'Cocalzinho de Goiás: Girassol/Edilândia' and m.D03 = 1 and m.D05 between 35 and 39;</v>
      </c>
    </row>
    <row r="250" spans="1:12" x14ac:dyDescent="0.25">
      <c r="A250" s="1" t="s">
        <v>52</v>
      </c>
      <c r="B250" s="1" t="s">
        <v>53</v>
      </c>
      <c r="C250" s="2" t="str">
        <f>VLOOKUP(B250,Planilha1!$A$2:$B$18,2,FALSE)</f>
        <v>Cocalzinho de Goiás: Sede</v>
      </c>
      <c r="D250" s="1" t="s">
        <v>11</v>
      </c>
      <c r="E250" s="1" t="s">
        <v>12</v>
      </c>
      <c r="F250" s="1" t="s">
        <v>44</v>
      </c>
      <c r="G250" s="1" t="s">
        <v>619</v>
      </c>
      <c r="H250" s="2" t="str">
        <f>VLOOKUP(G250,Planilha1!$F$2:$G$16,2,FALSE)</f>
        <v xml:space="preserve"> 35 and 39</v>
      </c>
      <c r="I250" s="1" t="s">
        <v>642</v>
      </c>
      <c r="J250" s="1" t="s">
        <v>333</v>
      </c>
      <c r="K250" s="1" t="s">
        <v>643</v>
      </c>
      <c r="L250" t="str">
        <f t="shared" si="3"/>
        <v>update m set m.fator_mun = 4.17597153244313 from pmad2018.dp_mor_1718_bkp m, pmad2018.dp_dom_1718_imput_bkp d where m.A01nficha = d.A01nficha and ltrim(rtrim(d.A01setor)) = 'Cocalzinho de Goiás: Sede' and m.D03 = 2 and m.D05 between 35 and 39;</v>
      </c>
    </row>
    <row r="251" spans="1:12" x14ac:dyDescent="0.25">
      <c r="A251" s="1" t="s">
        <v>52</v>
      </c>
      <c r="B251" s="1" t="s">
        <v>53</v>
      </c>
      <c r="C251" s="2" t="str">
        <f>VLOOKUP(B251,Planilha1!$A$2:$B$18,2,FALSE)</f>
        <v>Cocalzinho de Goiás: Sede</v>
      </c>
      <c r="D251" s="1" t="s">
        <v>17</v>
      </c>
      <c r="E251" s="1" t="s">
        <v>9</v>
      </c>
      <c r="F251" s="1" t="s">
        <v>44</v>
      </c>
      <c r="G251" s="1" t="s">
        <v>619</v>
      </c>
      <c r="H251" s="2" t="str">
        <f>VLOOKUP(G251,Planilha1!$F$2:$G$16,2,FALSE)</f>
        <v xml:space="preserve"> 35 and 39</v>
      </c>
      <c r="I251" s="1" t="s">
        <v>644</v>
      </c>
      <c r="J251" s="1" t="s">
        <v>333</v>
      </c>
      <c r="K251" s="1" t="s">
        <v>645</v>
      </c>
      <c r="L251" t="str">
        <f t="shared" si="3"/>
        <v>update m set m.fator_mun = 4.3827882889806 from pmad2018.dp_mor_1718_bkp m, pmad2018.dp_dom_1718_imput_bkp d where m.A01nficha = d.A01nficha and ltrim(rtrim(d.A01setor)) = 'Cocalzinho de Goiás: Sede' and m.D03 = 1 and m.D05 between 35 and 39;</v>
      </c>
    </row>
    <row r="252" spans="1:12" x14ac:dyDescent="0.25">
      <c r="A252" s="1" t="s">
        <v>60</v>
      </c>
      <c r="B252" s="1" t="s">
        <v>61</v>
      </c>
      <c r="C252" s="2" t="str">
        <f>VLOOKUP(B252,Planilha1!$A$2:$B$18,2,FALSE)</f>
        <v>Cristalina: Campos Lindos/Marajó</v>
      </c>
      <c r="D252" s="1" t="s">
        <v>11</v>
      </c>
      <c r="E252" s="1" t="s">
        <v>12</v>
      </c>
      <c r="F252" s="1" t="s">
        <v>44</v>
      </c>
      <c r="G252" s="1" t="s">
        <v>619</v>
      </c>
      <c r="H252" s="2" t="str">
        <f>VLOOKUP(G252,Planilha1!$F$2:$G$16,2,FALSE)</f>
        <v xml:space="preserve"> 35 and 39</v>
      </c>
      <c r="I252" s="1" t="s">
        <v>646</v>
      </c>
      <c r="J252" s="1" t="s">
        <v>275</v>
      </c>
      <c r="K252" s="1" t="s">
        <v>647</v>
      </c>
      <c r="L252" t="str">
        <f t="shared" si="3"/>
        <v>update m set m.fator_mun = 2.91884933063917 from pmad2018.dp_mor_1718_bkp m, pmad2018.dp_dom_1718_imput_bkp d where m.A01nficha = d.A01nficha and ltrim(rtrim(d.A01setor)) = 'Cristalina: Campos Lindos/Marajó' and m.D03 = 2 and m.D05 between 35 and 39;</v>
      </c>
    </row>
    <row r="253" spans="1:12" x14ac:dyDescent="0.25">
      <c r="A253" s="1" t="s">
        <v>60</v>
      </c>
      <c r="B253" s="1" t="s">
        <v>61</v>
      </c>
      <c r="C253" s="2" t="str">
        <f>VLOOKUP(B253,Planilha1!$A$2:$B$18,2,FALSE)</f>
        <v>Cristalina: Campos Lindos/Marajó</v>
      </c>
      <c r="D253" s="1" t="s">
        <v>17</v>
      </c>
      <c r="E253" s="1" t="s">
        <v>9</v>
      </c>
      <c r="F253" s="1" t="s">
        <v>44</v>
      </c>
      <c r="G253" s="1" t="s">
        <v>619</v>
      </c>
      <c r="H253" s="2" t="str">
        <f>VLOOKUP(G253,Planilha1!$F$2:$G$16,2,FALSE)</f>
        <v xml:space="preserve"> 35 and 39</v>
      </c>
      <c r="I253" s="1" t="s">
        <v>648</v>
      </c>
      <c r="J253" s="1" t="s">
        <v>254</v>
      </c>
      <c r="K253" s="1" t="s">
        <v>649</v>
      </c>
      <c r="L253" t="str">
        <f t="shared" si="3"/>
        <v>update m set m.fator_mun = 3.79177889477848 from pmad2018.dp_mor_1718_bkp m, pmad2018.dp_dom_1718_imput_bkp d where m.A01nficha = d.A01nficha and ltrim(rtrim(d.A01setor)) = 'Cristalina: Campos Lindos/Marajó' and m.D03 = 1 and m.D05 between 35 and 39;</v>
      </c>
    </row>
    <row r="254" spans="1:12" x14ac:dyDescent="0.25">
      <c r="A254" s="1" t="s">
        <v>68</v>
      </c>
      <c r="B254" s="1" t="s">
        <v>69</v>
      </c>
      <c r="C254" s="2" t="str">
        <f>VLOOKUP(B254,Planilha1!$A$2:$B$18,2,FALSE)</f>
        <v>Cristalina: Sede</v>
      </c>
      <c r="D254" s="1" t="s">
        <v>11</v>
      </c>
      <c r="E254" s="1" t="s">
        <v>12</v>
      </c>
      <c r="F254" s="1" t="s">
        <v>44</v>
      </c>
      <c r="G254" s="1" t="s">
        <v>619</v>
      </c>
      <c r="H254" s="2" t="str">
        <f>VLOOKUP(G254,Planilha1!$F$2:$G$16,2,FALSE)</f>
        <v xml:space="preserve"> 35 and 39</v>
      </c>
      <c r="I254" s="1" t="s">
        <v>650</v>
      </c>
      <c r="J254" s="1" t="s">
        <v>165</v>
      </c>
      <c r="K254" s="1" t="s">
        <v>651</v>
      </c>
      <c r="L254" t="str">
        <f t="shared" si="3"/>
        <v>update m set m.fator_mun = 14.2517642840458 from pmad2018.dp_mor_1718_bkp m, pmad2018.dp_dom_1718_imput_bkp d where m.A01nficha = d.A01nficha and ltrim(rtrim(d.A01setor)) = 'Cristalina: Sede' and m.D03 = 2 and m.D05 between 35 and 39;</v>
      </c>
    </row>
    <row r="255" spans="1:12" x14ac:dyDescent="0.25">
      <c r="A255" s="1" t="s">
        <v>68</v>
      </c>
      <c r="B255" s="1" t="s">
        <v>69</v>
      </c>
      <c r="C255" s="2" t="str">
        <f>VLOOKUP(B255,Planilha1!$A$2:$B$18,2,FALSE)</f>
        <v>Cristalina: Sede</v>
      </c>
      <c r="D255" s="1" t="s">
        <v>17</v>
      </c>
      <c r="E255" s="1" t="s">
        <v>9</v>
      </c>
      <c r="F255" s="1" t="s">
        <v>44</v>
      </c>
      <c r="G255" s="1" t="s">
        <v>619</v>
      </c>
      <c r="H255" s="2" t="str">
        <f>VLOOKUP(G255,Planilha1!$F$2:$G$16,2,FALSE)</f>
        <v xml:space="preserve"> 35 and 39</v>
      </c>
      <c r="I255" s="1" t="s">
        <v>652</v>
      </c>
      <c r="J255" s="1" t="s">
        <v>173</v>
      </c>
      <c r="K255" s="1" t="s">
        <v>653</v>
      </c>
      <c r="L255" t="str">
        <f t="shared" si="3"/>
        <v>update m set m.fator_mun = 15.4734956489572 from pmad2018.dp_mor_1718_bkp m, pmad2018.dp_dom_1718_imput_bkp d where m.A01nficha = d.A01nficha and ltrim(rtrim(d.A01setor)) = 'Cristalina: Sede' and m.D03 = 1 and m.D05 between 35 and 39;</v>
      </c>
    </row>
    <row r="256" spans="1:12" x14ac:dyDescent="0.25">
      <c r="A256" s="1" t="s">
        <v>75</v>
      </c>
      <c r="B256" s="1" t="s">
        <v>76</v>
      </c>
      <c r="C256" s="2" t="str">
        <f>VLOOKUP(B256,Planilha1!$A$2:$B$18,2,FALSE)</f>
        <v>Formosa</v>
      </c>
      <c r="D256" s="1" t="s">
        <v>11</v>
      </c>
      <c r="E256" s="1" t="s">
        <v>12</v>
      </c>
      <c r="F256" s="1" t="s">
        <v>44</v>
      </c>
      <c r="G256" s="1" t="s">
        <v>619</v>
      </c>
      <c r="H256" s="2" t="str">
        <f>VLOOKUP(G256,Planilha1!$F$2:$G$16,2,FALSE)</f>
        <v xml:space="preserve"> 35 and 39</v>
      </c>
      <c r="I256" s="1" t="s">
        <v>654</v>
      </c>
      <c r="J256" s="1" t="s">
        <v>617</v>
      </c>
      <c r="K256" s="1" t="s">
        <v>655</v>
      </c>
      <c r="L256" t="str">
        <f t="shared" si="3"/>
        <v>update m set m.fator_mun = 47.0337477477477 from pmad2018.dp_mor_1718_bkp m, pmad2018.dp_dom_1718_imput_bkp d where m.A01nficha = d.A01nficha and ltrim(rtrim(d.A01setor)) = 'Formosa' and m.D03 = 2 and m.D05 between 35 and 39;</v>
      </c>
    </row>
    <row r="257" spans="1:12" x14ac:dyDescent="0.25">
      <c r="A257" s="1" t="s">
        <v>75</v>
      </c>
      <c r="B257" s="1" t="s">
        <v>76</v>
      </c>
      <c r="C257" s="2" t="str">
        <f>VLOOKUP(B257,Planilha1!$A$2:$B$18,2,FALSE)</f>
        <v>Formosa</v>
      </c>
      <c r="D257" s="1" t="s">
        <v>17</v>
      </c>
      <c r="E257" s="1" t="s">
        <v>9</v>
      </c>
      <c r="F257" s="1" t="s">
        <v>44</v>
      </c>
      <c r="G257" s="1" t="s">
        <v>619</v>
      </c>
      <c r="H257" s="2" t="str">
        <f>VLOOKUP(G257,Planilha1!$F$2:$G$16,2,FALSE)</f>
        <v xml:space="preserve"> 35 and 39</v>
      </c>
      <c r="I257" s="1" t="s">
        <v>656</v>
      </c>
      <c r="J257" s="1" t="s">
        <v>203</v>
      </c>
      <c r="K257" s="1" t="s">
        <v>657</v>
      </c>
      <c r="L257" t="str">
        <f t="shared" si="3"/>
        <v>update m set m.fator_mun = 56.7390333333333 from pmad2018.dp_mor_1718_bkp m, pmad2018.dp_dom_1718_imput_bkp d where m.A01nficha = d.A01nficha and ltrim(rtrim(d.A01setor)) = 'Formosa' and m.D03 = 1 and m.D05 between 35 and 39;</v>
      </c>
    </row>
    <row r="258" spans="1:12" x14ac:dyDescent="0.25">
      <c r="A258" s="1" t="s">
        <v>82</v>
      </c>
      <c r="B258" s="1" t="s">
        <v>83</v>
      </c>
      <c r="C258" s="2" t="str">
        <f>VLOOKUP(B258,Planilha1!$A$2:$B$18,2,FALSE)</f>
        <v>Luziânia: Jardim Ingá</v>
      </c>
      <c r="D258" s="1" t="s">
        <v>11</v>
      </c>
      <c r="E258" s="1" t="s">
        <v>12</v>
      </c>
      <c r="F258" s="1" t="s">
        <v>44</v>
      </c>
      <c r="G258" s="1" t="s">
        <v>619</v>
      </c>
      <c r="H258" s="2" t="str">
        <f>VLOOKUP(G258,Planilha1!$F$2:$G$16,2,FALSE)</f>
        <v xml:space="preserve"> 35 and 39</v>
      </c>
      <c r="I258" s="1" t="s">
        <v>658</v>
      </c>
      <c r="J258" s="1" t="s">
        <v>42</v>
      </c>
      <c r="K258" s="1" t="s">
        <v>659</v>
      </c>
      <c r="L258" t="str">
        <f t="shared" si="3"/>
        <v>update m set m.fator_mun = 42.7248394664782 from pmad2018.dp_mor_1718_bkp m, pmad2018.dp_dom_1718_imput_bkp d where m.A01nficha = d.A01nficha and ltrim(rtrim(d.A01setor)) = 'Luziânia: Jardim Ingá' and m.D03 = 2 and m.D05 between 35 and 39;</v>
      </c>
    </row>
    <row r="259" spans="1:12" x14ac:dyDescent="0.25">
      <c r="A259" s="1" t="s">
        <v>82</v>
      </c>
      <c r="B259" s="1" t="s">
        <v>83</v>
      </c>
      <c r="C259" s="2" t="str">
        <f>VLOOKUP(B259,Planilha1!$A$2:$B$18,2,FALSE)</f>
        <v>Luziânia: Jardim Ingá</v>
      </c>
      <c r="D259" s="1" t="s">
        <v>17</v>
      </c>
      <c r="E259" s="1" t="s">
        <v>9</v>
      </c>
      <c r="F259" s="1" t="s">
        <v>44</v>
      </c>
      <c r="G259" s="1" t="s">
        <v>619</v>
      </c>
      <c r="H259" s="2" t="str">
        <f>VLOOKUP(G259,Planilha1!$F$2:$G$16,2,FALSE)</f>
        <v xml:space="preserve"> 35 and 39</v>
      </c>
      <c r="I259" s="1" t="s">
        <v>660</v>
      </c>
      <c r="J259" s="1" t="s">
        <v>107</v>
      </c>
      <c r="K259" s="1" t="s">
        <v>661</v>
      </c>
      <c r="L259" t="str">
        <f t="shared" ref="L259:L322" si="4">CONCATENATE("update m set m.fator_mun = ",K259," from pmad2018.dp_mor_1718_bkp m, pmad2018.dp_dom_1718_imput_bkp d where m.A01nficha = d.A01nficha and ltrim(rtrim(d.A01setor)) = '",C259,"' and m.D03 = ",E259," and m.D05 between",H259,";")</f>
        <v>update m set m.fator_mun = 47.6996882489278 from pmad2018.dp_mor_1718_bkp m, pmad2018.dp_dom_1718_imput_bkp d where m.A01nficha = d.A01nficha and ltrim(rtrim(d.A01setor)) = 'Luziânia: Jardim Ingá' and m.D03 = 1 and m.D05 between 35 and 39;</v>
      </c>
    </row>
    <row r="260" spans="1:12" x14ac:dyDescent="0.25">
      <c r="A260" s="1" t="s">
        <v>88</v>
      </c>
      <c r="B260" s="1" t="s">
        <v>89</v>
      </c>
      <c r="C260" s="2" t="str">
        <f>VLOOKUP(B260,Planilha1!$A$2:$B$18,2,FALSE)</f>
        <v>Luziânia: Sede</v>
      </c>
      <c r="D260" s="1" t="s">
        <v>11</v>
      </c>
      <c r="E260" s="1" t="s">
        <v>12</v>
      </c>
      <c r="F260" s="1" t="s">
        <v>44</v>
      </c>
      <c r="G260" s="1" t="s">
        <v>619</v>
      </c>
      <c r="H260" s="2" t="str">
        <f>VLOOKUP(G260,Planilha1!$F$2:$G$16,2,FALSE)</f>
        <v xml:space="preserve"> 35 and 39</v>
      </c>
      <c r="I260" s="1" t="s">
        <v>662</v>
      </c>
      <c r="J260" s="1" t="s">
        <v>663</v>
      </c>
      <c r="K260" s="1" t="s">
        <v>664</v>
      </c>
      <c r="L260" t="str">
        <f t="shared" si="4"/>
        <v>update m set m.fator_mun = 48.9945408021888 from pmad2018.dp_mor_1718_bkp m, pmad2018.dp_dom_1718_imput_bkp d where m.A01nficha = d.A01nficha and ltrim(rtrim(d.A01setor)) = 'Luziânia: Sede' and m.D03 = 2 and m.D05 between 35 and 39;</v>
      </c>
    </row>
    <row r="261" spans="1:12" x14ac:dyDescent="0.25">
      <c r="A261" s="1" t="s">
        <v>88</v>
      </c>
      <c r="B261" s="1" t="s">
        <v>89</v>
      </c>
      <c r="C261" s="2" t="str">
        <f>VLOOKUP(B261,Planilha1!$A$2:$B$18,2,FALSE)</f>
        <v>Luziânia: Sede</v>
      </c>
      <c r="D261" s="1" t="s">
        <v>17</v>
      </c>
      <c r="E261" s="1" t="s">
        <v>9</v>
      </c>
      <c r="F261" s="1" t="s">
        <v>44</v>
      </c>
      <c r="G261" s="1" t="s">
        <v>619</v>
      </c>
      <c r="H261" s="2" t="str">
        <f>VLOOKUP(G261,Planilha1!$F$2:$G$16,2,FALSE)</f>
        <v xml:space="preserve"> 35 and 39</v>
      </c>
      <c r="I261" s="1" t="s">
        <v>665</v>
      </c>
      <c r="J261" s="1" t="s">
        <v>102</v>
      </c>
      <c r="K261" s="1" t="s">
        <v>666</v>
      </c>
      <c r="L261" t="str">
        <f t="shared" si="4"/>
        <v>update m set m.fator_mun = 56.6529800170668 from pmad2018.dp_mor_1718_bkp m, pmad2018.dp_dom_1718_imput_bkp d where m.A01nficha = d.A01nficha and ltrim(rtrim(d.A01setor)) = 'Luziânia: Sede' and m.D03 = 1 and m.D05 between 35 and 39;</v>
      </c>
    </row>
    <row r="262" spans="1:12" x14ac:dyDescent="0.25">
      <c r="A262" s="1" t="s">
        <v>96</v>
      </c>
      <c r="B262" s="1" t="s">
        <v>97</v>
      </c>
      <c r="C262" s="2" t="str">
        <f>VLOOKUP(B262,Planilha1!$A$2:$B$18,2,FALSE)</f>
        <v>Novo Gama</v>
      </c>
      <c r="D262" s="1" t="s">
        <v>11</v>
      </c>
      <c r="E262" s="1" t="s">
        <v>12</v>
      </c>
      <c r="F262" s="1" t="s">
        <v>44</v>
      </c>
      <c r="G262" s="1" t="s">
        <v>619</v>
      </c>
      <c r="H262" s="2" t="str">
        <f>VLOOKUP(G262,Planilha1!$F$2:$G$16,2,FALSE)</f>
        <v xml:space="preserve"> 35 and 39</v>
      </c>
      <c r="I262" s="1" t="s">
        <v>667</v>
      </c>
      <c r="J262" s="1" t="s">
        <v>285</v>
      </c>
      <c r="K262" s="1" t="s">
        <v>668</v>
      </c>
      <c r="L262" t="str">
        <f t="shared" si="4"/>
        <v>update m set m.fator_mun = 50.1042323232323 from pmad2018.dp_mor_1718_bkp m, pmad2018.dp_dom_1718_imput_bkp d where m.A01nficha = d.A01nficha and ltrim(rtrim(d.A01setor)) = 'Novo Gama' and m.D03 = 2 and m.D05 between 35 and 39;</v>
      </c>
    </row>
    <row r="263" spans="1:12" x14ac:dyDescent="0.25">
      <c r="A263" s="1" t="s">
        <v>96</v>
      </c>
      <c r="B263" s="1" t="s">
        <v>97</v>
      </c>
      <c r="C263" s="2" t="str">
        <f>VLOOKUP(B263,Planilha1!$A$2:$B$18,2,FALSE)</f>
        <v>Novo Gama</v>
      </c>
      <c r="D263" s="1" t="s">
        <v>17</v>
      </c>
      <c r="E263" s="1" t="s">
        <v>9</v>
      </c>
      <c r="F263" s="1" t="s">
        <v>44</v>
      </c>
      <c r="G263" s="1" t="s">
        <v>619</v>
      </c>
      <c r="H263" s="2" t="str">
        <f>VLOOKUP(G263,Planilha1!$F$2:$G$16,2,FALSE)</f>
        <v xml:space="preserve"> 35 and 39</v>
      </c>
      <c r="I263" s="1" t="s">
        <v>669</v>
      </c>
      <c r="J263" s="1" t="s">
        <v>94</v>
      </c>
      <c r="K263" s="1" t="s">
        <v>670</v>
      </c>
      <c r="L263" t="str">
        <f t="shared" si="4"/>
        <v>update m set m.fator_mun = 56.8567 from pmad2018.dp_mor_1718_bkp m, pmad2018.dp_dom_1718_imput_bkp d where m.A01nficha = d.A01nficha and ltrim(rtrim(d.A01setor)) = 'Novo Gama' and m.D03 = 1 and m.D05 between 35 and 39;</v>
      </c>
    </row>
    <row r="264" spans="1:12" x14ac:dyDescent="0.25">
      <c r="A264" s="1" t="s">
        <v>104</v>
      </c>
      <c r="B264" s="1" t="s">
        <v>105</v>
      </c>
      <c r="C264" s="2" t="str">
        <f>VLOOKUP(B264,Planilha1!$A$2:$B$18,2,FALSE)</f>
        <v>Padre Bernardo: Monte Alto</v>
      </c>
      <c r="D264" s="1" t="s">
        <v>11</v>
      </c>
      <c r="E264" s="1" t="s">
        <v>12</v>
      </c>
      <c r="F264" s="1" t="s">
        <v>44</v>
      </c>
      <c r="G264" s="1" t="s">
        <v>619</v>
      </c>
      <c r="H264" s="2" t="str">
        <f>VLOOKUP(G264,Planilha1!$F$2:$G$16,2,FALSE)</f>
        <v xml:space="preserve"> 35 and 39</v>
      </c>
      <c r="I264" s="1" t="s">
        <v>671</v>
      </c>
      <c r="J264" s="1" t="s">
        <v>63</v>
      </c>
      <c r="K264" s="1" t="s">
        <v>672</v>
      </c>
      <c r="L264" t="str">
        <f t="shared" si="4"/>
        <v>update m set m.fator_mun = 5.62798116953907 from pmad2018.dp_mor_1718_bkp m, pmad2018.dp_dom_1718_imput_bkp d where m.A01nficha = d.A01nficha and ltrim(rtrim(d.A01setor)) = 'Padre Bernardo: Monte Alto' and m.D03 = 2 and m.D05 between 35 and 39;</v>
      </c>
    </row>
    <row r="265" spans="1:12" x14ac:dyDescent="0.25">
      <c r="A265" s="1" t="s">
        <v>104</v>
      </c>
      <c r="B265" s="1" t="s">
        <v>105</v>
      </c>
      <c r="C265" s="2" t="str">
        <f>VLOOKUP(B265,Planilha1!$A$2:$B$18,2,FALSE)</f>
        <v>Padre Bernardo: Monte Alto</v>
      </c>
      <c r="D265" s="1" t="s">
        <v>17</v>
      </c>
      <c r="E265" s="1" t="s">
        <v>9</v>
      </c>
      <c r="F265" s="1" t="s">
        <v>44</v>
      </c>
      <c r="G265" s="1" t="s">
        <v>619</v>
      </c>
      <c r="H265" s="2" t="str">
        <f>VLOOKUP(G265,Planilha1!$F$2:$G$16,2,FALSE)</f>
        <v xml:space="preserve"> 35 and 39</v>
      </c>
      <c r="I265" s="1" t="s">
        <v>673</v>
      </c>
      <c r="J265" s="1" t="s">
        <v>674</v>
      </c>
      <c r="K265" s="1" t="s">
        <v>675</v>
      </c>
      <c r="L265" t="str">
        <f t="shared" si="4"/>
        <v>update m set m.fator_mun = 8.06866323265083 from pmad2018.dp_mor_1718_bkp m, pmad2018.dp_dom_1718_imput_bkp d where m.A01nficha = d.A01nficha and ltrim(rtrim(d.A01setor)) = 'Padre Bernardo: Monte Alto' and m.D03 = 1 and m.D05 between 35 and 39;</v>
      </c>
    </row>
    <row r="266" spans="1:12" x14ac:dyDescent="0.25">
      <c r="A266" s="1" t="s">
        <v>111</v>
      </c>
      <c r="B266" s="1" t="s">
        <v>112</v>
      </c>
      <c r="C266" s="2" t="str">
        <f>VLOOKUP(B266,Planilha1!$A$2:$B$18,2,FALSE)</f>
        <v>Padre Bernardo: Sede</v>
      </c>
      <c r="D266" s="1" t="s">
        <v>11</v>
      </c>
      <c r="E266" s="1" t="s">
        <v>12</v>
      </c>
      <c r="F266" s="1" t="s">
        <v>44</v>
      </c>
      <c r="G266" s="1" t="s">
        <v>619</v>
      </c>
      <c r="H266" s="2" t="str">
        <f>VLOOKUP(G266,Planilha1!$F$2:$G$16,2,FALSE)</f>
        <v xml:space="preserve"> 35 and 39</v>
      </c>
      <c r="I266" s="1" t="s">
        <v>676</v>
      </c>
      <c r="J266" s="1" t="s">
        <v>340</v>
      </c>
      <c r="K266" s="1" t="s">
        <v>677</v>
      </c>
      <c r="L266" t="str">
        <f t="shared" si="4"/>
        <v>update m set m.fator_mun = 9.03111961220333 from pmad2018.dp_mor_1718_bkp m, pmad2018.dp_dom_1718_imput_bkp d where m.A01nficha = d.A01nficha and ltrim(rtrim(d.A01setor)) = 'Padre Bernardo: Sede' and m.D03 = 2 and m.D05 between 35 and 39;</v>
      </c>
    </row>
    <row r="267" spans="1:12" x14ac:dyDescent="0.25">
      <c r="A267" s="1" t="s">
        <v>111</v>
      </c>
      <c r="B267" s="1" t="s">
        <v>112</v>
      </c>
      <c r="C267" s="2" t="str">
        <f>VLOOKUP(B267,Planilha1!$A$2:$B$18,2,FALSE)</f>
        <v>Padre Bernardo: Sede</v>
      </c>
      <c r="D267" s="1" t="s">
        <v>17</v>
      </c>
      <c r="E267" s="1" t="s">
        <v>9</v>
      </c>
      <c r="F267" s="1" t="s">
        <v>44</v>
      </c>
      <c r="G267" s="1" t="s">
        <v>619</v>
      </c>
      <c r="H267" s="2" t="str">
        <f>VLOOKUP(G267,Planilha1!$F$2:$G$16,2,FALSE)</f>
        <v xml:space="preserve"> 35 and 39</v>
      </c>
      <c r="I267" s="1" t="s">
        <v>678</v>
      </c>
      <c r="J267" s="1" t="s">
        <v>208</v>
      </c>
      <c r="K267" s="1" t="s">
        <v>679</v>
      </c>
      <c r="L267" t="str">
        <f t="shared" si="4"/>
        <v>update m set m.fator_mun = 9.67056832064821 from pmad2018.dp_mor_1718_bkp m, pmad2018.dp_dom_1718_imput_bkp d where m.A01nficha = d.A01nficha and ltrim(rtrim(d.A01setor)) = 'Padre Bernardo: Sede' and m.D03 = 1 and m.D05 between 35 and 39;</v>
      </c>
    </row>
    <row r="268" spans="1:12" x14ac:dyDescent="0.25">
      <c r="A268" s="1" t="s">
        <v>118</v>
      </c>
      <c r="B268" s="1" t="s">
        <v>119</v>
      </c>
      <c r="C268" s="2" t="str">
        <f>VLOOKUP(B268,Planilha1!$A$2:$B$18,2,FALSE)</f>
        <v>Planaltina</v>
      </c>
      <c r="D268" s="1" t="s">
        <v>11</v>
      </c>
      <c r="E268" s="1" t="s">
        <v>12</v>
      </c>
      <c r="F268" s="1" t="s">
        <v>44</v>
      </c>
      <c r="G268" s="1" t="s">
        <v>619</v>
      </c>
      <c r="H268" s="2" t="str">
        <f>VLOOKUP(G268,Planilha1!$F$2:$G$16,2,FALSE)</f>
        <v xml:space="preserve"> 35 and 39</v>
      </c>
      <c r="I268" s="1" t="s">
        <v>680</v>
      </c>
      <c r="J268" s="1" t="s">
        <v>330</v>
      </c>
      <c r="K268" s="1" t="s">
        <v>681</v>
      </c>
      <c r="L268" t="str">
        <f t="shared" si="4"/>
        <v>update m set m.fator_mun = 39.3482717391304 from pmad2018.dp_mor_1718_bkp m, pmad2018.dp_dom_1718_imput_bkp d where m.A01nficha = d.A01nficha and ltrim(rtrim(d.A01setor)) = 'Planaltina' and m.D03 = 2 and m.D05 between 35 and 39;</v>
      </c>
    </row>
    <row r="269" spans="1:12" x14ac:dyDescent="0.25">
      <c r="A269" s="1" t="s">
        <v>118</v>
      </c>
      <c r="B269" s="1" t="s">
        <v>119</v>
      </c>
      <c r="C269" s="2" t="str">
        <f>VLOOKUP(B269,Planilha1!$A$2:$B$18,2,FALSE)</f>
        <v>Planaltina</v>
      </c>
      <c r="D269" s="1" t="s">
        <v>17</v>
      </c>
      <c r="E269" s="1" t="s">
        <v>9</v>
      </c>
      <c r="F269" s="1" t="s">
        <v>44</v>
      </c>
      <c r="G269" s="1" t="s">
        <v>619</v>
      </c>
      <c r="H269" s="2" t="str">
        <f>VLOOKUP(G269,Planilha1!$F$2:$G$16,2,FALSE)</f>
        <v xml:space="preserve"> 35 and 39</v>
      </c>
      <c r="I269" s="1" t="s">
        <v>682</v>
      </c>
      <c r="J269" s="1" t="s">
        <v>340</v>
      </c>
      <c r="K269" s="1" t="s">
        <v>683</v>
      </c>
      <c r="L269" t="str">
        <f t="shared" si="4"/>
        <v>update m set m.fator_mun = 47.2714428571429 from pmad2018.dp_mor_1718_bkp m, pmad2018.dp_dom_1718_imput_bkp d where m.A01nficha = d.A01nficha and ltrim(rtrim(d.A01setor)) = 'Planaltina' and m.D03 = 1 and m.D05 between 35 and 39;</v>
      </c>
    </row>
    <row r="270" spans="1:12" x14ac:dyDescent="0.25">
      <c r="A270" s="1" t="s">
        <v>124</v>
      </c>
      <c r="B270" s="1" t="s">
        <v>125</v>
      </c>
      <c r="C270" s="2" t="str">
        <f>VLOOKUP(B270,Planilha1!$A$2:$B$18,2,FALSE)</f>
        <v>Santo Antônio do Descoberto</v>
      </c>
      <c r="D270" s="1" t="s">
        <v>11</v>
      </c>
      <c r="E270" s="1" t="s">
        <v>12</v>
      </c>
      <c r="F270" s="1" t="s">
        <v>44</v>
      </c>
      <c r="G270" s="1" t="s">
        <v>619</v>
      </c>
      <c r="H270" s="2" t="str">
        <f>VLOOKUP(G270,Planilha1!$F$2:$G$16,2,FALSE)</f>
        <v xml:space="preserve"> 35 and 39</v>
      </c>
      <c r="I270" s="1" t="s">
        <v>684</v>
      </c>
      <c r="J270" s="1" t="s">
        <v>203</v>
      </c>
      <c r="K270" s="1" t="s">
        <v>685</v>
      </c>
      <c r="L270" t="str">
        <f t="shared" si="4"/>
        <v>update m set m.fator_mun = 34.3038444444444 from pmad2018.dp_mor_1718_bkp m, pmad2018.dp_dom_1718_imput_bkp d where m.A01nficha = d.A01nficha and ltrim(rtrim(d.A01setor)) = 'Santo Antônio do Descoberto' and m.D03 = 2 and m.D05 between 35 and 39;</v>
      </c>
    </row>
    <row r="271" spans="1:12" x14ac:dyDescent="0.25">
      <c r="A271" s="1" t="s">
        <v>124</v>
      </c>
      <c r="B271" s="1" t="s">
        <v>125</v>
      </c>
      <c r="C271" s="2" t="str">
        <f>VLOOKUP(B271,Planilha1!$A$2:$B$18,2,FALSE)</f>
        <v>Santo Antônio do Descoberto</v>
      </c>
      <c r="D271" s="1" t="s">
        <v>17</v>
      </c>
      <c r="E271" s="1" t="s">
        <v>9</v>
      </c>
      <c r="F271" s="1" t="s">
        <v>44</v>
      </c>
      <c r="G271" s="1" t="s">
        <v>619</v>
      </c>
      <c r="H271" s="2" t="str">
        <f>VLOOKUP(G271,Planilha1!$F$2:$G$16,2,FALSE)</f>
        <v xml:space="preserve"> 35 and 39</v>
      </c>
      <c r="I271" s="1" t="s">
        <v>686</v>
      </c>
      <c r="J271" s="1" t="s">
        <v>197</v>
      </c>
      <c r="K271" s="1" t="s">
        <v>687</v>
      </c>
      <c r="L271" t="str">
        <f t="shared" si="4"/>
        <v>update m set m.fator_mun = 33.5327471264368 from pmad2018.dp_mor_1718_bkp m, pmad2018.dp_dom_1718_imput_bkp d where m.A01nficha = d.A01nficha and ltrim(rtrim(d.A01setor)) = 'Santo Antônio do Descoberto' and m.D03 = 1 and m.D05 between 35 and 39;</v>
      </c>
    </row>
    <row r="272" spans="1:12" x14ac:dyDescent="0.25">
      <c r="A272" s="1" t="s">
        <v>131</v>
      </c>
      <c r="B272" s="1" t="s">
        <v>132</v>
      </c>
      <c r="C272" s="2" t="str">
        <f>VLOOKUP(B272,Planilha1!$A$2:$B$18,2,FALSE)</f>
        <v>Valparaíso de Goiás</v>
      </c>
      <c r="D272" s="1" t="s">
        <v>11</v>
      </c>
      <c r="E272" s="1" t="s">
        <v>12</v>
      </c>
      <c r="F272" s="1" t="s">
        <v>44</v>
      </c>
      <c r="G272" s="1" t="s">
        <v>619</v>
      </c>
      <c r="H272" s="2" t="str">
        <f>VLOOKUP(G272,Planilha1!$F$2:$G$16,2,FALSE)</f>
        <v xml:space="preserve"> 35 and 39</v>
      </c>
      <c r="I272" s="1" t="s">
        <v>688</v>
      </c>
      <c r="J272" s="1" t="s">
        <v>689</v>
      </c>
      <c r="K272" s="1" t="s">
        <v>690</v>
      </c>
      <c r="L272" t="str">
        <f t="shared" si="4"/>
        <v>update m set m.fator_mun = 54.3060662251656 from pmad2018.dp_mor_1718_bkp m, pmad2018.dp_dom_1718_imput_bkp d where m.A01nficha = d.A01nficha and ltrim(rtrim(d.A01setor)) = 'Valparaíso de Goiás' and m.D03 = 2 and m.D05 between 35 and 39;</v>
      </c>
    </row>
    <row r="273" spans="1:12" x14ac:dyDescent="0.25">
      <c r="A273" s="1" t="s">
        <v>131</v>
      </c>
      <c r="B273" s="1" t="s">
        <v>132</v>
      </c>
      <c r="C273" s="2" t="str">
        <f>VLOOKUP(B273,Planilha1!$A$2:$B$18,2,FALSE)</f>
        <v>Valparaíso de Goiás</v>
      </c>
      <c r="D273" s="1" t="s">
        <v>17</v>
      </c>
      <c r="E273" s="1" t="s">
        <v>9</v>
      </c>
      <c r="F273" s="1" t="s">
        <v>44</v>
      </c>
      <c r="G273" s="1" t="s">
        <v>619</v>
      </c>
      <c r="H273" s="2" t="str">
        <f>VLOOKUP(G273,Planilha1!$F$2:$G$16,2,FALSE)</f>
        <v xml:space="preserve"> 35 and 39</v>
      </c>
      <c r="I273" s="1" t="s">
        <v>691</v>
      </c>
      <c r="J273" s="1" t="s">
        <v>351</v>
      </c>
      <c r="K273" s="1" t="s">
        <v>692</v>
      </c>
      <c r="L273" t="str">
        <f t="shared" si="4"/>
        <v>update m set m.fator_mun = 60.1507401574803 from pmad2018.dp_mor_1718_bkp m, pmad2018.dp_dom_1718_imput_bkp d where m.A01nficha = d.A01nficha and ltrim(rtrim(d.A01setor)) = 'Valparaíso de Goiás' and m.D03 = 1 and m.D05 between 35 and 39;</v>
      </c>
    </row>
    <row r="274" spans="1:12" x14ac:dyDescent="0.25">
      <c r="A274" s="1" t="s">
        <v>9</v>
      </c>
      <c r="B274" s="1" t="s">
        <v>10</v>
      </c>
      <c r="C274" s="2" t="str">
        <f>VLOOKUP(B274,Planilha1!$A$2:$B$18,2,FALSE)</f>
        <v>Águas Lindas de Goiás</v>
      </c>
      <c r="D274" s="1" t="s">
        <v>11</v>
      </c>
      <c r="E274" s="1" t="s">
        <v>12</v>
      </c>
      <c r="F274" s="1" t="s">
        <v>75</v>
      </c>
      <c r="G274" s="1" t="s">
        <v>693</v>
      </c>
      <c r="H274" s="2" t="str">
        <f>VLOOKUP(G274,Planilha1!$F$2:$G$16,2,FALSE)</f>
        <v xml:space="preserve"> 40 and 44</v>
      </c>
      <c r="I274" s="1" t="s">
        <v>694</v>
      </c>
      <c r="J274" s="1" t="s">
        <v>695</v>
      </c>
      <c r="K274" s="1" t="s">
        <v>696</v>
      </c>
      <c r="L274" t="str">
        <f t="shared" si="4"/>
        <v>update m set m.fator_mun = 60.3348333333333 from pmad2018.dp_mor_1718_bkp m, pmad2018.dp_dom_1718_imput_bkp d where m.A01nficha = d.A01nficha and ltrim(rtrim(d.A01setor)) = 'Águas Lindas de Goiás' and m.D03 = 2 and m.D05 between 40 and 44;</v>
      </c>
    </row>
    <row r="275" spans="1:12" x14ac:dyDescent="0.25">
      <c r="A275" s="1" t="s">
        <v>9</v>
      </c>
      <c r="B275" s="1" t="s">
        <v>10</v>
      </c>
      <c r="C275" s="2" t="str">
        <f>VLOOKUP(B275,Planilha1!$A$2:$B$18,2,FALSE)</f>
        <v>Águas Lindas de Goiás</v>
      </c>
      <c r="D275" s="1" t="s">
        <v>17</v>
      </c>
      <c r="E275" s="1" t="s">
        <v>9</v>
      </c>
      <c r="F275" s="1" t="s">
        <v>75</v>
      </c>
      <c r="G275" s="1" t="s">
        <v>693</v>
      </c>
      <c r="H275" s="2" t="str">
        <f>VLOOKUP(G275,Planilha1!$F$2:$G$16,2,FALSE)</f>
        <v xml:space="preserve"> 40 and 44</v>
      </c>
      <c r="I275" s="1" t="s">
        <v>697</v>
      </c>
      <c r="J275" s="1" t="s">
        <v>191</v>
      </c>
      <c r="K275" s="1" t="s">
        <v>698</v>
      </c>
      <c r="L275" t="str">
        <f t="shared" si="4"/>
        <v>update m set m.fator_mun = 84.9415 from pmad2018.dp_mor_1718_bkp m, pmad2018.dp_dom_1718_imput_bkp d where m.A01nficha = d.A01nficha and ltrim(rtrim(d.A01setor)) = 'Águas Lindas de Goiás' and m.D03 = 1 and m.D05 between 40 and 44;</v>
      </c>
    </row>
    <row r="276" spans="1:12" x14ac:dyDescent="0.25">
      <c r="A276" s="1" t="s">
        <v>12</v>
      </c>
      <c r="B276" s="1" t="s">
        <v>21</v>
      </c>
      <c r="C276" s="2" t="str">
        <f>VLOOKUP(B276,Planilha1!$A$2:$B$18,2,FALSE)</f>
        <v>Alexânia</v>
      </c>
      <c r="D276" s="1" t="s">
        <v>11</v>
      </c>
      <c r="E276" s="1" t="s">
        <v>12</v>
      </c>
      <c r="F276" s="1" t="s">
        <v>75</v>
      </c>
      <c r="G276" s="1" t="s">
        <v>693</v>
      </c>
      <c r="H276" s="2" t="str">
        <f>VLOOKUP(G276,Planilha1!$F$2:$G$16,2,FALSE)</f>
        <v xml:space="preserve"> 40 and 44</v>
      </c>
      <c r="I276" s="1" t="s">
        <v>699</v>
      </c>
      <c r="J276" s="1" t="s">
        <v>55</v>
      </c>
      <c r="K276" s="1" t="s">
        <v>700</v>
      </c>
      <c r="L276" t="str">
        <f t="shared" si="4"/>
        <v>update m set m.fator_mun = 19.4955 from pmad2018.dp_mor_1718_bkp m, pmad2018.dp_dom_1718_imput_bkp d where m.A01nficha = d.A01nficha and ltrim(rtrim(d.A01setor)) = 'Alexânia' and m.D03 = 2 and m.D05 between 40 and 44;</v>
      </c>
    </row>
    <row r="277" spans="1:12" x14ac:dyDescent="0.25">
      <c r="A277" s="1" t="s">
        <v>12</v>
      </c>
      <c r="B277" s="1" t="s">
        <v>21</v>
      </c>
      <c r="C277" s="2" t="str">
        <f>VLOOKUP(B277,Planilha1!$A$2:$B$18,2,FALSE)</f>
        <v>Alexânia</v>
      </c>
      <c r="D277" s="1" t="s">
        <v>17</v>
      </c>
      <c r="E277" s="1" t="s">
        <v>9</v>
      </c>
      <c r="F277" s="1" t="s">
        <v>75</v>
      </c>
      <c r="G277" s="1" t="s">
        <v>693</v>
      </c>
      <c r="H277" s="2" t="str">
        <f>VLOOKUP(G277,Planilha1!$F$2:$G$16,2,FALSE)</f>
        <v xml:space="preserve"> 40 and 44</v>
      </c>
      <c r="I277" s="1" t="s">
        <v>701</v>
      </c>
      <c r="J277" s="1" t="s">
        <v>63</v>
      </c>
      <c r="K277" s="1" t="s">
        <v>702</v>
      </c>
      <c r="L277" t="str">
        <f t="shared" si="4"/>
        <v>update m set m.fator_mun = 16.0682153846154 from pmad2018.dp_mor_1718_bkp m, pmad2018.dp_dom_1718_imput_bkp d where m.A01nficha = d.A01nficha and ltrim(rtrim(d.A01setor)) = 'Alexânia' and m.D03 = 1 and m.D05 between 40 and 44;</v>
      </c>
    </row>
    <row r="278" spans="1:12" x14ac:dyDescent="0.25">
      <c r="A278" s="1" t="s">
        <v>28</v>
      </c>
      <c r="B278" s="1" t="s">
        <v>29</v>
      </c>
      <c r="C278" s="2" t="str">
        <f>VLOOKUP(B278,Planilha1!$A$2:$B$18,2,FALSE)</f>
        <v>Cidade Ocidental: Jardim ABC</v>
      </c>
      <c r="D278" s="1" t="s">
        <v>11</v>
      </c>
      <c r="E278" s="1" t="s">
        <v>12</v>
      </c>
      <c r="F278" s="1" t="s">
        <v>75</v>
      </c>
      <c r="G278" s="1" t="s">
        <v>693</v>
      </c>
      <c r="H278" s="2" t="str">
        <f>VLOOKUP(G278,Planilha1!$F$2:$G$16,2,FALSE)</f>
        <v xml:space="preserve"> 40 and 44</v>
      </c>
      <c r="I278" s="1" t="s">
        <v>703</v>
      </c>
      <c r="J278" s="1" t="s">
        <v>333</v>
      </c>
      <c r="K278" s="1" t="s">
        <v>704</v>
      </c>
      <c r="L278" t="str">
        <f t="shared" si="4"/>
        <v>update m set m.fator_mun = 6.23019396162672 from pmad2018.dp_mor_1718_bkp m, pmad2018.dp_dom_1718_imput_bkp d where m.A01nficha = d.A01nficha and ltrim(rtrim(d.A01setor)) = 'Cidade Ocidental: Jardim ABC' and m.D03 = 2 and m.D05 between 40 and 44;</v>
      </c>
    </row>
    <row r="279" spans="1:12" x14ac:dyDescent="0.25">
      <c r="A279" s="1" t="s">
        <v>28</v>
      </c>
      <c r="B279" s="1" t="s">
        <v>29</v>
      </c>
      <c r="C279" s="2" t="str">
        <f>VLOOKUP(B279,Planilha1!$A$2:$B$18,2,FALSE)</f>
        <v>Cidade Ocidental: Jardim ABC</v>
      </c>
      <c r="D279" s="1" t="s">
        <v>17</v>
      </c>
      <c r="E279" s="1" t="s">
        <v>9</v>
      </c>
      <c r="F279" s="1" t="s">
        <v>75</v>
      </c>
      <c r="G279" s="1" t="s">
        <v>693</v>
      </c>
      <c r="H279" s="2" t="str">
        <f>VLOOKUP(G279,Planilha1!$F$2:$G$16,2,FALSE)</f>
        <v xml:space="preserve"> 40 and 44</v>
      </c>
      <c r="I279" s="1" t="s">
        <v>705</v>
      </c>
      <c r="J279" s="1" t="s">
        <v>129</v>
      </c>
      <c r="K279" s="1" t="s">
        <v>706</v>
      </c>
      <c r="L279" t="str">
        <f t="shared" si="4"/>
        <v>update m set m.fator_mun = 6.93561163160843 from pmad2018.dp_mor_1718_bkp m, pmad2018.dp_dom_1718_imput_bkp d where m.A01nficha = d.A01nficha and ltrim(rtrim(d.A01setor)) = 'Cidade Ocidental: Jardim ABC' and m.D03 = 1 and m.D05 between 40 and 44;</v>
      </c>
    </row>
    <row r="280" spans="1:12" x14ac:dyDescent="0.25">
      <c r="A280" s="1" t="s">
        <v>36</v>
      </c>
      <c r="B280" s="1" t="s">
        <v>37</v>
      </c>
      <c r="C280" s="2" t="str">
        <f>VLOOKUP(B280,Planilha1!$A$2:$B$18,2,FALSE)</f>
        <v>Cidade Ocidental: Sede</v>
      </c>
      <c r="D280" s="1" t="s">
        <v>11</v>
      </c>
      <c r="E280" s="1" t="s">
        <v>12</v>
      </c>
      <c r="F280" s="1" t="s">
        <v>75</v>
      </c>
      <c r="G280" s="1" t="s">
        <v>693</v>
      </c>
      <c r="H280" s="2" t="str">
        <f>VLOOKUP(G280,Planilha1!$F$2:$G$16,2,FALSE)</f>
        <v xml:space="preserve"> 40 and 44</v>
      </c>
      <c r="I280" s="1" t="s">
        <v>707</v>
      </c>
      <c r="J280" s="1" t="s">
        <v>340</v>
      </c>
      <c r="K280" s="1" t="s">
        <v>708</v>
      </c>
      <c r="L280" t="str">
        <f t="shared" si="4"/>
        <v>update m set m.fator_mun = 30.562519604139 from pmad2018.dp_mor_1718_bkp m, pmad2018.dp_dom_1718_imput_bkp d where m.A01nficha = d.A01nficha and ltrim(rtrim(d.A01setor)) = 'Cidade Ocidental: Sede' and m.D03 = 2 and m.D05 between 40 and 44;</v>
      </c>
    </row>
    <row r="281" spans="1:12" x14ac:dyDescent="0.25">
      <c r="A281" s="1" t="s">
        <v>36</v>
      </c>
      <c r="B281" s="1" t="s">
        <v>37</v>
      </c>
      <c r="C281" s="2" t="str">
        <f>VLOOKUP(B281,Planilha1!$A$2:$B$18,2,FALSE)</f>
        <v>Cidade Ocidental: Sede</v>
      </c>
      <c r="D281" s="1" t="s">
        <v>17</v>
      </c>
      <c r="E281" s="1" t="s">
        <v>9</v>
      </c>
      <c r="F281" s="1" t="s">
        <v>75</v>
      </c>
      <c r="G281" s="1" t="s">
        <v>693</v>
      </c>
      <c r="H281" s="2" t="str">
        <f>VLOOKUP(G281,Planilha1!$F$2:$G$16,2,FALSE)</f>
        <v xml:space="preserve"> 40 and 44</v>
      </c>
      <c r="I281" s="1" t="s">
        <v>709</v>
      </c>
      <c r="J281" s="1" t="s">
        <v>275</v>
      </c>
      <c r="K281" s="1" t="s">
        <v>710</v>
      </c>
      <c r="L281" t="str">
        <f t="shared" si="4"/>
        <v>update m set m.fator_mun = 26.4073028014509 from pmad2018.dp_mor_1718_bkp m, pmad2018.dp_dom_1718_imput_bkp d where m.A01nficha = d.A01nficha and ltrim(rtrim(d.A01setor)) = 'Cidade Ocidental: Sede' and m.D03 = 1 and m.D05 between 40 and 44;</v>
      </c>
    </row>
    <row r="282" spans="1:12" x14ac:dyDescent="0.25">
      <c r="A282" s="1" t="s">
        <v>44</v>
      </c>
      <c r="B282" s="1" t="s">
        <v>45</v>
      </c>
      <c r="C282" s="2" t="str">
        <f>VLOOKUP(B282,Planilha1!$A$2:$B$18,2,FALSE)</f>
        <v>Cocalzinho de Goiás: Girassol/Edilândia</v>
      </c>
      <c r="D282" s="1" t="s">
        <v>11</v>
      </c>
      <c r="E282" s="1" t="s">
        <v>12</v>
      </c>
      <c r="F282" s="1" t="s">
        <v>75</v>
      </c>
      <c r="G282" s="1" t="s">
        <v>693</v>
      </c>
      <c r="H282" s="2" t="str">
        <f>VLOOKUP(G282,Planilha1!$F$2:$G$16,2,FALSE)</f>
        <v xml:space="preserve"> 40 and 44</v>
      </c>
      <c r="I282" s="1" t="s">
        <v>711</v>
      </c>
      <c r="J282" s="1" t="s">
        <v>404</v>
      </c>
      <c r="K282" s="1" t="s">
        <v>712</v>
      </c>
      <c r="L282" t="str">
        <f t="shared" si="4"/>
        <v>update m set m.fator_mun = 5.60133353310407 from pmad2018.dp_mor_1718_bkp m, pmad2018.dp_dom_1718_imput_bkp d where m.A01nficha = d.A01nficha and ltrim(rtrim(d.A01setor)) = 'Cocalzinho de Goiás: Girassol/Edilândia' and m.D03 = 2 and m.D05 between 40 and 44;</v>
      </c>
    </row>
    <row r="283" spans="1:12" x14ac:dyDescent="0.25">
      <c r="A283" s="1" t="s">
        <v>44</v>
      </c>
      <c r="B283" s="1" t="s">
        <v>45</v>
      </c>
      <c r="C283" s="2" t="str">
        <f>VLOOKUP(B283,Planilha1!$A$2:$B$18,2,FALSE)</f>
        <v>Cocalzinho de Goiás: Girassol/Edilândia</v>
      </c>
      <c r="D283" s="1" t="s">
        <v>17</v>
      </c>
      <c r="E283" s="1" t="s">
        <v>9</v>
      </c>
      <c r="F283" s="1" t="s">
        <v>75</v>
      </c>
      <c r="G283" s="1" t="s">
        <v>693</v>
      </c>
      <c r="H283" s="2" t="str">
        <f>VLOOKUP(G283,Planilha1!$F$2:$G$16,2,FALSE)</f>
        <v xml:space="preserve"> 40 and 44</v>
      </c>
      <c r="I283" s="1" t="s">
        <v>713</v>
      </c>
      <c r="J283" s="1" t="s">
        <v>254</v>
      </c>
      <c r="K283" s="1" t="s">
        <v>714</v>
      </c>
      <c r="L283" t="str">
        <f t="shared" si="4"/>
        <v>update m set m.fator_mun = 5.56692925676333 from pmad2018.dp_mor_1718_bkp m, pmad2018.dp_dom_1718_imput_bkp d where m.A01nficha = d.A01nficha and ltrim(rtrim(d.A01setor)) = 'Cocalzinho de Goiás: Girassol/Edilândia' and m.D03 = 1 and m.D05 between 40 and 44;</v>
      </c>
    </row>
    <row r="284" spans="1:12" x14ac:dyDescent="0.25">
      <c r="A284" s="1" t="s">
        <v>52</v>
      </c>
      <c r="B284" s="1" t="s">
        <v>53</v>
      </c>
      <c r="C284" s="2" t="str">
        <f>VLOOKUP(B284,Planilha1!$A$2:$B$18,2,FALSE)</f>
        <v>Cocalzinho de Goiás: Sede</v>
      </c>
      <c r="D284" s="1" t="s">
        <v>11</v>
      </c>
      <c r="E284" s="1" t="s">
        <v>12</v>
      </c>
      <c r="F284" s="1" t="s">
        <v>75</v>
      </c>
      <c r="G284" s="1" t="s">
        <v>693</v>
      </c>
      <c r="H284" s="2" t="str">
        <f>VLOOKUP(G284,Planilha1!$F$2:$G$16,2,FALSE)</f>
        <v xml:space="preserve"> 40 and 44</v>
      </c>
      <c r="I284" s="1" t="s">
        <v>715</v>
      </c>
      <c r="J284" s="1" t="s">
        <v>50</v>
      </c>
      <c r="K284" s="1" t="s">
        <v>716</v>
      </c>
      <c r="L284" t="str">
        <f t="shared" si="4"/>
        <v>update m set m.fator_mun = 4.21529426504244 from pmad2018.dp_mor_1718_bkp m, pmad2018.dp_dom_1718_imput_bkp d where m.A01nficha = d.A01nficha and ltrim(rtrim(d.A01setor)) = 'Cocalzinho de Goiás: Sede' and m.D03 = 2 and m.D05 between 40 and 44;</v>
      </c>
    </row>
    <row r="285" spans="1:12" x14ac:dyDescent="0.25">
      <c r="A285" s="1" t="s">
        <v>52</v>
      </c>
      <c r="B285" s="1" t="s">
        <v>53</v>
      </c>
      <c r="C285" s="2" t="str">
        <f>VLOOKUP(B285,Planilha1!$A$2:$B$18,2,FALSE)</f>
        <v>Cocalzinho de Goiás: Sede</v>
      </c>
      <c r="D285" s="1" t="s">
        <v>17</v>
      </c>
      <c r="E285" s="1" t="s">
        <v>9</v>
      </c>
      <c r="F285" s="1" t="s">
        <v>75</v>
      </c>
      <c r="G285" s="1" t="s">
        <v>693</v>
      </c>
      <c r="H285" s="2" t="str">
        <f>VLOOKUP(G285,Planilha1!$F$2:$G$16,2,FALSE)</f>
        <v xml:space="preserve"> 40 and 44</v>
      </c>
      <c r="I285" s="1" t="s">
        <v>717</v>
      </c>
      <c r="J285" s="1" t="s">
        <v>42</v>
      </c>
      <c r="K285" s="1" t="s">
        <v>718</v>
      </c>
      <c r="L285" t="str">
        <f t="shared" si="4"/>
        <v>update m set m.fator_mun = 4.85141858922397 from pmad2018.dp_mor_1718_bkp m, pmad2018.dp_dom_1718_imput_bkp d where m.A01nficha = d.A01nficha and ltrim(rtrim(d.A01setor)) = 'Cocalzinho de Goiás: Sede' and m.D03 = 1 and m.D05 between 40 and 44;</v>
      </c>
    </row>
    <row r="286" spans="1:12" x14ac:dyDescent="0.25">
      <c r="A286" s="1" t="s">
        <v>60</v>
      </c>
      <c r="B286" s="1" t="s">
        <v>61</v>
      </c>
      <c r="C286" s="2" t="str">
        <f>VLOOKUP(B286,Planilha1!$A$2:$B$18,2,FALSE)</f>
        <v>Cristalina: Campos Lindos/Marajó</v>
      </c>
      <c r="D286" s="1" t="s">
        <v>11</v>
      </c>
      <c r="E286" s="1" t="s">
        <v>12</v>
      </c>
      <c r="F286" s="1" t="s">
        <v>75</v>
      </c>
      <c r="G286" s="1" t="s">
        <v>693</v>
      </c>
      <c r="H286" s="2" t="str">
        <f>VLOOKUP(G286,Planilha1!$F$2:$G$16,2,FALSE)</f>
        <v xml:space="preserve"> 40 and 44</v>
      </c>
      <c r="I286" s="1" t="s">
        <v>719</v>
      </c>
      <c r="J286" s="1" t="s">
        <v>254</v>
      </c>
      <c r="K286" s="1" t="s">
        <v>720</v>
      </c>
      <c r="L286" t="str">
        <f t="shared" si="4"/>
        <v>update m set m.fator_mun = 3.17624836209243 from pmad2018.dp_mor_1718_bkp m, pmad2018.dp_dom_1718_imput_bkp d where m.A01nficha = d.A01nficha and ltrim(rtrim(d.A01setor)) = 'Cristalina: Campos Lindos/Marajó' and m.D03 = 2 and m.D05 between 40 and 44;</v>
      </c>
    </row>
    <row r="287" spans="1:12" x14ac:dyDescent="0.25">
      <c r="A287" s="1" t="s">
        <v>60</v>
      </c>
      <c r="B287" s="1" t="s">
        <v>61</v>
      </c>
      <c r="C287" s="2" t="str">
        <f>VLOOKUP(B287,Planilha1!$A$2:$B$18,2,FALSE)</f>
        <v>Cristalina: Campos Lindos/Marajó</v>
      </c>
      <c r="D287" s="1" t="s">
        <v>17</v>
      </c>
      <c r="E287" s="1" t="s">
        <v>9</v>
      </c>
      <c r="F287" s="1" t="s">
        <v>75</v>
      </c>
      <c r="G287" s="1" t="s">
        <v>693</v>
      </c>
      <c r="H287" s="2" t="str">
        <f>VLOOKUP(G287,Planilha1!$F$2:$G$16,2,FALSE)</f>
        <v xml:space="preserve"> 40 and 44</v>
      </c>
      <c r="I287" s="1" t="s">
        <v>721</v>
      </c>
      <c r="J287" s="1" t="s">
        <v>165</v>
      </c>
      <c r="K287" s="1" t="s">
        <v>722</v>
      </c>
      <c r="L287" t="str">
        <f t="shared" si="4"/>
        <v>update m set m.fator_mun = 2.86875886293452 from pmad2018.dp_mor_1718_bkp m, pmad2018.dp_dom_1718_imput_bkp d where m.A01nficha = d.A01nficha and ltrim(rtrim(d.A01setor)) = 'Cristalina: Campos Lindos/Marajó' and m.D03 = 1 and m.D05 between 40 and 44;</v>
      </c>
    </row>
    <row r="288" spans="1:12" x14ac:dyDescent="0.25">
      <c r="A288" s="1" t="s">
        <v>68</v>
      </c>
      <c r="B288" s="1" t="s">
        <v>69</v>
      </c>
      <c r="C288" s="2" t="str">
        <f>VLOOKUP(B288,Planilha1!$A$2:$B$18,2,FALSE)</f>
        <v>Cristalina: Sede</v>
      </c>
      <c r="D288" s="1" t="s">
        <v>11</v>
      </c>
      <c r="E288" s="1" t="s">
        <v>12</v>
      </c>
      <c r="F288" s="1" t="s">
        <v>75</v>
      </c>
      <c r="G288" s="1" t="s">
        <v>693</v>
      </c>
      <c r="H288" s="2" t="str">
        <f>VLOOKUP(G288,Planilha1!$F$2:$G$16,2,FALSE)</f>
        <v xml:space="preserve"> 40 and 44</v>
      </c>
      <c r="I288" s="1" t="s">
        <v>723</v>
      </c>
      <c r="J288" s="1" t="s">
        <v>333</v>
      </c>
      <c r="K288" s="1" t="s">
        <v>724</v>
      </c>
      <c r="L288" t="str">
        <f t="shared" si="4"/>
        <v>update m set m.fator_mun = 11.9645888745555 from pmad2018.dp_mor_1718_bkp m, pmad2018.dp_dom_1718_imput_bkp d where m.A01nficha = d.A01nficha and ltrim(rtrim(d.A01setor)) = 'Cristalina: Sede' and m.D03 = 2 and m.D05 between 40 and 44;</v>
      </c>
    </row>
    <row r="289" spans="1:12" x14ac:dyDescent="0.25">
      <c r="A289" s="1" t="s">
        <v>68</v>
      </c>
      <c r="B289" s="1" t="s">
        <v>69</v>
      </c>
      <c r="C289" s="2" t="str">
        <f>VLOOKUP(B289,Planilha1!$A$2:$B$18,2,FALSE)</f>
        <v>Cristalina: Sede</v>
      </c>
      <c r="D289" s="1" t="s">
        <v>17</v>
      </c>
      <c r="E289" s="1" t="s">
        <v>9</v>
      </c>
      <c r="F289" s="1" t="s">
        <v>75</v>
      </c>
      <c r="G289" s="1" t="s">
        <v>693</v>
      </c>
      <c r="H289" s="2" t="str">
        <f>VLOOKUP(G289,Planilha1!$F$2:$G$16,2,FALSE)</f>
        <v xml:space="preserve"> 40 and 44</v>
      </c>
      <c r="I289" s="1" t="s">
        <v>725</v>
      </c>
      <c r="J289" s="1" t="s">
        <v>340</v>
      </c>
      <c r="K289" s="1" t="s">
        <v>726</v>
      </c>
      <c r="L289" t="str">
        <f t="shared" si="4"/>
        <v>update m set m.fator_mun = 14.4100987955991 from pmad2018.dp_mor_1718_bkp m, pmad2018.dp_dom_1718_imput_bkp d where m.A01nficha = d.A01nficha and ltrim(rtrim(d.A01setor)) = 'Cristalina: Sede' and m.D03 = 1 and m.D05 between 40 and 44;</v>
      </c>
    </row>
    <row r="290" spans="1:12" x14ac:dyDescent="0.25">
      <c r="A290" s="1" t="s">
        <v>75</v>
      </c>
      <c r="B290" s="1" t="s">
        <v>76</v>
      </c>
      <c r="C290" s="2" t="str">
        <f>VLOOKUP(B290,Planilha1!$A$2:$B$18,2,FALSE)</f>
        <v>Formosa</v>
      </c>
      <c r="D290" s="1" t="s">
        <v>11</v>
      </c>
      <c r="E290" s="1" t="s">
        <v>12</v>
      </c>
      <c r="F290" s="1" t="s">
        <v>75</v>
      </c>
      <c r="G290" s="1" t="s">
        <v>693</v>
      </c>
      <c r="H290" s="2" t="str">
        <f>VLOOKUP(G290,Planilha1!$F$2:$G$16,2,FALSE)</f>
        <v xml:space="preserve"> 40 and 44</v>
      </c>
      <c r="I290" s="1" t="s">
        <v>727</v>
      </c>
      <c r="J290" s="1" t="s">
        <v>280</v>
      </c>
      <c r="K290" s="1" t="s">
        <v>728</v>
      </c>
      <c r="L290" t="str">
        <f t="shared" si="4"/>
        <v>update m set m.fator_mun = 44.8409611650485 from pmad2018.dp_mor_1718_bkp m, pmad2018.dp_dom_1718_imput_bkp d where m.A01nficha = d.A01nficha and ltrim(rtrim(d.A01setor)) = 'Formosa' and m.D03 = 2 and m.D05 between 40 and 44;</v>
      </c>
    </row>
    <row r="291" spans="1:12" x14ac:dyDescent="0.25">
      <c r="A291" s="1" t="s">
        <v>75</v>
      </c>
      <c r="B291" s="1" t="s">
        <v>76</v>
      </c>
      <c r="C291" s="2" t="str">
        <f>VLOOKUP(B291,Planilha1!$A$2:$B$18,2,FALSE)</f>
        <v>Formosa</v>
      </c>
      <c r="D291" s="1" t="s">
        <v>17</v>
      </c>
      <c r="E291" s="1" t="s">
        <v>9</v>
      </c>
      <c r="F291" s="1" t="s">
        <v>75</v>
      </c>
      <c r="G291" s="1" t="s">
        <v>693</v>
      </c>
      <c r="H291" s="2" t="str">
        <f>VLOOKUP(G291,Planilha1!$F$2:$G$16,2,FALSE)</f>
        <v xml:space="preserve"> 40 and 44</v>
      </c>
      <c r="I291" s="1" t="s">
        <v>729</v>
      </c>
      <c r="J291" s="1" t="s">
        <v>730</v>
      </c>
      <c r="K291" s="1" t="s">
        <v>731</v>
      </c>
      <c r="L291" t="str">
        <f t="shared" si="4"/>
        <v>update m set m.fator_mun = 45.8927525773196 from pmad2018.dp_mor_1718_bkp m, pmad2018.dp_dom_1718_imput_bkp d where m.A01nficha = d.A01nficha and ltrim(rtrim(d.A01setor)) = 'Formosa' and m.D03 = 1 and m.D05 between 40 and 44;</v>
      </c>
    </row>
    <row r="292" spans="1:12" x14ac:dyDescent="0.25">
      <c r="A292" s="1" t="s">
        <v>82</v>
      </c>
      <c r="B292" s="1" t="s">
        <v>83</v>
      </c>
      <c r="C292" s="2" t="str">
        <f>VLOOKUP(B292,Planilha1!$A$2:$B$18,2,FALSE)</f>
        <v>Luziânia: Jardim Ingá</v>
      </c>
      <c r="D292" s="1" t="s">
        <v>11</v>
      </c>
      <c r="E292" s="1" t="s">
        <v>12</v>
      </c>
      <c r="F292" s="1" t="s">
        <v>75</v>
      </c>
      <c r="G292" s="1" t="s">
        <v>693</v>
      </c>
      <c r="H292" s="2" t="str">
        <f>VLOOKUP(G292,Planilha1!$F$2:$G$16,2,FALSE)</f>
        <v xml:space="preserve"> 40 and 44</v>
      </c>
      <c r="I292" s="1" t="s">
        <v>732</v>
      </c>
      <c r="J292" s="1" t="s">
        <v>173</v>
      </c>
      <c r="K292" s="1" t="s">
        <v>733</v>
      </c>
      <c r="L292" t="str">
        <f t="shared" si="4"/>
        <v>update m set m.fator_mun = 36.5445996344903 from pmad2018.dp_mor_1718_bkp m, pmad2018.dp_dom_1718_imput_bkp d where m.A01nficha = d.A01nficha and ltrim(rtrim(d.A01setor)) = 'Luziânia: Jardim Ingá' and m.D03 = 2 and m.D05 between 40 and 44;</v>
      </c>
    </row>
    <row r="293" spans="1:12" x14ac:dyDescent="0.25">
      <c r="A293" s="1" t="s">
        <v>82</v>
      </c>
      <c r="B293" s="1" t="s">
        <v>83</v>
      </c>
      <c r="C293" s="2" t="str">
        <f>VLOOKUP(B293,Planilha1!$A$2:$B$18,2,FALSE)</f>
        <v>Luziânia: Jardim Ingá</v>
      </c>
      <c r="D293" s="1" t="s">
        <v>17</v>
      </c>
      <c r="E293" s="1" t="s">
        <v>9</v>
      </c>
      <c r="F293" s="1" t="s">
        <v>75</v>
      </c>
      <c r="G293" s="1" t="s">
        <v>693</v>
      </c>
      <c r="H293" s="2" t="str">
        <f>VLOOKUP(G293,Planilha1!$F$2:$G$16,2,FALSE)</f>
        <v xml:space="preserve"> 40 and 44</v>
      </c>
      <c r="I293" s="1" t="s">
        <v>734</v>
      </c>
      <c r="J293" s="1" t="s">
        <v>55</v>
      </c>
      <c r="K293" s="1" t="s">
        <v>735</v>
      </c>
      <c r="L293" t="str">
        <f t="shared" si="4"/>
        <v>update m set m.fator_mun = 46.5188278064487 from pmad2018.dp_mor_1718_bkp m, pmad2018.dp_dom_1718_imput_bkp d where m.A01nficha = d.A01nficha and ltrim(rtrim(d.A01setor)) = 'Luziânia: Jardim Ingá' and m.D03 = 1 and m.D05 between 40 and 44;</v>
      </c>
    </row>
    <row r="294" spans="1:12" x14ac:dyDescent="0.25">
      <c r="A294" s="1" t="s">
        <v>88</v>
      </c>
      <c r="B294" s="1" t="s">
        <v>89</v>
      </c>
      <c r="C294" s="2" t="str">
        <f>VLOOKUP(B294,Planilha1!$A$2:$B$18,2,FALSE)</f>
        <v>Luziânia: Sede</v>
      </c>
      <c r="D294" s="1" t="s">
        <v>11</v>
      </c>
      <c r="E294" s="1" t="s">
        <v>12</v>
      </c>
      <c r="F294" s="1" t="s">
        <v>75</v>
      </c>
      <c r="G294" s="1" t="s">
        <v>693</v>
      </c>
      <c r="H294" s="2" t="str">
        <f>VLOOKUP(G294,Planilha1!$F$2:$G$16,2,FALSE)</f>
        <v xml:space="preserve"> 40 and 44</v>
      </c>
      <c r="I294" s="1" t="s">
        <v>736</v>
      </c>
      <c r="J294" s="1" t="s">
        <v>730</v>
      </c>
      <c r="K294" s="1" t="s">
        <v>737</v>
      </c>
      <c r="L294" t="str">
        <f t="shared" si="4"/>
        <v>update m set m.fator_mun = 46.6597579549056 from pmad2018.dp_mor_1718_bkp m, pmad2018.dp_dom_1718_imput_bkp d where m.A01nficha = d.A01nficha and ltrim(rtrim(d.A01setor)) = 'Luziânia: Sede' and m.D03 = 2 and m.D05 between 40 and 44;</v>
      </c>
    </row>
    <row r="295" spans="1:12" x14ac:dyDescent="0.25">
      <c r="A295" s="1" t="s">
        <v>88</v>
      </c>
      <c r="B295" s="1" t="s">
        <v>89</v>
      </c>
      <c r="C295" s="2" t="str">
        <f>VLOOKUP(B295,Planilha1!$A$2:$B$18,2,FALSE)</f>
        <v>Luziânia: Sede</v>
      </c>
      <c r="D295" s="1" t="s">
        <v>17</v>
      </c>
      <c r="E295" s="1" t="s">
        <v>9</v>
      </c>
      <c r="F295" s="1" t="s">
        <v>75</v>
      </c>
      <c r="G295" s="1" t="s">
        <v>693</v>
      </c>
      <c r="H295" s="2" t="str">
        <f>VLOOKUP(G295,Planilha1!$F$2:$G$16,2,FALSE)</f>
        <v xml:space="preserve"> 40 and 44</v>
      </c>
      <c r="I295" s="1" t="s">
        <v>738</v>
      </c>
      <c r="J295" s="1" t="s">
        <v>330</v>
      </c>
      <c r="K295" s="1" t="s">
        <v>739</v>
      </c>
      <c r="L295" t="str">
        <f t="shared" si="4"/>
        <v>update m set m.fator_mun = 46.9670417050046 from pmad2018.dp_mor_1718_bkp m, pmad2018.dp_dom_1718_imput_bkp d where m.A01nficha = d.A01nficha and ltrim(rtrim(d.A01setor)) = 'Luziânia: Sede' and m.D03 = 1 and m.D05 between 40 and 44;</v>
      </c>
    </row>
    <row r="296" spans="1:12" x14ac:dyDescent="0.25">
      <c r="A296" s="1" t="s">
        <v>96</v>
      </c>
      <c r="B296" s="1" t="s">
        <v>97</v>
      </c>
      <c r="C296" s="2" t="str">
        <f>VLOOKUP(B296,Planilha1!$A$2:$B$18,2,FALSE)</f>
        <v>Novo Gama</v>
      </c>
      <c r="D296" s="1" t="s">
        <v>11</v>
      </c>
      <c r="E296" s="1" t="s">
        <v>12</v>
      </c>
      <c r="F296" s="1" t="s">
        <v>75</v>
      </c>
      <c r="G296" s="1" t="s">
        <v>693</v>
      </c>
      <c r="H296" s="2" t="str">
        <f>VLOOKUP(G296,Planilha1!$F$2:$G$16,2,FALSE)</f>
        <v xml:space="preserve"> 40 and 44</v>
      </c>
      <c r="I296" s="1" t="s">
        <v>740</v>
      </c>
      <c r="J296" s="1" t="s">
        <v>663</v>
      </c>
      <c r="K296" s="1" t="s">
        <v>741</v>
      </c>
      <c r="L296" t="str">
        <f t="shared" si="4"/>
        <v>update m set m.fator_mun = 44.149068627451 from pmad2018.dp_mor_1718_bkp m, pmad2018.dp_dom_1718_imput_bkp d where m.A01nficha = d.A01nficha and ltrim(rtrim(d.A01setor)) = 'Novo Gama' and m.D03 = 2 and m.D05 between 40 and 44;</v>
      </c>
    </row>
    <row r="297" spans="1:12" x14ac:dyDescent="0.25">
      <c r="A297" s="1" t="s">
        <v>96</v>
      </c>
      <c r="B297" s="1" t="s">
        <v>97</v>
      </c>
      <c r="C297" s="2" t="str">
        <f>VLOOKUP(B297,Planilha1!$A$2:$B$18,2,FALSE)</f>
        <v>Novo Gama</v>
      </c>
      <c r="D297" s="1" t="s">
        <v>17</v>
      </c>
      <c r="E297" s="1" t="s">
        <v>9</v>
      </c>
      <c r="F297" s="1" t="s">
        <v>75</v>
      </c>
      <c r="G297" s="1" t="s">
        <v>693</v>
      </c>
      <c r="H297" s="2" t="str">
        <f>VLOOKUP(G297,Planilha1!$F$2:$G$16,2,FALSE)</f>
        <v xml:space="preserve"> 40 and 44</v>
      </c>
      <c r="I297" s="1" t="s">
        <v>742</v>
      </c>
      <c r="J297" s="1" t="s">
        <v>66</v>
      </c>
      <c r="K297" s="1" t="s">
        <v>743</v>
      </c>
      <c r="L297" t="str">
        <f t="shared" si="4"/>
        <v>update m set m.fator_mun = 50.6706626506024 from pmad2018.dp_mor_1718_bkp m, pmad2018.dp_dom_1718_imput_bkp d where m.A01nficha = d.A01nficha and ltrim(rtrim(d.A01setor)) = 'Novo Gama' and m.D03 = 1 and m.D05 between 40 and 44;</v>
      </c>
    </row>
    <row r="298" spans="1:12" x14ac:dyDescent="0.25">
      <c r="A298" s="1" t="s">
        <v>104</v>
      </c>
      <c r="B298" s="1" t="s">
        <v>105</v>
      </c>
      <c r="C298" s="2" t="str">
        <f>VLOOKUP(B298,Planilha1!$A$2:$B$18,2,FALSE)</f>
        <v>Padre Bernardo: Monte Alto</v>
      </c>
      <c r="D298" s="1" t="s">
        <v>11</v>
      </c>
      <c r="E298" s="1" t="s">
        <v>12</v>
      </c>
      <c r="F298" s="1" t="s">
        <v>75</v>
      </c>
      <c r="G298" s="1" t="s">
        <v>693</v>
      </c>
      <c r="H298" s="2" t="str">
        <f>VLOOKUP(G298,Planilha1!$F$2:$G$16,2,FALSE)</f>
        <v xml:space="preserve"> 40 and 44</v>
      </c>
      <c r="I298" s="1" t="s">
        <v>744</v>
      </c>
      <c r="J298" s="1" t="s">
        <v>63</v>
      </c>
      <c r="K298" s="1" t="s">
        <v>745</v>
      </c>
      <c r="L298" t="str">
        <f t="shared" si="4"/>
        <v>update m set m.fator_mun = 5.31140681003879 from pmad2018.dp_mor_1718_bkp m, pmad2018.dp_dom_1718_imput_bkp d where m.A01nficha = d.A01nficha and ltrim(rtrim(d.A01setor)) = 'Padre Bernardo: Monte Alto' and m.D03 = 2 and m.D05 between 40 and 44;</v>
      </c>
    </row>
    <row r="299" spans="1:12" x14ac:dyDescent="0.25">
      <c r="A299" s="1" t="s">
        <v>104</v>
      </c>
      <c r="B299" s="1" t="s">
        <v>105</v>
      </c>
      <c r="C299" s="2" t="str">
        <f>VLOOKUP(B299,Planilha1!$A$2:$B$18,2,FALSE)</f>
        <v>Padre Bernardo: Monte Alto</v>
      </c>
      <c r="D299" s="1" t="s">
        <v>17</v>
      </c>
      <c r="E299" s="1" t="s">
        <v>9</v>
      </c>
      <c r="F299" s="1" t="s">
        <v>75</v>
      </c>
      <c r="G299" s="1" t="s">
        <v>693</v>
      </c>
      <c r="H299" s="2" t="str">
        <f>VLOOKUP(G299,Planilha1!$F$2:$G$16,2,FALSE)</f>
        <v xml:space="preserve"> 40 and 44</v>
      </c>
      <c r="I299" s="1" t="s">
        <v>746</v>
      </c>
      <c r="J299" s="1" t="s">
        <v>58</v>
      </c>
      <c r="K299" s="1" t="s">
        <v>747</v>
      </c>
      <c r="L299" t="str">
        <f t="shared" si="4"/>
        <v>update m set m.fator_mun = 6.60974232949918 from pmad2018.dp_mor_1718_bkp m, pmad2018.dp_dom_1718_imput_bkp d where m.A01nficha = d.A01nficha and ltrim(rtrim(d.A01setor)) = 'Padre Bernardo: Monte Alto' and m.D03 = 1 and m.D05 between 40 and 44;</v>
      </c>
    </row>
    <row r="300" spans="1:12" x14ac:dyDescent="0.25">
      <c r="A300" s="1" t="s">
        <v>111</v>
      </c>
      <c r="B300" s="1" t="s">
        <v>112</v>
      </c>
      <c r="C300" s="2" t="str">
        <f>VLOOKUP(B300,Planilha1!$A$2:$B$18,2,FALSE)</f>
        <v>Padre Bernardo: Sede</v>
      </c>
      <c r="D300" s="1" t="s">
        <v>11</v>
      </c>
      <c r="E300" s="1" t="s">
        <v>12</v>
      </c>
      <c r="F300" s="1" t="s">
        <v>75</v>
      </c>
      <c r="G300" s="1" t="s">
        <v>693</v>
      </c>
      <c r="H300" s="2" t="str">
        <f>VLOOKUP(G300,Planilha1!$F$2:$G$16,2,FALSE)</f>
        <v xml:space="preserve"> 40 and 44</v>
      </c>
      <c r="I300" s="1" t="s">
        <v>748</v>
      </c>
      <c r="J300" s="1" t="s">
        <v>343</v>
      </c>
      <c r="K300" s="1" t="s">
        <v>749</v>
      </c>
      <c r="L300" t="str">
        <f t="shared" si="4"/>
        <v>update m set m.fator_mun = 7.27583283351245 from pmad2018.dp_mor_1718_bkp m, pmad2018.dp_dom_1718_imput_bkp d where m.A01nficha = d.A01nficha and ltrim(rtrim(d.A01setor)) = 'Padre Bernardo: Sede' and m.D03 = 2 and m.D05 between 40 and 44;</v>
      </c>
    </row>
    <row r="301" spans="1:12" x14ac:dyDescent="0.25">
      <c r="A301" s="1" t="s">
        <v>111</v>
      </c>
      <c r="B301" s="1" t="s">
        <v>112</v>
      </c>
      <c r="C301" s="2" t="str">
        <f>VLOOKUP(B301,Planilha1!$A$2:$B$18,2,FALSE)</f>
        <v>Padre Bernardo: Sede</v>
      </c>
      <c r="D301" s="1" t="s">
        <v>17</v>
      </c>
      <c r="E301" s="1" t="s">
        <v>9</v>
      </c>
      <c r="F301" s="1" t="s">
        <v>75</v>
      </c>
      <c r="G301" s="1" t="s">
        <v>693</v>
      </c>
      <c r="H301" s="2" t="str">
        <f>VLOOKUP(G301,Planilha1!$F$2:$G$16,2,FALSE)</f>
        <v xml:space="preserve"> 40 and 44</v>
      </c>
      <c r="I301" s="1" t="s">
        <v>750</v>
      </c>
      <c r="J301" s="1" t="s">
        <v>31</v>
      </c>
      <c r="K301" s="1" t="s">
        <v>751</v>
      </c>
      <c r="L301" t="str">
        <f t="shared" si="4"/>
        <v>update m set m.fator_mun = 8.8841053953804 from pmad2018.dp_mor_1718_bkp m, pmad2018.dp_dom_1718_imput_bkp d where m.A01nficha = d.A01nficha and ltrim(rtrim(d.A01setor)) = 'Padre Bernardo: Sede' and m.D03 = 1 and m.D05 between 40 and 44;</v>
      </c>
    </row>
    <row r="302" spans="1:12" x14ac:dyDescent="0.25">
      <c r="A302" s="1" t="s">
        <v>118</v>
      </c>
      <c r="B302" s="1" t="s">
        <v>119</v>
      </c>
      <c r="C302" s="2" t="str">
        <f>VLOOKUP(B302,Planilha1!$A$2:$B$18,2,FALSE)</f>
        <v>Planaltina</v>
      </c>
      <c r="D302" s="1" t="s">
        <v>11</v>
      </c>
      <c r="E302" s="1" t="s">
        <v>12</v>
      </c>
      <c r="F302" s="1" t="s">
        <v>75</v>
      </c>
      <c r="G302" s="1" t="s">
        <v>693</v>
      </c>
      <c r="H302" s="2" t="str">
        <f>VLOOKUP(G302,Planilha1!$F$2:$G$16,2,FALSE)</f>
        <v xml:space="preserve"> 40 and 44</v>
      </c>
      <c r="I302" s="1" t="s">
        <v>752</v>
      </c>
      <c r="J302" s="1" t="s">
        <v>333</v>
      </c>
      <c r="K302" s="1" t="s">
        <v>753</v>
      </c>
      <c r="L302" t="str">
        <f t="shared" si="4"/>
        <v>update m set m.fator_mun = 42.0188461538461 from pmad2018.dp_mor_1718_bkp m, pmad2018.dp_dom_1718_imput_bkp d where m.A01nficha = d.A01nficha and ltrim(rtrim(d.A01setor)) = 'Planaltina' and m.D03 = 2 and m.D05 between 40 and 44;</v>
      </c>
    </row>
    <row r="303" spans="1:12" x14ac:dyDescent="0.25">
      <c r="A303" s="1" t="s">
        <v>118</v>
      </c>
      <c r="B303" s="1" t="s">
        <v>119</v>
      </c>
      <c r="C303" s="2" t="str">
        <f>VLOOKUP(B303,Planilha1!$A$2:$B$18,2,FALSE)</f>
        <v>Planaltina</v>
      </c>
      <c r="D303" s="1" t="s">
        <v>17</v>
      </c>
      <c r="E303" s="1" t="s">
        <v>9</v>
      </c>
      <c r="F303" s="1" t="s">
        <v>75</v>
      </c>
      <c r="G303" s="1" t="s">
        <v>693</v>
      </c>
      <c r="H303" s="2" t="str">
        <f>VLOOKUP(G303,Planilha1!$F$2:$G$16,2,FALSE)</f>
        <v xml:space="preserve"> 40 and 44</v>
      </c>
      <c r="I303" s="1" t="s">
        <v>754</v>
      </c>
      <c r="J303" s="1" t="s">
        <v>102</v>
      </c>
      <c r="K303" s="1" t="s">
        <v>755</v>
      </c>
      <c r="L303" t="str">
        <f t="shared" si="4"/>
        <v>update m set m.fator_mun = 35.3008928571429 from pmad2018.dp_mor_1718_bkp m, pmad2018.dp_dom_1718_imput_bkp d where m.A01nficha = d.A01nficha and ltrim(rtrim(d.A01setor)) = 'Planaltina' and m.D03 = 1 and m.D05 between 40 and 44;</v>
      </c>
    </row>
    <row r="304" spans="1:12" x14ac:dyDescent="0.25">
      <c r="A304" s="1" t="s">
        <v>124</v>
      </c>
      <c r="B304" s="1" t="s">
        <v>125</v>
      </c>
      <c r="C304" s="2" t="str">
        <f>VLOOKUP(B304,Planilha1!$A$2:$B$18,2,FALSE)</f>
        <v>Santo Antônio do Descoberto</v>
      </c>
      <c r="D304" s="1" t="s">
        <v>11</v>
      </c>
      <c r="E304" s="1" t="s">
        <v>12</v>
      </c>
      <c r="F304" s="1" t="s">
        <v>75</v>
      </c>
      <c r="G304" s="1" t="s">
        <v>693</v>
      </c>
      <c r="H304" s="2" t="str">
        <f>VLOOKUP(G304,Planilha1!$F$2:$G$16,2,FALSE)</f>
        <v xml:space="preserve"> 40 and 44</v>
      </c>
      <c r="I304" s="1" t="s">
        <v>756</v>
      </c>
      <c r="J304" s="1" t="s">
        <v>47</v>
      </c>
      <c r="K304" s="1" t="s">
        <v>757</v>
      </c>
      <c r="L304" t="str">
        <f t="shared" si="4"/>
        <v>update m set m.fator_mun = 41.7682121212121 from pmad2018.dp_mor_1718_bkp m, pmad2018.dp_dom_1718_imput_bkp d where m.A01nficha = d.A01nficha and ltrim(rtrim(d.A01setor)) = 'Santo Antônio do Descoberto' and m.D03 = 2 and m.D05 between 40 and 44;</v>
      </c>
    </row>
    <row r="305" spans="1:12" x14ac:dyDescent="0.25">
      <c r="A305" s="1" t="s">
        <v>124</v>
      </c>
      <c r="B305" s="1" t="s">
        <v>125</v>
      </c>
      <c r="C305" s="2" t="str">
        <f>VLOOKUP(B305,Planilha1!$A$2:$B$18,2,FALSE)</f>
        <v>Santo Antônio do Descoberto</v>
      </c>
      <c r="D305" s="1" t="s">
        <v>17</v>
      </c>
      <c r="E305" s="1" t="s">
        <v>9</v>
      </c>
      <c r="F305" s="1" t="s">
        <v>75</v>
      </c>
      <c r="G305" s="1" t="s">
        <v>693</v>
      </c>
      <c r="H305" s="2" t="str">
        <f>VLOOKUP(G305,Planilha1!$F$2:$G$16,2,FALSE)</f>
        <v xml:space="preserve"> 40 and 44</v>
      </c>
      <c r="I305" s="1" t="s">
        <v>758</v>
      </c>
      <c r="J305" s="1" t="s">
        <v>31</v>
      </c>
      <c r="K305" s="1" t="s">
        <v>759</v>
      </c>
      <c r="L305" t="str">
        <f t="shared" si="4"/>
        <v>update m set m.fator_mun = 41.9917619047619 from pmad2018.dp_mor_1718_bkp m, pmad2018.dp_dom_1718_imput_bkp d where m.A01nficha = d.A01nficha and ltrim(rtrim(d.A01setor)) = 'Santo Antônio do Descoberto' and m.D03 = 1 and m.D05 between 40 and 44;</v>
      </c>
    </row>
    <row r="306" spans="1:12" x14ac:dyDescent="0.25">
      <c r="A306" s="1" t="s">
        <v>131</v>
      </c>
      <c r="B306" s="1" t="s">
        <v>132</v>
      </c>
      <c r="C306" s="2" t="str">
        <f>VLOOKUP(B306,Planilha1!$A$2:$B$18,2,FALSE)</f>
        <v>Valparaíso de Goiás</v>
      </c>
      <c r="D306" s="1" t="s">
        <v>11</v>
      </c>
      <c r="E306" s="1" t="s">
        <v>12</v>
      </c>
      <c r="F306" s="1" t="s">
        <v>75</v>
      </c>
      <c r="G306" s="1" t="s">
        <v>693</v>
      </c>
      <c r="H306" s="2" t="str">
        <f>VLOOKUP(G306,Planilha1!$F$2:$G$16,2,FALSE)</f>
        <v xml:space="preserve"> 40 and 44</v>
      </c>
      <c r="I306" s="1" t="s">
        <v>760</v>
      </c>
      <c r="J306" s="1" t="s">
        <v>230</v>
      </c>
      <c r="K306" s="1" t="s">
        <v>761</v>
      </c>
      <c r="L306" t="str">
        <f t="shared" si="4"/>
        <v>update m set m.fator_mun = 56.9137438016529 from pmad2018.dp_mor_1718_bkp m, pmad2018.dp_dom_1718_imput_bkp d where m.A01nficha = d.A01nficha and ltrim(rtrim(d.A01setor)) = 'Valparaíso de Goiás' and m.D03 = 2 and m.D05 between 40 and 44;</v>
      </c>
    </row>
    <row r="307" spans="1:12" x14ac:dyDescent="0.25">
      <c r="A307" s="1" t="s">
        <v>131</v>
      </c>
      <c r="B307" s="1" t="s">
        <v>132</v>
      </c>
      <c r="C307" s="2" t="str">
        <f>VLOOKUP(B307,Planilha1!$A$2:$B$18,2,FALSE)</f>
        <v>Valparaíso de Goiás</v>
      </c>
      <c r="D307" s="1" t="s">
        <v>17</v>
      </c>
      <c r="E307" s="1" t="s">
        <v>9</v>
      </c>
      <c r="F307" s="1" t="s">
        <v>75</v>
      </c>
      <c r="G307" s="1" t="s">
        <v>693</v>
      </c>
      <c r="H307" s="2" t="str">
        <f>VLOOKUP(G307,Planilha1!$F$2:$G$16,2,FALSE)</f>
        <v xml:space="preserve"> 40 and 44</v>
      </c>
      <c r="I307" s="1" t="s">
        <v>762</v>
      </c>
      <c r="J307" s="1" t="s">
        <v>545</v>
      </c>
      <c r="K307" s="1" t="s">
        <v>763</v>
      </c>
      <c r="L307" t="str">
        <f t="shared" si="4"/>
        <v>update m set m.fator_mun = 55.9592477876106 from pmad2018.dp_mor_1718_bkp m, pmad2018.dp_dom_1718_imput_bkp d where m.A01nficha = d.A01nficha and ltrim(rtrim(d.A01setor)) = 'Valparaíso de Goiás' and m.D03 = 1 and m.D05 between 40 and 44;</v>
      </c>
    </row>
    <row r="308" spans="1:12" x14ac:dyDescent="0.25">
      <c r="A308" s="1" t="s">
        <v>9</v>
      </c>
      <c r="B308" s="1" t="s">
        <v>10</v>
      </c>
      <c r="C308" s="2" t="str">
        <f>VLOOKUP(B308,Planilha1!$A$2:$B$18,2,FALSE)</f>
        <v>Águas Lindas de Goiás</v>
      </c>
      <c r="D308" s="1" t="s">
        <v>11</v>
      </c>
      <c r="E308" s="1" t="s">
        <v>12</v>
      </c>
      <c r="F308" s="1" t="s">
        <v>88</v>
      </c>
      <c r="G308" s="1" t="s">
        <v>764</v>
      </c>
      <c r="H308" s="2" t="str">
        <f>VLOOKUP(G308,Planilha1!$F$2:$G$16,2,FALSE)</f>
        <v xml:space="preserve"> 45 and 49</v>
      </c>
      <c r="I308" s="1" t="s">
        <v>765</v>
      </c>
      <c r="J308" s="1" t="s">
        <v>385</v>
      </c>
      <c r="K308" s="1" t="s">
        <v>766</v>
      </c>
      <c r="L308" t="str">
        <f t="shared" si="4"/>
        <v>update m set m.fator_mun = 60.0816052631579 from pmad2018.dp_mor_1718_bkp m, pmad2018.dp_dom_1718_imput_bkp d where m.A01nficha = d.A01nficha and ltrim(rtrim(d.A01setor)) = 'Águas Lindas de Goiás' and m.D03 = 2 and m.D05 between 45 and 49;</v>
      </c>
    </row>
    <row r="309" spans="1:12" x14ac:dyDescent="0.25">
      <c r="A309" s="1" t="s">
        <v>9</v>
      </c>
      <c r="B309" s="1" t="s">
        <v>10</v>
      </c>
      <c r="C309" s="2" t="str">
        <f>VLOOKUP(B309,Planilha1!$A$2:$B$18,2,FALSE)</f>
        <v>Águas Lindas de Goiás</v>
      </c>
      <c r="D309" s="1" t="s">
        <v>17</v>
      </c>
      <c r="E309" s="1" t="s">
        <v>9</v>
      </c>
      <c r="F309" s="1" t="s">
        <v>88</v>
      </c>
      <c r="G309" s="1" t="s">
        <v>764</v>
      </c>
      <c r="H309" s="2" t="str">
        <f>VLOOKUP(G309,Planilha1!$F$2:$G$16,2,FALSE)</f>
        <v xml:space="preserve"> 45 and 49</v>
      </c>
      <c r="I309" s="1" t="s">
        <v>767</v>
      </c>
      <c r="J309" s="1" t="s">
        <v>768</v>
      </c>
      <c r="K309" s="1" t="s">
        <v>769</v>
      </c>
      <c r="L309" t="str">
        <f t="shared" si="4"/>
        <v>update m set m.fator_mun = 61.8105607476635 from pmad2018.dp_mor_1718_bkp m, pmad2018.dp_dom_1718_imput_bkp d where m.A01nficha = d.A01nficha and ltrim(rtrim(d.A01setor)) = 'Águas Lindas de Goiás' and m.D03 = 1 and m.D05 between 45 and 49;</v>
      </c>
    </row>
    <row r="310" spans="1:12" x14ac:dyDescent="0.25">
      <c r="A310" s="1" t="s">
        <v>12</v>
      </c>
      <c r="B310" s="1" t="s">
        <v>21</v>
      </c>
      <c r="C310" s="2" t="str">
        <f>VLOOKUP(B310,Planilha1!$A$2:$B$18,2,FALSE)</f>
        <v>Alexânia</v>
      </c>
      <c r="D310" s="1" t="s">
        <v>11</v>
      </c>
      <c r="E310" s="1" t="s">
        <v>12</v>
      </c>
      <c r="F310" s="1" t="s">
        <v>88</v>
      </c>
      <c r="G310" s="1" t="s">
        <v>764</v>
      </c>
      <c r="H310" s="2" t="str">
        <f>VLOOKUP(G310,Planilha1!$F$2:$G$16,2,FALSE)</f>
        <v xml:space="preserve"> 45 and 49</v>
      </c>
      <c r="I310" s="1" t="s">
        <v>770</v>
      </c>
      <c r="J310" s="1" t="s">
        <v>419</v>
      </c>
      <c r="K310" s="1" t="s">
        <v>771</v>
      </c>
      <c r="L310" t="str">
        <f t="shared" si="4"/>
        <v>update m set m.fator_mun = 17.5842509803922 from pmad2018.dp_mor_1718_bkp m, pmad2018.dp_dom_1718_imput_bkp d where m.A01nficha = d.A01nficha and ltrim(rtrim(d.A01setor)) = 'Alexânia' and m.D03 = 2 and m.D05 between 45 and 49;</v>
      </c>
    </row>
    <row r="311" spans="1:12" x14ac:dyDescent="0.25">
      <c r="A311" s="1" t="s">
        <v>12</v>
      </c>
      <c r="B311" s="1" t="s">
        <v>21</v>
      </c>
      <c r="C311" s="2" t="str">
        <f>VLOOKUP(B311,Planilha1!$A$2:$B$18,2,FALSE)</f>
        <v>Alexânia</v>
      </c>
      <c r="D311" s="1" t="s">
        <v>17</v>
      </c>
      <c r="E311" s="1" t="s">
        <v>9</v>
      </c>
      <c r="F311" s="1" t="s">
        <v>88</v>
      </c>
      <c r="G311" s="1" t="s">
        <v>764</v>
      </c>
      <c r="H311" s="2" t="str">
        <f>VLOOKUP(G311,Planilha1!$F$2:$G$16,2,FALSE)</f>
        <v xml:space="preserve"> 45 and 49</v>
      </c>
      <c r="I311" s="1" t="s">
        <v>772</v>
      </c>
      <c r="J311" s="1" t="s">
        <v>23</v>
      </c>
      <c r="K311" s="1" t="s">
        <v>773</v>
      </c>
      <c r="L311" t="str">
        <f t="shared" si="4"/>
        <v>update m set m.fator_mun = 23.348725 from pmad2018.dp_mor_1718_bkp m, pmad2018.dp_dom_1718_imput_bkp d where m.A01nficha = d.A01nficha and ltrim(rtrim(d.A01setor)) = 'Alexânia' and m.D03 = 1 and m.D05 between 45 and 49;</v>
      </c>
    </row>
    <row r="312" spans="1:12" x14ac:dyDescent="0.25">
      <c r="A312" s="1" t="s">
        <v>28</v>
      </c>
      <c r="B312" s="1" t="s">
        <v>29</v>
      </c>
      <c r="C312" s="2" t="str">
        <f>VLOOKUP(B312,Planilha1!$A$2:$B$18,2,FALSE)</f>
        <v>Cidade Ocidental: Jardim ABC</v>
      </c>
      <c r="D312" s="1" t="s">
        <v>11</v>
      </c>
      <c r="E312" s="1" t="s">
        <v>12</v>
      </c>
      <c r="F312" s="1" t="s">
        <v>88</v>
      </c>
      <c r="G312" s="1" t="s">
        <v>764</v>
      </c>
      <c r="H312" s="2" t="str">
        <f>VLOOKUP(G312,Planilha1!$F$2:$G$16,2,FALSE)</f>
        <v xml:space="preserve"> 45 and 49</v>
      </c>
      <c r="I312" s="1" t="s">
        <v>774</v>
      </c>
      <c r="J312" s="1" t="s">
        <v>178</v>
      </c>
      <c r="K312" s="1" t="s">
        <v>775</v>
      </c>
      <c r="L312" t="str">
        <f t="shared" si="4"/>
        <v>update m set m.fator_mun = 6.48435205853112 from pmad2018.dp_mor_1718_bkp m, pmad2018.dp_dom_1718_imput_bkp d where m.A01nficha = d.A01nficha and ltrim(rtrim(d.A01setor)) = 'Cidade Ocidental: Jardim ABC' and m.D03 = 2 and m.D05 between 45 and 49;</v>
      </c>
    </row>
    <row r="313" spans="1:12" x14ac:dyDescent="0.25">
      <c r="A313" s="1" t="s">
        <v>28</v>
      </c>
      <c r="B313" s="1" t="s">
        <v>29</v>
      </c>
      <c r="C313" s="2" t="str">
        <f>VLOOKUP(B313,Planilha1!$A$2:$B$18,2,FALSE)</f>
        <v>Cidade Ocidental: Jardim ABC</v>
      </c>
      <c r="D313" s="1" t="s">
        <v>17</v>
      </c>
      <c r="E313" s="1" t="s">
        <v>9</v>
      </c>
      <c r="F313" s="1" t="s">
        <v>88</v>
      </c>
      <c r="G313" s="1" t="s">
        <v>764</v>
      </c>
      <c r="H313" s="2" t="str">
        <f>VLOOKUP(G313,Planilha1!$F$2:$G$16,2,FALSE)</f>
        <v xml:space="preserve"> 45 and 49</v>
      </c>
      <c r="I313" s="1" t="s">
        <v>776</v>
      </c>
      <c r="J313" s="1" t="s">
        <v>254</v>
      </c>
      <c r="K313" s="1" t="s">
        <v>777</v>
      </c>
      <c r="L313" t="str">
        <f t="shared" si="4"/>
        <v>update m set m.fator_mun = 6.04232052625666 from pmad2018.dp_mor_1718_bkp m, pmad2018.dp_dom_1718_imput_bkp d where m.A01nficha = d.A01nficha and ltrim(rtrim(d.A01setor)) = 'Cidade Ocidental: Jardim ABC' and m.D03 = 1 and m.D05 between 45 and 49;</v>
      </c>
    </row>
    <row r="314" spans="1:12" x14ac:dyDescent="0.25">
      <c r="A314" s="1" t="s">
        <v>36</v>
      </c>
      <c r="B314" s="1" t="s">
        <v>37</v>
      </c>
      <c r="C314" s="2" t="str">
        <f>VLOOKUP(B314,Planilha1!$A$2:$B$18,2,FALSE)</f>
        <v>Cidade Ocidental: Sede</v>
      </c>
      <c r="D314" s="1" t="s">
        <v>11</v>
      </c>
      <c r="E314" s="1" t="s">
        <v>12</v>
      </c>
      <c r="F314" s="1" t="s">
        <v>88</v>
      </c>
      <c r="G314" s="1" t="s">
        <v>764</v>
      </c>
      <c r="H314" s="2" t="str">
        <f>VLOOKUP(G314,Planilha1!$F$2:$G$16,2,FALSE)</f>
        <v xml:space="preserve"> 45 and 49</v>
      </c>
      <c r="I314" s="1" t="s">
        <v>778</v>
      </c>
      <c r="J314" s="1" t="s">
        <v>50</v>
      </c>
      <c r="K314" s="1" t="s">
        <v>779</v>
      </c>
      <c r="L314" t="str">
        <f t="shared" si="4"/>
        <v>update m set m.fator_mun = 24.1240662622552 from pmad2018.dp_mor_1718_bkp m, pmad2018.dp_dom_1718_imput_bkp d where m.A01nficha = d.A01nficha and ltrim(rtrim(d.A01setor)) = 'Cidade Ocidental: Sede' and m.D03 = 2 and m.D05 between 45 and 49;</v>
      </c>
    </row>
    <row r="315" spans="1:12" x14ac:dyDescent="0.25">
      <c r="A315" s="1" t="s">
        <v>36</v>
      </c>
      <c r="B315" s="1" t="s">
        <v>37</v>
      </c>
      <c r="C315" s="2" t="str">
        <f>VLOOKUP(B315,Planilha1!$A$2:$B$18,2,FALSE)</f>
        <v>Cidade Ocidental: Sede</v>
      </c>
      <c r="D315" s="1" t="s">
        <v>17</v>
      </c>
      <c r="E315" s="1" t="s">
        <v>9</v>
      </c>
      <c r="F315" s="1" t="s">
        <v>88</v>
      </c>
      <c r="G315" s="1" t="s">
        <v>764</v>
      </c>
      <c r="H315" s="2" t="str">
        <f>VLOOKUP(G315,Planilha1!$F$2:$G$16,2,FALSE)</f>
        <v xml:space="preserve"> 45 and 49</v>
      </c>
      <c r="I315" s="1" t="s">
        <v>780</v>
      </c>
      <c r="J315" s="1" t="s">
        <v>26</v>
      </c>
      <c r="K315" s="1" t="s">
        <v>781</v>
      </c>
      <c r="L315" t="str">
        <f t="shared" si="4"/>
        <v>update m set m.fator_mun = 32.452982457028 from pmad2018.dp_mor_1718_bkp m, pmad2018.dp_dom_1718_imput_bkp d where m.A01nficha = d.A01nficha and ltrim(rtrim(d.A01setor)) = 'Cidade Ocidental: Sede' and m.D03 = 1 and m.D05 between 45 and 49;</v>
      </c>
    </row>
    <row r="316" spans="1:12" x14ac:dyDescent="0.25">
      <c r="A316" s="1" t="s">
        <v>44</v>
      </c>
      <c r="B316" s="1" t="s">
        <v>45</v>
      </c>
      <c r="C316" s="2" t="str">
        <f>VLOOKUP(B316,Planilha1!$A$2:$B$18,2,FALSE)</f>
        <v>Cocalzinho de Goiás: Girassol/Edilândia</v>
      </c>
      <c r="D316" s="1" t="s">
        <v>11</v>
      </c>
      <c r="E316" s="1" t="s">
        <v>12</v>
      </c>
      <c r="F316" s="1" t="s">
        <v>88</v>
      </c>
      <c r="G316" s="1" t="s">
        <v>764</v>
      </c>
      <c r="H316" s="2" t="str">
        <f>VLOOKUP(G316,Planilha1!$F$2:$G$16,2,FALSE)</f>
        <v xml:space="preserve"> 45 and 49</v>
      </c>
      <c r="I316" s="1" t="s">
        <v>782</v>
      </c>
      <c r="J316" s="1" t="s">
        <v>107</v>
      </c>
      <c r="K316" s="1" t="s">
        <v>783</v>
      </c>
      <c r="L316" t="str">
        <f t="shared" si="4"/>
        <v>update m set m.fator_mun = 4.68040069549768 from pmad2018.dp_mor_1718_bkp m, pmad2018.dp_dom_1718_imput_bkp d where m.A01nficha = d.A01nficha and ltrim(rtrim(d.A01setor)) = 'Cocalzinho de Goiás: Girassol/Edilândia' and m.D03 = 2 and m.D05 between 45 and 49;</v>
      </c>
    </row>
    <row r="317" spans="1:12" x14ac:dyDescent="0.25">
      <c r="A317" s="1" t="s">
        <v>44</v>
      </c>
      <c r="B317" s="1" t="s">
        <v>45</v>
      </c>
      <c r="C317" s="2" t="str">
        <f>VLOOKUP(B317,Planilha1!$A$2:$B$18,2,FALSE)</f>
        <v>Cocalzinho de Goiás: Girassol/Edilândia</v>
      </c>
      <c r="D317" s="1" t="s">
        <v>17</v>
      </c>
      <c r="E317" s="1" t="s">
        <v>9</v>
      </c>
      <c r="F317" s="1" t="s">
        <v>88</v>
      </c>
      <c r="G317" s="1" t="s">
        <v>764</v>
      </c>
      <c r="H317" s="2" t="str">
        <f>VLOOKUP(G317,Planilha1!$F$2:$G$16,2,FALSE)</f>
        <v xml:space="preserve"> 45 and 49</v>
      </c>
      <c r="I317" s="1" t="s">
        <v>784</v>
      </c>
      <c r="J317" s="1" t="s">
        <v>550</v>
      </c>
      <c r="K317" s="1" t="s">
        <v>785</v>
      </c>
      <c r="L317" t="str">
        <f t="shared" si="4"/>
        <v>update m set m.fator_mun = 6.33975166183629 from pmad2018.dp_mor_1718_bkp m, pmad2018.dp_dom_1718_imput_bkp d where m.A01nficha = d.A01nficha and ltrim(rtrim(d.A01setor)) = 'Cocalzinho de Goiás: Girassol/Edilândia' and m.D03 = 1 and m.D05 between 45 and 49;</v>
      </c>
    </row>
    <row r="318" spans="1:12" x14ac:dyDescent="0.25">
      <c r="A318" s="1" t="s">
        <v>52</v>
      </c>
      <c r="B318" s="1" t="s">
        <v>53</v>
      </c>
      <c r="C318" s="2" t="str">
        <f>VLOOKUP(B318,Planilha1!$A$2:$B$18,2,FALSE)</f>
        <v>Cocalzinho de Goiás: Sede</v>
      </c>
      <c r="D318" s="1" t="s">
        <v>11</v>
      </c>
      <c r="E318" s="1" t="s">
        <v>12</v>
      </c>
      <c r="F318" s="1" t="s">
        <v>88</v>
      </c>
      <c r="G318" s="1" t="s">
        <v>764</v>
      </c>
      <c r="H318" s="2" t="str">
        <f>VLOOKUP(G318,Planilha1!$F$2:$G$16,2,FALSE)</f>
        <v xml:space="preserve"> 45 and 49</v>
      </c>
      <c r="I318" s="1" t="s">
        <v>786</v>
      </c>
      <c r="J318" s="1" t="s">
        <v>787</v>
      </c>
      <c r="K318" s="1" t="s">
        <v>788</v>
      </c>
      <c r="L318" t="str">
        <f t="shared" si="4"/>
        <v>update m set m.fator_mun = 5.8604455904794 from pmad2018.dp_mor_1718_bkp m, pmad2018.dp_dom_1718_imput_bkp d where m.A01nficha = d.A01nficha and ltrim(rtrim(d.A01setor)) = 'Cocalzinho de Goiás: Sede' and m.D03 = 2 and m.D05 between 45 and 49;</v>
      </c>
    </row>
    <row r="319" spans="1:12" x14ac:dyDescent="0.25">
      <c r="A319" s="1" t="s">
        <v>52</v>
      </c>
      <c r="B319" s="1" t="s">
        <v>53</v>
      </c>
      <c r="C319" s="2" t="str">
        <f>VLOOKUP(B319,Planilha1!$A$2:$B$18,2,FALSE)</f>
        <v>Cocalzinho de Goiás: Sede</v>
      </c>
      <c r="D319" s="1" t="s">
        <v>17</v>
      </c>
      <c r="E319" s="1" t="s">
        <v>9</v>
      </c>
      <c r="F319" s="1" t="s">
        <v>88</v>
      </c>
      <c r="G319" s="1" t="s">
        <v>764</v>
      </c>
      <c r="H319" s="2" t="str">
        <f>VLOOKUP(G319,Planilha1!$F$2:$G$16,2,FALSE)</f>
        <v xml:space="preserve"> 45 and 49</v>
      </c>
      <c r="I319" s="1" t="s">
        <v>789</v>
      </c>
      <c r="J319" s="1" t="s">
        <v>55</v>
      </c>
      <c r="K319" s="1" t="s">
        <v>790</v>
      </c>
      <c r="L319" t="str">
        <f t="shared" si="4"/>
        <v>update m set m.fator_mun = 5.01837702316043 from pmad2018.dp_mor_1718_bkp m, pmad2018.dp_dom_1718_imput_bkp d where m.A01nficha = d.A01nficha and ltrim(rtrim(d.A01setor)) = 'Cocalzinho de Goiás: Sede' and m.D03 = 1 and m.D05 between 45 and 49;</v>
      </c>
    </row>
    <row r="320" spans="1:12" x14ac:dyDescent="0.25">
      <c r="A320" s="1" t="s">
        <v>60</v>
      </c>
      <c r="B320" s="1" t="s">
        <v>61</v>
      </c>
      <c r="C320" s="2" t="str">
        <f>VLOOKUP(B320,Planilha1!$A$2:$B$18,2,FALSE)</f>
        <v>Cristalina: Campos Lindos/Marajó</v>
      </c>
      <c r="D320" s="1" t="s">
        <v>11</v>
      </c>
      <c r="E320" s="1" t="s">
        <v>12</v>
      </c>
      <c r="F320" s="1" t="s">
        <v>88</v>
      </c>
      <c r="G320" s="1" t="s">
        <v>764</v>
      </c>
      <c r="H320" s="2" t="str">
        <f>VLOOKUP(G320,Planilha1!$F$2:$G$16,2,FALSE)</f>
        <v xml:space="preserve"> 45 and 49</v>
      </c>
      <c r="I320" s="1" t="s">
        <v>791</v>
      </c>
      <c r="J320" s="1" t="s">
        <v>550</v>
      </c>
      <c r="K320" s="1" t="s">
        <v>792</v>
      </c>
      <c r="L320" t="str">
        <f t="shared" si="4"/>
        <v>update m set m.fator_mun = 3.69073336012611 from pmad2018.dp_mor_1718_bkp m, pmad2018.dp_dom_1718_imput_bkp d where m.A01nficha = d.A01nficha and ltrim(rtrim(d.A01setor)) = 'Cristalina: Campos Lindos/Marajó' and m.D03 = 2 and m.D05 between 45 and 49;</v>
      </c>
    </row>
    <row r="321" spans="1:12" x14ac:dyDescent="0.25">
      <c r="A321" s="1" t="s">
        <v>60</v>
      </c>
      <c r="B321" s="1" t="s">
        <v>61</v>
      </c>
      <c r="C321" s="2" t="str">
        <f>VLOOKUP(B321,Planilha1!$A$2:$B$18,2,FALSE)</f>
        <v>Cristalina: Campos Lindos/Marajó</v>
      </c>
      <c r="D321" s="1" t="s">
        <v>17</v>
      </c>
      <c r="E321" s="1" t="s">
        <v>9</v>
      </c>
      <c r="F321" s="1" t="s">
        <v>88</v>
      </c>
      <c r="G321" s="1" t="s">
        <v>764</v>
      </c>
      <c r="H321" s="2" t="str">
        <f>VLOOKUP(G321,Planilha1!$F$2:$G$16,2,FALSE)</f>
        <v xml:space="preserve"> 45 and 49</v>
      </c>
      <c r="I321" s="1" t="s">
        <v>793</v>
      </c>
      <c r="J321" s="1" t="s">
        <v>116</v>
      </c>
      <c r="K321" s="1" t="s">
        <v>794</v>
      </c>
      <c r="L321" t="str">
        <f t="shared" si="4"/>
        <v>update m set m.fator_mun = 3.72849409452603 from pmad2018.dp_mor_1718_bkp m, pmad2018.dp_dom_1718_imput_bkp d where m.A01nficha = d.A01nficha and ltrim(rtrim(d.A01setor)) = 'Cristalina: Campos Lindos/Marajó' and m.D03 = 1 and m.D05 between 45 and 49;</v>
      </c>
    </row>
    <row r="322" spans="1:12" x14ac:dyDescent="0.25">
      <c r="A322" s="1" t="s">
        <v>68</v>
      </c>
      <c r="B322" s="1" t="s">
        <v>69</v>
      </c>
      <c r="C322" s="2" t="str">
        <f>VLOOKUP(B322,Planilha1!$A$2:$B$18,2,FALSE)</f>
        <v>Cristalina: Sede</v>
      </c>
      <c r="D322" s="1" t="s">
        <v>11</v>
      </c>
      <c r="E322" s="1" t="s">
        <v>12</v>
      </c>
      <c r="F322" s="1" t="s">
        <v>88</v>
      </c>
      <c r="G322" s="1" t="s">
        <v>764</v>
      </c>
      <c r="H322" s="2" t="str">
        <f>VLOOKUP(G322,Planilha1!$F$2:$G$16,2,FALSE)</f>
        <v xml:space="preserve"> 45 and 49</v>
      </c>
      <c r="I322" s="1" t="s">
        <v>795</v>
      </c>
      <c r="J322" s="1" t="s">
        <v>47</v>
      </c>
      <c r="K322" s="1" t="s">
        <v>796</v>
      </c>
      <c r="L322" t="str">
        <f t="shared" si="4"/>
        <v>update m set m.fator_mun = 11.8513958680306 from pmad2018.dp_mor_1718_bkp m, pmad2018.dp_dom_1718_imput_bkp d where m.A01nficha = d.A01nficha and ltrim(rtrim(d.A01setor)) = 'Cristalina: Sede' and m.D03 = 2 and m.D05 between 45 and 49;</v>
      </c>
    </row>
    <row r="323" spans="1:12" x14ac:dyDescent="0.25">
      <c r="A323" s="1" t="s">
        <v>68</v>
      </c>
      <c r="B323" s="1" t="s">
        <v>69</v>
      </c>
      <c r="C323" s="2" t="str">
        <f>VLOOKUP(B323,Planilha1!$A$2:$B$18,2,FALSE)</f>
        <v>Cristalina: Sede</v>
      </c>
      <c r="D323" s="1" t="s">
        <v>17</v>
      </c>
      <c r="E323" s="1" t="s">
        <v>9</v>
      </c>
      <c r="F323" s="1" t="s">
        <v>88</v>
      </c>
      <c r="G323" s="1" t="s">
        <v>764</v>
      </c>
      <c r="H323" s="2" t="str">
        <f>VLOOKUP(G323,Planilha1!$F$2:$G$16,2,FALSE)</f>
        <v xml:space="preserve"> 45 and 49</v>
      </c>
      <c r="I323" s="1" t="s">
        <v>797</v>
      </c>
      <c r="J323" s="1" t="s">
        <v>674</v>
      </c>
      <c r="K323" s="1" t="s">
        <v>798</v>
      </c>
      <c r="L323" t="str">
        <f t="shared" ref="L323:L386" si="5">CONCATENATE("update m set m.fator_mun = ",K323," from pmad2018.dp_mor_1718_bkp m, pmad2018.dp_dom_1718_imput_bkp d where m.A01nficha = d.A01nficha and ltrim(rtrim(d.A01setor)) = '",C323,"' and m.D03 = ",E323," and m.D05 between",H323,";")</f>
        <v>update m set m.fator_mun = 19.2119270666737 from pmad2018.dp_mor_1718_bkp m, pmad2018.dp_dom_1718_imput_bkp d where m.A01nficha = d.A01nficha and ltrim(rtrim(d.A01setor)) = 'Cristalina: Sede' and m.D03 = 1 and m.D05 between 45 and 49;</v>
      </c>
    </row>
    <row r="324" spans="1:12" x14ac:dyDescent="0.25">
      <c r="A324" s="1" t="s">
        <v>75</v>
      </c>
      <c r="B324" s="1" t="s">
        <v>76</v>
      </c>
      <c r="C324" s="2" t="str">
        <f>VLOOKUP(B324,Planilha1!$A$2:$B$18,2,FALSE)</f>
        <v>Formosa</v>
      </c>
      <c r="D324" s="1" t="s">
        <v>11</v>
      </c>
      <c r="E324" s="1" t="s">
        <v>12</v>
      </c>
      <c r="F324" s="1" t="s">
        <v>88</v>
      </c>
      <c r="G324" s="1" t="s">
        <v>764</v>
      </c>
      <c r="H324" s="2" t="str">
        <f>VLOOKUP(G324,Planilha1!$F$2:$G$16,2,FALSE)</f>
        <v xml:space="preserve"> 45 and 49</v>
      </c>
      <c r="I324" s="1" t="s">
        <v>799</v>
      </c>
      <c r="J324" s="1" t="s">
        <v>183</v>
      </c>
      <c r="K324" s="1" t="s">
        <v>800</v>
      </c>
      <c r="L324" t="str">
        <f t="shared" si="5"/>
        <v>update m set m.fator_mun = 40.0381894736842 from pmad2018.dp_mor_1718_bkp m, pmad2018.dp_dom_1718_imput_bkp d where m.A01nficha = d.A01nficha and ltrim(rtrim(d.A01setor)) = 'Formosa' and m.D03 = 2 and m.D05 between 45 and 49;</v>
      </c>
    </row>
    <row r="325" spans="1:12" x14ac:dyDescent="0.25">
      <c r="A325" s="1" t="s">
        <v>75</v>
      </c>
      <c r="B325" s="1" t="s">
        <v>76</v>
      </c>
      <c r="C325" s="2" t="str">
        <f>VLOOKUP(B325,Planilha1!$A$2:$B$18,2,FALSE)</f>
        <v>Formosa</v>
      </c>
      <c r="D325" s="1" t="s">
        <v>17</v>
      </c>
      <c r="E325" s="1" t="s">
        <v>9</v>
      </c>
      <c r="F325" s="1" t="s">
        <v>88</v>
      </c>
      <c r="G325" s="1" t="s">
        <v>764</v>
      </c>
      <c r="H325" s="2" t="str">
        <f>VLOOKUP(G325,Planilha1!$F$2:$G$16,2,FALSE)</f>
        <v xml:space="preserve"> 45 and 49</v>
      </c>
      <c r="I325" s="1" t="s">
        <v>801</v>
      </c>
      <c r="J325" s="1" t="s">
        <v>203</v>
      </c>
      <c r="K325" s="1" t="s">
        <v>802</v>
      </c>
      <c r="L325" t="str">
        <f t="shared" si="5"/>
        <v>update m set m.fator_mun = 41.1892555555556 from pmad2018.dp_mor_1718_bkp m, pmad2018.dp_dom_1718_imput_bkp d where m.A01nficha = d.A01nficha and ltrim(rtrim(d.A01setor)) = 'Formosa' and m.D03 = 1 and m.D05 between 45 and 49;</v>
      </c>
    </row>
    <row r="326" spans="1:12" x14ac:dyDescent="0.25">
      <c r="A326" s="1" t="s">
        <v>82</v>
      </c>
      <c r="B326" s="1" t="s">
        <v>83</v>
      </c>
      <c r="C326" s="2" t="str">
        <f>VLOOKUP(B326,Planilha1!$A$2:$B$18,2,FALSE)</f>
        <v>Luziânia: Jardim Ingá</v>
      </c>
      <c r="D326" s="1" t="s">
        <v>11</v>
      </c>
      <c r="E326" s="1" t="s">
        <v>12</v>
      </c>
      <c r="F326" s="1" t="s">
        <v>88</v>
      </c>
      <c r="G326" s="1" t="s">
        <v>764</v>
      </c>
      <c r="H326" s="2" t="str">
        <f>VLOOKUP(G326,Planilha1!$F$2:$G$16,2,FALSE)</f>
        <v xml:space="preserve"> 45 and 49</v>
      </c>
      <c r="I326" s="1" t="s">
        <v>803</v>
      </c>
      <c r="J326" s="1" t="s">
        <v>238</v>
      </c>
      <c r="K326" s="1" t="s">
        <v>804</v>
      </c>
      <c r="L326" t="str">
        <f t="shared" si="5"/>
        <v>update m set m.fator_mun = 43.1323501595636 from pmad2018.dp_mor_1718_bkp m, pmad2018.dp_dom_1718_imput_bkp d where m.A01nficha = d.A01nficha and ltrim(rtrim(d.A01setor)) = 'Luziânia: Jardim Ingá' and m.D03 = 2 and m.D05 between 45 and 49;</v>
      </c>
    </row>
    <row r="327" spans="1:12" x14ac:dyDescent="0.25">
      <c r="A327" s="1" t="s">
        <v>82</v>
      </c>
      <c r="B327" s="1" t="s">
        <v>83</v>
      </c>
      <c r="C327" s="2" t="str">
        <f>VLOOKUP(B327,Planilha1!$A$2:$B$18,2,FALSE)</f>
        <v>Luziânia: Jardim Ingá</v>
      </c>
      <c r="D327" s="1" t="s">
        <v>17</v>
      </c>
      <c r="E327" s="1" t="s">
        <v>9</v>
      </c>
      <c r="F327" s="1" t="s">
        <v>88</v>
      </c>
      <c r="G327" s="1" t="s">
        <v>764</v>
      </c>
      <c r="H327" s="2" t="str">
        <f>VLOOKUP(G327,Planilha1!$F$2:$G$16,2,FALSE)</f>
        <v xml:space="preserve"> 45 and 49</v>
      </c>
      <c r="I327" s="1" t="s">
        <v>805</v>
      </c>
      <c r="J327" s="1" t="s">
        <v>173</v>
      </c>
      <c r="K327" s="1" t="s">
        <v>806</v>
      </c>
      <c r="L327" t="str">
        <f t="shared" si="5"/>
        <v>update m set m.fator_mun = 29.5972910170228 from pmad2018.dp_mor_1718_bkp m, pmad2018.dp_dom_1718_imput_bkp d where m.A01nficha = d.A01nficha and ltrim(rtrim(d.A01setor)) = 'Luziânia: Jardim Ingá' and m.D03 = 1 and m.D05 between 45 and 49;</v>
      </c>
    </row>
    <row r="328" spans="1:12" x14ac:dyDescent="0.25">
      <c r="A328" s="1" t="s">
        <v>88</v>
      </c>
      <c r="B328" s="1" t="s">
        <v>89</v>
      </c>
      <c r="C328" s="2" t="str">
        <f>VLOOKUP(B328,Planilha1!$A$2:$B$18,2,FALSE)</f>
        <v>Luziânia: Sede</v>
      </c>
      <c r="D328" s="1" t="s">
        <v>11</v>
      </c>
      <c r="E328" s="1" t="s">
        <v>12</v>
      </c>
      <c r="F328" s="1" t="s">
        <v>88</v>
      </c>
      <c r="G328" s="1" t="s">
        <v>764</v>
      </c>
      <c r="H328" s="2" t="str">
        <f>VLOOKUP(G328,Planilha1!$F$2:$G$16,2,FALSE)</f>
        <v xml:space="preserve"> 45 and 49</v>
      </c>
      <c r="I328" s="1" t="s">
        <v>807</v>
      </c>
      <c r="J328" s="1" t="s">
        <v>94</v>
      </c>
      <c r="K328" s="1" t="s">
        <v>808</v>
      </c>
      <c r="L328" t="str">
        <f t="shared" si="5"/>
        <v>update m set m.fator_mun = 48.2253057769582 from pmad2018.dp_mor_1718_bkp m, pmad2018.dp_dom_1718_imput_bkp d where m.A01nficha = d.A01nficha and ltrim(rtrim(d.A01setor)) = 'Luziânia: Sede' and m.D03 = 2 and m.D05 between 45 and 49;</v>
      </c>
    </row>
    <row r="329" spans="1:12" x14ac:dyDescent="0.25">
      <c r="A329" s="1" t="s">
        <v>88</v>
      </c>
      <c r="B329" s="1" t="s">
        <v>89</v>
      </c>
      <c r="C329" s="2" t="str">
        <f>VLOOKUP(B329,Planilha1!$A$2:$B$18,2,FALSE)</f>
        <v>Luziânia: Sede</v>
      </c>
      <c r="D329" s="1" t="s">
        <v>17</v>
      </c>
      <c r="E329" s="1" t="s">
        <v>9</v>
      </c>
      <c r="F329" s="1" t="s">
        <v>88</v>
      </c>
      <c r="G329" s="1" t="s">
        <v>764</v>
      </c>
      <c r="H329" s="2" t="str">
        <f>VLOOKUP(G329,Planilha1!$F$2:$G$16,2,FALSE)</f>
        <v xml:space="preserve"> 45 and 49</v>
      </c>
      <c r="I329" s="1" t="s">
        <v>809</v>
      </c>
      <c r="J329" s="1" t="s">
        <v>91</v>
      </c>
      <c r="K329" s="1" t="s">
        <v>810</v>
      </c>
      <c r="L329" t="str">
        <f t="shared" si="5"/>
        <v>update m set m.fator_mun = 62.1285129154925 from pmad2018.dp_mor_1718_bkp m, pmad2018.dp_dom_1718_imput_bkp d where m.A01nficha = d.A01nficha and ltrim(rtrim(d.A01setor)) = 'Luziânia: Sede' and m.D03 = 1 and m.D05 between 45 and 49;</v>
      </c>
    </row>
    <row r="330" spans="1:12" x14ac:dyDescent="0.25">
      <c r="A330" s="1" t="s">
        <v>96</v>
      </c>
      <c r="B330" s="1" t="s">
        <v>97</v>
      </c>
      <c r="C330" s="2" t="str">
        <f>VLOOKUP(B330,Planilha1!$A$2:$B$18,2,FALSE)</f>
        <v>Novo Gama</v>
      </c>
      <c r="D330" s="1" t="s">
        <v>11</v>
      </c>
      <c r="E330" s="1" t="s">
        <v>12</v>
      </c>
      <c r="F330" s="1" t="s">
        <v>88</v>
      </c>
      <c r="G330" s="1" t="s">
        <v>764</v>
      </c>
      <c r="H330" s="2" t="str">
        <f>VLOOKUP(G330,Planilha1!$F$2:$G$16,2,FALSE)</f>
        <v xml:space="preserve"> 45 and 49</v>
      </c>
      <c r="I330" s="1" t="s">
        <v>811</v>
      </c>
      <c r="J330" s="1" t="s">
        <v>197</v>
      </c>
      <c r="K330" s="1" t="s">
        <v>812</v>
      </c>
      <c r="L330" t="str">
        <f t="shared" si="5"/>
        <v>update m set m.fator_mun = 42.654724137931 from pmad2018.dp_mor_1718_bkp m, pmad2018.dp_dom_1718_imput_bkp d where m.A01nficha = d.A01nficha and ltrim(rtrim(d.A01setor)) = 'Novo Gama' and m.D03 = 2 and m.D05 between 45 and 49;</v>
      </c>
    </row>
    <row r="331" spans="1:12" x14ac:dyDescent="0.25">
      <c r="A331" s="1" t="s">
        <v>96</v>
      </c>
      <c r="B331" s="1" t="s">
        <v>97</v>
      </c>
      <c r="C331" s="2" t="str">
        <f>VLOOKUP(B331,Planilha1!$A$2:$B$18,2,FALSE)</f>
        <v>Novo Gama</v>
      </c>
      <c r="D331" s="1" t="s">
        <v>17</v>
      </c>
      <c r="E331" s="1" t="s">
        <v>9</v>
      </c>
      <c r="F331" s="1" t="s">
        <v>88</v>
      </c>
      <c r="G331" s="1" t="s">
        <v>764</v>
      </c>
      <c r="H331" s="2" t="str">
        <f>VLOOKUP(G331,Planilha1!$F$2:$G$16,2,FALSE)</f>
        <v xml:space="preserve"> 45 and 49</v>
      </c>
      <c r="I331" s="1" t="s">
        <v>813</v>
      </c>
      <c r="J331" s="1" t="s">
        <v>372</v>
      </c>
      <c r="K331" s="1" t="s">
        <v>814</v>
      </c>
      <c r="L331" t="str">
        <f t="shared" si="5"/>
        <v>update m set m.fator_mun = 38.2918387096774 from pmad2018.dp_mor_1718_bkp m, pmad2018.dp_dom_1718_imput_bkp d where m.A01nficha = d.A01nficha and ltrim(rtrim(d.A01setor)) = 'Novo Gama' and m.D03 = 1 and m.D05 between 45 and 49;</v>
      </c>
    </row>
    <row r="332" spans="1:12" x14ac:dyDescent="0.25">
      <c r="A332" s="1" t="s">
        <v>104</v>
      </c>
      <c r="B332" s="1" t="s">
        <v>105</v>
      </c>
      <c r="C332" s="2" t="str">
        <f>VLOOKUP(B332,Planilha1!$A$2:$B$18,2,FALSE)</f>
        <v>Padre Bernardo: Monte Alto</v>
      </c>
      <c r="D332" s="1" t="s">
        <v>11</v>
      </c>
      <c r="E332" s="1" t="s">
        <v>12</v>
      </c>
      <c r="F332" s="1" t="s">
        <v>88</v>
      </c>
      <c r="G332" s="1" t="s">
        <v>764</v>
      </c>
      <c r="H332" s="2" t="str">
        <f>VLOOKUP(G332,Planilha1!$F$2:$G$16,2,FALSE)</f>
        <v xml:space="preserve"> 45 and 49</v>
      </c>
      <c r="I332" s="1" t="s">
        <v>815</v>
      </c>
      <c r="J332" s="1" t="s">
        <v>550</v>
      </c>
      <c r="K332" s="1" t="s">
        <v>816</v>
      </c>
      <c r="L332" t="str">
        <f t="shared" si="5"/>
        <v>update m set m.fator_mun = 6.75041050673971 from pmad2018.dp_mor_1718_bkp m, pmad2018.dp_dom_1718_imput_bkp d where m.A01nficha = d.A01nficha and ltrim(rtrim(d.A01setor)) = 'Padre Bernardo: Monte Alto' and m.D03 = 2 and m.D05 between 45 and 49;</v>
      </c>
    </row>
    <row r="333" spans="1:12" x14ac:dyDescent="0.25">
      <c r="A333" s="1" t="s">
        <v>104</v>
      </c>
      <c r="B333" s="1" t="s">
        <v>105</v>
      </c>
      <c r="C333" s="2" t="str">
        <f>VLOOKUP(B333,Planilha1!$A$2:$B$18,2,FALSE)</f>
        <v>Padre Bernardo: Monte Alto</v>
      </c>
      <c r="D333" s="1" t="s">
        <v>17</v>
      </c>
      <c r="E333" s="1" t="s">
        <v>9</v>
      </c>
      <c r="F333" s="1" t="s">
        <v>88</v>
      </c>
      <c r="G333" s="1" t="s">
        <v>764</v>
      </c>
      <c r="H333" s="2" t="str">
        <f>VLOOKUP(G333,Planilha1!$F$2:$G$16,2,FALSE)</f>
        <v xml:space="preserve"> 45 and 49</v>
      </c>
      <c r="I333" s="1" t="s">
        <v>817</v>
      </c>
      <c r="J333" s="1" t="s">
        <v>238</v>
      </c>
      <c r="K333" s="1" t="s">
        <v>818</v>
      </c>
      <c r="L333" t="str">
        <f t="shared" si="5"/>
        <v>update m set m.fator_mun = 5.65916696637053 from pmad2018.dp_mor_1718_bkp m, pmad2018.dp_dom_1718_imput_bkp d where m.A01nficha = d.A01nficha and ltrim(rtrim(d.A01setor)) = 'Padre Bernardo: Monte Alto' and m.D03 = 1 and m.D05 between 45 and 49;</v>
      </c>
    </row>
    <row r="334" spans="1:12" x14ac:dyDescent="0.25">
      <c r="A334" s="1" t="s">
        <v>111</v>
      </c>
      <c r="B334" s="1" t="s">
        <v>112</v>
      </c>
      <c r="C334" s="2" t="str">
        <f>VLOOKUP(B334,Planilha1!$A$2:$B$18,2,FALSE)</f>
        <v>Padre Bernardo: Sede</v>
      </c>
      <c r="D334" s="1" t="s">
        <v>11</v>
      </c>
      <c r="E334" s="1" t="s">
        <v>12</v>
      </c>
      <c r="F334" s="1" t="s">
        <v>88</v>
      </c>
      <c r="G334" s="1" t="s">
        <v>764</v>
      </c>
      <c r="H334" s="2" t="str">
        <f>VLOOKUP(G334,Planilha1!$F$2:$G$16,2,FALSE)</f>
        <v xml:space="preserve"> 45 and 49</v>
      </c>
      <c r="I334" s="1" t="s">
        <v>819</v>
      </c>
      <c r="J334" s="1" t="s">
        <v>254</v>
      </c>
      <c r="K334" s="1" t="s">
        <v>820</v>
      </c>
      <c r="L334" t="str">
        <f t="shared" si="5"/>
        <v>update m set m.fator_mun = 8.41446808376186 from pmad2018.dp_mor_1718_bkp m, pmad2018.dp_dom_1718_imput_bkp d where m.A01nficha = d.A01nficha and ltrim(rtrim(d.A01setor)) = 'Padre Bernardo: Sede' and m.D03 = 2 and m.D05 between 45 and 49;</v>
      </c>
    </row>
    <row r="335" spans="1:12" x14ac:dyDescent="0.25">
      <c r="A335" s="1" t="s">
        <v>111</v>
      </c>
      <c r="B335" s="1" t="s">
        <v>112</v>
      </c>
      <c r="C335" s="2" t="str">
        <f>VLOOKUP(B335,Planilha1!$A$2:$B$18,2,FALSE)</f>
        <v>Padre Bernardo: Sede</v>
      </c>
      <c r="D335" s="1" t="s">
        <v>17</v>
      </c>
      <c r="E335" s="1" t="s">
        <v>9</v>
      </c>
      <c r="F335" s="1" t="s">
        <v>88</v>
      </c>
      <c r="G335" s="1" t="s">
        <v>764</v>
      </c>
      <c r="H335" s="2" t="str">
        <f>VLOOKUP(G335,Planilha1!$F$2:$G$16,2,FALSE)</f>
        <v xml:space="preserve"> 45 and 49</v>
      </c>
      <c r="I335" s="1" t="s">
        <v>821</v>
      </c>
      <c r="J335" s="1" t="s">
        <v>576</v>
      </c>
      <c r="K335" s="1" t="s">
        <v>822</v>
      </c>
      <c r="L335" t="str">
        <f t="shared" si="5"/>
        <v>update m set m.fator_mun = 9.08116289644727 from pmad2018.dp_mor_1718_bkp m, pmad2018.dp_dom_1718_imput_bkp d where m.A01nficha = d.A01nficha and ltrim(rtrim(d.A01setor)) = 'Padre Bernardo: Sede' and m.D03 = 1 and m.D05 between 45 and 49;</v>
      </c>
    </row>
    <row r="336" spans="1:12" x14ac:dyDescent="0.25">
      <c r="A336" s="1" t="s">
        <v>118</v>
      </c>
      <c r="B336" s="1" t="s">
        <v>119</v>
      </c>
      <c r="C336" s="2" t="str">
        <f>VLOOKUP(B336,Planilha1!$A$2:$B$18,2,FALSE)</f>
        <v>Planaltina</v>
      </c>
      <c r="D336" s="1" t="s">
        <v>11</v>
      </c>
      <c r="E336" s="1" t="s">
        <v>12</v>
      </c>
      <c r="F336" s="1" t="s">
        <v>88</v>
      </c>
      <c r="G336" s="1" t="s">
        <v>764</v>
      </c>
      <c r="H336" s="2" t="str">
        <f>VLOOKUP(G336,Planilha1!$F$2:$G$16,2,FALSE)</f>
        <v xml:space="preserve"> 45 and 49</v>
      </c>
      <c r="I336" s="1" t="s">
        <v>823</v>
      </c>
      <c r="J336" s="1" t="s">
        <v>63</v>
      </c>
      <c r="K336" s="1" t="s">
        <v>824</v>
      </c>
      <c r="L336" t="str">
        <f t="shared" si="5"/>
        <v>update m set m.fator_mun = 42.0081846153846 from pmad2018.dp_mor_1718_bkp m, pmad2018.dp_dom_1718_imput_bkp d where m.A01nficha = d.A01nficha and ltrim(rtrim(d.A01setor)) = 'Planaltina' and m.D03 = 2 and m.D05 between 45 and 49;</v>
      </c>
    </row>
    <row r="337" spans="1:12" x14ac:dyDescent="0.25">
      <c r="A337" s="1" t="s">
        <v>118</v>
      </c>
      <c r="B337" s="1" t="s">
        <v>119</v>
      </c>
      <c r="C337" s="2" t="str">
        <f>VLOOKUP(B337,Planilha1!$A$2:$B$18,2,FALSE)</f>
        <v>Planaltina</v>
      </c>
      <c r="D337" s="1" t="s">
        <v>17</v>
      </c>
      <c r="E337" s="1" t="s">
        <v>9</v>
      </c>
      <c r="F337" s="1" t="s">
        <v>88</v>
      </c>
      <c r="G337" s="1" t="s">
        <v>764</v>
      </c>
      <c r="H337" s="2" t="str">
        <f>VLOOKUP(G337,Planilha1!$F$2:$G$16,2,FALSE)</f>
        <v xml:space="preserve"> 45 and 49</v>
      </c>
      <c r="I337" s="1" t="s">
        <v>825</v>
      </c>
      <c r="J337" s="1" t="s">
        <v>91</v>
      </c>
      <c r="K337" s="1" t="s">
        <v>826</v>
      </c>
      <c r="L337" t="str">
        <f t="shared" si="5"/>
        <v>update m set m.fator_mun = 43.8920169491525 from pmad2018.dp_mor_1718_bkp m, pmad2018.dp_dom_1718_imput_bkp d where m.A01nficha = d.A01nficha and ltrim(rtrim(d.A01setor)) = 'Planaltina' and m.D03 = 1 and m.D05 between 45 and 49;</v>
      </c>
    </row>
    <row r="338" spans="1:12" x14ac:dyDescent="0.25">
      <c r="A338" s="1" t="s">
        <v>124</v>
      </c>
      <c r="B338" s="1" t="s">
        <v>125</v>
      </c>
      <c r="C338" s="2" t="str">
        <f>VLOOKUP(B338,Planilha1!$A$2:$B$18,2,FALSE)</f>
        <v>Santo Antônio do Descoberto</v>
      </c>
      <c r="D338" s="1" t="s">
        <v>11</v>
      </c>
      <c r="E338" s="1" t="s">
        <v>12</v>
      </c>
      <c r="F338" s="1" t="s">
        <v>88</v>
      </c>
      <c r="G338" s="1" t="s">
        <v>764</v>
      </c>
      <c r="H338" s="2" t="str">
        <f>VLOOKUP(G338,Planilha1!$F$2:$G$16,2,FALSE)</f>
        <v xml:space="preserve"> 45 and 49</v>
      </c>
      <c r="I338" s="1" t="s">
        <v>827</v>
      </c>
      <c r="J338" s="1" t="s">
        <v>275</v>
      </c>
      <c r="K338" s="1" t="s">
        <v>828</v>
      </c>
      <c r="L338" t="str">
        <f t="shared" si="5"/>
        <v>update m set m.fator_mun = 31.2435135135135 from pmad2018.dp_mor_1718_bkp m, pmad2018.dp_dom_1718_imput_bkp d where m.A01nficha = d.A01nficha and ltrim(rtrim(d.A01setor)) = 'Santo Antônio do Descoberto' and m.D03 = 2 and m.D05 between 45 and 49;</v>
      </c>
    </row>
    <row r="339" spans="1:12" x14ac:dyDescent="0.25">
      <c r="A339" s="1" t="s">
        <v>124</v>
      </c>
      <c r="B339" s="1" t="s">
        <v>125</v>
      </c>
      <c r="C339" s="2" t="str">
        <f>VLOOKUP(B339,Planilha1!$A$2:$B$18,2,FALSE)</f>
        <v>Santo Antônio do Descoberto</v>
      </c>
      <c r="D339" s="1" t="s">
        <v>17</v>
      </c>
      <c r="E339" s="1" t="s">
        <v>9</v>
      </c>
      <c r="F339" s="1" t="s">
        <v>88</v>
      </c>
      <c r="G339" s="1" t="s">
        <v>764</v>
      </c>
      <c r="H339" s="2" t="str">
        <f>VLOOKUP(G339,Planilha1!$F$2:$G$16,2,FALSE)</f>
        <v xml:space="preserve"> 45 and 49</v>
      </c>
      <c r="I339" s="1" t="s">
        <v>829</v>
      </c>
      <c r="J339" s="1" t="s">
        <v>91</v>
      </c>
      <c r="K339" s="1" t="s">
        <v>830</v>
      </c>
      <c r="L339" t="str">
        <f t="shared" si="5"/>
        <v>update m set m.fator_mun = 37.1632203389831 from pmad2018.dp_mor_1718_bkp m, pmad2018.dp_dom_1718_imput_bkp d where m.A01nficha = d.A01nficha and ltrim(rtrim(d.A01setor)) = 'Santo Antônio do Descoberto' and m.D03 = 1 and m.D05 between 45 and 49;</v>
      </c>
    </row>
    <row r="340" spans="1:12" x14ac:dyDescent="0.25">
      <c r="A340" s="1" t="s">
        <v>131</v>
      </c>
      <c r="B340" s="1" t="s">
        <v>132</v>
      </c>
      <c r="C340" s="2" t="str">
        <f>VLOOKUP(B340,Planilha1!$A$2:$B$18,2,FALSE)</f>
        <v>Valparaíso de Goiás</v>
      </c>
      <c r="D340" s="1" t="s">
        <v>11</v>
      </c>
      <c r="E340" s="1" t="s">
        <v>12</v>
      </c>
      <c r="F340" s="1" t="s">
        <v>88</v>
      </c>
      <c r="G340" s="1" t="s">
        <v>764</v>
      </c>
      <c r="H340" s="2" t="str">
        <f>VLOOKUP(G340,Planilha1!$F$2:$G$16,2,FALSE)</f>
        <v xml:space="preserve"> 45 and 49</v>
      </c>
      <c r="I340" s="1" t="s">
        <v>831</v>
      </c>
      <c r="J340" s="1" t="s">
        <v>385</v>
      </c>
      <c r="K340" s="1" t="s">
        <v>832</v>
      </c>
      <c r="L340" t="str">
        <f t="shared" si="5"/>
        <v>update m set m.fator_mun = 47.9665263157895 from pmad2018.dp_mor_1718_bkp m, pmad2018.dp_dom_1718_imput_bkp d where m.A01nficha = d.A01nficha and ltrim(rtrim(d.A01setor)) = 'Valparaíso de Goiás' and m.D03 = 2 and m.D05 between 45 and 49;</v>
      </c>
    </row>
    <row r="341" spans="1:12" x14ac:dyDescent="0.25">
      <c r="A341" s="1" t="s">
        <v>131</v>
      </c>
      <c r="B341" s="1" t="s">
        <v>132</v>
      </c>
      <c r="C341" s="2" t="str">
        <f>VLOOKUP(B341,Planilha1!$A$2:$B$18,2,FALSE)</f>
        <v>Valparaíso de Goiás</v>
      </c>
      <c r="D341" s="1" t="s">
        <v>17</v>
      </c>
      <c r="E341" s="1" t="s">
        <v>9</v>
      </c>
      <c r="F341" s="1" t="s">
        <v>88</v>
      </c>
      <c r="G341" s="1" t="s">
        <v>764</v>
      </c>
      <c r="H341" s="2" t="str">
        <f>VLOOKUP(G341,Planilha1!$F$2:$G$16,2,FALSE)</f>
        <v xml:space="preserve"> 45 and 49</v>
      </c>
      <c r="I341" s="1" t="s">
        <v>833</v>
      </c>
      <c r="J341" s="1" t="s">
        <v>203</v>
      </c>
      <c r="K341" s="1" t="s">
        <v>834</v>
      </c>
      <c r="L341" t="str">
        <f t="shared" si="5"/>
        <v>update m set m.fator_mun = 55.1889888888889 from pmad2018.dp_mor_1718_bkp m, pmad2018.dp_dom_1718_imput_bkp d where m.A01nficha = d.A01nficha and ltrim(rtrim(d.A01setor)) = 'Valparaíso de Goiás' and m.D03 = 1 and m.D05 between 45 and 49;</v>
      </c>
    </row>
    <row r="342" spans="1:12" x14ac:dyDescent="0.25">
      <c r="A342" s="1" t="s">
        <v>9</v>
      </c>
      <c r="B342" s="1" t="s">
        <v>10</v>
      </c>
      <c r="C342" s="2" t="str">
        <f>VLOOKUP(B342,Planilha1!$A$2:$B$18,2,FALSE)</f>
        <v>Águas Lindas de Goiás</v>
      </c>
      <c r="D342" s="1" t="s">
        <v>11</v>
      </c>
      <c r="E342" s="1" t="s">
        <v>12</v>
      </c>
      <c r="F342" s="1" t="s">
        <v>82</v>
      </c>
      <c r="G342" s="1" t="s">
        <v>835</v>
      </c>
      <c r="H342" s="2" t="str">
        <f>VLOOKUP(G342,Planilha1!$F$2:$G$16,2,FALSE)</f>
        <v xml:space="preserve"> 50 and 54</v>
      </c>
      <c r="I342" s="1" t="s">
        <v>836</v>
      </c>
      <c r="J342" s="1" t="s">
        <v>663</v>
      </c>
      <c r="K342" s="1" t="s">
        <v>837</v>
      </c>
      <c r="L342" t="str">
        <f t="shared" si="5"/>
        <v>update m set m.fator_mun = 50.8372156862745 from pmad2018.dp_mor_1718_bkp m, pmad2018.dp_dom_1718_imput_bkp d where m.A01nficha = d.A01nficha and ltrim(rtrim(d.A01setor)) = 'Águas Lindas de Goiás' and m.D03 = 2 and m.D05 between 50 and 54;</v>
      </c>
    </row>
    <row r="343" spans="1:12" x14ac:dyDescent="0.25">
      <c r="A343" s="1" t="s">
        <v>9</v>
      </c>
      <c r="B343" s="1" t="s">
        <v>10</v>
      </c>
      <c r="C343" s="2" t="str">
        <f>VLOOKUP(B343,Planilha1!$A$2:$B$18,2,FALSE)</f>
        <v>Águas Lindas de Goiás</v>
      </c>
      <c r="D343" s="1" t="s">
        <v>17</v>
      </c>
      <c r="E343" s="1" t="s">
        <v>9</v>
      </c>
      <c r="F343" s="1" t="s">
        <v>82</v>
      </c>
      <c r="G343" s="1" t="s">
        <v>835</v>
      </c>
      <c r="H343" s="2" t="str">
        <f>VLOOKUP(G343,Planilha1!$F$2:$G$16,2,FALSE)</f>
        <v xml:space="preserve"> 50 and 54</v>
      </c>
      <c r="I343" s="1" t="s">
        <v>838</v>
      </c>
      <c r="J343" s="1" t="s">
        <v>280</v>
      </c>
      <c r="K343" s="1" t="s">
        <v>839</v>
      </c>
      <c r="L343" t="str">
        <f t="shared" si="5"/>
        <v>update m set m.fator_mun = 49.3884854368932 from pmad2018.dp_mor_1718_bkp m, pmad2018.dp_dom_1718_imput_bkp d where m.A01nficha = d.A01nficha and ltrim(rtrim(d.A01setor)) = 'Águas Lindas de Goiás' and m.D03 = 1 and m.D05 between 50 and 54;</v>
      </c>
    </row>
    <row r="344" spans="1:12" x14ac:dyDescent="0.25">
      <c r="A344" s="1" t="s">
        <v>12</v>
      </c>
      <c r="B344" s="1" t="s">
        <v>21</v>
      </c>
      <c r="C344" s="2" t="str">
        <f>VLOOKUP(B344,Planilha1!$A$2:$B$18,2,FALSE)</f>
        <v>Alexânia</v>
      </c>
      <c r="D344" s="1" t="s">
        <v>11</v>
      </c>
      <c r="E344" s="1" t="s">
        <v>12</v>
      </c>
      <c r="F344" s="1" t="s">
        <v>82</v>
      </c>
      <c r="G344" s="1" t="s">
        <v>835</v>
      </c>
      <c r="H344" s="2" t="str">
        <f>VLOOKUP(G344,Planilha1!$F$2:$G$16,2,FALSE)</f>
        <v xml:space="preserve"> 50 and 54</v>
      </c>
      <c r="I344" s="1" t="s">
        <v>840</v>
      </c>
      <c r="J344" s="1" t="s">
        <v>55</v>
      </c>
      <c r="K344" s="1" t="s">
        <v>841</v>
      </c>
      <c r="L344" t="str">
        <f t="shared" si="5"/>
        <v>update m set m.fator_mun = 14.1482055555556 from pmad2018.dp_mor_1718_bkp m, pmad2018.dp_dom_1718_imput_bkp d where m.A01nficha = d.A01nficha and ltrim(rtrim(d.A01setor)) = 'Alexânia' and m.D03 = 2 and m.D05 between 50 and 54;</v>
      </c>
    </row>
    <row r="345" spans="1:12" x14ac:dyDescent="0.25">
      <c r="A345" s="1" t="s">
        <v>12</v>
      </c>
      <c r="B345" s="1" t="s">
        <v>21</v>
      </c>
      <c r="C345" s="2" t="str">
        <f>VLOOKUP(B345,Planilha1!$A$2:$B$18,2,FALSE)</f>
        <v>Alexânia</v>
      </c>
      <c r="D345" s="1" t="s">
        <v>17</v>
      </c>
      <c r="E345" s="1" t="s">
        <v>9</v>
      </c>
      <c r="F345" s="1" t="s">
        <v>82</v>
      </c>
      <c r="G345" s="1" t="s">
        <v>835</v>
      </c>
      <c r="H345" s="2" t="str">
        <f>VLOOKUP(G345,Planilha1!$F$2:$G$16,2,FALSE)</f>
        <v xml:space="preserve"> 50 and 54</v>
      </c>
      <c r="I345" s="1" t="s">
        <v>842</v>
      </c>
      <c r="J345" s="1" t="s">
        <v>58</v>
      </c>
      <c r="K345" s="1" t="s">
        <v>843</v>
      </c>
      <c r="L345" t="str">
        <f t="shared" si="5"/>
        <v>update m set m.fator_mun = 16.3243734693878 from pmad2018.dp_mor_1718_bkp m, pmad2018.dp_dom_1718_imput_bkp d where m.A01nficha = d.A01nficha and ltrim(rtrim(d.A01setor)) = 'Alexânia' and m.D03 = 1 and m.D05 between 50 and 54;</v>
      </c>
    </row>
    <row r="346" spans="1:12" x14ac:dyDescent="0.25">
      <c r="A346" s="1" t="s">
        <v>28</v>
      </c>
      <c r="B346" s="1" t="s">
        <v>29</v>
      </c>
      <c r="C346" s="2" t="str">
        <f>VLOOKUP(B346,Planilha1!$A$2:$B$18,2,FALSE)</f>
        <v>Cidade Ocidental: Jardim ABC</v>
      </c>
      <c r="D346" s="1" t="s">
        <v>11</v>
      </c>
      <c r="E346" s="1" t="s">
        <v>12</v>
      </c>
      <c r="F346" s="1" t="s">
        <v>82</v>
      </c>
      <c r="G346" s="1" t="s">
        <v>835</v>
      </c>
      <c r="H346" s="2" t="str">
        <f>VLOOKUP(G346,Planilha1!$F$2:$G$16,2,FALSE)</f>
        <v xml:space="preserve"> 50 and 54</v>
      </c>
      <c r="I346" s="1" t="s">
        <v>844</v>
      </c>
      <c r="J346" s="1" t="s">
        <v>845</v>
      </c>
      <c r="K346" s="1" t="s">
        <v>846</v>
      </c>
      <c r="L346" t="str">
        <f t="shared" si="5"/>
        <v>update m set m.fator_mun = 8.039069259732 from pmad2018.dp_mor_1718_bkp m, pmad2018.dp_dom_1718_imput_bkp d where m.A01nficha = d.A01nficha and ltrim(rtrim(d.A01setor)) = 'Cidade Ocidental: Jardim ABC' and m.D03 = 2 and m.D05 between 50 and 54;</v>
      </c>
    </row>
    <row r="347" spans="1:12" x14ac:dyDescent="0.25">
      <c r="A347" s="1" t="s">
        <v>28</v>
      </c>
      <c r="B347" s="1" t="s">
        <v>29</v>
      </c>
      <c r="C347" s="2" t="str">
        <f>VLOOKUP(B347,Planilha1!$A$2:$B$18,2,FALSE)</f>
        <v>Cidade Ocidental: Jardim ABC</v>
      </c>
      <c r="D347" s="1" t="s">
        <v>17</v>
      </c>
      <c r="E347" s="1" t="s">
        <v>9</v>
      </c>
      <c r="F347" s="1" t="s">
        <v>82</v>
      </c>
      <c r="G347" s="1" t="s">
        <v>835</v>
      </c>
      <c r="H347" s="2" t="str">
        <f>VLOOKUP(G347,Planilha1!$F$2:$G$16,2,FALSE)</f>
        <v xml:space="preserve"> 50 and 54</v>
      </c>
      <c r="I347" s="1" t="s">
        <v>847</v>
      </c>
      <c r="J347" s="1" t="s">
        <v>168</v>
      </c>
      <c r="K347" s="1" t="s">
        <v>848</v>
      </c>
      <c r="L347" t="str">
        <f t="shared" si="5"/>
        <v>update m set m.fator_mun = 5.99534870482219 from pmad2018.dp_mor_1718_bkp m, pmad2018.dp_dom_1718_imput_bkp d where m.A01nficha = d.A01nficha and ltrim(rtrim(d.A01setor)) = 'Cidade Ocidental: Jardim ABC' and m.D03 = 1 and m.D05 between 50 and 54;</v>
      </c>
    </row>
    <row r="348" spans="1:12" x14ac:dyDescent="0.25">
      <c r="A348" s="1" t="s">
        <v>36</v>
      </c>
      <c r="B348" s="1" t="s">
        <v>37</v>
      </c>
      <c r="C348" s="2" t="str">
        <f>VLOOKUP(B348,Planilha1!$A$2:$B$18,2,FALSE)</f>
        <v>Cidade Ocidental: Sede</v>
      </c>
      <c r="D348" s="1" t="s">
        <v>11</v>
      </c>
      <c r="E348" s="1" t="s">
        <v>12</v>
      </c>
      <c r="F348" s="1" t="s">
        <v>82</v>
      </c>
      <c r="G348" s="1" t="s">
        <v>835</v>
      </c>
      <c r="H348" s="2" t="str">
        <f>VLOOKUP(G348,Planilha1!$F$2:$G$16,2,FALSE)</f>
        <v xml:space="preserve"> 50 and 54</v>
      </c>
      <c r="I348" s="1" t="s">
        <v>849</v>
      </c>
      <c r="J348" s="1" t="s">
        <v>254</v>
      </c>
      <c r="K348" s="1" t="s">
        <v>850</v>
      </c>
      <c r="L348" t="str">
        <f t="shared" si="5"/>
        <v>update m set m.fator_mun = 22.6272391573103 from pmad2018.dp_mor_1718_bkp m, pmad2018.dp_dom_1718_imput_bkp d where m.A01nficha = d.A01nficha and ltrim(rtrim(d.A01setor)) = 'Cidade Ocidental: Sede' and m.D03 = 2 and m.D05 between 50 and 54;</v>
      </c>
    </row>
    <row r="349" spans="1:12" x14ac:dyDescent="0.25">
      <c r="A349" s="1" t="s">
        <v>36</v>
      </c>
      <c r="B349" s="1" t="s">
        <v>37</v>
      </c>
      <c r="C349" s="2" t="str">
        <f>VLOOKUP(B349,Planilha1!$A$2:$B$18,2,FALSE)</f>
        <v>Cidade Ocidental: Sede</v>
      </c>
      <c r="D349" s="1" t="s">
        <v>17</v>
      </c>
      <c r="E349" s="1" t="s">
        <v>9</v>
      </c>
      <c r="F349" s="1" t="s">
        <v>82</v>
      </c>
      <c r="G349" s="1" t="s">
        <v>835</v>
      </c>
      <c r="H349" s="2" t="str">
        <f>VLOOKUP(G349,Planilha1!$F$2:$G$16,2,FALSE)</f>
        <v xml:space="preserve"> 50 and 54</v>
      </c>
      <c r="I349" s="1" t="s">
        <v>851</v>
      </c>
      <c r="J349" s="1" t="s">
        <v>497</v>
      </c>
      <c r="K349" s="1" t="s">
        <v>852</v>
      </c>
      <c r="L349" t="str">
        <f t="shared" si="5"/>
        <v>update m set m.fator_mun = 23.9040143273917 from pmad2018.dp_mor_1718_bkp m, pmad2018.dp_dom_1718_imput_bkp d where m.A01nficha = d.A01nficha and ltrim(rtrim(d.A01setor)) = 'Cidade Ocidental: Sede' and m.D03 = 1 and m.D05 between 50 and 54;</v>
      </c>
    </row>
    <row r="350" spans="1:12" x14ac:dyDescent="0.25">
      <c r="A350" s="1" t="s">
        <v>44</v>
      </c>
      <c r="B350" s="1" t="s">
        <v>45</v>
      </c>
      <c r="C350" s="2" t="str">
        <f>VLOOKUP(B350,Planilha1!$A$2:$B$18,2,FALSE)</f>
        <v>Cocalzinho de Goiás: Girassol/Edilândia</v>
      </c>
      <c r="D350" s="1" t="s">
        <v>11</v>
      </c>
      <c r="E350" s="1" t="s">
        <v>12</v>
      </c>
      <c r="F350" s="1" t="s">
        <v>82</v>
      </c>
      <c r="G350" s="1" t="s">
        <v>835</v>
      </c>
      <c r="H350" s="2" t="str">
        <f>VLOOKUP(G350,Planilha1!$F$2:$G$16,2,FALSE)</f>
        <v xml:space="preserve"> 50 and 54</v>
      </c>
      <c r="I350" s="1" t="s">
        <v>853</v>
      </c>
      <c r="J350" s="1" t="s">
        <v>674</v>
      </c>
      <c r="K350" s="1" t="s">
        <v>854</v>
      </c>
      <c r="L350" t="str">
        <f t="shared" si="5"/>
        <v>update m set m.fator_mun = 5.51305359019617 from pmad2018.dp_mor_1718_bkp m, pmad2018.dp_dom_1718_imput_bkp d where m.A01nficha = d.A01nficha and ltrim(rtrim(d.A01setor)) = 'Cocalzinho de Goiás: Girassol/Edilândia' and m.D03 = 2 and m.D05 between 50 and 54;</v>
      </c>
    </row>
    <row r="351" spans="1:12" x14ac:dyDescent="0.25">
      <c r="A351" s="1" t="s">
        <v>44</v>
      </c>
      <c r="B351" s="1" t="s">
        <v>45</v>
      </c>
      <c r="C351" s="2" t="str">
        <f>VLOOKUP(B351,Planilha1!$A$2:$B$18,2,FALSE)</f>
        <v>Cocalzinho de Goiás: Girassol/Edilândia</v>
      </c>
      <c r="D351" s="1" t="s">
        <v>17</v>
      </c>
      <c r="E351" s="1" t="s">
        <v>9</v>
      </c>
      <c r="F351" s="1" t="s">
        <v>82</v>
      </c>
      <c r="G351" s="1" t="s">
        <v>835</v>
      </c>
      <c r="H351" s="2" t="str">
        <f>VLOOKUP(G351,Planilha1!$F$2:$G$16,2,FALSE)</f>
        <v xml:space="preserve"> 50 and 54</v>
      </c>
      <c r="I351" s="1" t="s">
        <v>855</v>
      </c>
      <c r="J351" s="1" t="s">
        <v>856</v>
      </c>
      <c r="K351" s="1" t="s">
        <v>857</v>
      </c>
      <c r="L351" t="str">
        <f t="shared" si="5"/>
        <v>update m set m.fator_mun = 7.9965545875517 from pmad2018.dp_mor_1718_bkp m, pmad2018.dp_dom_1718_imput_bkp d where m.A01nficha = d.A01nficha and ltrim(rtrim(d.A01setor)) = 'Cocalzinho de Goiás: Girassol/Edilândia' and m.D03 = 1 and m.D05 between 50 and 54;</v>
      </c>
    </row>
    <row r="352" spans="1:12" x14ac:dyDescent="0.25">
      <c r="A352" s="1" t="s">
        <v>52</v>
      </c>
      <c r="B352" s="1" t="s">
        <v>53</v>
      </c>
      <c r="C352" s="2" t="str">
        <f>VLOOKUP(B352,Planilha1!$A$2:$B$18,2,FALSE)</f>
        <v>Cocalzinho de Goiás: Sede</v>
      </c>
      <c r="D352" s="1" t="s">
        <v>11</v>
      </c>
      <c r="E352" s="1" t="s">
        <v>12</v>
      </c>
      <c r="F352" s="1" t="s">
        <v>82</v>
      </c>
      <c r="G352" s="1" t="s">
        <v>835</v>
      </c>
      <c r="H352" s="2" t="str">
        <f>VLOOKUP(G352,Planilha1!$F$2:$G$16,2,FALSE)</f>
        <v xml:space="preserve"> 50 and 54</v>
      </c>
      <c r="I352" s="1" t="s">
        <v>858</v>
      </c>
      <c r="J352" s="1" t="s">
        <v>107</v>
      </c>
      <c r="K352" s="1" t="s">
        <v>859</v>
      </c>
      <c r="L352" t="str">
        <f t="shared" si="5"/>
        <v>update m set m.fator_mun = 3.97067918612714 from pmad2018.dp_mor_1718_bkp m, pmad2018.dp_dom_1718_imput_bkp d where m.A01nficha = d.A01nficha and ltrim(rtrim(d.A01setor)) = 'Cocalzinho de Goiás: Sede' and m.D03 = 2 and m.D05 between 50 and 54;</v>
      </c>
    </row>
    <row r="353" spans="1:12" x14ac:dyDescent="0.25">
      <c r="A353" s="1" t="s">
        <v>52</v>
      </c>
      <c r="B353" s="1" t="s">
        <v>53</v>
      </c>
      <c r="C353" s="2" t="str">
        <f>VLOOKUP(B353,Planilha1!$A$2:$B$18,2,FALSE)</f>
        <v>Cocalzinho de Goiás: Sede</v>
      </c>
      <c r="D353" s="1" t="s">
        <v>17</v>
      </c>
      <c r="E353" s="1" t="s">
        <v>9</v>
      </c>
      <c r="F353" s="1" t="s">
        <v>82</v>
      </c>
      <c r="G353" s="1" t="s">
        <v>835</v>
      </c>
      <c r="H353" s="2" t="str">
        <f>VLOOKUP(G353,Planilha1!$F$2:$G$16,2,FALSE)</f>
        <v xml:space="preserve"> 50 and 54</v>
      </c>
      <c r="I353" s="1" t="s">
        <v>860</v>
      </c>
      <c r="J353" s="1" t="s">
        <v>404</v>
      </c>
      <c r="K353" s="1" t="s">
        <v>861</v>
      </c>
      <c r="L353" t="str">
        <f t="shared" si="5"/>
        <v>update m set m.fator_mun = 4.09609799250472 from pmad2018.dp_mor_1718_bkp m, pmad2018.dp_dom_1718_imput_bkp d where m.A01nficha = d.A01nficha and ltrim(rtrim(d.A01setor)) = 'Cocalzinho de Goiás: Sede' and m.D03 = 1 and m.D05 between 50 and 54;</v>
      </c>
    </row>
    <row r="354" spans="1:12" x14ac:dyDescent="0.25">
      <c r="A354" s="1" t="s">
        <v>60</v>
      </c>
      <c r="B354" s="1" t="s">
        <v>61</v>
      </c>
      <c r="C354" s="2" t="str">
        <f>VLOOKUP(B354,Planilha1!$A$2:$B$18,2,FALSE)</f>
        <v>Cristalina: Campos Lindos/Marajó</v>
      </c>
      <c r="D354" s="1" t="s">
        <v>11</v>
      </c>
      <c r="E354" s="1" t="s">
        <v>12</v>
      </c>
      <c r="F354" s="1" t="s">
        <v>82</v>
      </c>
      <c r="G354" s="1" t="s">
        <v>835</v>
      </c>
      <c r="H354" s="2" t="str">
        <f>VLOOKUP(G354,Planilha1!$F$2:$G$16,2,FALSE)</f>
        <v xml:space="preserve"> 50 and 54</v>
      </c>
      <c r="I354" s="1" t="s">
        <v>862</v>
      </c>
      <c r="J354" s="1" t="s">
        <v>863</v>
      </c>
      <c r="K354" s="1" t="s">
        <v>864</v>
      </c>
      <c r="L354" t="str">
        <f t="shared" si="5"/>
        <v>update m set m.fator_mun = 3.61006883810581 from pmad2018.dp_mor_1718_bkp m, pmad2018.dp_dom_1718_imput_bkp d where m.A01nficha = d.A01nficha and ltrim(rtrim(d.A01setor)) = 'Cristalina: Campos Lindos/Marajó' and m.D03 = 2 and m.D05 between 50 and 54;</v>
      </c>
    </row>
    <row r="355" spans="1:12" x14ac:dyDescent="0.25">
      <c r="A355" s="1" t="s">
        <v>60</v>
      </c>
      <c r="B355" s="1" t="s">
        <v>61</v>
      </c>
      <c r="C355" s="2" t="str">
        <f>VLOOKUP(B355,Planilha1!$A$2:$B$18,2,FALSE)</f>
        <v>Cristalina: Campos Lindos/Marajó</v>
      </c>
      <c r="D355" s="1" t="s">
        <v>17</v>
      </c>
      <c r="E355" s="1" t="s">
        <v>9</v>
      </c>
      <c r="F355" s="1" t="s">
        <v>82</v>
      </c>
      <c r="G355" s="1" t="s">
        <v>835</v>
      </c>
      <c r="H355" s="2" t="str">
        <f>VLOOKUP(G355,Planilha1!$F$2:$G$16,2,FALSE)</f>
        <v xml:space="preserve"> 50 and 54</v>
      </c>
      <c r="I355" s="1" t="s">
        <v>865</v>
      </c>
      <c r="J355" s="1" t="s">
        <v>866</v>
      </c>
      <c r="K355" s="1" t="s">
        <v>867</v>
      </c>
      <c r="L355" t="str">
        <f t="shared" si="5"/>
        <v>update m set m.fator_mun = 4.47791704652699 from pmad2018.dp_mor_1718_bkp m, pmad2018.dp_dom_1718_imput_bkp d where m.A01nficha = d.A01nficha and ltrim(rtrim(d.A01setor)) = 'Cristalina: Campos Lindos/Marajó' and m.D03 = 1 and m.D05 between 50 and 54;</v>
      </c>
    </row>
    <row r="356" spans="1:12" x14ac:dyDescent="0.25">
      <c r="A356" s="1" t="s">
        <v>68</v>
      </c>
      <c r="B356" s="1" t="s">
        <v>69</v>
      </c>
      <c r="C356" s="2" t="str">
        <f>VLOOKUP(B356,Planilha1!$A$2:$B$18,2,FALSE)</f>
        <v>Cristalina: Sede</v>
      </c>
      <c r="D356" s="1" t="s">
        <v>11</v>
      </c>
      <c r="E356" s="1" t="s">
        <v>12</v>
      </c>
      <c r="F356" s="1" t="s">
        <v>82</v>
      </c>
      <c r="G356" s="1" t="s">
        <v>835</v>
      </c>
      <c r="H356" s="2" t="str">
        <f>VLOOKUP(G356,Planilha1!$F$2:$G$16,2,FALSE)</f>
        <v xml:space="preserve"> 50 and 54</v>
      </c>
      <c r="I356" s="1" t="s">
        <v>868</v>
      </c>
      <c r="J356" s="1" t="s">
        <v>863</v>
      </c>
      <c r="K356" s="1" t="s">
        <v>869</v>
      </c>
      <c r="L356" t="str">
        <f t="shared" si="5"/>
        <v>update m set m.fator_mun = 17.3885583445826 from pmad2018.dp_mor_1718_bkp m, pmad2018.dp_dom_1718_imput_bkp d where m.A01nficha = d.A01nficha and ltrim(rtrim(d.A01setor)) = 'Cristalina: Sede' and m.D03 = 2 and m.D05 between 50 and 54;</v>
      </c>
    </row>
    <row r="357" spans="1:12" x14ac:dyDescent="0.25">
      <c r="A357" s="1" t="s">
        <v>68</v>
      </c>
      <c r="B357" s="1" t="s">
        <v>69</v>
      </c>
      <c r="C357" s="2" t="str">
        <f>VLOOKUP(B357,Planilha1!$A$2:$B$18,2,FALSE)</f>
        <v>Cristalina: Sede</v>
      </c>
      <c r="D357" s="1" t="s">
        <v>17</v>
      </c>
      <c r="E357" s="1" t="s">
        <v>9</v>
      </c>
      <c r="F357" s="1" t="s">
        <v>82</v>
      </c>
      <c r="G357" s="1" t="s">
        <v>835</v>
      </c>
      <c r="H357" s="2" t="str">
        <f>VLOOKUP(G357,Planilha1!$F$2:$G$16,2,FALSE)</f>
        <v xml:space="preserve"> 50 and 54</v>
      </c>
      <c r="I357" s="1" t="s">
        <v>870</v>
      </c>
      <c r="J357" s="1" t="s">
        <v>787</v>
      </c>
      <c r="K357" s="1" t="s">
        <v>871</v>
      </c>
      <c r="L357" t="str">
        <f t="shared" si="5"/>
        <v>update m set m.fator_mun = 15.3377481468433 from pmad2018.dp_mor_1718_bkp m, pmad2018.dp_dom_1718_imput_bkp d where m.A01nficha = d.A01nficha and ltrim(rtrim(d.A01setor)) = 'Cristalina: Sede' and m.D03 = 1 and m.D05 between 50 and 54;</v>
      </c>
    </row>
    <row r="358" spans="1:12" x14ac:dyDescent="0.25">
      <c r="A358" s="1" t="s">
        <v>75</v>
      </c>
      <c r="B358" s="1" t="s">
        <v>76</v>
      </c>
      <c r="C358" s="2" t="str">
        <f>VLOOKUP(B358,Planilha1!$A$2:$B$18,2,FALSE)</f>
        <v>Formosa</v>
      </c>
      <c r="D358" s="1" t="s">
        <v>11</v>
      </c>
      <c r="E358" s="1" t="s">
        <v>12</v>
      </c>
      <c r="F358" s="1" t="s">
        <v>82</v>
      </c>
      <c r="G358" s="1" t="s">
        <v>835</v>
      </c>
      <c r="H358" s="2" t="str">
        <f>VLOOKUP(G358,Planilha1!$F$2:$G$16,2,FALSE)</f>
        <v xml:space="preserve"> 50 and 54</v>
      </c>
      <c r="I358" s="1" t="s">
        <v>872</v>
      </c>
      <c r="J358" s="1" t="s">
        <v>173</v>
      </c>
      <c r="K358" s="1" t="s">
        <v>873</v>
      </c>
      <c r="L358" t="str">
        <f t="shared" si="5"/>
        <v>update m set m.fator_mun = 44.8934027777778 from pmad2018.dp_mor_1718_bkp m, pmad2018.dp_dom_1718_imput_bkp d where m.A01nficha = d.A01nficha and ltrim(rtrim(d.A01setor)) = 'Formosa' and m.D03 = 2 and m.D05 between 50 and 54;</v>
      </c>
    </row>
    <row r="359" spans="1:12" x14ac:dyDescent="0.25">
      <c r="A359" s="1" t="s">
        <v>75</v>
      </c>
      <c r="B359" s="1" t="s">
        <v>76</v>
      </c>
      <c r="C359" s="2" t="str">
        <f>VLOOKUP(B359,Planilha1!$A$2:$B$18,2,FALSE)</f>
        <v>Formosa</v>
      </c>
      <c r="D359" s="1" t="s">
        <v>17</v>
      </c>
      <c r="E359" s="1" t="s">
        <v>9</v>
      </c>
      <c r="F359" s="1" t="s">
        <v>82</v>
      </c>
      <c r="G359" s="1" t="s">
        <v>835</v>
      </c>
      <c r="H359" s="2" t="str">
        <f>VLOOKUP(G359,Planilha1!$F$2:$G$16,2,FALSE)</f>
        <v xml:space="preserve"> 50 and 54</v>
      </c>
      <c r="I359" s="1" t="s">
        <v>874</v>
      </c>
      <c r="J359" s="1" t="s">
        <v>340</v>
      </c>
      <c r="K359" s="1" t="s">
        <v>875</v>
      </c>
      <c r="L359" t="str">
        <f t="shared" si="5"/>
        <v>update m set m.fator_mun = 45.2284571428571 from pmad2018.dp_mor_1718_bkp m, pmad2018.dp_dom_1718_imput_bkp d where m.A01nficha = d.A01nficha and ltrim(rtrim(d.A01setor)) = 'Formosa' and m.D03 = 1 and m.D05 between 50 and 54;</v>
      </c>
    </row>
    <row r="360" spans="1:12" x14ac:dyDescent="0.25">
      <c r="A360" s="1" t="s">
        <v>82</v>
      </c>
      <c r="B360" s="1" t="s">
        <v>83</v>
      </c>
      <c r="C360" s="2" t="str">
        <f>VLOOKUP(B360,Planilha1!$A$2:$B$18,2,FALSE)</f>
        <v>Luziânia: Jardim Ingá</v>
      </c>
      <c r="D360" s="1" t="s">
        <v>11</v>
      </c>
      <c r="E360" s="1" t="s">
        <v>12</v>
      </c>
      <c r="F360" s="1" t="s">
        <v>82</v>
      </c>
      <c r="G360" s="1" t="s">
        <v>835</v>
      </c>
      <c r="H360" s="2" t="str">
        <f>VLOOKUP(G360,Planilha1!$F$2:$G$16,2,FALSE)</f>
        <v xml:space="preserve"> 50 and 54</v>
      </c>
      <c r="I360" s="1" t="s">
        <v>876</v>
      </c>
      <c r="J360" s="1" t="s">
        <v>419</v>
      </c>
      <c r="K360" s="1" t="s">
        <v>877</v>
      </c>
      <c r="L360" t="str">
        <f t="shared" si="5"/>
        <v>update m set m.fator_mun = 36.2576538681953 from pmad2018.dp_mor_1718_bkp m, pmad2018.dp_dom_1718_imput_bkp d where m.A01nficha = d.A01nficha and ltrim(rtrim(d.A01setor)) = 'Luziânia: Jardim Ingá' and m.D03 = 2 and m.D05 between 50 and 54;</v>
      </c>
    </row>
    <row r="361" spans="1:12" x14ac:dyDescent="0.25">
      <c r="A361" s="1" t="s">
        <v>82</v>
      </c>
      <c r="B361" s="1" t="s">
        <v>83</v>
      </c>
      <c r="C361" s="2" t="str">
        <f>VLOOKUP(B361,Planilha1!$A$2:$B$18,2,FALSE)</f>
        <v>Luziânia: Jardim Ingá</v>
      </c>
      <c r="D361" s="1" t="s">
        <v>17</v>
      </c>
      <c r="E361" s="1" t="s">
        <v>9</v>
      </c>
      <c r="F361" s="1" t="s">
        <v>82</v>
      </c>
      <c r="G361" s="1" t="s">
        <v>835</v>
      </c>
      <c r="H361" s="2" t="str">
        <f>VLOOKUP(G361,Planilha1!$F$2:$G$16,2,FALSE)</f>
        <v xml:space="preserve"> 50 and 54</v>
      </c>
      <c r="I361" s="1" t="s">
        <v>878</v>
      </c>
      <c r="J361" s="1" t="s">
        <v>863</v>
      </c>
      <c r="K361" s="1" t="s">
        <v>879</v>
      </c>
      <c r="L361" t="str">
        <f t="shared" si="5"/>
        <v>update m set m.fator_mun = 46.2188306781123 from pmad2018.dp_mor_1718_bkp m, pmad2018.dp_dom_1718_imput_bkp d where m.A01nficha = d.A01nficha and ltrim(rtrim(d.A01setor)) = 'Luziânia: Jardim Ingá' and m.D03 = 1 and m.D05 between 50 and 54;</v>
      </c>
    </row>
    <row r="362" spans="1:12" x14ac:dyDescent="0.25">
      <c r="A362" s="1" t="s">
        <v>88</v>
      </c>
      <c r="B362" s="1" t="s">
        <v>89</v>
      </c>
      <c r="C362" s="2" t="str">
        <f>VLOOKUP(B362,Planilha1!$A$2:$B$18,2,FALSE)</f>
        <v>Luziânia: Sede</v>
      </c>
      <c r="D362" s="1" t="s">
        <v>11</v>
      </c>
      <c r="E362" s="1" t="s">
        <v>12</v>
      </c>
      <c r="F362" s="1" t="s">
        <v>82</v>
      </c>
      <c r="G362" s="1" t="s">
        <v>835</v>
      </c>
      <c r="H362" s="2" t="str">
        <f>VLOOKUP(G362,Planilha1!$F$2:$G$16,2,FALSE)</f>
        <v xml:space="preserve"> 50 and 54</v>
      </c>
      <c r="I362" s="1" t="s">
        <v>880</v>
      </c>
      <c r="J362" s="1" t="s">
        <v>173</v>
      </c>
      <c r="K362" s="1" t="s">
        <v>881</v>
      </c>
      <c r="L362" t="str">
        <f t="shared" si="5"/>
        <v>update m set m.fator_mun = 44.1769663566 from pmad2018.dp_mor_1718_bkp m, pmad2018.dp_dom_1718_imput_bkp d where m.A01nficha = d.A01nficha and ltrim(rtrim(d.A01setor)) = 'Luziânia: Sede' and m.D03 = 2 and m.D05 between 50 and 54;</v>
      </c>
    </row>
    <row r="363" spans="1:12" x14ac:dyDescent="0.25">
      <c r="A363" s="1" t="s">
        <v>88</v>
      </c>
      <c r="B363" s="1" t="s">
        <v>89</v>
      </c>
      <c r="C363" s="2" t="str">
        <f>VLOOKUP(B363,Planilha1!$A$2:$B$18,2,FALSE)</f>
        <v>Luziânia: Sede</v>
      </c>
      <c r="D363" s="1" t="s">
        <v>17</v>
      </c>
      <c r="E363" s="1" t="s">
        <v>9</v>
      </c>
      <c r="F363" s="1" t="s">
        <v>82</v>
      </c>
      <c r="G363" s="1" t="s">
        <v>835</v>
      </c>
      <c r="H363" s="2" t="str">
        <f>VLOOKUP(G363,Planilha1!$F$2:$G$16,2,FALSE)</f>
        <v xml:space="preserve"> 50 and 54</v>
      </c>
      <c r="I363" s="1" t="s">
        <v>882</v>
      </c>
      <c r="J363" s="1" t="s">
        <v>294</v>
      </c>
      <c r="K363" s="1" t="s">
        <v>883</v>
      </c>
      <c r="L363" t="str">
        <f t="shared" si="5"/>
        <v>update m set m.fator_mun = 39.7509460614521 from pmad2018.dp_mor_1718_bkp m, pmad2018.dp_dom_1718_imput_bkp d where m.A01nficha = d.A01nficha and ltrim(rtrim(d.A01setor)) = 'Luziânia: Sede' and m.D03 = 1 and m.D05 between 50 and 54;</v>
      </c>
    </row>
    <row r="364" spans="1:12" x14ac:dyDescent="0.25">
      <c r="A364" s="1" t="s">
        <v>96</v>
      </c>
      <c r="B364" s="1" t="s">
        <v>97</v>
      </c>
      <c r="C364" s="2" t="str">
        <f>VLOOKUP(B364,Planilha1!$A$2:$B$18,2,FALSE)</f>
        <v>Novo Gama</v>
      </c>
      <c r="D364" s="1" t="s">
        <v>11</v>
      </c>
      <c r="E364" s="1" t="s">
        <v>12</v>
      </c>
      <c r="F364" s="1" t="s">
        <v>82</v>
      </c>
      <c r="G364" s="1" t="s">
        <v>835</v>
      </c>
      <c r="H364" s="2" t="str">
        <f>VLOOKUP(G364,Planilha1!$F$2:$G$16,2,FALSE)</f>
        <v xml:space="preserve"> 50 and 54</v>
      </c>
      <c r="I364" s="1" t="s">
        <v>884</v>
      </c>
      <c r="J364" s="1" t="s">
        <v>247</v>
      </c>
      <c r="K364" s="1" t="s">
        <v>885</v>
      </c>
      <c r="L364" t="str">
        <f t="shared" si="5"/>
        <v>update m set m.fator_mun = 35.4516708860759 from pmad2018.dp_mor_1718_bkp m, pmad2018.dp_dom_1718_imput_bkp d where m.A01nficha = d.A01nficha and ltrim(rtrim(d.A01setor)) = 'Novo Gama' and m.D03 = 2 and m.D05 between 50 and 54;</v>
      </c>
    </row>
    <row r="365" spans="1:12" x14ac:dyDescent="0.25">
      <c r="A365" s="1" t="s">
        <v>96</v>
      </c>
      <c r="B365" s="1" t="s">
        <v>97</v>
      </c>
      <c r="C365" s="2" t="str">
        <f>VLOOKUP(B365,Planilha1!$A$2:$B$18,2,FALSE)</f>
        <v>Novo Gama</v>
      </c>
      <c r="D365" s="1" t="s">
        <v>17</v>
      </c>
      <c r="E365" s="1" t="s">
        <v>9</v>
      </c>
      <c r="F365" s="1" t="s">
        <v>82</v>
      </c>
      <c r="G365" s="1" t="s">
        <v>835</v>
      </c>
      <c r="H365" s="2" t="str">
        <f>VLOOKUP(G365,Planilha1!$F$2:$G$16,2,FALSE)</f>
        <v xml:space="preserve"> 50 and 54</v>
      </c>
      <c r="I365" s="1" t="s">
        <v>886</v>
      </c>
      <c r="J365" s="1" t="s">
        <v>259</v>
      </c>
      <c r="K365" s="1" t="s">
        <v>887</v>
      </c>
      <c r="L365" t="str">
        <f t="shared" si="5"/>
        <v>update m set m.fator_mun = 35.92144 from pmad2018.dp_mor_1718_bkp m, pmad2018.dp_dom_1718_imput_bkp d where m.A01nficha = d.A01nficha and ltrim(rtrim(d.A01setor)) = 'Novo Gama' and m.D03 = 1 and m.D05 between 50 and 54;</v>
      </c>
    </row>
    <row r="366" spans="1:12" x14ac:dyDescent="0.25">
      <c r="A366" s="1" t="s">
        <v>104</v>
      </c>
      <c r="B366" s="1" t="s">
        <v>105</v>
      </c>
      <c r="C366" s="2" t="str">
        <f>VLOOKUP(B366,Planilha1!$A$2:$B$18,2,FALSE)</f>
        <v>Padre Bernardo: Monte Alto</v>
      </c>
      <c r="D366" s="1" t="s">
        <v>11</v>
      </c>
      <c r="E366" s="1" t="s">
        <v>12</v>
      </c>
      <c r="F366" s="1" t="s">
        <v>82</v>
      </c>
      <c r="G366" s="1" t="s">
        <v>835</v>
      </c>
      <c r="H366" s="2" t="str">
        <f>VLOOKUP(G366,Planilha1!$F$2:$G$16,2,FALSE)</f>
        <v xml:space="preserve"> 50 and 54</v>
      </c>
      <c r="I366" s="1" t="s">
        <v>888</v>
      </c>
      <c r="J366" s="1" t="s">
        <v>58</v>
      </c>
      <c r="K366" s="1" t="s">
        <v>889</v>
      </c>
      <c r="L366" t="str">
        <f t="shared" si="5"/>
        <v>update m set m.fator_mun = 5.36593593586367 from pmad2018.dp_mor_1718_bkp m, pmad2018.dp_dom_1718_imput_bkp d where m.A01nficha = d.A01nficha and ltrim(rtrim(d.A01setor)) = 'Padre Bernardo: Monte Alto' and m.D03 = 2 and m.D05 between 50 and 54;</v>
      </c>
    </row>
    <row r="367" spans="1:12" x14ac:dyDescent="0.25">
      <c r="A367" s="1" t="s">
        <v>104</v>
      </c>
      <c r="B367" s="1" t="s">
        <v>105</v>
      </c>
      <c r="C367" s="2" t="str">
        <f>VLOOKUP(B367,Planilha1!$A$2:$B$18,2,FALSE)</f>
        <v>Padre Bernardo: Monte Alto</v>
      </c>
      <c r="D367" s="1" t="s">
        <v>17</v>
      </c>
      <c r="E367" s="1" t="s">
        <v>9</v>
      </c>
      <c r="F367" s="1" t="s">
        <v>82</v>
      </c>
      <c r="G367" s="1" t="s">
        <v>835</v>
      </c>
      <c r="H367" s="2" t="str">
        <f>VLOOKUP(G367,Planilha1!$F$2:$G$16,2,FALSE)</f>
        <v xml:space="preserve"> 50 and 54</v>
      </c>
      <c r="I367" s="1" t="s">
        <v>890</v>
      </c>
      <c r="J367" s="1" t="s">
        <v>891</v>
      </c>
      <c r="K367" s="1" t="s">
        <v>892</v>
      </c>
      <c r="L367" t="str">
        <f t="shared" si="5"/>
        <v>update m set m.fator_mun = 7.42520479546955 from pmad2018.dp_mor_1718_bkp m, pmad2018.dp_dom_1718_imput_bkp d where m.A01nficha = d.A01nficha and ltrim(rtrim(d.A01setor)) = 'Padre Bernardo: Monte Alto' and m.D03 = 1 and m.D05 between 50 and 54;</v>
      </c>
    </row>
    <row r="368" spans="1:12" x14ac:dyDescent="0.25">
      <c r="A368" s="1" t="s">
        <v>111</v>
      </c>
      <c r="B368" s="1" t="s">
        <v>112</v>
      </c>
      <c r="C368" s="2" t="str">
        <f>VLOOKUP(B368,Planilha1!$A$2:$B$18,2,FALSE)</f>
        <v>Padre Bernardo: Sede</v>
      </c>
      <c r="D368" s="1" t="s">
        <v>11</v>
      </c>
      <c r="E368" s="1" t="s">
        <v>12</v>
      </c>
      <c r="F368" s="1" t="s">
        <v>82</v>
      </c>
      <c r="G368" s="1" t="s">
        <v>835</v>
      </c>
      <c r="H368" s="2" t="str">
        <f>VLOOKUP(G368,Planilha1!$F$2:$G$16,2,FALSE)</f>
        <v xml:space="preserve"> 50 and 54</v>
      </c>
      <c r="I368" s="1" t="s">
        <v>893</v>
      </c>
      <c r="J368" s="1" t="s">
        <v>553</v>
      </c>
      <c r="K368" s="1" t="s">
        <v>894</v>
      </c>
      <c r="L368" t="str">
        <f t="shared" si="5"/>
        <v>update m set m.fator_mun = 10.8184717397336 from pmad2018.dp_mor_1718_bkp m, pmad2018.dp_dom_1718_imput_bkp d where m.A01nficha = d.A01nficha and ltrim(rtrim(d.A01setor)) = 'Padre Bernardo: Sede' and m.D03 = 2 and m.D05 between 50 and 54;</v>
      </c>
    </row>
    <row r="369" spans="1:12" x14ac:dyDescent="0.25">
      <c r="A369" s="1" t="s">
        <v>111</v>
      </c>
      <c r="B369" s="1" t="s">
        <v>112</v>
      </c>
      <c r="C369" s="2" t="str">
        <f>VLOOKUP(B369,Planilha1!$A$2:$B$18,2,FALSE)</f>
        <v>Padre Bernardo: Sede</v>
      </c>
      <c r="D369" s="1" t="s">
        <v>17</v>
      </c>
      <c r="E369" s="1" t="s">
        <v>9</v>
      </c>
      <c r="F369" s="1" t="s">
        <v>82</v>
      </c>
      <c r="G369" s="1" t="s">
        <v>835</v>
      </c>
      <c r="H369" s="2" t="str">
        <f>VLOOKUP(G369,Planilha1!$F$2:$G$16,2,FALSE)</f>
        <v xml:space="preserve"> 50 and 54</v>
      </c>
      <c r="I369" s="1" t="s">
        <v>895</v>
      </c>
      <c r="J369" s="1" t="s">
        <v>674</v>
      </c>
      <c r="K369" s="1" t="s">
        <v>896</v>
      </c>
      <c r="L369" t="str">
        <f t="shared" si="5"/>
        <v>update m set m.fator_mun = 10.7427661901044 from pmad2018.dp_mor_1718_bkp m, pmad2018.dp_dom_1718_imput_bkp d where m.A01nficha = d.A01nficha and ltrim(rtrim(d.A01setor)) = 'Padre Bernardo: Sede' and m.D03 = 1 and m.D05 between 50 and 54;</v>
      </c>
    </row>
    <row r="370" spans="1:12" x14ac:dyDescent="0.25">
      <c r="A370" s="1" t="s">
        <v>118</v>
      </c>
      <c r="B370" s="1" t="s">
        <v>119</v>
      </c>
      <c r="C370" s="2" t="str">
        <f>VLOOKUP(B370,Planilha1!$A$2:$B$18,2,FALSE)</f>
        <v>Planaltina</v>
      </c>
      <c r="D370" s="1" t="s">
        <v>11</v>
      </c>
      <c r="E370" s="1" t="s">
        <v>12</v>
      </c>
      <c r="F370" s="1" t="s">
        <v>82</v>
      </c>
      <c r="G370" s="1" t="s">
        <v>835</v>
      </c>
      <c r="H370" s="2" t="str">
        <f>VLOOKUP(G370,Planilha1!$F$2:$G$16,2,FALSE)</f>
        <v xml:space="preserve"> 50 and 54</v>
      </c>
      <c r="I370" s="1" t="s">
        <v>897</v>
      </c>
      <c r="J370" s="1" t="s">
        <v>107</v>
      </c>
      <c r="K370" s="1" t="s">
        <v>898</v>
      </c>
      <c r="L370" t="str">
        <f t="shared" si="5"/>
        <v>update m set m.fator_mun = 39.0327413793103 from pmad2018.dp_mor_1718_bkp m, pmad2018.dp_dom_1718_imput_bkp d where m.A01nficha = d.A01nficha and ltrim(rtrim(d.A01setor)) = 'Planaltina' and m.D03 = 2 and m.D05 between 50 and 54;</v>
      </c>
    </row>
    <row r="371" spans="1:12" x14ac:dyDescent="0.25">
      <c r="A371" s="1" t="s">
        <v>118</v>
      </c>
      <c r="B371" s="1" t="s">
        <v>119</v>
      </c>
      <c r="C371" s="2" t="str">
        <f>VLOOKUP(B371,Planilha1!$A$2:$B$18,2,FALSE)</f>
        <v>Planaltina</v>
      </c>
      <c r="D371" s="1" t="s">
        <v>17</v>
      </c>
      <c r="E371" s="1" t="s">
        <v>9</v>
      </c>
      <c r="F371" s="1" t="s">
        <v>82</v>
      </c>
      <c r="G371" s="1" t="s">
        <v>835</v>
      </c>
      <c r="H371" s="2" t="str">
        <f>VLOOKUP(G371,Planilha1!$F$2:$G$16,2,FALSE)</f>
        <v xml:space="preserve"> 50 and 54</v>
      </c>
      <c r="I371" s="1" t="s">
        <v>899</v>
      </c>
      <c r="J371" s="1" t="s">
        <v>63</v>
      </c>
      <c r="K371" s="1" t="s">
        <v>900</v>
      </c>
      <c r="L371" t="str">
        <f t="shared" si="5"/>
        <v>update m set m.fator_mun = 32.8924153846154 from pmad2018.dp_mor_1718_bkp m, pmad2018.dp_dom_1718_imput_bkp d where m.A01nficha = d.A01nficha and ltrim(rtrim(d.A01setor)) = 'Planaltina' and m.D03 = 1 and m.D05 between 50 and 54;</v>
      </c>
    </row>
    <row r="372" spans="1:12" x14ac:dyDescent="0.25">
      <c r="A372" s="1" t="s">
        <v>124</v>
      </c>
      <c r="B372" s="1" t="s">
        <v>125</v>
      </c>
      <c r="C372" s="2" t="str">
        <f>VLOOKUP(B372,Planilha1!$A$2:$B$18,2,FALSE)</f>
        <v>Santo Antônio do Descoberto</v>
      </c>
      <c r="D372" s="1" t="s">
        <v>11</v>
      </c>
      <c r="E372" s="1" t="s">
        <v>12</v>
      </c>
      <c r="F372" s="1" t="s">
        <v>82</v>
      </c>
      <c r="G372" s="1" t="s">
        <v>835</v>
      </c>
      <c r="H372" s="2" t="str">
        <f>VLOOKUP(G372,Planilha1!$F$2:$G$16,2,FALSE)</f>
        <v xml:space="preserve"> 50 and 54</v>
      </c>
      <c r="I372" s="1" t="s">
        <v>901</v>
      </c>
      <c r="J372" s="1" t="s">
        <v>63</v>
      </c>
      <c r="K372" s="1" t="s">
        <v>902</v>
      </c>
      <c r="L372" t="str">
        <f t="shared" si="5"/>
        <v>update m set m.fator_mun = 28.3222769230769 from pmad2018.dp_mor_1718_bkp m, pmad2018.dp_dom_1718_imput_bkp d where m.A01nficha = d.A01nficha and ltrim(rtrim(d.A01setor)) = 'Santo Antônio do Descoberto' and m.D03 = 2 and m.D05 between 50 and 54;</v>
      </c>
    </row>
    <row r="373" spans="1:12" x14ac:dyDescent="0.25">
      <c r="A373" s="1" t="s">
        <v>124</v>
      </c>
      <c r="B373" s="1" t="s">
        <v>125</v>
      </c>
      <c r="C373" s="2" t="str">
        <f>VLOOKUP(B373,Planilha1!$A$2:$B$18,2,FALSE)</f>
        <v>Santo Antônio do Descoberto</v>
      </c>
      <c r="D373" s="1" t="s">
        <v>17</v>
      </c>
      <c r="E373" s="1" t="s">
        <v>9</v>
      </c>
      <c r="F373" s="1" t="s">
        <v>82</v>
      </c>
      <c r="G373" s="1" t="s">
        <v>835</v>
      </c>
      <c r="H373" s="2" t="str">
        <f>VLOOKUP(G373,Planilha1!$F$2:$G$16,2,FALSE)</f>
        <v xml:space="preserve"> 50 and 54</v>
      </c>
      <c r="I373" s="1" t="s">
        <v>903</v>
      </c>
      <c r="J373" s="1" t="s">
        <v>845</v>
      </c>
      <c r="K373" s="1" t="s">
        <v>904</v>
      </c>
      <c r="L373" t="str">
        <f t="shared" si="5"/>
        <v>update m set m.fator_mun = 43.9414358974359 from pmad2018.dp_mor_1718_bkp m, pmad2018.dp_dom_1718_imput_bkp d where m.A01nficha = d.A01nficha and ltrim(rtrim(d.A01setor)) = 'Santo Antônio do Descoberto' and m.D03 = 1 and m.D05 between 50 and 54;</v>
      </c>
    </row>
    <row r="374" spans="1:12" x14ac:dyDescent="0.25">
      <c r="A374" s="1" t="s">
        <v>131</v>
      </c>
      <c r="B374" s="1" t="s">
        <v>132</v>
      </c>
      <c r="C374" s="2" t="str">
        <f>VLOOKUP(B374,Planilha1!$A$2:$B$18,2,FALSE)</f>
        <v>Valparaíso de Goiás</v>
      </c>
      <c r="D374" s="1" t="s">
        <v>11</v>
      </c>
      <c r="E374" s="1" t="s">
        <v>12</v>
      </c>
      <c r="F374" s="1" t="s">
        <v>82</v>
      </c>
      <c r="G374" s="1" t="s">
        <v>835</v>
      </c>
      <c r="H374" s="2" t="str">
        <f>VLOOKUP(G374,Planilha1!$F$2:$G$16,2,FALSE)</f>
        <v xml:space="preserve"> 50 and 54</v>
      </c>
      <c r="I374" s="1" t="s">
        <v>905</v>
      </c>
      <c r="J374" s="1" t="s">
        <v>63</v>
      </c>
      <c r="K374" s="1" t="s">
        <v>906</v>
      </c>
      <c r="L374" t="str">
        <f t="shared" si="5"/>
        <v>update m set m.fator_mun = 68.0285846153846 from pmad2018.dp_mor_1718_bkp m, pmad2018.dp_dom_1718_imput_bkp d where m.A01nficha = d.A01nficha and ltrim(rtrim(d.A01setor)) = 'Valparaíso de Goiás' and m.D03 = 2 and m.D05 between 50 and 54;</v>
      </c>
    </row>
    <row r="375" spans="1:12" x14ac:dyDescent="0.25">
      <c r="A375" s="1" t="s">
        <v>131</v>
      </c>
      <c r="B375" s="1" t="s">
        <v>132</v>
      </c>
      <c r="C375" s="2" t="str">
        <f>VLOOKUP(B375,Planilha1!$A$2:$B$18,2,FALSE)</f>
        <v>Valparaíso de Goiás</v>
      </c>
      <c r="D375" s="1" t="s">
        <v>17</v>
      </c>
      <c r="E375" s="1" t="s">
        <v>9</v>
      </c>
      <c r="F375" s="1" t="s">
        <v>82</v>
      </c>
      <c r="G375" s="1" t="s">
        <v>835</v>
      </c>
      <c r="H375" s="2" t="str">
        <f>VLOOKUP(G375,Planilha1!$F$2:$G$16,2,FALSE)</f>
        <v xml:space="preserve"> 50 and 54</v>
      </c>
      <c r="I375" s="1" t="s">
        <v>907</v>
      </c>
      <c r="J375" s="1" t="s">
        <v>47</v>
      </c>
      <c r="K375" s="1" t="s">
        <v>908</v>
      </c>
      <c r="L375" t="str">
        <f t="shared" si="5"/>
        <v>update m set m.fator_mun = 58.5871818181818 from pmad2018.dp_mor_1718_bkp m, pmad2018.dp_dom_1718_imput_bkp d where m.A01nficha = d.A01nficha and ltrim(rtrim(d.A01setor)) = 'Valparaíso de Goiás' and m.D03 = 1 and m.D05 between 50 and 54;</v>
      </c>
    </row>
    <row r="376" spans="1:12" x14ac:dyDescent="0.25">
      <c r="A376" s="1" t="s">
        <v>9</v>
      </c>
      <c r="B376" s="1" t="s">
        <v>10</v>
      </c>
      <c r="C376" s="2" t="str">
        <f>VLOOKUP(B376,Planilha1!$A$2:$B$18,2,FALSE)</f>
        <v>Águas Lindas de Goiás</v>
      </c>
      <c r="D376" s="1" t="s">
        <v>11</v>
      </c>
      <c r="E376" s="1" t="s">
        <v>12</v>
      </c>
      <c r="F376" s="1" t="s">
        <v>96</v>
      </c>
      <c r="G376" s="1" t="s">
        <v>909</v>
      </c>
      <c r="H376" s="2" t="str">
        <f>VLOOKUP(G376,Planilha1!$F$2:$G$16,2,FALSE)</f>
        <v xml:space="preserve"> 55 and 59</v>
      </c>
      <c r="I376" s="1" t="s">
        <v>910</v>
      </c>
      <c r="J376" s="1" t="s">
        <v>63</v>
      </c>
      <c r="K376" s="1" t="s">
        <v>911</v>
      </c>
      <c r="L376" t="str">
        <f t="shared" si="5"/>
        <v>update m set m.fator_mun = 51.2859076923077 from pmad2018.dp_mor_1718_bkp m, pmad2018.dp_dom_1718_imput_bkp d where m.A01nficha = d.A01nficha and ltrim(rtrim(d.A01setor)) = 'Águas Lindas de Goiás' and m.D03 = 2 and m.D05 between 55 and 59;</v>
      </c>
    </row>
    <row r="377" spans="1:12" x14ac:dyDescent="0.25">
      <c r="A377" s="1" t="s">
        <v>9</v>
      </c>
      <c r="B377" s="1" t="s">
        <v>10</v>
      </c>
      <c r="C377" s="2" t="str">
        <f>VLOOKUP(B377,Planilha1!$A$2:$B$18,2,FALSE)</f>
        <v>Águas Lindas de Goiás</v>
      </c>
      <c r="D377" s="1" t="s">
        <v>17</v>
      </c>
      <c r="E377" s="1" t="s">
        <v>9</v>
      </c>
      <c r="F377" s="1" t="s">
        <v>96</v>
      </c>
      <c r="G377" s="1" t="s">
        <v>909</v>
      </c>
      <c r="H377" s="2" t="str">
        <f>VLOOKUP(G377,Planilha1!$F$2:$G$16,2,FALSE)</f>
        <v xml:space="preserve"> 55 and 59</v>
      </c>
      <c r="I377" s="1" t="s">
        <v>912</v>
      </c>
      <c r="J377" s="1" t="s">
        <v>91</v>
      </c>
      <c r="K377" s="1" t="s">
        <v>913</v>
      </c>
      <c r="L377" t="str">
        <f t="shared" si="5"/>
        <v>update m set m.fator_mun = 56.6213220338983 from pmad2018.dp_mor_1718_bkp m, pmad2018.dp_dom_1718_imput_bkp d where m.A01nficha = d.A01nficha and ltrim(rtrim(d.A01setor)) = 'Águas Lindas de Goiás' and m.D03 = 1 and m.D05 between 55 and 59;</v>
      </c>
    </row>
    <row r="378" spans="1:12" x14ac:dyDescent="0.25">
      <c r="A378" s="1" t="s">
        <v>12</v>
      </c>
      <c r="B378" s="1" t="s">
        <v>21</v>
      </c>
      <c r="C378" s="2" t="str">
        <f>VLOOKUP(B378,Planilha1!$A$2:$B$18,2,FALSE)</f>
        <v>Alexânia</v>
      </c>
      <c r="D378" s="1" t="s">
        <v>11</v>
      </c>
      <c r="E378" s="1" t="s">
        <v>12</v>
      </c>
      <c r="F378" s="1" t="s">
        <v>96</v>
      </c>
      <c r="G378" s="1" t="s">
        <v>909</v>
      </c>
      <c r="H378" s="2" t="str">
        <f>VLOOKUP(G378,Planilha1!$F$2:$G$16,2,FALSE)</f>
        <v xml:space="preserve"> 55 and 59</v>
      </c>
      <c r="I378" s="1" t="s">
        <v>914</v>
      </c>
      <c r="J378" s="1" t="s">
        <v>116</v>
      </c>
      <c r="K378" s="1" t="s">
        <v>915</v>
      </c>
      <c r="L378" t="str">
        <f t="shared" si="5"/>
        <v>update m set m.fator_mun = 13.8560304347826 from pmad2018.dp_mor_1718_bkp m, pmad2018.dp_dom_1718_imput_bkp d where m.A01nficha = d.A01nficha and ltrim(rtrim(d.A01setor)) = 'Alexânia' and m.D03 = 2 and m.D05 between 55 and 59;</v>
      </c>
    </row>
    <row r="379" spans="1:12" x14ac:dyDescent="0.25">
      <c r="A379" s="1" t="s">
        <v>12</v>
      </c>
      <c r="B379" s="1" t="s">
        <v>21</v>
      </c>
      <c r="C379" s="2" t="str">
        <f>VLOOKUP(B379,Planilha1!$A$2:$B$18,2,FALSE)</f>
        <v>Alexânia</v>
      </c>
      <c r="D379" s="1" t="s">
        <v>17</v>
      </c>
      <c r="E379" s="1" t="s">
        <v>9</v>
      </c>
      <c r="F379" s="1" t="s">
        <v>96</v>
      </c>
      <c r="G379" s="1" t="s">
        <v>909</v>
      </c>
      <c r="H379" s="2" t="str">
        <f>VLOOKUP(G379,Planilha1!$F$2:$G$16,2,FALSE)</f>
        <v xml:space="preserve"> 55 and 59</v>
      </c>
      <c r="I379" s="1" t="s">
        <v>916</v>
      </c>
      <c r="J379" s="1" t="s">
        <v>863</v>
      </c>
      <c r="K379" s="1" t="s">
        <v>917</v>
      </c>
      <c r="L379" t="str">
        <f t="shared" si="5"/>
        <v>update m set m.fator_mun = 16.7598289473684 from pmad2018.dp_mor_1718_bkp m, pmad2018.dp_dom_1718_imput_bkp d where m.A01nficha = d.A01nficha and ltrim(rtrim(d.A01setor)) = 'Alexânia' and m.D03 = 1 and m.D05 between 55 and 59;</v>
      </c>
    </row>
    <row r="380" spans="1:12" x14ac:dyDescent="0.25">
      <c r="A380" s="1" t="s">
        <v>28</v>
      </c>
      <c r="B380" s="1" t="s">
        <v>29</v>
      </c>
      <c r="C380" s="2" t="str">
        <f>VLOOKUP(B380,Planilha1!$A$2:$B$18,2,FALSE)</f>
        <v>Cidade Ocidental: Jardim ABC</v>
      </c>
      <c r="D380" s="1" t="s">
        <v>11</v>
      </c>
      <c r="E380" s="1" t="s">
        <v>12</v>
      </c>
      <c r="F380" s="1" t="s">
        <v>96</v>
      </c>
      <c r="G380" s="1" t="s">
        <v>909</v>
      </c>
      <c r="H380" s="2" t="str">
        <f>VLOOKUP(G380,Planilha1!$F$2:$G$16,2,FALSE)</f>
        <v xml:space="preserve"> 55 and 59</v>
      </c>
      <c r="I380" s="1" t="s">
        <v>918</v>
      </c>
      <c r="J380" s="1" t="s">
        <v>919</v>
      </c>
      <c r="K380" s="1" t="s">
        <v>920</v>
      </c>
      <c r="L380" t="str">
        <f t="shared" si="5"/>
        <v>update m set m.fator_mun = 9.50268624265258 from pmad2018.dp_mor_1718_bkp m, pmad2018.dp_dom_1718_imput_bkp d where m.A01nficha = d.A01nficha and ltrim(rtrim(d.A01setor)) = 'Cidade Ocidental: Jardim ABC' and m.D03 = 2 and m.D05 between 55 and 59;</v>
      </c>
    </row>
    <row r="381" spans="1:12" x14ac:dyDescent="0.25">
      <c r="A381" s="1" t="s">
        <v>28</v>
      </c>
      <c r="B381" s="1" t="s">
        <v>29</v>
      </c>
      <c r="C381" s="2" t="str">
        <f>VLOOKUP(B381,Planilha1!$A$2:$B$18,2,FALSE)</f>
        <v>Cidade Ocidental: Jardim ABC</v>
      </c>
      <c r="D381" s="1" t="s">
        <v>17</v>
      </c>
      <c r="E381" s="1" t="s">
        <v>9</v>
      </c>
      <c r="F381" s="1" t="s">
        <v>96</v>
      </c>
      <c r="G381" s="1" t="s">
        <v>909</v>
      </c>
      <c r="H381" s="2" t="str">
        <f>VLOOKUP(G381,Planilha1!$F$2:$G$16,2,FALSE)</f>
        <v xml:space="preserve"> 55 and 59</v>
      </c>
      <c r="I381" s="1" t="s">
        <v>921</v>
      </c>
      <c r="J381" s="1" t="s">
        <v>922</v>
      </c>
      <c r="K381" s="1" t="s">
        <v>923</v>
      </c>
      <c r="L381" t="str">
        <f t="shared" si="5"/>
        <v>update m set m.fator_mun = 7.08721482241144 from pmad2018.dp_mor_1718_bkp m, pmad2018.dp_dom_1718_imput_bkp d where m.A01nficha = d.A01nficha and ltrim(rtrim(d.A01setor)) = 'Cidade Ocidental: Jardim ABC' and m.D03 = 1 and m.D05 between 55 and 59;</v>
      </c>
    </row>
    <row r="382" spans="1:12" x14ac:dyDescent="0.25">
      <c r="A382" s="1" t="s">
        <v>36</v>
      </c>
      <c r="B382" s="1" t="s">
        <v>37</v>
      </c>
      <c r="C382" s="2" t="str">
        <f>VLOOKUP(B382,Planilha1!$A$2:$B$18,2,FALSE)</f>
        <v>Cidade Ocidental: Sede</v>
      </c>
      <c r="D382" s="1" t="s">
        <v>11</v>
      </c>
      <c r="E382" s="1" t="s">
        <v>12</v>
      </c>
      <c r="F382" s="1" t="s">
        <v>96</v>
      </c>
      <c r="G382" s="1" t="s">
        <v>909</v>
      </c>
      <c r="H382" s="2" t="str">
        <f>VLOOKUP(G382,Planilha1!$F$2:$G$16,2,FALSE)</f>
        <v xml:space="preserve"> 55 and 59</v>
      </c>
      <c r="I382" s="1" t="s">
        <v>924</v>
      </c>
      <c r="J382" s="1" t="s">
        <v>107</v>
      </c>
      <c r="K382" s="1" t="s">
        <v>925</v>
      </c>
      <c r="L382" t="str">
        <f t="shared" si="5"/>
        <v>update m set m.fator_mun = 18.7535188485892 from pmad2018.dp_mor_1718_bkp m, pmad2018.dp_dom_1718_imput_bkp d where m.A01nficha = d.A01nficha and ltrim(rtrim(d.A01setor)) = 'Cidade Ocidental: Sede' and m.D03 = 2 and m.D05 between 55 and 59;</v>
      </c>
    </row>
    <row r="383" spans="1:12" x14ac:dyDescent="0.25">
      <c r="A383" s="1" t="s">
        <v>36</v>
      </c>
      <c r="B383" s="1" t="s">
        <v>37</v>
      </c>
      <c r="C383" s="2" t="str">
        <f>VLOOKUP(B383,Planilha1!$A$2:$B$18,2,FALSE)</f>
        <v>Cidade Ocidental: Sede</v>
      </c>
      <c r="D383" s="1" t="s">
        <v>17</v>
      </c>
      <c r="E383" s="1" t="s">
        <v>9</v>
      </c>
      <c r="F383" s="1" t="s">
        <v>96</v>
      </c>
      <c r="G383" s="1" t="s">
        <v>909</v>
      </c>
      <c r="H383" s="2" t="str">
        <f>VLOOKUP(G383,Planilha1!$F$2:$G$16,2,FALSE)</f>
        <v xml:space="preserve"> 55 and 59</v>
      </c>
      <c r="I383" s="1" t="s">
        <v>926</v>
      </c>
      <c r="J383" s="1" t="s">
        <v>787</v>
      </c>
      <c r="K383" s="1" t="s">
        <v>927</v>
      </c>
      <c r="L383" t="str">
        <f t="shared" si="5"/>
        <v>update m set m.fator_mun = 20.8005760633286 from pmad2018.dp_mor_1718_bkp m, pmad2018.dp_dom_1718_imput_bkp d where m.A01nficha = d.A01nficha and ltrim(rtrim(d.A01setor)) = 'Cidade Ocidental: Sede' and m.D03 = 1 and m.D05 between 55 and 59;</v>
      </c>
    </row>
    <row r="384" spans="1:12" x14ac:dyDescent="0.25">
      <c r="A384" s="1" t="s">
        <v>44</v>
      </c>
      <c r="B384" s="1" t="s">
        <v>45</v>
      </c>
      <c r="C384" s="2" t="str">
        <f>VLOOKUP(B384,Planilha1!$A$2:$B$18,2,FALSE)</f>
        <v>Cocalzinho de Goiás: Girassol/Edilândia</v>
      </c>
      <c r="D384" s="1" t="s">
        <v>11</v>
      </c>
      <c r="E384" s="1" t="s">
        <v>12</v>
      </c>
      <c r="F384" s="1" t="s">
        <v>96</v>
      </c>
      <c r="G384" s="1" t="s">
        <v>909</v>
      </c>
      <c r="H384" s="2" t="str">
        <f>VLOOKUP(G384,Planilha1!$F$2:$G$16,2,FALSE)</f>
        <v xml:space="preserve"> 55 and 59</v>
      </c>
      <c r="I384" s="1" t="s">
        <v>928</v>
      </c>
      <c r="J384" s="1" t="s">
        <v>929</v>
      </c>
      <c r="K384" s="1" t="s">
        <v>930</v>
      </c>
      <c r="L384" t="str">
        <f t="shared" si="5"/>
        <v>update m set m.fator_mun = 5.68709607783278 from pmad2018.dp_mor_1718_bkp m, pmad2018.dp_dom_1718_imput_bkp d where m.A01nficha = d.A01nficha and ltrim(rtrim(d.A01setor)) = 'Cocalzinho de Goiás: Girassol/Edilândia' and m.D03 = 2 and m.D05 between 55 and 59;</v>
      </c>
    </row>
    <row r="385" spans="1:12" x14ac:dyDescent="0.25">
      <c r="A385" s="1" t="s">
        <v>44</v>
      </c>
      <c r="B385" s="1" t="s">
        <v>45</v>
      </c>
      <c r="C385" s="2" t="str">
        <f>VLOOKUP(B385,Planilha1!$A$2:$B$18,2,FALSE)</f>
        <v>Cocalzinho de Goiás: Girassol/Edilândia</v>
      </c>
      <c r="D385" s="1" t="s">
        <v>17</v>
      </c>
      <c r="E385" s="1" t="s">
        <v>9</v>
      </c>
      <c r="F385" s="1" t="s">
        <v>96</v>
      </c>
      <c r="G385" s="1" t="s">
        <v>909</v>
      </c>
      <c r="H385" s="2" t="str">
        <f>VLOOKUP(G385,Planilha1!$F$2:$G$16,2,FALSE)</f>
        <v xml:space="preserve"> 55 and 59</v>
      </c>
      <c r="I385" s="1" t="s">
        <v>931</v>
      </c>
      <c r="J385" s="1" t="s">
        <v>932</v>
      </c>
      <c r="K385" s="1" t="s">
        <v>933</v>
      </c>
      <c r="L385" t="str">
        <f t="shared" si="5"/>
        <v>update m set m.fator_mun = 8.66219161512765 from pmad2018.dp_mor_1718_bkp m, pmad2018.dp_dom_1718_imput_bkp d where m.A01nficha = d.A01nficha and ltrim(rtrim(d.A01setor)) = 'Cocalzinho de Goiás: Girassol/Edilândia' and m.D03 = 1 and m.D05 between 55 and 59;</v>
      </c>
    </row>
    <row r="386" spans="1:12" x14ac:dyDescent="0.25">
      <c r="A386" s="1" t="s">
        <v>52</v>
      </c>
      <c r="B386" s="1" t="s">
        <v>53</v>
      </c>
      <c r="C386" s="2" t="str">
        <f>VLOOKUP(B386,Planilha1!$A$2:$B$18,2,FALSE)</f>
        <v>Cocalzinho de Goiás: Sede</v>
      </c>
      <c r="D386" s="1" t="s">
        <v>11</v>
      </c>
      <c r="E386" s="1" t="s">
        <v>12</v>
      </c>
      <c r="F386" s="1" t="s">
        <v>96</v>
      </c>
      <c r="G386" s="1" t="s">
        <v>909</v>
      </c>
      <c r="H386" s="2" t="str">
        <f>VLOOKUP(G386,Planilha1!$F$2:$G$16,2,FALSE)</f>
        <v xml:space="preserve"> 55 and 59</v>
      </c>
      <c r="I386" s="1" t="s">
        <v>934</v>
      </c>
      <c r="J386" s="1" t="s">
        <v>419</v>
      </c>
      <c r="K386" s="1" t="s">
        <v>935</v>
      </c>
      <c r="L386" t="str">
        <f t="shared" si="5"/>
        <v>update m set m.fator_mun = 3.68325196704684 from pmad2018.dp_mor_1718_bkp m, pmad2018.dp_dom_1718_imput_bkp d where m.A01nficha = d.A01nficha and ltrim(rtrim(d.A01setor)) = 'Cocalzinho de Goiás: Sede' and m.D03 = 2 and m.D05 between 55 and 59;</v>
      </c>
    </row>
    <row r="387" spans="1:12" x14ac:dyDescent="0.25">
      <c r="A387" s="1" t="s">
        <v>52</v>
      </c>
      <c r="B387" s="1" t="s">
        <v>53</v>
      </c>
      <c r="C387" s="2" t="str">
        <f>VLOOKUP(B387,Planilha1!$A$2:$B$18,2,FALSE)</f>
        <v>Cocalzinho de Goiás: Sede</v>
      </c>
      <c r="D387" s="1" t="s">
        <v>17</v>
      </c>
      <c r="E387" s="1" t="s">
        <v>9</v>
      </c>
      <c r="F387" s="1" t="s">
        <v>96</v>
      </c>
      <c r="G387" s="1" t="s">
        <v>909</v>
      </c>
      <c r="H387" s="2" t="str">
        <f>VLOOKUP(G387,Planilha1!$F$2:$G$16,2,FALSE)</f>
        <v xml:space="preserve"> 55 and 59</v>
      </c>
      <c r="I387" s="1" t="s">
        <v>936</v>
      </c>
      <c r="J387" s="1" t="s">
        <v>845</v>
      </c>
      <c r="K387" s="1" t="s">
        <v>937</v>
      </c>
      <c r="L387" t="str">
        <f t="shared" ref="L387:L450" si="6">CONCATENATE("update m set m.fator_mun = ",K387," from pmad2018.dp_mor_1718_bkp m, pmad2018.dp_dom_1718_imput_bkp d where m.A01nficha = d.A01nficha and ltrim(rtrim(d.A01setor)) = '",C387,"' and m.D03 = ",E387," and m.D05 between",H387,";")</f>
        <v>update m set m.fator_mun = 4.74698635642441 from pmad2018.dp_mor_1718_bkp m, pmad2018.dp_dom_1718_imput_bkp d where m.A01nficha = d.A01nficha and ltrim(rtrim(d.A01setor)) = 'Cocalzinho de Goiás: Sede' and m.D03 = 1 and m.D05 between 55 and 59;</v>
      </c>
    </row>
    <row r="388" spans="1:12" x14ac:dyDescent="0.25">
      <c r="A388" s="1" t="s">
        <v>60</v>
      </c>
      <c r="B388" s="1" t="s">
        <v>61</v>
      </c>
      <c r="C388" s="2" t="str">
        <f>VLOOKUP(B388,Planilha1!$A$2:$B$18,2,FALSE)</f>
        <v>Cristalina: Campos Lindos/Marajó</v>
      </c>
      <c r="D388" s="1" t="s">
        <v>11</v>
      </c>
      <c r="E388" s="1" t="s">
        <v>12</v>
      </c>
      <c r="F388" s="1" t="s">
        <v>96</v>
      </c>
      <c r="G388" s="1" t="s">
        <v>909</v>
      </c>
      <c r="H388" s="2" t="str">
        <f>VLOOKUP(G388,Planilha1!$F$2:$G$16,2,FALSE)</f>
        <v xml:space="preserve"> 55 and 59</v>
      </c>
      <c r="I388" s="1" t="s">
        <v>938</v>
      </c>
      <c r="J388" s="1" t="s">
        <v>939</v>
      </c>
      <c r="K388" s="1" t="s">
        <v>940</v>
      </c>
      <c r="L388" t="str">
        <f t="shared" si="6"/>
        <v>update m set m.fator_mun = 5.51560960331174 from pmad2018.dp_mor_1718_bkp m, pmad2018.dp_dom_1718_imput_bkp d where m.A01nficha = d.A01nficha and ltrim(rtrim(d.A01setor)) = 'Cristalina: Campos Lindos/Marajó' and m.D03 = 2 and m.D05 between 55 and 59;</v>
      </c>
    </row>
    <row r="389" spans="1:12" x14ac:dyDescent="0.25">
      <c r="A389" s="1" t="s">
        <v>60</v>
      </c>
      <c r="B389" s="1" t="s">
        <v>61</v>
      </c>
      <c r="C389" s="2" t="str">
        <f>VLOOKUP(B389,Planilha1!$A$2:$B$18,2,FALSE)</f>
        <v>Cristalina: Campos Lindos/Marajó</v>
      </c>
      <c r="D389" s="1" t="s">
        <v>17</v>
      </c>
      <c r="E389" s="1" t="s">
        <v>9</v>
      </c>
      <c r="F389" s="1" t="s">
        <v>96</v>
      </c>
      <c r="G389" s="1" t="s">
        <v>909</v>
      </c>
      <c r="H389" s="2" t="str">
        <f>VLOOKUP(G389,Planilha1!$F$2:$G$16,2,FALSE)</f>
        <v xml:space="preserve"> 55 and 59</v>
      </c>
      <c r="I389" s="1" t="s">
        <v>941</v>
      </c>
      <c r="J389" s="1" t="s">
        <v>891</v>
      </c>
      <c r="K389" s="1" t="s">
        <v>942</v>
      </c>
      <c r="L389" t="str">
        <f t="shared" si="6"/>
        <v>update m set m.fator_mun = 3.19033290735639 from pmad2018.dp_mor_1718_bkp m, pmad2018.dp_dom_1718_imput_bkp d where m.A01nficha = d.A01nficha and ltrim(rtrim(d.A01setor)) = 'Cristalina: Campos Lindos/Marajó' and m.D03 = 1 and m.D05 between 55 and 59;</v>
      </c>
    </row>
    <row r="390" spans="1:12" x14ac:dyDescent="0.25">
      <c r="A390" s="1" t="s">
        <v>68</v>
      </c>
      <c r="B390" s="1" t="s">
        <v>69</v>
      </c>
      <c r="C390" s="2" t="str">
        <f>VLOOKUP(B390,Planilha1!$A$2:$B$18,2,FALSE)</f>
        <v>Cristalina: Sede</v>
      </c>
      <c r="D390" s="1" t="s">
        <v>11</v>
      </c>
      <c r="E390" s="1" t="s">
        <v>12</v>
      </c>
      <c r="F390" s="1" t="s">
        <v>96</v>
      </c>
      <c r="G390" s="1" t="s">
        <v>909</v>
      </c>
      <c r="H390" s="2" t="str">
        <f>VLOOKUP(G390,Planilha1!$F$2:$G$16,2,FALSE)</f>
        <v xml:space="preserve"> 55 and 59</v>
      </c>
      <c r="I390" s="1" t="s">
        <v>943</v>
      </c>
      <c r="J390" s="1" t="s">
        <v>891</v>
      </c>
      <c r="K390" s="1" t="s">
        <v>944</v>
      </c>
      <c r="L390" t="str">
        <f t="shared" si="6"/>
        <v>update m set m.fator_mun = 14.7594137542277 from pmad2018.dp_mor_1718_bkp m, pmad2018.dp_dom_1718_imput_bkp d where m.A01nficha = d.A01nficha and ltrim(rtrim(d.A01setor)) = 'Cristalina: Sede' and m.D03 = 2 and m.D05 between 55 and 59;</v>
      </c>
    </row>
    <row r="391" spans="1:12" x14ac:dyDescent="0.25">
      <c r="A391" s="1" t="s">
        <v>68</v>
      </c>
      <c r="B391" s="1" t="s">
        <v>69</v>
      </c>
      <c r="C391" s="2" t="str">
        <f>VLOOKUP(B391,Planilha1!$A$2:$B$18,2,FALSE)</f>
        <v>Cristalina: Sede</v>
      </c>
      <c r="D391" s="1" t="s">
        <v>17</v>
      </c>
      <c r="E391" s="1" t="s">
        <v>9</v>
      </c>
      <c r="F391" s="1" t="s">
        <v>96</v>
      </c>
      <c r="G391" s="1" t="s">
        <v>909</v>
      </c>
      <c r="H391" s="2" t="str">
        <f>VLOOKUP(G391,Planilha1!$F$2:$G$16,2,FALSE)</f>
        <v xml:space="preserve"> 55 and 59</v>
      </c>
      <c r="I391" s="1" t="s">
        <v>945</v>
      </c>
      <c r="J391" s="1" t="s">
        <v>946</v>
      </c>
      <c r="K391" s="1" t="s">
        <v>947</v>
      </c>
      <c r="L391" t="str">
        <f t="shared" si="6"/>
        <v>update m set m.fator_mun = 15.8058753835159 from pmad2018.dp_mor_1718_bkp m, pmad2018.dp_dom_1718_imput_bkp d where m.A01nficha = d.A01nficha and ltrim(rtrim(d.A01setor)) = 'Cristalina: Sede' and m.D03 = 1 and m.D05 between 55 and 59;</v>
      </c>
    </row>
    <row r="392" spans="1:12" x14ac:dyDescent="0.25">
      <c r="A392" s="1" t="s">
        <v>75</v>
      </c>
      <c r="B392" s="1" t="s">
        <v>76</v>
      </c>
      <c r="C392" s="2" t="str">
        <f>VLOOKUP(B392,Planilha1!$A$2:$B$18,2,FALSE)</f>
        <v>Formosa</v>
      </c>
      <c r="D392" s="1" t="s">
        <v>11</v>
      </c>
      <c r="E392" s="1" t="s">
        <v>12</v>
      </c>
      <c r="F392" s="1" t="s">
        <v>96</v>
      </c>
      <c r="G392" s="1" t="s">
        <v>909</v>
      </c>
      <c r="H392" s="2" t="str">
        <f>VLOOKUP(G392,Planilha1!$F$2:$G$16,2,FALSE)</f>
        <v xml:space="preserve"> 55 and 59</v>
      </c>
      <c r="I392" s="1" t="s">
        <v>948</v>
      </c>
      <c r="J392" s="1" t="s">
        <v>66</v>
      </c>
      <c r="K392" s="1" t="s">
        <v>949</v>
      </c>
      <c r="L392" t="str">
        <f t="shared" si="6"/>
        <v>update m set m.fator_mun = 31.1301084337349 from pmad2018.dp_mor_1718_bkp m, pmad2018.dp_dom_1718_imput_bkp d where m.A01nficha = d.A01nficha and ltrim(rtrim(d.A01setor)) = 'Formosa' and m.D03 = 2 and m.D05 between 55 and 59;</v>
      </c>
    </row>
    <row r="393" spans="1:12" x14ac:dyDescent="0.25">
      <c r="A393" s="1" t="s">
        <v>75</v>
      </c>
      <c r="B393" s="1" t="s">
        <v>76</v>
      </c>
      <c r="C393" s="2" t="str">
        <f>VLOOKUP(B393,Planilha1!$A$2:$B$18,2,FALSE)</f>
        <v>Formosa</v>
      </c>
      <c r="D393" s="1" t="s">
        <v>17</v>
      </c>
      <c r="E393" s="1" t="s">
        <v>9</v>
      </c>
      <c r="F393" s="1" t="s">
        <v>96</v>
      </c>
      <c r="G393" s="1" t="s">
        <v>909</v>
      </c>
      <c r="H393" s="2" t="str">
        <f>VLOOKUP(G393,Planilha1!$F$2:$G$16,2,FALSE)</f>
        <v xml:space="preserve"> 55 and 59</v>
      </c>
      <c r="I393" s="1" t="s">
        <v>950</v>
      </c>
      <c r="J393" s="1" t="s">
        <v>116</v>
      </c>
      <c r="K393" s="1" t="s">
        <v>951</v>
      </c>
      <c r="L393" t="str">
        <f t="shared" si="6"/>
        <v>update m set m.fator_mun = 56.324847826087 from pmad2018.dp_mor_1718_bkp m, pmad2018.dp_dom_1718_imput_bkp d where m.A01nficha = d.A01nficha and ltrim(rtrim(d.A01setor)) = 'Formosa' and m.D03 = 1 and m.D05 between 55 and 59;</v>
      </c>
    </row>
    <row r="394" spans="1:12" x14ac:dyDescent="0.25">
      <c r="A394" s="1" t="s">
        <v>82</v>
      </c>
      <c r="B394" s="1" t="s">
        <v>83</v>
      </c>
      <c r="C394" s="2" t="str">
        <f>VLOOKUP(B394,Planilha1!$A$2:$B$18,2,FALSE)</f>
        <v>Luziânia: Jardim Ingá</v>
      </c>
      <c r="D394" s="1" t="s">
        <v>11</v>
      </c>
      <c r="E394" s="1" t="s">
        <v>12</v>
      </c>
      <c r="F394" s="1" t="s">
        <v>96</v>
      </c>
      <c r="G394" s="1" t="s">
        <v>909</v>
      </c>
      <c r="H394" s="2" t="str">
        <f>VLOOKUP(G394,Planilha1!$F$2:$G$16,2,FALSE)</f>
        <v xml:space="preserve"> 55 and 59</v>
      </c>
      <c r="I394" s="1" t="s">
        <v>952</v>
      </c>
      <c r="J394" s="1" t="s">
        <v>953</v>
      </c>
      <c r="K394" s="1" t="s">
        <v>954</v>
      </c>
      <c r="L394" t="str">
        <f t="shared" si="6"/>
        <v>update m set m.fator_mun = 42.7644547949354 from pmad2018.dp_mor_1718_bkp m, pmad2018.dp_dom_1718_imput_bkp d where m.A01nficha = d.A01nficha and ltrim(rtrim(d.A01setor)) = 'Luziânia: Jardim Ingá' and m.D03 = 2 and m.D05 between 55 and 59;</v>
      </c>
    </row>
    <row r="395" spans="1:12" x14ac:dyDescent="0.25">
      <c r="A395" s="1" t="s">
        <v>82</v>
      </c>
      <c r="B395" s="1" t="s">
        <v>83</v>
      </c>
      <c r="C395" s="2" t="str">
        <f>VLOOKUP(B395,Planilha1!$A$2:$B$18,2,FALSE)</f>
        <v>Luziânia: Jardim Ingá</v>
      </c>
      <c r="D395" s="1" t="s">
        <v>17</v>
      </c>
      <c r="E395" s="1" t="s">
        <v>9</v>
      </c>
      <c r="F395" s="1" t="s">
        <v>96</v>
      </c>
      <c r="G395" s="1" t="s">
        <v>909</v>
      </c>
      <c r="H395" s="2" t="str">
        <f>VLOOKUP(G395,Planilha1!$F$2:$G$16,2,FALSE)</f>
        <v xml:space="preserve"> 55 and 59</v>
      </c>
      <c r="I395" s="1" t="s">
        <v>955</v>
      </c>
      <c r="J395" s="1" t="s">
        <v>956</v>
      </c>
      <c r="K395" s="1" t="s">
        <v>957</v>
      </c>
      <c r="L395" t="str">
        <f t="shared" si="6"/>
        <v>update m set m.fator_mun = 69.947474917071 from pmad2018.dp_mor_1718_bkp m, pmad2018.dp_dom_1718_imput_bkp d where m.A01nficha = d.A01nficha and ltrim(rtrim(d.A01setor)) = 'Luziânia: Jardim Ingá' and m.D03 = 1 and m.D05 between 55 and 59;</v>
      </c>
    </row>
    <row r="396" spans="1:12" x14ac:dyDescent="0.25">
      <c r="A396" s="1" t="s">
        <v>88</v>
      </c>
      <c r="B396" s="1" t="s">
        <v>89</v>
      </c>
      <c r="C396" s="2" t="str">
        <f>VLOOKUP(B396,Planilha1!$A$2:$B$18,2,FALSE)</f>
        <v>Luziânia: Sede</v>
      </c>
      <c r="D396" s="1" t="s">
        <v>11</v>
      </c>
      <c r="E396" s="1" t="s">
        <v>12</v>
      </c>
      <c r="F396" s="1" t="s">
        <v>96</v>
      </c>
      <c r="G396" s="1" t="s">
        <v>909</v>
      </c>
      <c r="H396" s="2" t="str">
        <f>VLOOKUP(G396,Planilha1!$F$2:$G$16,2,FALSE)</f>
        <v xml:space="preserve"> 55 and 59</v>
      </c>
      <c r="I396" s="1" t="s">
        <v>958</v>
      </c>
      <c r="J396" s="1" t="s">
        <v>129</v>
      </c>
      <c r="K396" s="1" t="s">
        <v>959</v>
      </c>
      <c r="L396" t="str">
        <f t="shared" si="6"/>
        <v>update m set m.fator_mun = 37.9293514283556 from pmad2018.dp_mor_1718_bkp m, pmad2018.dp_dom_1718_imput_bkp d where m.A01nficha = d.A01nficha and ltrim(rtrim(d.A01setor)) = 'Luziânia: Sede' and m.D03 = 2 and m.D05 between 55 and 59;</v>
      </c>
    </row>
    <row r="397" spans="1:12" x14ac:dyDescent="0.25">
      <c r="A397" s="1" t="s">
        <v>88</v>
      </c>
      <c r="B397" s="1" t="s">
        <v>89</v>
      </c>
      <c r="C397" s="2" t="str">
        <f>VLOOKUP(B397,Planilha1!$A$2:$B$18,2,FALSE)</f>
        <v>Luziânia: Sede</v>
      </c>
      <c r="D397" s="1" t="s">
        <v>17</v>
      </c>
      <c r="E397" s="1" t="s">
        <v>9</v>
      </c>
      <c r="F397" s="1" t="s">
        <v>96</v>
      </c>
      <c r="G397" s="1" t="s">
        <v>909</v>
      </c>
      <c r="H397" s="2" t="str">
        <f>VLOOKUP(G397,Planilha1!$F$2:$G$16,2,FALSE)</f>
        <v xml:space="preserve"> 55 and 59</v>
      </c>
      <c r="I397" s="1" t="s">
        <v>960</v>
      </c>
      <c r="J397" s="1" t="s">
        <v>116</v>
      </c>
      <c r="K397" s="1" t="s">
        <v>961</v>
      </c>
      <c r="L397" t="str">
        <f t="shared" si="6"/>
        <v>update m set m.fator_mun = 49.6965592798296 from pmad2018.dp_mor_1718_bkp m, pmad2018.dp_dom_1718_imput_bkp d where m.A01nficha = d.A01nficha and ltrim(rtrim(d.A01setor)) = 'Luziânia: Sede' and m.D03 = 1 and m.D05 between 55 and 59;</v>
      </c>
    </row>
    <row r="398" spans="1:12" x14ac:dyDescent="0.25">
      <c r="A398" s="1" t="s">
        <v>96</v>
      </c>
      <c r="B398" s="1" t="s">
        <v>97</v>
      </c>
      <c r="C398" s="2" t="str">
        <f>VLOOKUP(B398,Planilha1!$A$2:$B$18,2,FALSE)</f>
        <v>Novo Gama</v>
      </c>
      <c r="D398" s="1" t="s">
        <v>11</v>
      </c>
      <c r="E398" s="1" t="s">
        <v>12</v>
      </c>
      <c r="F398" s="1" t="s">
        <v>96</v>
      </c>
      <c r="G398" s="1" t="s">
        <v>909</v>
      </c>
      <c r="H398" s="2" t="str">
        <f>VLOOKUP(G398,Planilha1!$F$2:$G$16,2,FALSE)</f>
        <v xml:space="preserve"> 55 and 59</v>
      </c>
      <c r="I398" s="1" t="s">
        <v>962</v>
      </c>
      <c r="J398" s="1" t="s">
        <v>178</v>
      </c>
      <c r="K398" s="1" t="s">
        <v>963</v>
      </c>
      <c r="L398" t="str">
        <f t="shared" si="6"/>
        <v>update m set m.fator_mun = 33.2661833333333 from pmad2018.dp_mor_1718_bkp m, pmad2018.dp_dom_1718_imput_bkp d where m.A01nficha = d.A01nficha and ltrim(rtrim(d.A01setor)) = 'Novo Gama' and m.D03 = 2 and m.D05 between 55 and 59;</v>
      </c>
    </row>
    <row r="399" spans="1:12" x14ac:dyDescent="0.25">
      <c r="A399" s="1" t="s">
        <v>96</v>
      </c>
      <c r="B399" s="1" t="s">
        <v>97</v>
      </c>
      <c r="C399" s="2" t="str">
        <f>VLOOKUP(B399,Planilha1!$A$2:$B$18,2,FALSE)</f>
        <v>Novo Gama</v>
      </c>
      <c r="D399" s="1" t="s">
        <v>17</v>
      </c>
      <c r="E399" s="1" t="s">
        <v>9</v>
      </c>
      <c r="F399" s="1" t="s">
        <v>96</v>
      </c>
      <c r="G399" s="1" t="s">
        <v>909</v>
      </c>
      <c r="H399" s="2" t="str">
        <f>VLOOKUP(G399,Planilha1!$F$2:$G$16,2,FALSE)</f>
        <v xml:space="preserve"> 55 and 59</v>
      </c>
      <c r="I399" s="1" t="s">
        <v>964</v>
      </c>
      <c r="J399" s="1" t="s">
        <v>497</v>
      </c>
      <c r="K399" s="1" t="s">
        <v>965</v>
      </c>
      <c r="L399" t="str">
        <f t="shared" si="6"/>
        <v>update m set m.fator_mun = 34.4944339622641 from pmad2018.dp_mor_1718_bkp m, pmad2018.dp_dom_1718_imput_bkp d where m.A01nficha = d.A01nficha and ltrim(rtrim(d.A01setor)) = 'Novo Gama' and m.D03 = 1 and m.D05 between 55 and 59;</v>
      </c>
    </row>
    <row r="400" spans="1:12" x14ac:dyDescent="0.25">
      <c r="A400" s="1" t="s">
        <v>104</v>
      </c>
      <c r="B400" s="1" t="s">
        <v>105</v>
      </c>
      <c r="C400" s="2" t="str">
        <f>VLOOKUP(B400,Planilha1!$A$2:$B$18,2,FALSE)</f>
        <v>Padre Bernardo: Monte Alto</v>
      </c>
      <c r="D400" s="1" t="s">
        <v>11</v>
      </c>
      <c r="E400" s="1" t="s">
        <v>12</v>
      </c>
      <c r="F400" s="1" t="s">
        <v>96</v>
      </c>
      <c r="G400" s="1" t="s">
        <v>909</v>
      </c>
      <c r="H400" s="2" t="str">
        <f>VLOOKUP(G400,Planilha1!$F$2:$G$16,2,FALSE)</f>
        <v xml:space="preserve"> 55 and 59</v>
      </c>
      <c r="I400" s="1" t="s">
        <v>966</v>
      </c>
      <c r="J400" s="1" t="s">
        <v>929</v>
      </c>
      <c r="K400" s="1" t="s">
        <v>967</v>
      </c>
      <c r="L400" t="str">
        <f t="shared" si="6"/>
        <v>update m set m.fator_mun = 6.1800606753805 from pmad2018.dp_mor_1718_bkp m, pmad2018.dp_dom_1718_imput_bkp d where m.A01nficha = d.A01nficha and ltrim(rtrim(d.A01setor)) = 'Padre Bernardo: Monte Alto' and m.D03 = 2 and m.D05 between 55 and 59;</v>
      </c>
    </row>
    <row r="401" spans="1:12" x14ac:dyDescent="0.25">
      <c r="A401" s="1" t="s">
        <v>104</v>
      </c>
      <c r="B401" s="1" t="s">
        <v>105</v>
      </c>
      <c r="C401" s="2" t="str">
        <f>VLOOKUP(B401,Planilha1!$A$2:$B$18,2,FALSE)</f>
        <v>Padre Bernardo: Monte Alto</v>
      </c>
      <c r="D401" s="1" t="s">
        <v>17</v>
      </c>
      <c r="E401" s="1" t="s">
        <v>9</v>
      </c>
      <c r="F401" s="1" t="s">
        <v>96</v>
      </c>
      <c r="G401" s="1" t="s">
        <v>909</v>
      </c>
      <c r="H401" s="2" t="str">
        <f>VLOOKUP(G401,Planilha1!$F$2:$G$16,2,FALSE)</f>
        <v xml:space="preserve"> 55 and 59</v>
      </c>
      <c r="I401" s="1" t="s">
        <v>968</v>
      </c>
      <c r="J401" s="1" t="s">
        <v>845</v>
      </c>
      <c r="K401" s="1" t="s">
        <v>969</v>
      </c>
      <c r="L401" t="str">
        <f t="shared" si="6"/>
        <v>update m set m.fator_mun = 5.54746605965775 from pmad2018.dp_mor_1718_bkp m, pmad2018.dp_dom_1718_imput_bkp d where m.A01nficha = d.A01nficha and ltrim(rtrim(d.A01setor)) = 'Padre Bernardo: Monte Alto' and m.D03 = 1 and m.D05 between 55 and 59;</v>
      </c>
    </row>
    <row r="402" spans="1:12" x14ac:dyDescent="0.25">
      <c r="A402" s="1" t="s">
        <v>111</v>
      </c>
      <c r="B402" s="1" t="s">
        <v>112</v>
      </c>
      <c r="C402" s="2" t="str">
        <f>VLOOKUP(B402,Planilha1!$A$2:$B$18,2,FALSE)</f>
        <v>Padre Bernardo: Sede</v>
      </c>
      <c r="D402" s="1" t="s">
        <v>11</v>
      </c>
      <c r="E402" s="1" t="s">
        <v>12</v>
      </c>
      <c r="F402" s="1" t="s">
        <v>96</v>
      </c>
      <c r="G402" s="1" t="s">
        <v>909</v>
      </c>
      <c r="H402" s="2" t="str">
        <f>VLOOKUP(G402,Planilha1!$F$2:$G$16,2,FALSE)</f>
        <v xml:space="preserve"> 55 and 59</v>
      </c>
      <c r="I402" s="1" t="s">
        <v>970</v>
      </c>
      <c r="J402" s="1" t="s">
        <v>845</v>
      </c>
      <c r="K402" s="1" t="s">
        <v>971</v>
      </c>
      <c r="L402" t="str">
        <f t="shared" si="6"/>
        <v>update m set m.fator_mun = 9.31066478759358 from pmad2018.dp_mor_1718_bkp m, pmad2018.dp_dom_1718_imput_bkp d where m.A01nficha = d.A01nficha and ltrim(rtrim(d.A01setor)) = 'Padre Bernardo: Sede' and m.D03 = 2 and m.D05 between 55 and 59;</v>
      </c>
    </row>
    <row r="403" spans="1:12" x14ac:dyDescent="0.25">
      <c r="A403" s="1" t="s">
        <v>111</v>
      </c>
      <c r="B403" s="1" t="s">
        <v>112</v>
      </c>
      <c r="C403" s="2" t="str">
        <f>VLOOKUP(B403,Planilha1!$A$2:$B$18,2,FALSE)</f>
        <v>Padre Bernardo: Sede</v>
      </c>
      <c r="D403" s="1" t="s">
        <v>17</v>
      </c>
      <c r="E403" s="1" t="s">
        <v>9</v>
      </c>
      <c r="F403" s="1" t="s">
        <v>96</v>
      </c>
      <c r="G403" s="1" t="s">
        <v>909</v>
      </c>
      <c r="H403" s="2" t="str">
        <f>VLOOKUP(G403,Planilha1!$F$2:$G$16,2,FALSE)</f>
        <v xml:space="preserve"> 55 and 59</v>
      </c>
      <c r="I403" s="1" t="s">
        <v>972</v>
      </c>
      <c r="J403" s="1" t="s">
        <v>973</v>
      </c>
      <c r="K403" s="1" t="s">
        <v>974</v>
      </c>
      <c r="L403" t="str">
        <f t="shared" si="6"/>
        <v>update m set m.fator_mun = 10.1048804269131 from pmad2018.dp_mor_1718_bkp m, pmad2018.dp_dom_1718_imput_bkp d where m.A01nficha = d.A01nficha and ltrim(rtrim(d.A01setor)) = 'Padre Bernardo: Sede' and m.D03 = 1 and m.D05 between 55 and 59;</v>
      </c>
    </row>
    <row r="404" spans="1:12" x14ac:dyDescent="0.25">
      <c r="A404" s="1" t="s">
        <v>118</v>
      </c>
      <c r="B404" s="1" t="s">
        <v>119</v>
      </c>
      <c r="C404" s="2" t="str">
        <f>VLOOKUP(B404,Planilha1!$A$2:$B$18,2,FALSE)</f>
        <v>Planaltina</v>
      </c>
      <c r="D404" s="1" t="s">
        <v>11</v>
      </c>
      <c r="E404" s="1" t="s">
        <v>12</v>
      </c>
      <c r="F404" s="1" t="s">
        <v>96</v>
      </c>
      <c r="G404" s="1" t="s">
        <v>909</v>
      </c>
      <c r="H404" s="2" t="str">
        <f>VLOOKUP(G404,Planilha1!$F$2:$G$16,2,FALSE)</f>
        <v xml:space="preserve"> 55 and 59</v>
      </c>
      <c r="I404" s="1" t="s">
        <v>975</v>
      </c>
      <c r="J404" s="1" t="s">
        <v>23</v>
      </c>
      <c r="K404" s="1" t="s">
        <v>976</v>
      </c>
      <c r="L404" t="str">
        <f t="shared" si="6"/>
        <v>update m set m.fator_mun = 43.959 from pmad2018.dp_mor_1718_bkp m, pmad2018.dp_dom_1718_imput_bkp d where m.A01nficha = d.A01nficha and ltrim(rtrim(d.A01setor)) = 'Planaltina' and m.D03 = 2 and m.D05 between 55 and 59;</v>
      </c>
    </row>
    <row r="405" spans="1:12" x14ac:dyDescent="0.25">
      <c r="A405" s="1" t="s">
        <v>118</v>
      </c>
      <c r="B405" s="1" t="s">
        <v>119</v>
      </c>
      <c r="C405" s="2" t="str">
        <f>VLOOKUP(B405,Planilha1!$A$2:$B$18,2,FALSE)</f>
        <v>Planaltina</v>
      </c>
      <c r="D405" s="1" t="s">
        <v>17</v>
      </c>
      <c r="E405" s="1" t="s">
        <v>9</v>
      </c>
      <c r="F405" s="1" t="s">
        <v>96</v>
      </c>
      <c r="G405" s="1" t="s">
        <v>909</v>
      </c>
      <c r="H405" s="2" t="str">
        <f>VLOOKUP(G405,Planilha1!$F$2:$G$16,2,FALSE)</f>
        <v xml:space="preserve"> 55 and 59</v>
      </c>
      <c r="I405" s="1" t="s">
        <v>977</v>
      </c>
      <c r="J405" s="1" t="s">
        <v>946</v>
      </c>
      <c r="K405" s="1" t="s">
        <v>978</v>
      </c>
      <c r="L405" t="str">
        <f t="shared" si="6"/>
        <v>update m set m.fator_mun = 45.264 from pmad2018.dp_mor_1718_bkp m, pmad2018.dp_dom_1718_imput_bkp d where m.A01nficha = d.A01nficha and ltrim(rtrim(d.A01setor)) = 'Planaltina' and m.D03 = 1 and m.D05 between 55 and 59;</v>
      </c>
    </row>
    <row r="406" spans="1:12" x14ac:dyDescent="0.25">
      <c r="A406" s="1" t="s">
        <v>124</v>
      </c>
      <c r="B406" s="1" t="s">
        <v>125</v>
      </c>
      <c r="C406" s="2" t="str">
        <f>VLOOKUP(B406,Planilha1!$A$2:$B$18,2,FALSE)</f>
        <v>Santo Antônio do Descoberto</v>
      </c>
      <c r="D406" s="1" t="s">
        <v>11</v>
      </c>
      <c r="E406" s="1" t="s">
        <v>12</v>
      </c>
      <c r="F406" s="1" t="s">
        <v>96</v>
      </c>
      <c r="G406" s="1" t="s">
        <v>909</v>
      </c>
      <c r="H406" s="2" t="str">
        <f>VLOOKUP(G406,Planilha1!$F$2:$G$16,2,FALSE)</f>
        <v xml:space="preserve"> 55 and 59</v>
      </c>
      <c r="I406" s="1" t="s">
        <v>979</v>
      </c>
      <c r="J406" s="1" t="s">
        <v>168</v>
      </c>
      <c r="K406" s="1" t="s">
        <v>980</v>
      </c>
      <c r="L406" t="str">
        <f t="shared" si="6"/>
        <v>update m set m.fator_mun = 28.1595416666667 from pmad2018.dp_mor_1718_bkp m, pmad2018.dp_dom_1718_imput_bkp d where m.A01nficha = d.A01nficha and ltrim(rtrim(d.A01setor)) = 'Santo Antônio do Descoberto' and m.D03 = 2 and m.D05 between 55 and 59;</v>
      </c>
    </row>
    <row r="407" spans="1:12" x14ac:dyDescent="0.25">
      <c r="A407" s="1" t="s">
        <v>124</v>
      </c>
      <c r="B407" s="1" t="s">
        <v>125</v>
      </c>
      <c r="C407" s="2" t="str">
        <f>VLOOKUP(B407,Planilha1!$A$2:$B$18,2,FALSE)</f>
        <v>Santo Antônio do Descoberto</v>
      </c>
      <c r="D407" s="1" t="s">
        <v>17</v>
      </c>
      <c r="E407" s="1" t="s">
        <v>9</v>
      </c>
      <c r="F407" s="1" t="s">
        <v>96</v>
      </c>
      <c r="G407" s="1" t="s">
        <v>909</v>
      </c>
      <c r="H407" s="2" t="str">
        <f>VLOOKUP(G407,Planilha1!$F$2:$G$16,2,FALSE)</f>
        <v xml:space="preserve"> 55 and 59</v>
      </c>
      <c r="I407" s="1" t="s">
        <v>981</v>
      </c>
      <c r="J407" s="1" t="s">
        <v>787</v>
      </c>
      <c r="K407" s="1" t="s">
        <v>982</v>
      </c>
      <c r="L407" t="str">
        <f t="shared" si="6"/>
        <v>update m set m.fator_mun = 26.6556 from pmad2018.dp_mor_1718_bkp m, pmad2018.dp_dom_1718_imput_bkp d where m.A01nficha = d.A01nficha and ltrim(rtrim(d.A01setor)) = 'Santo Antônio do Descoberto' and m.D03 = 1 and m.D05 between 55 and 59;</v>
      </c>
    </row>
    <row r="408" spans="1:12" x14ac:dyDescent="0.25">
      <c r="A408" s="1" t="s">
        <v>131</v>
      </c>
      <c r="B408" s="1" t="s">
        <v>132</v>
      </c>
      <c r="C408" s="2" t="str">
        <f>VLOOKUP(B408,Planilha1!$A$2:$B$18,2,FALSE)</f>
        <v>Valparaíso de Goiás</v>
      </c>
      <c r="D408" s="1" t="s">
        <v>11</v>
      </c>
      <c r="E408" s="1" t="s">
        <v>12</v>
      </c>
      <c r="F408" s="1" t="s">
        <v>96</v>
      </c>
      <c r="G408" s="1" t="s">
        <v>909</v>
      </c>
      <c r="H408" s="2" t="str">
        <f>VLOOKUP(G408,Planilha1!$F$2:$G$16,2,FALSE)</f>
        <v xml:space="preserve"> 55 and 59</v>
      </c>
      <c r="I408" s="1" t="s">
        <v>983</v>
      </c>
      <c r="J408" s="1" t="s">
        <v>576</v>
      </c>
      <c r="K408" s="1" t="s">
        <v>984</v>
      </c>
      <c r="L408" t="str">
        <f t="shared" si="6"/>
        <v>update m set m.fator_mun = 58.6648928571429 from pmad2018.dp_mor_1718_bkp m, pmad2018.dp_dom_1718_imput_bkp d where m.A01nficha = d.A01nficha and ltrim(rtrim(d.A01setor)) = 'Valparaíso de Goiás' and m.D03 = 2 and m.D05 between 55 and 59;</v>
      </c>
    </row>
    <row r="409" spans="1:12" x14ac:dyDescent="0.25">
      <c r="A409" s="1" t="s">
        <v>131</v>
      </c>
      <c r="B409" s="1" t="s">
        <v>132</v>
      </c>
      <c r="C409" s="2" t="str">
        <f>VLOOKUP(B409,Planilha1!$A$2:$B$18,2,FALSE)</f>
        <v>Valparaíso de Goiás</v>
      </c>
      <c r="D409" s="1" t="s">
        <v>17</v>
      </c>
      <c r="E409" s="1" t="s">
        <v>9</v>
      </c>
      <c r="F409" s="1" t="s">
        <v>96</v>
      </c>
      <c r="G409" s="1" t="s">
        <v>909</v>
      </c>
      <c r="H409" s="2" t="str">
        <f>VLOOKUP(G409,Planilha1!$F$2:$G$16,2,FALSE)</f>
        <v xml:space="preserve"> 55 and 59</v>
      </c>
      <c r="I409" s="1" t="s">
        <v>985</v>
      </c>
      <c r="J409" s="1" t="s">
        <v>116</v>
      </c>
      <c r="K409" s="1" t="s">
        <v>986</v>
      </c>
      <c r="L409" t="str">
        <f t="shared" si="6"/>
        <v>update m set m.fator_mun = 62.4809347826087 from pmad2018.dp_mor_1718_bkp m, pmad2018.dp_dom_1718_imput_bkp d where m.A01nficha = d.A01nficha and ltrim(rtrim(d.A01setor)) = 'Valparaíso de Goiás' and m.D03 = 1 and m.D05 between 55 and 59;</v>
      </c>
    </row>
    <row r="410" spans="1:12" x14ac:dyDescent="0.25">
      <c r="A410" s="1" t="s">
        <v>9</v>
      </c>
      <c r="B410" s="1" t="s">
        <v>10</v>
      </c>
      <c r="C410" s="2" t="str">
        <f>VLOOKUP(B410,Planilha1!$A$2:$B$18,2,FALSE)</f>
        <v>Águas Lindas de Goiás</v>
      </c>
      <c r="D410" s="1" t="s">
        <v>11</v>
      </c>
      <c r="E410" s="1" t="s">
        <v>12</v>
      </c>
      <c r="F410" s="1" t="s">
        <v>111</v>
      </c>
      <c r="G410" s="1" t="s">
        <v>987</v>
      </c>
      <c r="H410" s="2" t="str">
        <f>VLOOKUP(G410,Planilha1!$F$2:$G$16,2,FALSE)</f>
        <v xml:space="preserve"> 60 and 64</v>
      </c>
      <c r="I410" s="1" t="s">
        <v>988</v>
      </c>
      <c r="J410" s="1" t="s">
        <v>419</v>
      </c>
      <c r="K410" s="1" t="s">
        <v>989</v>
      </c>
      <c r="L410" t="str">
        <f t="shared" si="6"/>
        <v>update m set m.fator_mun = 40.2940980392157 from pmad2018.dp_mor_1718_bkp m, pmad2018.dp_dom_1718_imput_bkp d where m.A01nficha = d.A01nficha and ltrim(rtrim(d.A01setor)) = 'Águas Lindas de Goiás' and m.D03 = 2 and m.D05 between 60 and 64;</v>
      </c>
    </row>
    <row r="411" spans="1:12" x14ac:dyDescent="0.25">
      <c r="A411" s="1" t="s">
        <v>9</v>
      </c>
      <c r="B411" s="1" t="s">
        <v>10</v>
      </c>
      <c r="C411" s="2" t="str">
        <f>VLOOKUP(B411,Planilha1!$A$2:$B$18,2,FALSE)</f>
        <v>Águas Lindas de Goiás</v>
      </c>
      <c r="D411" s="1" t="s">
        <v>17</v>
      </c>
      <c r="E411" s="1" t="s">
        <v>9</v>
      </c>
      <c r="F411" s="1" t="s">
        <v>111</v>
      </c>
      <c r="G411" s="1" t="s">
        <v>987</v>
      </c>
      <c r="H411" s="2" t="str">
        <f>VLOOKUP(G411,Planilha1!$F$2:$G$16,2,FALSE)</f>
        <v xml:space="preserve"> 60 and 64</v>
      </c>
      <c r="I411" s="1" t="s">
        <v>990</v>
      </c>
      <c r="J411" s="1" t="s">
        <v>553</v>
      </c>
      <c r="K411" s="1" t="s">
        <v>991</v>
      </c>
      <c r="L411" t="str">
        <f t="shared" si="6"/>
        <v>update m set m.fator_mun = 52.385119047619 from pmad2018.dp_mor_1718_bkp m, pmad2018.dp_dom_1718_imput_bkp d where m.A01nficha = d.A01nficha and ltrim(rtrim(d.A01setor)) = 'Águas Lindas de Goiás' and m.D03 = 1 and m.D05 between 60 and 64;</v>
      </c>
    </row>
    <row r="412" spans="1:12" x14ac:dyDescent="0.25">
      <c r="A412" s="1" t="s">
        <v>12</v>
      </c>
      <c r="B412" s="1" t="s">
        <v>21</v>
      </c>
      <c r="C412" s="2" t="str">
        <f>VLOOKUP(B412,Planilha1!$A$2:$B$18,2,FALSE)</f>
        <v>Alexânia</v>
      </c>
      <c r="D412" s="1" t="s">
        <v>11</v>
      </c>
      <c r="E412" s="1" t="s">
        <v>12</v>
      </c>
      <c r="F412" s="1" t="s">
        <v>111</v>
      </c>
      <c r="G412" s="1" t="s">
        <v>987</v>
      </c>
      <c r="H412" s="2" t="str">
        <f>VLOOKUP(G412,Planilha1!$F$2:$G$16,2,FALSE)</f>
        <v xml:space="preserve"> 60 and 64</v>
      </c>
      <c r="I412" s="1" t="s">
        <v>992</v>
      </c>
      <c r="J412" s="1" t="s">
        <v>23</v>
      </c>
      <c r="K412" s="1" t="s">
        <v>993</v>
      </c>
      <c r="L412" t="str">
        <f t="shared" si="6"/>
        <v>update m set m.fator_mun = 13.3100925 from pmad2018.dp_mor_1718_bkp m, pmad2018.dp_dom_1718_imput_bkp d where m.A01nficha = d.A01nficha and ltrim(rtrim(d.A01setor)) = 'Alexânia' and m.D03 = 2 and m.D05 between 60 and 64;</v>
      </c>
    </row>
    <row r="413" spans="1:12" x14ac:dyDescent="0.25">
      <c r="A413" s="1" t="s">
        <v>12</v>
      </c>
      <c r="B413" s="1" t="s">
        <v>21</v>
      </c>
      <c r="C413" s="2" t="str">
        <f>VLOOKUP(B413,Planilha1!$A$2:$B$18,2,FALSE)</f>
        <v>Alexânia</v>
      </c>
      <c r="D413" s="1" t="s">
        <v>17</v>
      </c>
      <c r="E413" s="1" t="s">
        <v>9</v>
      </c>
      <c r="F413" s="1" t="s">
        <v>111</v>
      </c>
      <c r="G413" s="1" t="s">
        <v>987</v>
      </c>
      <c r="H413" s="2" t="str">
        <f>VLOOKUP(G413,Planilha1!$F$2:$G$16,2,FALSE)</f>
        <v xml:space="preserve"> 60 and 64</v>
      </c>
      <c r="I413" s="1" t="s">
        <v>994</v>
      </c>
      <c r="J413" s="1" t="s">
        <v>929</v>
      </c>
      <c r="K413" s="1" t="s">
        <v>995</v>
      </c>
      <c r="L413" t="str">
        <f t="shared" si="6"/>
        <v>update m set m.fator_mun = 14.8773352941176 from pmad2018.dp_mor_1718_bkp m, pmad2018.dp_dom_1718_imput_bkp d where m.A01nficha = d.A01nficha and ltrim(rtrim(d.A01setor)) = 'Alexânia' and m.D03 = 1 and m.D05 between 60 and 64;</v>
      </c>
    </row>
    <row r="414" spans="1:12" x14ac:dyDescent="0.25">
      <c r="A414" s="1" t="s">
        <v>28</v>
      </c>
      <c r="B414" s="1" t="s">
        <v>29</v>
      </c>
      <c r="C414" s="2" t="str">
        <f>VLOOKUP(B414,Planilha1!$A$2:$B$18,2,FALSE)</f>
        <v>Cidade Ocidental: Jardim ABC</v>
      </c>
      <c r="D414" s="1" t="s">
        <v>11</v>
      </c>
      <c r="E414" s="1" t="s">
        <v>12</v>
      </c>
      <c r="F414" s="1" t="s">
        <v>111</v>
      </c>
      <c r="G414" s="1" t="s">
        <v>987</v>
      </c>
      <c r="H414" s="2" t="str">
        <f>VLOOKUP(G414,Planilha1!$F$2:$G$16,2,FALSE)</f>
        <v xml:space="preserve"> 60 and 64</v>
      </c>
      <c r="I414" s="1" t="s">
        <v>996</v>
      </c>
      <c r="J414" s="1" t="s">
        <v>104</v>
      </c>
      <c r="K414" s="1" t="s">
        <v>997</v>
      </c>
      <c r="L414" t="str">
        <f t="shared" si="6"/>
        <v>update m set m.fator_mun = 13.3198686445137 from pmad2018.dp_mor_1718_bkp m, pmad2018.dp_dom_1718_imput_bkp d where m.A01nficha = d.A01nficha and ltrim(rtrim(d.A01setor)) = 'Cidade Ocidental: Jardim ABC' and m.D03 = 2 and m.D05 between 60 and 64;</v>
      </c>
    </row>
    <row r="415" spans="1:12" x14ac:dyDescent="0.25">
      <c r="A415" s="1" t="s">
        <v>28</v>
      </c>
      <c r="B415" s="1" t="s">
        <v>29</v>
      </c>
      <c r="C415" s="2" t="str">
        <f>VLOOKUP(B415,Planilha1!$A$2:$B$18,2,FALSE)</f>
        <v>Cidade Ocidental: Jardim ABC</v>
      </c>
      <c r="D415" s="1" t="s">
        <v>17</v>
      </c>
      <c r="E415" s="1" t="s">
        <v>9</v>
      </c>
      <c r="F415" s="1" t="s">
        <v>111</v>
      </c>
      <c r="G415" s="1" t="s">
        <v>987</v>
      </c>
      <c r="H415" s="2" t="str">
        <f>VLOOKUP(G415,Planilha1!$F$2:$G$16,2,FALSE)</f>
        <v xml:space="preserve"> 60 and 64</v>
      </c>
      <c r="I415" s="1" t="s">
        <v>998</v>
      </c>
      <c r="J415" s="1" t="s">
        <v>75</v>
      </c>
      <c r="K415" s="1" t="s">
        <v>999</v>
      </c>
      <c r="L415" t="str">
        <f t="shared" si="6"/>
        <v>update m set m.fator_mun = 17.6175086829757 from pmad2018.dp_mor_1718_bkp m, pmad2018.dp_dom_1718_imput_bkp d where m.A01nficha = d.A01nficha and ltrim(rtrim(d.A01setor)) = 'Cidade Ocidental: Jardim ABC' and m.D03 = 1 and m.D05 between 60 and 64;</v>
      </c>
    </row>
    <row r="416" spans="1:12" x14ac:dyDescent="0.25">
      <c r="A416" s="1" t="s">
        <v>36</v>
      </c>
      <c r="B416" s="1" t="s">
        <v>37</v>
      </c>
      <c r="C416" s="2" t="str">
        <f>VLOOKUP(B416,Planilha1!$A$2:$B$18,2,FALSE)</f>
        <v>Cidade Ocidental: Sede</v>
      </c>
      <c r="D416" s="1" t="s">
        <v>11</v>
      </c>
      <c r="E416" s="1" t="s">
        <v>12</v>
      </c>
      <c r="F416" s="1" t="s">
        <v>111</v>
      </c>
      <c r="G416" s="1" t="s">
        <v>987</v>
      </c>
      <c r="H416" s="2" t="str">
        <f>VLOOKUP(G416,Planilha1!$F$2:$G$16,2,FALSE)</f>
        <v xml:space="preserve"> 60 and 64</v>
      </c>
      <c r="I416" s="1" t="s">
        <v>1000</v>
      </c>
      <c r="J416" s="1" t="s">
        <v>26</v>
      </c>
      <c r="K416" s="1" t="s">
        <v>1001</v>
      </c>
      <c r="L416" t="str">
        <f t="shared" si="6"/>
        <v>update m set m.fator_mun = 16.4190867768535 from pmad2018.dp_mor_1718_bkp m, pmad2018.dp_dom_1718_imput_bkp d where m.A01nficha = d.A01nficha and ltrim(rtrim(d.A01setor)) = 'Cidade Ocidental: Sede' and m.D03 = 2 and m.D05 between 60 and 64;</v>
      </c>
    </row>
    <row r="417" spans="1:12" x14ac:dyDescent="0.25">
      <c r="A417" s="1" t="s">
        <v>36</v>
      </c>
      <c r="B417" s="1" t="s">
        <v>37</v>
      </c>
      <c r="C417" s="2" t="str">
        <f>VLOOKUP(B417,Planilha1!$A$2:$B$18,2,FALSE)</f>
        <v>Cidade Ocidental: Sede</v>
      </c>
      <c r="D417" s="1" t="s">
        <v>17</v>
      </c>
      <c r="E417" s="1" t="s">
        <v>9</v>
      </c>
      <c r="F417" s="1" t="s">
        <v>111</v>
      </c>
      <c r="G417" s="1" t="s">
        <v>987</v>
      </c>
      <c r="H417" s="2" t="str">
        <f>VLOOKUP(G417,Planilha1!$F$2:$G$16,2,FALSE)</f>
        <v xml:space="preserve"> 60 and 64</v>
      </c>
      <c r="I417" s="1" t="s">
        <v>1002</v>
      </c>
      <c r="J417" s="1" t="s">
        <v>58</v>
      </c>
      <c r="K417" s="1" t="s">
        <v>1003</v>
      </c>
      <c r="L417" t="str">
        <f t="shared" si="6"/>
        <v>update m set m.fator_mun = 14.2456394523476 from pmad2018.dp_mor_1718_bkp m, pmad2018.dp_dom_1718_imput_bkp d where m.A01nficha = d.A01nficha and ltrim(rtrim(d.A01setor)) = 'Cidade Ocidental: Sede' and m.D03 = 1 and m.D05 between 60 and 64;</v>
      </c>
    </row>
    <row r="418" spans="1:12" x14ac:dyDescent="0.25">
      <c r="A418" s="1" t="s">
        <v>44</v>
      </c>
      <c r="B418" s="1" t="s">
        <v>45</v>
      </c>
      <c r="C418" s="2" t="str">
        <f>VLOOKUP(B418,Planilha1!$A$2:$B$18,2,FALSE)</f>
        <v>Cocalzinho de Goiás: Girassol/Edilândia</v>
      </c>
      <c r="D418" s="1" t="s">
        <v>11</v>
      </c>
      <c r="E418" s="1" t="s">
        <v>12</v>
      </c>
      <c r="F418" s="1" t="s">
        <v>111</v>
      </c>
      <c r="G418" s="1" t="s">
        <v>987</v>
      </c>
      <c r="H418" s="2" t="str">
        <f>VLOOKUP(G418,Planilha1!$F$2:$G$16,2,FALSE)</f>
        <v xml:space="preserve"> 60 and 64</v>
      </c>
      <c r="I418" s="1" t="s">
        <v>1004</v>
      </c>
      <c r="J418" s="1" t="s">
        <v>1005</v>
      </c>
      <c r="K418" s="1" t="s">
        <v>1006</v>
      </c>
      <c r="L418" t="str">
        <f t="shared" si="6"/>
        <v>update m set m.fator_mun = 6.81412416319922 from pmad2018.dp_mor_1718_bkp m, pmad2018.dp_dom_1718_imput_bkp d where m.A01nficha = d.A01nficha and ltrim(rtrim(d.A01setor)) = 'Cocalzinho de Goiás: Girassol/Edilândia' and m.D03 = 2 and m.D05 between 60 and 64;</v>
      </c>
    </row>
    <row r="419" spans="1:12" x14ac:dyDescent="0.25">
      <c r="A419" s="1" t="s">
        <v>44</v>
      </c>
      <c r="B419" s="1" t="s">
        <v>45</v>
      </c>
      <c r="C419" s="2" t="str">
        <f>VLOOKUP(B419,Planilha1!$A$2:$B$18,2,FALSE)</f>
        <v>Cocalzinho de Goiás: Girassol/Edilândia</v>
      </c>
      <c r="D419" s="1" t="s">
        <v>17</v>
      </c>
      <c r="E419" s="1" t="s">
        <v>9</v>
      </c>
      <c r="F419" s="1" t="s">
        <v>111</v>
      </c>
      <c r="G419" s="1" t="s">
        <v>987</v>
      </c>
      <c r="H419" s="2" t="str">
        <f>VLOOKUP(G419,Planilha1!$F$2:$G$16,2,FALSE)</f>
        <v xml:space="preserve"> 60 and 64</v>
      </c>
      <c r="I419" s="1" t="s">
        <v>1007</v>
      </c>
      <c r="J419" s="1" t="s">
        <v>1008</v>
      </c>
      <c r="K419" s="1" t="s">
        <v>1009</v>
      </c>
      <c r="L419" t="str">
        <f t="shared" si="6"/>
        <v>update m set m.fator_mun = 5.86707557081017 from pmad2018.dp_mor_1718_bkp m, pmad2018.dp_dom_1718_imput_bkp d where m.A01nficha = d.A01nficha and ltrim(rtrim(d.A01setor)) = 'Cocalzinho de Goiás: Girassol/Edilândia' and m.D03 = 1 and m.D05 between 60 and 64;</v>
      </c>
    </row>
    <row r="420" spans="1:12" x14ac:dyDescent="0.25">
      <c r="A420" s="1" t="s">
        <v>52</v>
      </c>
      <c r="B420" s="1" t="s">
        <v>53</v>
      </c>
      <c r="C420" s="2" t="str">
        <f>VLOOKUP(B420,Planilha1!$A$2:$B$18,2,FALSE)</f>
        <v>Cocalzinho de Goiás: Sede</v>
      </c>
      <c r="D420" s="1" t="s">
        <v>11</v>
      </c>
      <c r="E420" s="1" t="s">
        <v>12</v>
      </c>
      <c r="F420" s="1" t="s">
        <v>111</v>
      </c>
      <c r="G420" s="1" t="s">
        <v>987</v>
      </c>
      <c r="H420" s="2" t="str">
        <f>VLOOKUP(G420,Planilha1!$F$2:$G$16,2,FALSE)</f>
        <v xml:space="preserve"> 60 and 64</v>
      </c>
      <c r="I420" s="1" t="s">
        <v>1010</v>
      </c>
      <c r="J420" s="1" t="s">
        <v>238</v>
      </c>
      <c r="K420" s="1" t="s">
        <v>1011</v>
      </c>
      <c r="L420" t="str">
        <f t="shared" si="6"/>
        <v>update m set m.fator_mun = 3.05527329506928 from pmad2018.dp_mor_1718_bkp m, pmad2018.dp_dom_1718_imput_bkp d where m.A01nficha = d.A01nficha and ltrim(rtrim(d.A01setor)) = 'Cocalzinho de Goiás: Sede' and m.D03 = 2 and m.D05 between 60 and 64;</v>
      </c>
    </row>
    <row r="421" spans="1:12" x14ac:dyDescent="0.25">
      <c r="A421" s="1" t="s">
        <v>52</v>
      </c>
      <c r="B421" s="1" t="s">
        <v>53</v>
      </c>
      <c r="C421" s="2" t="str">
        <f>VLOOKUP(B421,Planilha1!$A$2:$B$18,2,FALSE)</f>
        <v>Cocalzinho de Goiás: Sede</v>
      </c>
      <c r="D421" s="1" t="s">
        <v>17</v>
      </c>
      <c r="E421" s="1" t="s">
        <v>9</v>
      </c>
      <c r="F421" s="1" t="s">
        <v>111</v>
      </c>
      <c r="G421" s="1" t="s">
        <v>987</v>
      </c>
      <c r="H421" s="2" t="str">
        <f>VLOOKUP(G421,Planilha1!$F$2:$G$16,2,FALSE)</f>
        <v xml:space="preserve"> 60 and 64</v>
      </c>
      <c r="I421" s="1" t="s">
        <v>1012</v>
      </c>
      <c r="J421" s="1" t="s">
        <v>1013</v>
      </c>
      <c r="K421" s="1" t="s">
        <v>1014</v>
      </c>
      <c r="L421" t="str">
        <f t="shared" si="6"/>
        <v>update m set m.fator_mun = 4.96427550461252 from pmad2018.dp_mor_1718_bkp m, pmad2018.dp_dom_1718_imput_bkp d where m.A01nficha = d.A01nficha and ltrim(rtrim(d.A01setor)) = 'Cocalzinho de Goiás: Sede' and m.D03 = 1 and m.D05 between 60 and 64;</v>
      </c>
    </row>
    <row r="422" spans="1:12" x14ac:dyDescent="0.25">
      <c r="A422" s="1" t="s">
        <v>60</v>
      </c>
      <c r="B422" s="1" t="s">
        <v>61</v>
      </c>
      <c r="C422" s="2" t="str">
        <f>VLOOKUP(B422,Planilha1!$A$2:$B$18,2,FALSE)</f>
        <v>Cristalina: Campos Lindos/Marajó</v>
      </c>
      <c r="D422" s="1" t="s">
        <v>11</v>
      </c>
      <c r="E422" s="1" t="s">
        <v>12</v>
      </c>
      <c r="F422" s="1" t="s">
        <v>111</v>
      </c>
      <c r="G422" s="1" t="s">
        <v>987</v>
      </c>
      <c r="H422" s="2" t="str">
        <f>VLOOKUP(G422,Planilha1!$F$2:$G$16,2,FALSE)</f>
        <v xml:space="preserve"> 60 and 64</v>
      </c>
      <c r="I422" s="1" t="s">
        <v>1015</v>
      </c>
      <c r="J422" s="1" t="s">
        <v>932</v>
      </c>
      <c r="K422" s="1" t="s">
        <v>1016</v>
      </c>
      <c r="L422" t="str">
        <f t="shared" si="6"/>
        <v>update m set m.fator_mun = 3.8441128333595 from pmad2018.dp_mor_1718_bkp m, pmad2018.dp_dom_1718_imput_bkp d where m.A01nficha = d.A01nficha and ltrim(rtrim(d.A01setor)) = 'Cristalina: Campos Lindos/Marajó' and m.D03 = 2 and m.D05 between 60 and 64;</v>
      </c>
    </row>
    <row r="423" spans="1:12" x14ac:dyDescent="0.25">
      <c r="A423" s="1" t="s">
        <v>60</v>
      </c>
      <c r="B423" s="1" t="s">
        <v>61</v>
      </c>
      <c r="C423" s="2" t="str">
        <f>VLOOKUP(B423,Planilha1!$A$2:$B$18,2,FALSE)</f>
        <v>Cristalina: Campos Lindos/Marajó</v>
      </c>
      <c r="D423" s="1" t="s">
        <v>17</v>
      </c>
      <c r="E423" s="1" t="s">
        <v>9</v>
      </c>
      <c r="F423" s="1" t="s">
        <v>111</v>
      </c>
      <c r="G423" s="1" t="s">
        <v>987</v>
      </c>
      <c r="H423" s="2" t="str">
        <f>VLOOKUP(G423,Planilha1!$F$2:$G$16,2,FALSE)</f>
        <v xml:space="preserve"> 60 and 64</v>
      </c>
      <c r="I423" s="1" t="s">
        <v>1017</v>
      </c>
      <c r="J423" s="1" t="s">
        <v>1018</v>
      </c>
      <c r="K423" s="1" t="s">
        <v>1019</v>
      </c>
      <c r="L423" t="str">
        <f t="shared" si="6"/>
        <v>update m set m.fator_mun = 3.75953935548513 from pmad2018.dp_mor_1718_bkp m, pmad2018.dp_dom_1718_imput_bkp d where m.A01nficha = d.A01nficha and ltrim(rtrim(d.A01setor)) = 'Cristalina: Campos Lindos/Marajó' and m.D03 = 1 and m.D05 between 60 and 64;</v>
      </c>
    </row>
    <row r="424" spans="1:12" x14ac:dyDescent="0.25">
      <c r="A424" s="1" t="s">
        <v>68</v>
      </c>
      <c r="B424" s="1" t="s">
        <v>69</v>
      </c>
      <c r="C424" s="2" t="str">
        <f>VLOOKUP(B424,Planilha1!$A$2:$B$18,2,FALSE)</f>
        <v>Cristalina: Sede</v>
      </c>
      <c r="D424" s="1" t="s">
        <v>11</v>
      </c>
      <c r="E424" s="1" t="s">
        <v>12</v>
      </c>
      <c r="F424" s="1" t="s">
        <v>111</v>
      </c>
      <c r="G424" s="1" t="s">
        <v>987</v>
      </c>
      <c r="H424" s="2" t="str">
        <f>VLOOKUP(G424,Planilha1!$F$2:$G$16,2,FALSE)</f>
        <v xml:space="preserve"> 60 and 64</v>
      </c>
      <c r="I424" s="1" t="s">
        <v>1020</v>
      </c>
      <c r="J424" s="1" t="s">
        <v>26</v>
      </c>
      <c r="K424" s="1" t="s">
        <v>1021</v>
      </c>
      <c r="L424" t="str">
        <f t="shared" si="6"/>
        <v>update m set m.fator_mun = 8.14698462683202 from pmad2018.dp_mor_1718_bkp m, pmad2018.dp_dom_1718_imput_bkp d where m.A01nficha = d.A01nficha and ltrim(rtrim(d.A01setor)) = 'Cristalina: Sede' and m.D03 = 2 and m.D05 between 60 and 64;</v>
      </c>
    </row>
    <row r="425" spans="1:12" x14ac:dyDescent="0.25">
      <c r="A425" s="1" t="s">
        <v>68</v>
      </c>
      <c r="B425" s="1" t="s">
        <v>69</v>
      </c>
      <c r="C425" s="2" t="str">
        <f>VLOOKUP(B425,Planilha1!$A$2:$B$18,2,FALSE)</f>
        <v>Cristalina: Sede</v>
      </c>
      <c r="D425" s="1" t="s">
        <v>17</v>
      </c>
      <c r="E425" s="1" t="s">
        <v>9</v>
      </c>
      <c r="F425" s="1" t="s">
        <v>111</v>
      </c>
      <c r="G425" s="1" t="s">
        <v>987</v>
      </c>
      <c r="H425" s="2" t="str">
        <f>VLOOKUP(G425,Planilha1!$F$2:$G$16,2,FALSE)</f>
        <v xml:space="preserve"> 60 and 64</v>
      </c>
      <c r="I425" s="1" t="s">
        <v>1022</v>
      </c>
      <c r="J425" s="1" t="s">
        <v>863</v>
      </c>
      <c r="K425" s="1" t="s">
        <v>1023</v>
      </c>
      <c r="L425" t="str">
        <f t="shared" si="6"/>
        <v>update m set m.fator_mun = 10.9604142451455 from pmad2018.dp_mor_1718_bkp m, pmad2018.dp_dom_1718_imput_bkp d where m.A01nficha = d.A01nficha and ltrim(rtrim(d.A01setor)) = 'Cristalina: Sede' and m.D03 = 1 and m.D05 between 60 and 64;</v>
      </c>
    </row>
    <row r="426" spans="1:12" x14ac:dyDescent="0.25">
      <c r="A426" s="1" t="s">
        <v>75</v>
      </c>
      <c r="B426" s="1" t="s">
        <v>76</v>
      </c>
      <c r="C426" s="2" t="str">
        <f>VLOOKUP(B426,Planilha1!$A$2:$B$18,2,FALSE)</f>
        <v>Formosa</v>
      </c>
      <c r="D426" s="1" t="s">
        <v>11</v>
      </c>
      <c r="E426" s="1" t="s">
        <v>12</v>
      </c>
      <c r="F426" s="1" t="s">
        <v>111</v>
      </c>
      <c r="G426" s="1" t="s">
        <v>987</v>
      </c>
      <c r="H426" s="2" t="str">
        <f>VLOOKUP(G426,Planilha1!$F$2:$G$16,2,FALSE)</f>
        <v xml:space="preserve"> 60 and 64</v>
      </c>
      <c r="I426" s="1" t="s">
        <v>1024</v>
      </c>
      <c r="J426" s="1" t="s">
        <v>208</v>
      </c>
      <c r="K426" s="1" t="s">
        <v>1025</v>
      </c>
      <c r="L426" t="str">
        <f t="shared" si="6"/>
        <v>update m set m.fator_mun = 31.4938387096774 from pmad2018.dp_mor_1718_bkp m, pmad2018.dp_dom_1718_imput_bkp d where m.A01nficha = d.A01nficha and ltrim(rtrim(d.A01setor)) = 'Formosa' and m.D03 = 2 and m.D05 between 60 and 64;</v>
      </c>
    </row>
    <row r="427" spans="1:12" x14ac:dyDescent="0.25">
      <c r="A427" s="1" t="s">
        <v>75</v>
      </c>
      <c r="B427" s="1" t="s">
        <v>76</v>
      </c>
      <c r="C427" s="2" t="str">
        <f>VLOOKUP(B427,Planilha1!$A$2:$B$18,2,FALSE)</f>
        <v>Formosa</v>
      </c>
      <c r="D427" s="1" t="s">
        <v>17</v>
      </c>
      <c r="E427" s="1" t="s">
        <v>9</v>
      </c>
      <c r="F427" s="1" t="s">
        <v>111</v>
      </c>
      <c r="G427" s="1" t="s">
        <v>987</v>
      </c>
      <c r="H427" s="2" t="str">
        <f>VLOOKUP(G427,Planilha1!$F$2:$G$16,2,FALSE)</f>
        <v xml:space="preserve"> 60 and 64</v>
      </c>
      <c r="I427" s="1" t="s">
        <v>1026</v>
      </c>
      <c r="J427" s="1" t="s">
        <v>129</v>
      </c>
      <c r="K427" s="1" t="s">
        <v>1027</v>
      </c>
      <c r="L427" t="str">
        <f t="shared" si="6"/>
        <v>update m set m.fator_mun = 30.33296875 from pmad2018.dp_mor_1718_bkp m, pmad2018.dp_dom_1718_imput_bkp d where m.A01nficha = d.A01nficha and ltrim(rtrim(d.A01setor)) = 'Formosa' and m.D03 = 1 and m.D05 between 60 and 64;</v>
      </c>
    </row>
    <row r="428" spans="1:12" x14ac:dyDescent="0.25">
      <c r="A428" s="1" t="s">
        <v>82</v>
      </c>
      <c r="B428" s="1" t="s">
        <v>83</v>
      </c>
      <c r="C428" s="2" t="str">
        <f>VLOOKUP(B428,Planilha1!$A$2:$B$18,2,FALSE)</f>
        <v>Luziânia: Jardim Ingá</v>
      </c>
      <c r="D428" s="1" t="s">
        <v>11</v>
      </c>
      <c r="E428" s="1" t="s">
        <v>12</v>
      </c>
      <c r="F428" s="1" t="s">
        <v>111</v>
      </c>
      <c r="G428" s="1" t="s">
        <v>987</v>
      </c>
      <c r="H428" s="2" t="str">
        <f>VLOOKUP(G428,Planilha1!$F$2:$G$16,2,FALSE)</f>
        <v xml:space="preserve"> 60 and 64</v>
      </c>
      <c r="I428" s="1" t="s">
        <v>1028</v>
      </c>
      <c r="J428" s="1" t="s">
        <v>922</v>
      </c>
      <c r="K428" s="1" t="s">
        <v>1029</v>
      </c>
      <c r="L428" t="str">
        <f t="shared" si="6"/>
        <v>update m set m.fator_mun = 34.3004309223124 from pmad2018.dp_mor_1718_bkp m, pmad2018.dp_dom_1718_imput_bkp d where m.A01nficha = d.A01nficha and ltrim(rtrim(d.A01setor)) = 'Luziânia: Jardim Ingá' and m.D03 = 2 and m.D05 between 60 and 64;</v>
      </c>
    </row>
    <row r="429" spans="1:12" x14ac:dyDescent="0.25">
      <c r="A429" s="1" t="s">
        <v>82</v>
      </c>
      <c r="B429" s="1" t="s">
        <v>83</v>
      </c>
      <c r="C429" s="2" t="str">
        <f>VLOOKUP(B429,Planilha1!$A$2:$B$18,2,FALSE)</f>
        <v>Luziânia: Jardim Ingá</v>
      </c>
      <c r="D429" s="1" t="s">
        <v>17</v>
      </c>
      <c r="E429" s="1" t="s">
        <v>9</v>
      </c>
      <c r="F429" s="1" t="s">
        <v>111</v>
      </c>
      <c r="G429" s="1" t="s">
        <v>987</v>
      </c>
      <c r="H429" s="2" t="str">
        <f>VLOOKUP(G429,Planilha1!$F$2:$G$16,2,FALSE)</f>
        <v xml:space="preserve"> 60 and 64</v>
      </c>
      <c r="I429" s="1" t="s">
        <v>1030</v>
      </c>
      <c r="J429" s="1" t="s">
        <v>953</v>
      </c>
      <c r="K429" s="1" t="s">
        <v>1031</v>
      </c>
      <c r="L429" t="str">
        <f t="shared" si="6"/>
        <v>update m set m.fator_mun = 28.9080688182759 from pmad2018.dp_mor_1718_bkp m, pmad2018.dp_dom_1718_imput_bkp d where m.A01nficha = d.A01nficha and ltrim(rtrim(d.A01setor)) = 'Luziânia: Jardim Ingá' and m.D03 = 1 and m.D05 between 60 and 64;</v>
      </c>
    </row>
    <row r="430" spans="1:12" x14ac:dyDescent="0.25">
      <c r="A430" s="1" t="s">
        <v>88</v>
      </c>
      <c r="B430" s="1" t="s">
        <v>89</v>
      </c>
      <c r="C430" s="2" t="str">
        <f>VLOOKUP(B430,Planilha1!$A$2:$B$18,2,FALSE)</f>
        <v>Luziânia: Sede</v>
      </c>
      <c r="D430" s="1" t="s">
        <v>11</v>
      </c>
      <c r="E430" s="1" t="s">
        <v>12</v>
      </c>
      <c r="F430" s="1" t="s">
        <v>111</v>
      </c>
      <c r="G430" s="1" t="s">
        <v>987</v>
      </c>
      <c r="H430" s="2" t="str">
        <f>VLOOKUP(G430,Planilha1!$F$2:$G$16,2,FALSE)</f>
        <v xml:space="preserve"> 60 and 64</v>
      </c>
      <c r="I430" s="1" t="s">
        <v>1032</v>
      </c>
      <c r="J430" s="1" t="s">
        <v>47</v>
      </c>
      <c r="K430" s="1" t="s">
        <v>1033</v>
      </c>
      <c r="L430" t="str">
        <f t="shared" si="6"/>
        <v>update m set m.fator_mun = 26.818556999246 from pmad2018.dp_mor_1718_bkp m, pmad2018.dp_dom_1718_imput_bkp d where m.A01nficha = d.A01nficha and ltrim(rtrim(d.A01setor)) = 'Luziânia: Sede' and m.D03 = 2 and m.D05 between 60 and 64;</v>
      </c>
    </row>
    <row r="431" spans="1:12" x14ac:dyDescent="0.25">
      <c r="A431" s="1" t="s">
        <v>88</v>
      </c>
      <c r="B431" s="1" t="s">
        <v>89</v>
      </c>
      <c r="C431" s="2" t="str">
        <f>VLOOKUP(B431,Planilha1!$A$2:$B$18,2,FALSE)</f>
        <v>Luziânia: Sede</v>
      </c>
      <c r="D431" s="1" t="s">
        <v>17</v>
      </c>
      <c r="E431" s="1" t="s">
        <v>9</v>
      </c>
      <c r="F431" s="1" t="s">
        <v>111</v>
      </c>
      <c r="G431" s="1" t="s">
        <v>987</v>
      </c>
      <c r="H431" s="2" t="str">
        <f>VLOOKUP(G431,Planilha1!$F$2:$G$16,2,FALSE)</f>
        <v xml:space="preserve"> 60 and 64</v>
      </c>
      <c r="I431" s="1" t="s">
        <v>1034</v>
      </c>
      <c r="J431" s="1" t="s">
        <v>404</v>
      </c>
      <c r="K431" s="1" t="s">
        <v>1035</v>
      </c>
      <c r="L431" t="str">
        <f t="shared" si="6"/>
        <v>update m set m.fator_mun = 29.8351923008788 from pmad2018.dp_mor_1718_bkp m, pmad2018.dp_dom_1718_imput_bkp d where m.A01nficha = d.A01nficha and ltrim(rtrim(d.A01setor)) = 'Luziânia: Sede' and m.D03 = 1 and m.D05 between 60 and 64;</v>
      </c>
    </row>
    <row r="432" spans="1:12" x14ac:dyDescent="0.25">
      <c r="A432" s="1" t="s">
        <v>96</v>
      </c>
      <c r="B432" s="1" t="s">
        <v>97</v>
      </c>
      <c r="C432" s="2" t="str">
        <f>VLOOKUP(B432,Planilha1!$A$2:$B$18,2,FALSE)</f>
        <v>Novo Gama</v>
      </c>
      <c r="D432" s="1" t="s">
        <v>11</v>
      </c>
      <c r="E432" s="1" t="s">
        <v>12</v>
      </c>
      <c r="F432" s="1" t="s">
        <v>111</v>
      </c>
      <c r="G432" s="1" t="s">
        <v>987</v>
      </c>
      <c r="H432" s="2" t="str">
        <f>VLOOKUP(G432,Planilha1!$F$2:$G$16,2,FALSE)</f>
        <v xml:space="preserve"> 60 and 64</v>
      </c>
      <c r="I432" s="1" t="s">
        <v>1036</v>
      </c>
      <c r="J432" s="1" t="s">
        <v>168</v>
      </c>
      <c r="K432" s="1" t="s">
        <v>1037</v>
      </c>
      <c r="L432" t="str">
        <f t="shared" si="6"/>
        <v>update m set m.fator_mun = 29.359375 from pmad2018.dp_mor_1718_bkp m, pmad2018.dp_dom_1718_imput_bkp d where m.A01nficha = d.A01nficha and ltrim(rtrim(d.A01setor)) = 'Novo Gama' and m.D03 = 2 and m.D05 between 60 and 64;</v>
      </c>
    </row>
    <row r="433" spans="1:12" x14ac:dyDescent="0.25">
      <c r="A433" s="1" t="s">
        <v>96</v>
      </c>
      <c r="B433" s="1" t="s">
        <v>97</v>
      </c>
      <c r="C433" s="2" t="str">
        <f>VLOOKUP(B433,Planilha1!$A$2:$B$18,2,FALSE)</f>
        <v>Novo Gama</v>
      </c>
      <c r="D433" s="1" t="s">
        <v>17</v>
      </c>
      <c r="E433" s="1" t="s">
        <v>9</v>
      </c>
      <c r="F433" s="1" t="s">
        <v>111</v>
      </c>
      <c r="G433" s="1" t="s">
        <v>987</v>
      </c>
      <c r="H433" s="2" t="str">
        <f>VLOOKUP(G433,Planilha1!$F$2:$G$16,2,FALSE)</f>
        <v xml:space="preserve"> 60 and 64</v>
      </c>
      <c r="I433" s="1" t="s">
        <v>1038</v>
      </c>
      <c r="J433" s="1" t="s">
        <v>494</v>
      </c>
      <c r="K433" s="1" t="s">
        <v>1039</v>
      </c>
      <c r="L433" t="str">
        <f t="shared" si="6"/>
        <v>update m set m.fator_mun = 30.6728048780488 from pmad2018.dp_mor_1718_bkp m, pmad2018.dp_dom_1718_imput_bkp d where m.A01nficha = d.A01nficha and ltrim(rtrim(d.A01setor)) = 'Novo Gama' and m.D03 = 1 and m.D05 between 60 and 64;</v>
      </c>
    </row>
    <row r="434" spans="1:12" x14ac:dyDescent="0.25">
      <c r="A434" s="1" t="s">
        <v>104</v>
      </c>
      <c r="B434" s="1" t="s">
        <v>105</v>
      </c>
      <c r="C434" s="2" t="str">
        <f>VLOOKUP(B434,Planilha1!$A$2:$B$18,2,FALSE)</f>
        <v>Padre Bernardo: Monte Alto</v>
      </c>
      <c r="D434" s="1" t="s">
        <v>11</v>
      </c>
      <c r="E434" s="1" t="s">
        <v>12</v>
      </c>
      <c r="F434" s="1" t="s">
        <v>111</v>
      </c>
      <c r="G434" s="1" t="s">
        <v>987</v>
      </c>
      <c r="H434" s="2" t="str">
        <f>VLOOKUP(G434,Planilha1!$F$2:$G$16,2,FALSE)</f>
        <v xml:space="preserve"> 60 and 64</v>
      </c>
      <c r="I434" s="1" t="s">
        <v>1040</v>
      </c>
      <c r="J434" s="1" t="s">
        <v>1018</v>
      </c>
      <c r="K434" s="1" t="s">
        <v>1041</v>
      </c>
      <c r="L434" t="str">
        <f t="shared" si="6"/>
        <v>update m set m.fator_mun = 7.12241810789007 from pmad2018.dp_mor_1718_bkp m, pmad2018.dp_dom_1718_imput_bkp d where m.A01nficha = d.A01nficha and ltrim(rtrim(d.A01setor)) = 'Padre Bernardo: Monte Alto' and m.D03 = 2 and m.D05 between 60 and 64;</v>
      </c>
    </row>
    <row r="435" spans="1:12" x14ac:dyDescent="0.25">
      <c r="A435" s="1" t="s">
        <v>104</v>
      </c>
      <c r="B435" s="1" t="s">
        <v>105</v>
      </c>
      <c r="C435" s="2" t="str">
        <f>VLOOKUP(B435,Planilha1!$A$2:$B$18,2,FALSE)</f>
        <v>Padre Bernardo: Monte Alto</v>
      </c>
      <c r="D435" s="1" t="s">
        <v>17</v>
      </c>
      <c r="E435" s="1" t="s">
        <v>9</v>
      </c>
      <c r="F435" s="1" t="s">
        <v>111</v>
      </c>
      <c r="G435" s="1" t="s">
        <v>987</v>
      </c>
      <c r="H435" s="2" t="str">
        <f>VLOOKUP(G435,Planilha1!$F$2:$G$16,2,FALSE)</f>
        <v xml:space="preserve"> 60 and 64</v>
      </c>
      <c r="I435" s="1" t="s">
        <v>1042</v>
      </c>
      <c r="J435" s="1" t="s">
        <v>919</v>
      </c>
      <c r="K435" s="1" t="s">
        <v>1043</v>
      </c>
      <c r="L435" t="str">
        <f t="shared" si="6"/>
        <v>update m set m.fator_mun = 6.77750996231855 from pmad2018.dp_mor_1718_bkp m, pmad2018.dp_dom_1718_imput_bkp d where m.A01nficha = d.A01nficha and ltrim(rtrim(d.A01setor)) = 'Padre Bernardo: Monte Alto' and m.D03 = 1 and m.D05 between 60 and 64;</v>
      </c>
    </row>
    <row r="436" spans="1:12" x14ac:dyDescent="0.25">
      <c r="A436" s="1" t="s">
        <v>111</v>
      </c>
      <c r="B436" s="1" t="s">
        <v>112</v>
      </c>
      <c r="C436" s="2" t="str">
        <f>VLOOKUP(B436,Planilha1!$A$2:$B$18,2,FALSE)</f>
        <v>Padre Bernardo: Sede</v>
      </c>
      <c r="D436" s="1" t="s">
        <v>11</v>
      </c>
      <c r="E436" s="1" t="s">
        <v>12</v>
      </c>
      <c r="F436" s="1" t="s">
        <v>111</v>
      </c>
      <c r="G436" s="1" t="s">
        <v>987</v>
      </c>
      <c r="H436" s="2" t="str">
        <f>VLOOKUP(G436,Planilha1!$F$2:$G$16,2,FALSE)</f>
        <v xml:space="preserve"> 60 and 64</v>
      </c>
      <c r="I436" s="1" t="s">
        <v>1044</v>
      </c>
      <c r="J436" s="1" t="s">
        <v>946</v>
      </c>
      <c r="K436" s="1" t="s">
        <v>1045</v>
      </c>
      <c r="L436" t="str">
        <f t="shared" si="6"/>
        <v>update m set m.fator_mun = 8.08836792297372 from pmad2018.dp_mor_1718_bkp m, pmad2018.dp_dom_1718_imput_bkp d where m.A01nficha = d.A01nficha and ltrim(rtrim(d.A01setor)) = 'Padre Bernardo: Sede' and m.D03 = 2 and m.D05 between 60 and 64;</v>
      </c>
    </row>
    <row r="437" spans="1:12" x14ac:dyDescent="0.25">
      <c r="A437" s="1" t="s">
        <v>111</v>
      </c>
      <c r="B437" s="1" t="s">
        <v>112</v>
      </c>
      <c r="C437" s="2" t="str">
        <f>VLOOKUP(B437,Planilha1!$A$2:$B$18,2,FALSE)</f>
        <v>Padre Bernardo: Sede</v>
      </c>
      <c r="D437" s="1" t="s">
        <v>17</v>
      </c>
      <c r="E437" s="1" t="s">
        <v>9</v>
      </c>
      <c r="F437" s="1" t="s">
        <v>111</v>
      </c>
      <c r="G437" s="1" t="s">
        <v>987</v>
      </c>
      <c r="H437" s="2" t="str">
        <f>VLOOKUP(G437,Planilha1!$F$2:$G$16,2,FALSE)</f>
        <v xml:space="preserve"> 60 and 64</v>
      </c>
      <c r="I437" s="1" t="s">
        <v>1046</v>
      </c>
      <c r="J437" s="1" t="s">
        <v>946</v>
      </c>
      <c r="K437" s="1" t="s">
        <v>1047</v>
      </c>
      <c r="L437" t="str">
        <f t="shared" si="6"/>
        <v>update m set m.fator_mun = 8.70059814327509 from pmad2018.dp_mor_1718_bkp m, pmad2018.dp_dom_1718_imput_bkp d where m.A01nficha = d.A01nficha and ltrim(rtrim(d.A01setor)) = 'Padre Bernardo: Sede' and m.D03 = 1 and m.D05 between 60 and 64;</v>
      </c>
    </row>
    <row r="438" spans="1:12" x14ac:dyDescent="0.25">
      <c r="A438" s="1" t="s">
        <v>118</v>
      </c>
      <c r="B438" s="1" t="s">
        <v>119</v>
      </c>
      <c r="C438" s="2" t="str">
        <f>VLOOKUP(B438,Planilha1!$A$2:$B$18,2,FALSE)</f>
        <v>Planaltina</v>
      </c>
      <c r="D438" s="1" t="s">
        <v>11</v>
      </c>
      <c r="E438" s="1" t="s">
        <v>12</v>
      </c>
      <c r="F438" s="1" t="s">
        <v>111</v>
      </c>
      <c r="G438" s="1" t="s">
        <v>987</v>
      </c>
      <c r="H438" s="2" t="str">
        <f>VLOOKUP(G438,Planilha1!$F$2:$G$16,2,FALSE)</f>
        <v xml:space="preserve"> 60 and 64</v>
      </c>
      <c r="I438" s="1" t="s">
        <v>1048</v>
      </c>
      <c r="J438" s="1" t="s">
        <v>23</v>
      </c>
      <c r="K438" s="1" t="s">
        <v>1049</v>
      </c>
      <c r="L438" t="str">
        <f t="shared" si="6"/>
        <v>update m set m.fator_mun = 33.213625 from pmad2018.dp_mor_1718_bkp m, pmad2018.dp_dom_1718_imput_bkp d where m.A01nficha = d.A01nficha and ltrim(rtrim(d.A01setor)) = 'Planaltina' and m.D03 = 2 and m.D05 between 60 and 64;</v>
      </c>
    </row>
    <row r="439" spans="1:12" x14ac:dyDescent="0.25">
      <c r="A439" s="1" t="s">
        <v>118</v>
      </c>
      <c r="B439" s="1" t="s">
        <v>119</v>
      </c>
      <c r="C439" s="2" t="str">
        <f>VLOOKUP(B439,Planilha1!$A$2:$B$18,2,FALSE)</f>
        <v>Planaltina</v>
      </c>
      <c r="D439" s="1" t="s">
        <v>17</v>
      </c>
      <c r="E439" s="1" t="s">
        <v>9</v>
      </c>
      <c r="F439" s="1" t="s">
        <v>111</v>
      </c>
      <c r="G439" s="1" t="s">
        <v>987</v>
      </c>
      <c r="H439" s="2" t="str">
        <f>VLOOKUP(G439,Planilha1!$F$2:$G$16,2,FALSE)</f>
        <v xml:space="preserve"> 60 and 64</v>
      </c>
      <c r="I439" s="1" t="s">
        <v>1050</v>
      </c>
      <c r="J439" s="1" t="s">
        <v>866</v>
      </c>
      <c r="K439" s="1" t="s">
        <v>1051</v>
      </c>
      <c r="L439" t="str">
        <f t="shared" si="6"/>
        <v>update m set m.fator_mun = 37.0595625 from pmad2018.dp_mor_1718_bkp m, pmad2018.dp_dom_1718_imput_bkp d where m.A01nficha = d.A01nficha and ltrim(rtrim(d.A01setor)) = 'Planaltina' and m.D03 = 1 and m.D05 between 60 and 64;</v>
      </c>
    </row>
    <row r="440" spans="1:12" x14ac:dyDescent="0.25">
      <c r="A440" s="1" t="s">
        <v>124</v>
      </c>
      <c r="B440" s="1" t="s">
        <v>125</v>
      </c>
      <c r="C440" s="2" t="str">
        <f>VLOOKUP(B440,Planilha1!$A$2:$B$18,2,FALSE)</f>
        <v>Santo Antônio do Descoberto</v>
      </c>
      <c r="D440" s="1" t="s">
        <v>11</v>
      </c>
      <c r="E440" s="1" t="s">
        <v>12</v>
      </c>
      <c r="F440" s="1" t="s">
        <v>111</v>
      </c>
      <c r="G440" s="1" t="s">
        <v>987</v>
      </c>
      <c r="H440" s="2" t="str">
        <f>VLOOKUP(G440,Planilha1!$F$2:$G$16,2,FALSE)</f>
        <v xml:space="preserve"> 60 and 64</v>
      </c>
      <c r="I440" s="1" t="s">
        <v>1052</v>
      </c>
      <c r="J440" s="1" t="s">
        <v>674</v>
      </c>
      <c r="K440" s="1" t="s">
        <v>1053</v>
      </c>
      <c r="L440" t="str">
        <f t="shared" si="6"/>
        <v>update m set m.fator_mun = 22.5770581395349 from pmad2018.dp_mor_1718_bkp m, pmad2018.dp_dom_1718_imput_bkp d where m.A01nficha = d.A01nficha and ltrim(rtrim(d.A01setor)) = 'Santo Antônio do Descoberto' and m.D03 = 2 and m.D05 between 60 and 64;</v>
      </c>
    </row>
    <row r="441" spans="1:12" x14ac:dyDescent="0.25">
      <c r="A441" s="1" t="s">
        <v>124</v>
      </c>
      <c r="B441" s="1" t="s">
        <v>125</v>
      </c>
      <c r="C441" s="2" t="str">
        <f>VLOOKUP(B441,Planilha1!$A$2:$B$18,2,FALSE)</f>
        <v>Santo Antônio do Descoberto</v>
      </c>
      <c r="D441" s="1" t="s">
        <v>17</v>
      </c>
      <c r="E441" s="1" t="s">
        <v>9</v>
      </c>
      <c r="F441" s="1" t="s">
        <v>111</v>
      </c>
      <c r="G441" s="1" t="s">
        <v>987</v>
      </c>
      <c r="H441" s="2" t="str">
        <f>VLOOKUP(G441,Planilha1!$F$2:$G$16,2,FALSE)</f>
        <v xml:space="preserve"> 60 and 64</v>
      </c>
      <c r="I441" s="1" t="s">
        <v>1054</v>
      </c>
      <c r="J441" s="1" t="s">
        <v>891</v>
      </c>
      <c r="K441" s="1" t="s">
        <v>1055</v>
      </c>
      <c r="L441" t="str">
        <f t="shared" si="6"/>
        <v>update m set m.fator_mun = 25.1894527777778 from pmad2018.dp_mor_1718_bkp m, pmad2018.dp_dom_1718_imput_bkp d where m.A01nficha = d.A01nficha and ltrim(rtrim(d.A01setor)) = 'Santo Antônio do Descoberto' and m.D03 = 1 and m.D05 between 60 and 64;</v>
      </c>
    </row>
    <row r="442" spans="1:12" x14ac:dyDescent="0.25">
      <c r="A442" s="1" t="s">
        <v>131</v>
      </c>
      <c r="B442" s="1" t="s">
        <v>132</v>
      </c>
      <c r="C442" s="2" t="str">
        <f>VLOOKUP(B442,Planilha1!$A$2:$B$18,2,FALSE)</f>
        <v>Valparaíso de Goiás</v>
      </c>
      <c r="D442" s="1" t="s">
        <v>11</v>
      </c>
      <c r="E442" s="1" t="s">
        <v>12</v>
      </c>
      <c r="F442" s="1" t="s">
        <v>111</v>
      </c>
      <c r="G442" s="1" t="s">
        <v>987</v>
      </c>
      <c r="H442" s="2" t="str">
        <f>VLOOKUP(G442,Planilha1!$F$2:$G$16,2,FALSE)</f>
        <v xml:space="preserve"> 60 and 64</v>
      </c>
      <c r="I442" s="1" t="s">
        <v>1056</v>
      </c>
      <c r="J442" s="1" t="s">
        <v>55</v>
      </c>
      <c r="K442" s="1" t="s">
        <v>1057</v>
      </c>
      <c r="L442" t="str">
        <f t="shared" si="6"/>
        <v>update m set m.fator_mun = 41.4877777777778 from pmad2018.dp_mor_1718_bkp m, pmad2018.dp_dom_1718_imput_bkp d where m.A01nficha = d.A01nficha and ltrim(rtrim(d.A01setor)) = 'Valparaíso de Goiás' and m.D03 = 2 and m.D05 between 60 and 64;</v>
      </c>
    </row>
    <row r="443" spans="1:12" x14ac:dyDescent="0.25">
      <c r="A443" s="1" t="s">
        <v>131</v>
      </c>
      <c r="B443" s="1" t="s">
        <v>132</v>
      </c>
      <c r="C443" s="2" t="str">
        <f>VLOOKUP(B443,Planilha1!$A$2:$B$18,2,FALSE)</f>
        <v>Valparaíso de Goiás</v>
      </c>
      <c r="D443" s="1" t="s">
        <v>17</v>
      </c>
      <c r="E443" s="1" t="s">
        <v>9</v>
      </c>
      <c r="F443" s="1" t="s">
        <v>111</v>
      </c>
      <c r="G443" s="1" t="s">
        <v>987</v>
      </c>
      <c r="H443" s="2" t="str">
        <f>VLOOKUP(G443,Planilha1!$F$2:$G$16,2,FALSE)</f>
        <v xml:space="preserve"> 60 and 64</v>
      </c>
      <c r="I443" s="1" t="s">
        <v>1058</v>
      </c>
      <c r="J443" s="1" t="s">
        <v>863</v>
      </c>
      <c r="K443" s="1" t="s">
        <v>1059</v>
      </c>
      <c r="L443" t="str">
        <f t="shared" si="6"/>
        <v>update m set m.fator_mun = 52.8044210526316 from pmad2018.dp_mor_1718_bkp m, pmad2018.dp_dom_1718_imput_bkp d where m.A01nficha = d.A01nficha and ltrim(rtrim(d.A01setor)) = 'Valparaíso de Goiás' and m.D03 = 1 and m.D05 between 60 and 64;</v>
      </c>
    </row>
    <row r="444" spans="1:12" x14ac:dyDescent="0.25">
      <c r="A444" s="1" t="s">
        <v>9</v>
      </c>
      <c r="B444" s="1" t="s">
        <v>10</v>
      </c>
      <c r="C444" s="2" t="str">
        <f>VLOOKUP(B444,Planilha1!$A$2:$B$18,2,FALSE)</f>
        <v>Águas Lindas de Goiás</v>
      </c>
      <c r="D444" s="1" t="s">
        <v>11</v>
      </c>
      <c r="E444" s="1" t="s">
        <v>12</v>
      </c>
      <c r="F444" s="1" t="s">
        <v>104</v>
      </c>
      <c r="G444" s="1" t="s">
        <v>1060</v>
      </c>
      <c r="H444" s="2" t="str">
        <f>VLOOKUP(G444,Planilha1!$F$2:$G$16,2,FALSE)</f>
        <v xml:space="preserve"> 65 and 69</v>
      </c>
      <c r="I444" s="1" t="s">
        <v>1061</v>
      </c>
      <c r="J444" s="1" t="s">
        <v>922</v>
      </c>
      <c r="K444" s="1" t="s">
        <v>1062</v>
      </c>
      <c r="L444" t="str">
        <f t="shared" si="6"/>
        <v>update m set m.fator_mun = 45.9724 from pmad2018.dp_mor_1718_bkp m, pmad2018.dp_dom_1718_imput_bkp d where m.A01nficha = d.A01nficha and ltrim(rtrim(d.A01setor)) = 'Águas Lindas de Goiás' and m.D03 = 2 and m.D05 between 65 and 69;</v>
      </c>
    </row>
    <row r="445" spans="1:12" x14ac:dyDescent="0.25">
      <c r="A445" s="1" t="s">
        <v>9</v>
      </c>
      <c r="B445" s="1" t="s">
        <v>10</v>
      </c>
      <c r="C445" s="2" t="str">
        <f>VLOOKUP(B445,Planilha1!$A$2:$B$18,2,FALSE)</f>
        <v>Águas Lindas de Goiás</v>
      </c>
      <c r="D445" s="1" t="s">
        <v>17</v>
      </c>
      <c r="E445" s="1" t="s">
        <v>9</v>
      </c>
      <c r="F445" s="1" t="s">
        <v>104</v>
      </c>
      <c r="G445" s="1" t="s">
        <v>1060</v>
      </c>
      <c r="H445" s="2" t="str">
        <f>VLOOKUP(G445,Planilha1!$F$2:$G$16,2,FALSE)</f>
        <v xml:space="preserve"> 65 and 69</v>
      </c>
      <c r="I445" s="1" t="s">
        <v>1063</v>
      </c>
      <c r="J445" s="1" t="s">
        <v>1064</v>
      </c>
      <c r="K445" s="1" t="s">
        <v>1065</v>
      </c>
      <c r="L445" t="str">
        <f t="shared" si="6"/>
        <v>update m set m.fator_mun = 51.9365357142857 from pmad2018.dp_mor_1718_bkp m, pmad2018.dp_dom_1718_imput_bkp d where m.A01nficha = d.A01nficha and ltrim(rtrim(d.A01setor)) = 'Águas Lindas de Goiás' and m.D03 = 1 and m.D05 between 65 and 69;</v>
      </c>
    </row>
    <row r="446" spans="1:12" x14ac:dyDescent="0.25">
      <c r="A446" s="1" t="s">
        <v>12</v>
      </c>
      <c r="B446" s="1" t="s">
        <v>21</v>
      </c>
      <c r="C446" s="2" t="str">
        <f>VLOOKUP(B446,Planilha1!$A$2:$B$18,2,FALSE)</f>
        <v>Alexânia</v>
      </c>
      <c r="D446" s="1" t="s">
        <v>11</v>
      </c>
      <c r="E446" s="1" t="s">
        <v>12</v>
      </c>
      <c r="F446" s="1" t="s">
        <v>104</v>
      </c>
      <c r="G446" s="1" t="s">
        <v>1060</v>
      </c>
      <c r="H446" s="2" t="str">
        <f>VLOOKUP(G446,Planilha1!$F$2:$G$16,2,FALSE)</f>
        <v xml:space="preserve"> 65 and 69</v>
      </c>
      <c r="I446" s="1" t="s">
        <v>1066</v>
      </c>
      <c r="J446" s="1" t="s">
        <v>866</v>
      </c>
      <c r="K446" s="1" t="s">
        <v>1067</v>
      </c>
      <c r="L446" t="str">
        <f t="shared" si="6"/>
        <v>update m set m.fator_mun = 13.0314125 from pmad2018.dp_mor_1718_bkp m, pmad2018.dp_dom_1718_imput_bkp d where m.A01nficha = d.A01nficha and ltrim(rtrim(d.A01setor)) = 'Alexânia' and m.D03 = 2 and m.D05 between 65 and 69;</v>
      </c>
    </row>
    <row r="447" spans="1:12" x14ac:dyDescent="0.25">
      <c r="A447" s="1" t="s">
        <v>12</v>
      </c>
      <c r="B447" s="1" t="s">
        <v>21</v>
      </c>
      <c r="C447" s="2" t="str">
        <f>VLOOKUP(B447,Planilha1!$A$2:$B$18,2,FALSE)</f>
        <v>Alexânia</v>
      </c>
      <c r="D447" s="1" t="s">
        <v>17</v>
      </c>
      <c r="E447" s="1" t="s">
        <v>9</v>
      </c>
      <c r="F447" s="1" t="s">
        <v>104</v>
      </c>
      <c r="G447" s="1" t="s">
        <v>1060</v>
      </c>
      <c r="H447" s="2" t="str">
        <f>VLOOKUP(G447,Planilha1!$F$2:$G$16,2,FALSE)</f>
        <v xml:space="preserve"> 65 and 69</v>
      </c>
      <c r="I447" s="1" t="s">
        <v>1068</v>
      </c>
      <c r="J447" s="1" t="s">
        <v>1005</v>
      </c>
      <c r="K447" s="1" t="s">
        <v>1069</v>
      </c>
      <c r="L447" t="str">
        <f t="shared" si="6"/>
        <v>update m set m.fator_mun = 16.5799125 from pmad2018.dp_mor_1718_bkp m, pmad2018.dp_dom_1718_imput_bkp d where m.A01nficha = d.A01nficha and ltrim(rtrim(d.A01setor)) = 'Alexânia' and m.D03 = 1 and m.D05 between 65 and 69;</v>
      </c>
    </row>
    <row r="448" spans="1:12" x14ac:dyDescent="0.25">
      <c r="A448" s="1" t="s">
        <v>28</v>
      </c>
      <c r="B448" s="1" t="s">
        <v>29</v>
      </c>
      <c r="C448" s="2" t="str">
        <f>VLOOKUP(B448,Planilha1!$A$2:$B$18,2,FALSE)</f>
        <v>Cidade Ocidental: Jardim ABC</v>
      </c>
      <c r="D448" s="1" t="s">
        <v>11</v>
      </c>
      <c r="E448" s="1" t="s">
        <v>12</v>
      </c>
      <c r="F448" s="1" t="s">
        <v>104</v>
      </c>
      <c r="G448" s="1" t="s">
        <v>1060</v>
      </c>
      <c r="H448" s="2" t="str">
        <f>VLOOKUP(G448,Planilha1!$F$2:$G$16,2,FALSE)</f>
        <v xml:space="preserve"> 65 and 69</v>
      </c>
      <c r="I448" s="1" t="s">
        <v>1070</v>
      </c>
      <c r="J448" s="1" t="s">
        <v>88</v>
      </c>
      <c r="K448" s="1" t="s">
        <v>1071</v>
      </c>
      <c r="L448" t="str">
        <f t="shared" si="6"/>
        <v>update m set m.fator_mun = 12.8137813479751 from pmad2018.dp_mor_1718_bkp m, pmad2018.dp_dom_1718_imput_bkp d where m.A01nficha = d.A01nficha and ltrim(rtrim(d.A01setor)) = 'Cidade Ocidental: Jardim ABC' and m.D03 = 2 and m.D05 between 65 and 69;</v>
      </c>
    </row>
    <row r="449" spans="1:12" x14ac:dyDescent="0.25">
      <c r="A449" s="1" t="s">
        <v>28</v>
      </c>
      <c r="B449" s="1" t="s">
        <v>29</v>
      </c>
      <c r="C449" s="2" t="str">
        <f>VLOOKUP(B449,Planilha1!$A$2:$B$18,2,FALSE)</f>
        <v>Cidade Ocidental: Jardim ABC</v>
      </c>
      <c r="D449" s="1" t="s">
        <v>17</v>
      </c>
      <c r="E449" s="1" t="s">
        <v>9</v>
      </c>
      <c r="F449" s="1" t="s">
        <v>104</v>
      </c>
      <c r="G449" s="1" t="s">
        <v>1060</v>
      </c>
      <c r="H449" s="2" t="str">
        <f>VLOOKUP(G449,Planilha1!$F$2:$G$16,2,FALSE)</f>
        <v xml:space="preserve"> 65 and 69</v>
      </c>
      <c r="I449" s="1" t="s">
        <v>1072</v>
      </c>
      <c r="J449" s="1" t="s">
        <v>1073</v>
      </c>
      <c r="K449" s="1" t="s">
        <v>1074</v>
      </c>
      <c r="L449" t="str">
        <f t="shared" si="6"/>
        <v>update m set m.fator_mun = 5.78403763696012 from pmad2018.dp_mor_1718_bkp m, pmad2018.dp_dom_1718_imput_bkp d where m.A01nficha = d.A01nficha and ltrim(rtrim(d.A01setor)) = 'Cidade Ocidental: Jardim ABC' and m.D03 = 1 and m.D05 between 65 and 69;</v>
      </c>
    </row>
    <row r="450" spans="1:12" x14ac:dyDescent="0.25">
      <c r="A450" s="1" t="s">
        <v>36</v>
      </c>
      <c r="B450" s="1" t="s">
        <v>37</v>
      </c>
      <c r="C450" s="2" t="str">
        <f>VLOOKUP(B450,Planilha1!$A$2:$B$18,2,FALSE)</f>
        <v>Cidade Ocidental: Sede</v>
      </c>
      <c r="D450" s="1" t="s">
        <v>11</v>
      </c>
      <c r="E450" s="1" t="s">
        <v>12</v>
      </c>
      <c r="F450" s="1" t="s">
        <v>104</v>
      </c>
      <c r="G450" s="1" t="s">
        <v>1060</v>
      </c>
      <c r="H450" s="2" t="str">
        <f>VLOOKUP(G450,Planilha1!$F$2:$G$16,2,FALSE)</f>
        <v xml:space="preserve"> 65 and 69</v>
      </c>
      <c r="I450" s="1" t="s">
        <v>1075</v>
      </c>
      <c r="J450" s="1" t="s">
        <v>550</v>
      </c>
      <c r="K450" s="1" t="s">
        <v>1076</v>
      </c>
      <c r="L450" t="str">
        <f t="shared" si="6"/>
        <v>update m set m.fator_mun = 12.8208157031288 from pmad2018.dp_mor_1718_bkp m, pmad2018.dp_dom_1718_imput_bkp d where m.A01nficha = d.A01nficha and ltrim(rtrim(d.A01setor)) = 'Cidade Ocidental: Sede' and m.D03 = 2 and m.D05 between 65 and 69;</v>
      </c>
    </row>
    <row r="451" spans="1:12" x14ac:dyDescent="0.25">
      <c r="A451" s="1" t="s">
        <v>36</v>
      </c>
      <c r="B451" s="1" t="s">
        <v>37</v>
      </c>
      <c r="C451" s="2" t="str">
        <f>VLOOKUP(B451,Planilha1!$A$2:$B$18,2,FALSE)</f>
        <v>Cidade Ocidental: Sede</v>
      </c>
      <c r="D451" s="1" t="s">
        <v>17</v>
      </c>
      <c r="E451" s="1" t="s">
        <v>9</v>
      </c>
      <c r="F451" s="1" t="s">
        <v>104</v>
      </c>
      <c r="G451" s="1" t="s">
        <v>1060</v>
      </c>
      <c r="H451" s="2" t="str">
        <f>VLOOKUP(G451,Planilha1!$F$2:$G$16,2,FALSE)</f>
        <v xml:space="preserve"> 65 and 69</v>
      </c>
      <c r="I451" s="1" t="s">
        <v>1077</v>
      </c>
      <c r="J451" s="1" t="s">
        <v>863</v>
      </c>
      <c r="K451" s="1" t="s">
        <v>1078</v>
      </c>
      <c r="L451" t="str">
        <f t="shared" ref="L451:L511" si="7">CONCATENATE("update m set m.fator_mun = ",K451," from pmad2018.dp_mor_1718_bkp m, pmad2018.dp_dom_1718_imput_bkp d where m.A01nficha = d.A01nficha and ltrim(rtrim(d.A01setor)) = '",C451,"' and m.D03 = ",E451," and m.D05 between",H451,";")</f>
        <v>update m set m.fator_mun = 12.0617700195921 from pmad2018.dp_mor_1718_bkp m, pmad2018.dp_dom_1718_imput_bkp d where m.A01nficha = d.A01nficha and ltrim(rtrim(d.A01setor)) = 'Cidade Ocidental: Sede' and m.D03 = 1 and m.D05 between 65 and 69;</v>
      </c>
    </row>
    <row r="452" spans="1:12" x14ac:dyDescent="0.25">
      <c r="A452" s="1" t="s">
        <v>44</v>
      </c>
      <c r="B452" s="1" t="s">
        <v>45</v>
      </c>
      <c r="C452" s="2" t="str">
        <f>VLOOKUP(B452,Planilha1!$A$2:$B$18,2,FALSE)</f>
        <v>Cocalzinho de Goiás: Girassol/Edilândia</v>
      </c>
      <c r="D452" s="1" t="s">
        <v>11</v>
      </c>
      <c r="E452" s="1" t="s">
        <v>12</v>
      </c>
      <c r="F452" s="1" t="s">
        <v>104</v>
      </c>
      <c r="G452" s="1" t="s">
        <v>1060</v>
      </c>
      <c r="H452" s="2" t="str">
        <f>VLOOKUP(G452,Planilha1!$F$2:$G$16,2,FALSE)</f>
        <v xml:space="preserve"> 65 and 69</v>
      </c>
      <c r="I452" s="1" t="s">
        <v>1079</v>
      </c>
      <c r="J452" s="1" t="s">
        <v>1080</v>
      </c>
      <c r="K452" s="1" t="s">
        <v>1081</v>
      </c>
      <c r="L452" t="str">
        <f t="shared" si="7"/>
        <v>update m set m.fator_mun = 5.81292200407208 from pmad2018.dp_mor_1718_bkp m, pmad2018.dp_dom_1718_imput_bkp d where m.A01nficha = d.A01nficha and ltrim(rtrim(d.A01setor)) = 'Cocalzinho de Goiás: Girassol/Edilândia' and m.D03 = 2 and m.D05 between 65 and 69;</v>
      </c>
    </row>
    <row r="453" spans="1:12" x14ac:dyDescent="0.25">
      <c r="A453" s="1" t="s">
        <v>44</v>
      </c>
      <c r="B453" s="1" t="s">
        <v>45</v>
      </c>
      <c r="C453" s="2" t="str">
        <f>VLOOKUP(B453,Planilha1!$A$2:$B$18,2,FALSE)</f>
        <v>Cocalzinho de Goiás: Girassol/Edilândia</v>
      </c>
      <c r="D453" s="1" t="s">
        <v>17</v>
      </c>
      <c r="E453" s="1" t="s">
        <v>9</v>
      </c>
      <c r="F453" s="1" t="s">
        <v>104</v>
      </c>
      <c r="G453" s="1" t="s">
        <v>1060</v>
      </c>
      <c r="H453" s="2" t="str">
        <f>VLOOKUP(G453,Planilha1!$F$2:$G$16,2,FALSE)</f>
        <v xml:space="preserve"> 65 and 69</v>
      </c>
      <c r="I453" s="1" t="s">
        <v>1082</v>
      </c>
      <c r="J453" s="1" t="s">
        <v>919</v>
      </c>
      <c r="K453" s="1" t="s">
        <v>1083</v>
      </c>
      <c r="L453" t="str">
        <f t="shared" si="7"/>
        <v>update m set m.fator_mun = 4.71576505415589 from pmad2018.dp_mor_1718_bkp m, pmad2018.dp_dom_1718_imput_bkp d where m.A01nficha = d.A01nficha and ltrim(rtrim(d.A01setor)) = 'Cocalzinho de Goiás: Girassol/Edilândia' and m.D03 = 1 and m.D05 between 65 and 69;</v>
      </c>
    </row>
    <row r="454" spans="1:12" x14ac:dyDescent="0.25">
      <c r="A454" s="1" t="s">
        <v>52</v>
      </c>
      <c r="B454" s="1" t="s">
        <v>53</v>
      </c>
      <c r="C454" s="2" t="str">
        <f>VLOOKUP(B454,Planilha1!$A$2:$B$18,2,FALSE)</f>
        <v>Cocalzinho de Goiás: Sede</v>
      </c>
      <c r="D454" s="1" t="s">
        <v>11</v>
      </c>
      <c r="E454" s="1" t="s">
        <v>12</v>
      </c>
      <c r="F454" s="1" t="s">
        <v>104</v>
      </c>
      <c r="G454" s="1" t="s">
        <v>1060</v>
      </c>
      <c r="H454" s="2" t="str">
        <f>VLOOKUP(G454,Planilha1!$F$2:$G$16,2,FALSE)</f>
        <v xml:space="preserve"> 65 and 69</v>
      </c>
      <c r="I454" s="1" t="s">
        <v>1084</v>
      </c>
      <c r="J454" s="1" t="s">
        <v>845</v>
      </c>
      <c r="K454" s="1" t="s">
        <v>1085</v>
      </c>
      <c r="L454" t="str">
        <f t="shared" si="7"/>
        <v>update m set m.fator_mun = 3.04075413998047 from pmad2018.dp_mor_1718_bkp m, pmad2018.dp_dom_1718_imput_bkp d where m.A01nficha = d.A01nficha and ltrim(rtrim(d.A01setor)) = 'Cocalzinho de Goiás: Sede' and m.D03 = 2 and m.D05 between 65 and 69;</v>
      </c>
    </row>
    <row r="455" spans="1:12" x14ac:dyDescent="0.25">
      <c r="A455" s="1" t="s">
        <v>52</v>
      </c>
      <c r="B455" s="1" t="s">
        <v>53</v>
      </c>
      <c r="C455" s="2" t="str">
        <f>VLOOKUP(B455,Planilha1!$A$2:$B$18,2,FALSE)</f>
        <v>Cocalzinho de Goiás: Sede</v>
      </c>
      <c r="D455" s="1" t="s">
        <v>17</v>
      </c>
      <c r="E455" s="1" t="s">
        <v>9</v>
      </c>
      <c r="F455" s="1" t="s">
        <v>104</v>
      </c>
      <c r="G455" s="1" t="s">
        <v>1060</v>
      </c>
      <c r="H455" s="2" t="str">
        <f>VLOOKUP(G455,Planilha1!$F$2:$G$16,2,FALSE)</f>
        <v xml:space="preserve"> 65 and 69</v>
      </c>
      <c r="I455" s="1" t="s">
        <v>1086</v>
      </c>
      <c r="J455" s="1" t="s">
        <v>922</v>
      </c>
      <c r="K455" s="1" t="s">
        <v>1087</v>
      </c>
      <c r="L455" t="str">
        <f t="shared" si="7"/>
        <v>update m set m.fator_mun = 3.97041932761057 from pmad2018.dp_mor_1718_bkp m, pmad2018.dp_dom_1718_imput_bkp d where m.A01nficha = d.A01nficha and ltrim(rtrim(d.A01setor)) = 'Cocalzinho de Goiás: Sede' and m.D03 = 1 and m.D05 between 65 and 69;</v>
      </c>
    </row>
    <row r="456" spans="1:12" x14ac:dyDescent="0.25">
      <c r="A456" s="1" t="s">
        <v>60</v>
      </c>
      <c r="B456" s="1" t="s">
        <v>61</v>
      </c>
      <c r="C456" s="2" t="str">
        <f>VLOOKUP(B456,Planilha1!$A$2:$B$18,2,FALSE)</f>
        <v>Cristalina: Campos Lindos/Marajó</v>
      </c>
      <c r="D456" s="1" t="s">
        <v>11</v>
      </c>
      <c r="E456" s="1" t="s">
        <v>12</v>
      </c>
      <c r="F456" s="1" t="s">
        <v>104</v>
      </c>
      <c r="G456" s="1" t="s">
        <v>1060</v>
      </c>
      <c r="H456" s="2" t="str">
        <f>VLOOKUP(G456,Planilha1!$F$2:$G$16,2,FALSE)</f>
        <v xml:space="preserve"> 65 and 69</v>
      </c>
      <c r="I456" s="1" t="s">
        <v>1088</v>
      </c>
      <c r="J456" s="1" t="s">
        <v>1080</v>
      </c>
      <c r="K456" s="1" t="s">
        <v>1089</v>
      </c>
      <c r="L456" t="str">
        <f t="shared" si="7"/>
        <v>update m set m.fator_mun = 2.90017272752396 from pmad2018.dp_mor_1718_bkp m, pmad2018.dp_dom_1718_imput_bkp d where m.A01nficha = d.A01nficha and ltrim(rtrim(d.A01setor)) = 'Cristalina: Campos Lindos/Marajó' and m.D03 = 2 and m.D05 between 65 and 69;</v>
      </c>
    </row>
    <row r="457" spans="1:12" x14ac:dyDescent="0.25">
      <c r="A457" s="1" t="s">
        <v>60</v>
      </c>
      <c r="B457" s="1" t="s">
        <v>61</v>
      </c>
      <c r="C457" s="2" t="str">
        <f>VLOOKUP(B457,Planilha1!$A$2:$B$18,2,FALSE)</f>
        <v>Cristalina: Campos Lindos/Marajó</v>
      </c>
      <c r="D457" s="1" t="s">
        <v>17</v>
      </c>
      <c r="E457" s="1" t="s">
        <v>9</v>
      </c>
      <c r="F457" s="1" t="s">
        <v>104</v>
      </c>
      <c r="G457" s="1" t="s">
        <v>1060</v>
      </c>
      <c r="H457" s="2" t="str">
        <f>VLOOKUP(G457,Planilha1!$F$2:$G$16,2,FALSE)</f>
        <v xml:space="preserve"> 65 and 69</v>
      </c>
      <c r="I457" s="1" t="s">
        <v>1090</v>
      </c>
      <c r="J457" s="1" t="s">
        <v>939</v>
      </c>
      <c r="K457" s="1" t="s">
        <v>1091</v>
      </c>
      <c r="L457" t="str">
        <f t="shared" si="7"/>
        <v>update m set m.fator_mun = 3.09642510539723 from pmad2018.dp_mor_1718_bkp m, pmad2018.dp_dom_1718_imput_bkp d where m.A01nficha = d.A01nficha and ltrim(rtrim(d.A01setor)) = 'Cristalina: Campos Lindos/Marajó' and m.D03 = 1 and m.D05 between 65 and 69;</v>
      </c>
    </row>
    <row r="458" spans="1:12" x14ac:dyDescent="0.25">
      <c r="A458" s="1" t="s">
        <v>68</v>
      </c>
      <c r="B458" s="1" t="s">
        <v>69</v>
      </c>
      <c r="C458" s="2" t="str">
        <f>VLOOKUP(B458,Planilha1!$A$2:$B$18,2,FALSE)</f>
        <v>Cristalina: Sede</v>
      </c>
      <c r="D458" s="1" t="s">
        <v>11</v>
      </c>
      <c r="E458" s="1" t="s">
        <v>12</v>
      </c>
      <c r="F458" s="1" t="s">
        <v>104</v>
      </c>
      <c r="G458" s="1" t="s">
        <v>1060</v>
      </c>
      <c r="H458" s="2" t="str">
        <f>VLOOKUP(G458,Planilha1!$F$2:$G$16,2,FALSE)</f>
        <v xml:space="preserve"> 65 and 69</v>
      </c>
      <c r="I458" s="1" t="s">
        <v>1092</v>
      </c>
      <c r="J458" s="1" t="s">
        <v>866</v>
      </c>
      <c r="K458" s="1" t="s">
        <v>1093</v>
      </c>
      <c r="L458" t="str">
        <f t="shared" si="7"/>
        <v>update m set m.fator_mun = 9.16729641985802 from pmad2018.dp_mor_1718_bkp m, pmad2018.dp_dom_1718_imput_bkp d where m.A01nficha = d.A01nficha and ltrim(rtrim(d.A01setor)) = 'Cristalina: Sede' and m.D03 = 2 and m.D05 between 65 and 69;</v>
      </c>
    </row>
    <row r="459" spans="1:12" x14ac:dyDescent="0.25">
      <c r="A459" s="1" t="s">
        <v>68</v>
      </c>
      <c r="B459" s="1" t="s">
        <v>69</v>
      </c>
      <c r="C459" s="2" t="str">
        <f>VLOOKUP(B459,Planilha1!$A$2:$B$18,2,FALSE)</f>
        <v>Cristalina: Sede</v>
      </c>
      <c r="D459" s="1" t="s">
        <v>17</v>
      </c>
      <c r="E459" s="1" t="s">
        <v>9</v>
      </c>
      <c r="F459" s="1" t="s">
        <v>104</v>
      </c>
      <c r="G459" s="1" t="s">
        <v>1060</v>
      </c>
      <c r="H459" s="2" t="str">
        <f>VLOOKUP(G459,Planilha1!$F$2:$G$16,2,FALSE)</f>
        <v xml:space="preserve"> 65 and 69</v>
      </c>
      <c r="I459" s="1" t="s">
        <v>1094</v>
      </c>
      <c r="J459" s="1" t="s">
        <v>866</v>
      </c>
      <c r="K459" s="1" t="s">
        <v>1095</v>
      </c>
      <c r="L459" t="str">
        <f t="shared" si="7"/>
        <v>update m set m.fator_mun = 9.32156196657888 from pmad2018.dp_mor_1718_bkp m, pmad2018.dp_dom_1718_imput_bkp d where m.A01nficha = d.A01nficha and ltrim(rtrim(d.A01setor)) = 'Cristalina: Sede' and m.D03 = 1 and m.D05 between 65 and 69;</v>
      </c>
    </row>
    <row r="460" spans="1:12" x14ac:dyDescent="0.25">
      <c r="A460" s="1" t="s">
        <v>75</v>
      </c>
      <c r="B460" s="1" t="s">
        <v>76</v>
      </c>
      <c r="C460" s="2" t="str">
        <f>VLOOKUP(B460,Planilha1!$A$2:$B$18,2,FALSE)</f>
        <v>Formosa</v>
      </c>
      <c r="D460" s="1" t="s">
        <v>11</v>
      </c>
      <c r="E460" s="1" t="s">
        <v>12</v>
      </c>
      <c r="F460" s="1" t="s">
        <v>104</v>
      </c>
      <c r="G460" s="1" t="s">
        <v>1060</v>
      </c>
      <c r="H460" s="2" t="str">
        <f>VLOOKUP(G460,Planilha1!$F$2:$G$16,2,FALSE)</f>
        <v xml:space="preserve"> 65 and 69</v>
      </c>
      <c r="I460" s="1" t="s">
        <v>1096</v>
      </c>
      <c r="J460" s="1" t="s">
        <v>254</v>
      </c>
      <c r="K460" s="1" t="s">
        <v>1097</v>
      </c>
      <c r="L460" t="str">
        <f t="shared" si="7"/>
        <v>update m set m.fator_mun = 23.3290655737705 from pmad2018.dp_mor_1718_bkp m, pmad2018.dp_dom_1718_imput_bkp d where m.A01nficha = d.A01nficha and ltrim(rtrim(d.A01setor)) = 'Formosa' and m.D03 = 2 and m.D05 between 65 and 69;</v>
      </c>
    </row>
    <row r="461" spans="1:12" x14ac:dyDescent="0.25">
      <c r="A461" s="1" t="s">
        <v>75</v>
      </c>
      <c r="B461" s="1" t="s">
        <v>76</v>
      </c>
      <c r="C461" s="2" t="str">
        <f>VLOOKUP(B461,Planilha1!$A$2:$B$18,2,FALSE)</f>
        <v>Formosa</v>
      </c>
      <c r="D461" s="1" t="s">
        <v>17</v>
      </c>
      <c r="E461" s="1" t="s">
        <v>9</v>
      </c>
      <c r="F461" s="1" t="s">
        <v>104</v>
      </c>
      <c r="G461" s="1" t="s">
        <v>1060</v>
      </c>
      <c r="H461" s="2" t="str">
        <f>VLOOKUP(G461,Planilha1!$F$2:$G$16,2,FALSE)</f>
        <v xml:space="preserve"> 65 and 69</v>
      </c>
      <c r="I461" s="1" t="s">
        <v>1098</v>
      </c>
      <c r="J461" s="1" t="s">
        <v>1008</v>
      </c>
      <c r="K461" s="1" t="s">
        <v>1099</v>
      </c>
      <c r="L461" t="str">
        <f t="shared" si="7"/>
        <v>update m set m.fator_mun = 50.4183333333333 from pmad2018.dp_mor_1718_bkp m, pmad2018.dp_dom_1718_imput_bkp d where m.A01nficha = d.A01nficha and ltrim(rtrim(d.A01setor)) = 'Formosa' and m.D03 = 1 and m.D05 between 65 and 69;</v>
      </c>
    </row>
    <row r="462" spans="1:12" x14ac:dyDescent="0.25">
      <c r="A462" s="1" t="s">
        <v>82</v>
      </c>
      <c r="B462" s="1" t="s">
        <v>83</v>
      </c>
      <c r="C462" s="2" t="str">
        <f>VLOOKUP(B462,Planilha1!$A$2:$B$18,2,FALSE)</f>
        <v>Luziânia: Jardim Ingá</v>
      </c>
      <c r="D462" s="1" t="s">
        <v>11</v>
      </c>
      <c r="E462" s="1" t="s">
        <v>12</v>
      </c>
      <c r="F462" s="1" t="s">
        <v>104</v>
      </c>
      <c r="G462" s="1" t="s">
        <v>1060</v>
      </c>
      <c r="H462" s="2" t="str">
        <f>VLOOKUP(G462,Planilha1!$F$2:$G$16,2,FALSE)</f>
        <v xml:space="preserve"> 65 and 69</v>
      </c>
      <c r="I462" s="1" t="s">
        <v>1100</v>
      </c>
      <c r="J462" s="1" t="s">
        <v>1018</v>
      </c>
      <c r="K462" s="1" t="s">
        <v>1101</v>
      </c>
      <c r="L462" t="str">
        <f t="shared" si="7"/>
        <v>update m set m.fator_mun = 32.1299800294245 from pmad2018.dp_mor_1718_bkp m, pmad2018.dp_dom_1718_imput_bkp d where m.A01nficha = d.A01nficha and ltrim(rtrim(d.A01setor)) = 'Luziânia: Jardim Ingá' and m.D03 = 2 and m.D05 between 65 and 69;</v>
      </c>
    </row>
    <row r="463" spans="1:12" x14ac:dyDescent="0.25">
      <c r="A463" s="1" t="s">
        <v>82</v>
      </c>
      <c r="B463" s="1" t="s">
        <v>83</v>
      </c>
      <c r="C463" s="2" t="str">
        <f>VLOOKUP(B463,Planilha1!$A$2:$B$18,2,FALSE)</f>
        <v>Luziânia: Jardim Ingá</v>
      </c>
      <c r="D463" s="1" t="s">
        <v>17</v>
      </c>
      <c r="E463" s="1" t="s">
        <v>9</v>
      </c>
      <c r="F463" s="1" t="s">
        <v>104</v>
      </c>
      <c r="G463" s="1" t="s">
        <v>1060</v>
      </c>
      <c r="H463" s="2" t="str">
        <f>VLOOKUP(G463,Planilha1!$F$2:$G$16,2,FALSE)</f>
        <v xml:space="preserve"> 65 and 69</v>
      </c>
      <c r="I463" s="1" t="s">
        <v>1102</v>
      </c>
      <c r="J463" s="1" t="s">
        <v>956</v>
      </c>
      <c r="K463" s="1" t="s">
        <v>1103</v>
      </c>
      <c r="L463" t="str">
        <f t="shared" si="7"/>
        <v>update m set m.fator_mun = 35.9757140829057 from pmad2018.dp_mor_1718_bkp m, pmad2018.dp_dom_1718_imput_bkp d where m.A01nficha = d.A01nficha and ltrim(rtrim(d.A01setor)) = 'Luziânia: Jardim Ingá' and m.D03 = 1 and m.D05 between 65 and 69;</v>
      </c>
    </row>
    <row r="464" spans="1:12" x14ac:dyDescent="0.25">
      <c r="A464" s="1" t="s">
        <v>88</v>
      </c>
      <c r="B464" s="1" t="s">
        <v>89</v>
      </c>
      <c r="C464" s="2" t="str">
        <f>VLOOKUP(B464,Planilha1!$A$2:$B$18,2,FALSE)</f>
        <v>Luziânia: Sede</v>
      </c>
      <c r="D464" s="1" t="s">
        <v>11</v>
      </c>
      <c r="E464" s="1" t="s">
        <v>12</v>
      </c>
      <c r="F464" s="1" t="s">
        <v>104</v>
      </c>
      <c r="G464" s="1" t="s">
        <v>1060</v>
      </c>
      <c r="H464" s="2" t="str">
        <f>VLOOKUP(G464,Planilha1!$F$2:$G$16,2,FALSE)</f>
        <v xml:space="preserve"> 65 and 69</v>
      </c>
      <c r="I464" s="1" t="s">
        <v>1104</v>
      </c>
      <c r="J464" s="1" t="s">
        <v>953</v>
      </c>
      <c r="K464" s="1" t="s">
        <v>1105</v>
      </c>
      <c r="L464" t="str">
        <f t="shared" si="7"/>
        <v>update m set m.fator_mun = 38.5196970525413 from pmad2018.dp_mor_1718_bkp m, pmad2018.dp_dom_1718_imput_bkp d where m.A01nficha = d.A01nficha and ltrim(rtrim(d.A01setor)) = 'Luziânia: Sede' and m.D03 = 2 and m.D05 between 65 and 69;</v>
      </c>
    </row>
    <row r="465" spans="1:12" x14ac:dyDescent="0.25">
      <c r="A465" s="1" t="s">
        <v>88</v>
      </c>
      <c r="B465" s="1" t="s">
        <v>89</v>
      </c>
      <c r="C465" s="2" t="str">
        <f>VLOOKUP(B465,Planilha1!$A$2:$B$18,2,FALSE)</f>
        <v>Luziânia: Sede</v>
      </c>
      <c r="D465" s="1" t="s">
        <v>17</v>
      </c>
      <c r="E465" s="1" t="s">
        <v>9</v>
      </c>
      <c r="F465" s="1" t="s">
        <v>104</v>
      </c>
      <c r="G465" s="1" t="s">
        <v>1060</v>
      </c>
      <c r="H465" s="2" t="str">
        <f>VLOOKUP(G465,Planilha1!$F$2:$G$16,2,FALSE)</f>
        <v xml:space="preserve"> 65 and 69</v>
      </c>
      <c r="I465" s="1" t="s">
        <v>1106</v>
      </c>
      <c r="J465" s="1" t="s">
        <v>845</v>
      </c>
      <c r="K465" s="1" t="s">
        <v>1107</v>
      </c>
      <c r="L465" t="str">
        <f t="shared" si="7"/>
        <v>update m set m.fator_mun = 30.1478904193688 from pmad2018.dp_mor_1718_bkp m, pmad2018.dp_dom_1718_imput_bkp d where m.A01nficha = d.A01nficha and ltrim(rtrim(d.A01setor)) = 'Luziânia: Sede' and m.D03 = 1 and m.D05 between 65 and 69;</v>
      </c>
    </row>
    <row r="466" spans="1:12" x14ac:dyDescent="0.25">
      <c r="A466" s="1" t="s">
        <v>96</v>
      </c>
      <c r="B466" s="1" t="s">
        <v>97</v>
      </c>
      <c r="C466" s="2" t="str">
        <f>VLOOKUP(B466,Planilha1!$A$2:$B$18,2,FALSE)</f>
        <v>Novo Gama</v>
      </c>
      <c r="D466" s="1" t="s">
        <v>11</v>
      </c>
      <c r="E466" s="1" t="s">
        <v>12</v>
      </c>
      <c r="F466" s="1" t="s">
        <v>104</v>
      </c>
      <c r="G466" s="1" t="s">
        <v>1060</v>
      </c>
      <c r="H466" s="2" t="str">
        <f>VLOOKUP(G466,Planilha1!$F$2:$G$16,2,FALSE)</f>
        <v xml:space="preserve"> 65 and 69</v>
      </c>
      <c r="I466" s="1" t="s">
        <v>1108</v>
      </c>
      <c r="J466" s="1" t="s">
        <v>550</v>
      </c>
      <c r="K466" s="1" t="s">
        <v>1109</v>
      </c>
      <c r="L466" t="str">
        <f t="shared" si="7"/>
        <v>update m set m.fator_mun = 23.4215681818182 from pmad2018.dp_mor_1718_bkp m, pmad2018.dp_dom_1718_imput_bkp d where m.A01nficha = d.A01nficha and ltrim(rtrim(d.A01setor)) = 'Novo Gama' and m.D03 = 2 and m.D05 between 65 and 69;</v>
      </c>
    </row>
    <row r="467" spans="1:12" x14ac:dyDescent="0.25">
      <c r="A467" s="1" t="s">
        <v>96</v>
      </c>
      <c r="B467" s="1" t="s">
        <v>97</v>
      </c>
      <c r="C467" s="2" t="str">
        <f>VLOOKUP(B467,Planilha1!$A$2:$B$18,2,FALSE)</f>
        <v>Novo Gama</v>
      </c>
      <c r="D467" s="1" t="s">
        <v>17</v>
      </c>
      <c r="E467" s="1" t="s">
        <v>9</v>
      </c>
      <c r="F467" s="1" t="s">
        <v>104</v>
      </c>
      <c r="G467" s="1" t="s">
        <v>1060</v>
      </c>
      <c r="H467" s="2" t="str">
        <f>VLOOKUP(G467,Planilha1!$F$2:$G$16,2,FALSE)</f>
        <v xml:space="preserve"> 65 and 69</v>
      </c>
      <c r="I467" s="1" t="s">
        <v>1110</v>
      </c>
      <c r="J467" s="1" t="s">
        <v>550</v>
      </c>
      <c r="K467" s="1" t="s">
        <v>1111</v>
      </c>
      <c r="L467" t="str">
        <f t="shared" si="7"/>
        <v>update m set m.fator_mun = 19.8565318181818 from pmad2018.dp_mor_1718_bkp m, pmad2018.dp_dom_1718_imput_bkp d where m.A01nficha = d.A01nficha and ltrim(rtrim(d.A01setor)) = 'Novo Gama' and m.D03 = 1 and m.D05 between 65 and 69;</v>
      </c>
    </row>
    <row r="468" spans="1:12" x14ac:dyDescent="0.25">
      <c r="A468" s="1" t="s">
        <v>104</v>
      </c>
      <c r="B468" s="1" t="s">
        <v>105</v>
      </c>
      <c r="C468" s="2" t="str">
        <f>VLOOKUP(B468,Planilha1!$A$2:$B$18,2,FALSE)</f>
        <v>Padre Bernardo: Monte Alto</v>
      </c>
      <c r="D468" s="1" t="s">
        <v>11</v>
      </c>
      <c r="E468" s="1" t="s">
        <v>12</v>
      </c>
      <c r="F468" s="1" t="s">
        <v>104</v>
      </c>
      <c r="G468" s="1" t="s">
        <v>1060</v>
      </c>
      <c r="H468" s="2" t="str">
        <f>VLOOKUP(G468,Planilha1!$F$2:$G$16,2,FALSE)</f>
        <v xml:space="preserve"> 65 and 69</v>
      </c>
      <c r="I468" s="1" t="s">
        <v>1112</v>
      </c>
      <c r="J468" s="1" t="s">
        <v>1113</v>
      </c>
      <c r="K468" s="1" t="s">
        <v>1114</v>
      </c>
      <c r="L468" t="str">
        <f t="shared" si="7"/>
        <v>update m set m.fator_mun = 5.08686103354913 from pmad2018.dp_mor_1718_bkp m, pmad2018.dp_dom_1718_imput_bkp d where m.A01nficha = d.A01nficha and ltrim(rtrim(d.A01setor)) = 'Padre Bernardo: Monte Alto' and m.D03 = 2 and m.D05 between 65 and 69;</v>
      </c>
    </row>
    <row r="469" spans="1:12" x14ac:dyDescent="0.25">
      <c r="A469" s="1" t="s">
        <v>104</v>
      </c>
      <c r="B469" s="1" t="s">
        <v>105</v>
      </c>
      <c r="C469" s="2" t="str">
        <f>VLOOKUP(B469,Planilha1!$A$2:$B$18,2,FALSE)</f>
        <v>Padre Bernardo: Monte Alto</v>
      </c>
      <c r="D469" s="1" t="s">
        <v>17</v>
      </c>
      <c r="E469" s="1" t="s">
        <v>9</v>
      </c>
      <c r="F469" s="1" t="s">
        <v>104</v>
      </c>
      <c r="G469" s="1" t="s">
        <v>1060</v>
      </c>
      <c r="H469" s="2" t="str">
        <f>VLOOKUP(G469,Planilha1!$F$2:$G$16,2,FALSE)</f>
        <v xml:space="preserve"> 65 and 69</v>
      </c>
      <c r="I469" s="1" t="s">
        <v>1115</v>
      </c>
      <c r="J469" s="1" t="s">
        <v>922</v>
      </c>
      <c r="K469" s="1" t="s">
        <v>1116</v>
      </c>
      <c r="L469" t="str">
        <f t="shared" si="7"/>
        <v>update m set m.fator_mun = 4.61013050519059 from pmad2018.dp_mor_1718_bkp m, pmad2018.dp_dom_1718_imput_bkp d where m.A01nficha = d.A01nficha and ltrim(rtrim(d.A01setor)) = 'Padre Bernardo: Monte Alto' and m.D03 = 1 and m.D05 between 65 and 69;</v>
      </c>
    </row>
    <row r="470" spans="1:12" x14ac:dyDescent="0.25">
      <c r="A470" s="1" t="s">
        <v>111</v>
      </c>
      <c r="B470" s="1" t="s">
        <v>112</v>
      </c>
      <c r="C470" s="2" t="str">
        <f>VLOOKUP(B470,Planilha1!$A$2:$B$18,2,FALSE)</f>
        <v>Padre Bernardo: Sede</v>
      </c>
      <c r="D470" s="1" t="s">
        <v>11</v>
      </c>
      <c r="E470" s="1" t="s">
        <v>12</v>
      </c>
      <c r="F470" s="1" t="s">
        <v>104</v>
      </c>
      <c r="G470" s="1" t="s">
        <v>1060</v>
      </c>
      <c r="H470" s="2" t="str">
        <f>VLOOKUP(G470,Planilha1!$F$2:$G$16,2,FALSE)</f>
        <v xml:space="preserve"> 65 and 69</v>
      </c>
      <c r="I470" s="1" t="s">
        <v>1117</v>
      </c>
      <c r="J470" s="1" t="s">
        <v>919</v>
      </c>
      <c r="K470" s="1" t="s">
        <v>1118</v>
      </c>
      <c r="L470" t="str">
        <f t="shared" si="7"/>
        <v>update m set m.fator_mun = 8.45259724929537 from pmad2018.dp_mor_1718_bkp m, pmad2018.dp_dom_1718_imput_bkp d where m.A01nficha = d.A01nficha and ltrim(rtrim(d.A01setor)) = 'Padre Bernardo: Sede' and m.D03 = 2 and m.D05 between 65 and 69;</v>
      </c>
    </row>
    <row r="471" spans="1:12" x14ac:dyDescent="0.25">
      <c r="A471" s="1" t="s">
        <v>111</v>
      </c>
      <c r="B471" s="1" t="s">
        <v>112</v>
      </c>
      <c r="C471" s="2" t="str">
        <f>VLOOKUP(B471,Planilha1!$A$2:$B$18,2,FALSE)</f>
        <v>Padre Bernardo: Sede</v>
      </c>
      <c r="D471" s="1" t="s">
        <v>17</v>
      </c>
      <c r="E471" s="1" t="s">
        <v>9</v>
      </c>
      <c r="F471" s="1" t="s">
        <v>104</v>
      </c>
      <c r="G471" s="1" t="s">
        <v>1060</v>
      </c>
      <c r="H471" s="2" t="str">
        <f>VLOOKUP(G471,Planilha1!$F$2:$G$16,2,FALSE)</f>
        <v xml:space="preserve"> 65 and 69</v>
      </c>
      <c r="I471" s="1" t="s">
        <v>1119</v>
      </c>
      <c r="J471" s="1" t="s">
        <v>919</v>
      </c>
      <c r="K471" s="1" t="s">
        <v>1120</v>
      </c>
      <c r="L471" t="str">
        <f t="shared" si="7"/>
        <v>update m set m.fator_mun = 9.19252391682786 from pmad2018.dp_mor_1718_bkp m, pmad2018.dp_dom_1718_imput_bkp d where m.A01nficha = d.A01nficha and ltrim(rtrim(d.A01setor)) = 'Padre Bernardo: Sede' and m.D03 = 1 and m.D05 between 65 and 69;</v>
      </c>
    </row>
    <row r="472" spans="1:12" x14ac:dyDescent="0.25">
      <c r="A472" s="1" t="s">
        <v>118</v>
      </c>
      <c r="B472" s="1" t="s">
        <v>119</v>
      </c>
      <c r="C472" s="2" t="str">
        <f>VLOOKUP(B472,Planilha1!$A$2:$B$18,2,FALSE)</f>
        <v>Planaltina</v>
      </c>
      <c r="D472" s="1" t="s">
        <v>11</v>
      </c>
      <c r="E472" s="1" t="s">
        <v>12</v>
      </c>
      <c r="F472" s="1" t="s">
        <v>104</v>
      </c>
      <c r="G472" s="1" t="s">
        <v>1060</v>
      </c>
      <c r="H472" s="2" t="str">
        <f>VLOOKUP(G472,Planilha1!$F$2:$G$16,2,FALSE)</f>
        <v xml:space="preserve"> 65 and 69</v>
      </c>
      <c r="I472" s="1" t="s">
        <v>1121</v>
      </c>
      <c r="J472" s="1" t="s">
        <v>891</v>
      </c>
      <c r="K472" s="1" t="s">
        <v>1122</v>
      </c>
      <c r="L472" t="str">
        <f t="shared" si="7"/>
        <v>update m set m.fator_mun = 27.1444194444444 from pmad2018.dp_mor_1718_bkp m, pmad2018.dp_dom_1718_imput_bkp d where m.A01nficha = d.A01nficha and ltrim(rtrim(d.A01setor)) = 'Planaltina' and m.D03 = 2 and m.D05 between 65 and 69;</v>
      </c>
    </row>
    <row r="473" spans="1:12" x14ac:dyDescent="0.25">
      <c r="A473" s="1" t="s">
        <v>118</v>
      </c>
      <c r="B473" s="1" t="s">
        <v>119</v>
      </c>
      <c r="C473" s="2" t="str">
        <f>VLOOKUP(B473,Planilha1!$A$2:$B$18,2,FALSE)</f>
        <v>Planaltina</v>
      </c>
      <c r="D473" s="1" t="s">
        <v>17</v>
      </c>
      <c r="E473" s="1" t="s">
        <v>9</v>
      </c>
      <c r="F473" s="1" t="s">
        <v>104</v>
      </c>
      <c r="G473" s="1" t="s">
        <v>1060</v>
      </c>
      <c r="H473" s="2" t="str">
        <f>VLOOKUP(G473,Planilha1!$F$2:$G$16,2,FALSE)</f>
        <v xml:space="preserve"> 65 and 69</v>
      </c>
      <c r="I473" s="1" t="s">
        <v>1123</v>
      </c>
      <c r="J473" s="1" t="s">
        <v>1113</v>
      </c>
      <c r="K473" s="1" t="s">
        <v>1124</v>
      </c>
      <c r="L473" t="str">
        <f t="shared" si="7"/>
        <v>update m set m.fator_mun = 34.572648 from pmad2018.dp_mor_1718_bkp m, pmad2018.dp_dom_1718_imput_bkp d where m.A01nficha = d.A01nficha and ltrim(rtrim(d.A01setor)) = 'Planaltina' and m.D03 = 1 and m.D05 between 65 and 69;</v>
      </c>
    </row>
    <row r="474" spans="1:12" x14ac:dyDescent="0.25">
      <c r="A474" s="1" t="s">
        <v>124</v>
      </c>
      <c r="B474" s="1" t="s">
        <v>125</v>
      </c>
      <c r="C474" s="2" t="str">
        <f>VLOOKUP(B474,Planilha1!$A$2:$B$18,2,FALSE)</f>
        <v>Santo Antônio do Descoberto</v>
      </c>
      <c r="D474" s="1" t="s">
        <v>11</v>
      </c>
      <c r="E474" s="1" t="s">
        <v>12</v>
      </c>
      <c r="F474" s="1" t="s">
        <v>104</v>
      </c>
      <c r="G474" s="1" t="s">
        <v>1060</v>
      </c>
      <c r="H474" s="2" t="str">
        <f>VLOOKUP(G474,Planilha1!$F$2:$G$16,2,FALSE)</f>
        <v xml:space="preserve"> 65 and 69</v>
      </c>
      <c r="I474" s="1" t="s">
        <v>1125</v>
      </c>
      <c r="J474" s="1" t="s">
        <v>866</v>
      </c>
      <c r="K474" s="1" t="s">
        <v>1126</v>
      </c>
      <c r="L474" t="str">
        <f t="shared" si="7"/>
        <v>update m set m.fator_mun = 22.203421875 from pmad2018.dp_mor_1718_bkp m, pmad2018.dp_dom_1718_imput_bkp d where m.A01nficha = d.A01nficha and ltrim(rtrim(d.A01setor)) = 'Santo Antônio do Descoberto' and m.D03 = 2 and m.D05 between 65 and 69;</v>
      </c>
    </row>
    <row r="475" spans="1:12" x14ac:dyDescent="0.25">
      <c r="A475" s="1" t="s">
        <v>124</v>
      </c>
      <c r="B475" s="1" t="s">
        <v>125</v>
      </c>
      <c r="C475" s="2" t="str">
        <f>VLOOKUP(B475,Planilha1!$A$2:$B$18,2,FALSE)</f>
        <v>Santo Antônio do Descoberto</v>
      </c>
      <c r="D475" s="1" t="s">
        <v>17</v>
      </c>
      <c r="E475" s="1" t="s">
        <v>9</v>
      </c>
      <c r="F475" s="1" t="s">
        <v>104</v>
      </c>
      <c r="G475" s="1" t="s">
        <v>1060</v>
      </c>
      <c r="H475" s="2" t="str">
        <f>VLOOKUP(G475,Planilha1!$F$2:$G$16,2,FALSE)</f>
        <v xml:space="preserve"> 65 and 69</v>
      </c>
      <c r="I475" s="1" t="s">
        <v>1127</v>
      </c>
      <c r="J475" s="1" t="s">
        <v>494</v>
      </c>
      <c r="K475" s="1" t="s">
        <v>1128</v>
      </c>
      <c r="L475" t="str">
        <f t="shared" si="7"/>
        <v>update m set m.fator_mun = 15.4018195121951 from pmad2018.dp_mor_1718_bkp m, pmad2018.dp_dom_1718_imput_bkp d where m.A01nficha = d.A01nficha and ltrim(rtrim(d.A01setor)) = 'Santo Antônio do Descoberto' and m.D03 = 1 and m.D05 between 65 and 69;</v>
      </c>
    </row>
    <row r="476" spans="1:12" x14ac:dyDescent="0.25">
      <c r="A476" s="1" t="s">
        <v>131</v>
      </c>
      <c r="B476" s="1" t="s">
        <v>132</v>
      </c>
      <c r="C476" s="2" t="str">
        <f>VLOOKUP(B476,Planilha1!$A$2:$B$18,2,FALSE)</f>
        <v>Valparaíso de Goiás</v>
      </c>
      <c r="D476" s="1" t="s">
        <v>11</v>
      </c>
      <c r="E476" s="1" t="s">
        <v>12</v>
      </c>
      <c r="F476" s="1" t="s">
        <v>104</v>
      </c>
      <c r="G476" s="1" t="s">
        <v>1060</v>
      </c>
      <c r="H476" s="2" t="str">
        <f>VLOOKUP(G476,Planilha1!$F$2:$G$16,2,FALSE)</f>
        <v xml:space="preserve"> 65 and 69</v>
      </c>
      <c r="I476" s="1" t="s">
        <v>1129</v>
      </c>
      <c r="J476" s="1" t="s">
        <v>866</v>
      </c>
      <c r="K476" s="1" t="s">
        <v>1130</v>
      </c>
      <c r="L476" t="str">
        <f t="shared" si="7"/>
        <v>update m set m.fator_mun = 45.77134375 from pmad2018.dp_mor_1718_bkp m, pmad2018.dp_dom_1718_imput_bkp d where m.A01nficha = d.A01nficha and ltrim(rtrim(d.A01setor)) = 'Valparaíso de Goiás' and m.D03 = 2 and m.D05 between 65 and 69;</v>
      </c>
    </row>
    <row r="477" spans="1:12" x14ac:dyDescent="0.25">
      <c r="A477" s="1" t="s">
        <v>131</v>
      </c>
      <c r="B477" s="1" t="s">
        <v>132</v>
      </c>
      <c r="C477" s="2" t="str">
        <f>VLOOKUP(B477,Planilha1!$A$2:$B$18,2,FALSE)</f>
        <v>Valparaíso de Goiás</v>
      </c>
      <c r="D477" s="1" t="s">
        <v>17</v>
      </c>
      <c r="E477" s="1" t="s">
        <v>9</v>
      </c>
      <c r="F477" s="1" t="s">
        <v>104</v>
      </c>
      <c r="G477" s="1" t="s">
        <v>1060</v>
      </c>
      <c r="H477" s="2" t="str">
        <f>VLOOKUP(G477,Planilha1!$F$2:$G$16,2,FALSE)</f>
        <v xml:space="preserve"> 65 and 69</v>
      </c>
      <c r="I477" s="1" t="s">
        <v>1131</v>
      </c>
      <c r="J477" s="1" t="s">
        <v>856</v>
      </c>
      <c r="K477" s="1" t="s">
        <v>1132</v>
      </c>
      <c r="L477" t="str">
        <f t="shared" si="7"/>
        <v>update m set m.fator_mun = 45.2220344827586 from pmad2018.dp_mor_1718_bkp m, pmad2018.dp_dom_1718_imput_bkp d where m.A01nficha = d.A01nficha and ltrim(rtrim(d.A01setor)) = 'Valparaíso de Goiás' and m.D03 = 1 and m.D05 between 65 and 69;</v>
      </c>
    </row>
    <row r="478" spans="1:12" x14ac:dyDescent="0.25">
      <c r="A478" s="1" t="s">
        <v>9</v>
      </c>
      <c r="B478" s="1" t="s">
        <v>10</v>
      </c>
      <c r="C478" s="2" t="str">
        <f>VLOOKUP(B478,Planilha1!$A$2:$B$18,2,FALSE)</f>
        <v>Águas Lindas de Goiás</v>
      </c>
      <c r="D478" s="1" t="s">
        <v>11</v>
      </c>
      <c r="E478" s="1" t="s">
        <v>12</v>
      </c>
      <c r="F478" s="1" t="s">
        <v>118</v>
      </c>
      <c r="G478" s="1" t="s">
        <v>1133</v>
      </c>
      <c r="H478" s="2" t="str">
        <f>VLOOKUP(G478,Planilha1!$F$2:$G$16,2,FALSE)</f>
        <v xml:space="preserve"> 70 and 500</v>
      </c>
      <c r="I478" s="1" t="s">
        <v>1134</v>
      </c>
      <c r="J478" s="1" t="s">
        <v>254</v>
      </c>
      <c r="K478" s="1" t="s">
        <v>1135</v>
      </c>
      <c r="L478" t="str">
        <f t="shared" si="7"/>
        <v>update m set m.fator_mun = 30.8101914754098 from pmad2018.dp_mor_1718_bkp m, pmad2018.dp_dom_1718_imput_bkp d where m.A01nficha = d.A01nficha and ltrim(rtrim(d.A01setor)) = 'Águas Lindas de Goiás' and m.D03 = 2 and m.D05 between 70 and 500;</v>
      </c>
    </row>
    <row r="479" spans="1:12" x14ac:dyDescent="0.25">
      <c r="A479" s="1" t="s">
        <v>9</v>
      </c>
      <c r="B479" s="1" t="s">
        <v>10</v>
      </c>
      <c r="C479" s="2" t="str">
        <f>VLOOKUP(B479,Planilha1!$A$2:$B$18,2,FALSE)</f>
        <v>Águas Lindas de Goiás</v>
      </c>
      <c r="D479" s="1" t="s">
        <v>17</v>
      </c>
      <c r="E479" s="1" t="s">
        <v>9</v>
      </c>
      <c r="F479" s="1" t="s">
        <v>118</v>
      </c>
      <c r="G479" s="1" t="s">
        <v>1133</v>
      </c>
      <c r="H479" s="2" t="str">
        <f>VLOOKUP(G479,Planilha1!$F$2:$G$16,2,FALSE)</f>
        <v xml:space="preserve"> 70 and 500</v>
      </c>
      <c r="I479" s="1" t="s">
        <v>1136</v>
      </c>
      <c r="J479" s="1" t="s">
        <v>787</v>
      </c>
      <c r="K479" s="1" t="s">
        <v>1137</v>
      </c>
      <c r="L479" t="str">
        <f t="shared" si="7"/>
        <v>update m set m.fator_mun = 42.1942577777778 from pmad2018.dp_mor_1718_bkp m, pmad2018.dp_dom_1718_imput_bkp d where m.A01nficha = d.A01nficha and ltrim(rtrim(d.A01setor)) = 'Águas Lindas de Goiás' and m.D03 = 1 and m.D05 between 70 and 500;</v>
      </c>
    </row>
    <row r="480" spans="1:12" x14ac:dyDescent="0.25">
      <c r="A480" s="1" t="s">
        <v>12</v>
      </c>
      <c r="B480" s="1" t="s">
        <v>21</v>
      </c>
      <c r="C480" s="2" t="str">
        <f>VLOOKUP(B480,Planilha1!$A$2:$B$18,2,FALSE)</f>
        <v>Alexânia</v>
      </c>
      <c r="D480" s="1" t="s">
        <v>11</v>
      </c>
      <c r="E480" s="1" t="s">
        <v>12</v>
      </c>
      <c r="F480" s="1" t="s">
        <v>118</v>
      </c>
      <c r="G480" s="1" t="s">
        <v>1133</v>
      </c>
      <c r="H480" s="2" t="str">
        <f>VLOOKUP(G480,Planilha1!$F$2:$G$16,2,FALSE)</f>
        <v xml:space="preserve"> 70 and 500</v>
      </c>
      <c r="I480" s="1" t="s">
        <v>1138</v>
      </c>
      <c r="J480" s="1" t="s">
        <v>208</v>
      </c>
      <c r="K480" s="1" t="s">
        <v>1139</v>
      </c>
      <c r="L480" t="str">
        <f t="shared" si="7"/>
        <v>update m set m.fator_mun = 12.1123448387097 from pmad2018.dp_mor_1718_bkp m, pmad2018.dp_dom_1718_imput_bkp d where m.A01nficha = d.A01nficha and ltrim(rtrim(d.A01setor)) = 'Alexânia' and m.D03 = 2 and m.D05 between 70 and 500;</v>
      </c>
    </row>
    <row r="481" spans="1:12" x14ac:dyDescent="0.25">
      <c r="A481" s="1" t="s">
        <v>12</v>
      </c>
      <c r="B481" s="1" t="s">
        <v>21</v>
      </c>
      <c r="C481" s="2" t="str">
        <f>VLOOKUP(B481,Planilha1!$A$2:$B$18,2,FALSE)</f>
        <v>Alexânia</v>
      </c>
      <c r="D481" s="1" t="s">
        <v>17</v>
      </c>
      <c r="E481" s="1" t="s">
        <v>9</v>
      </c>
      <c r="F481" s="1" t="s">
        <v>118</v>
      </c>
      <c r="G481" s="1" t="s">
        <v>1133</v>
      </c>
      <c r="H481" s="2" t="str">
        <f>VLOOKUP(G481,Planilha1!$F$2:$G$16,2,FALSE)</f>
        <v xml:space="preserve"> 70 and 500</v>
      </c>
      <c r="I481" s="1" t="s">
        <v>1140</v>
      </c>
      <c r="J481" s="1" t="s">
        <v>340</v>
      </c>
      <c r="K481" s="1" t="s">
        <v>1141</v>
      </c>
      <c r="L481" t="str">
        <f t="shared" si="7"/>
        <v>update m set m.fator_mun = 10.4172727142857 from pmad2018.dp_mor_1718_bkp m, pmad2018.dp_dom_1718_imput_bkp d where m.A01nficha = d.A01nficha and ltrim(rtrim(d.A01setor)) = 'Alexânia' and m.D03 = 1 and m.D05 between 70 and 500;</v>
      </c>
    </row>
    <row r="482" spans="1:12" x14ac:dyDescent="0.25">
      <c r="A482" s="1" t="s">
        <v>28</v>
      </c>
      <c r="B482" s="1" t="s">
        <v>29</v>
      </c>
      <c r="C482" s="2" t="str">
        <f>VLOOKUP(B482,Planilha1!$A$2:$B$18,2,FALSE)</f>
        <v>Cidade Ocidental: Jardim ABC</v>
      </c>
      <c r="D482" s="1" t="s">
        <v>11</v>
      </c>
      <c r="E482" s="1" t="s">
        <v>12</v>
      </c>
      <c r="F482" s="1" t="s">
        <v>118</v>
      </c>
      <c r="G482" s="1" t="s">
        <v>1133</v>
      </c>
      <c r="H482" s="2" t="str">
        <f>VLOOKUP(G482,Planilha1!$F$2:$G$16,2,FALSE)</f>
        <v xml:space="preserve"> 70 and 500</v>
      </c>
      <c r="I482" s="1" t="s">
        <v>1142</v>
      </c>
      <c r="J482" s="1" t="s">
        <v>919</v>
      </c>
      <c r="K482" s="1" t="s">
        <v>1143</v>
      </c>
      <c r="L482" t="str">
        <f t="shared" si="7"/>
        <v>update m set m.fator_mun = 7.10277139149722 from pmad2018.dp_mor_1718_bkp m, pmad2018.dp_dom_1718_imput_bkp d where m.A01nficha = d.A01nficha and ltrim(rtrim(d.A01setor)) = 'Cidade Ocidental: Jardim ABC' and m.D03 = 2 and m.D05 between 70 and 500;</v>
      </c>
    </row>
    <row r="483" spans="1:12" x14ac:dyDescent="0.25">
      <c r="A483" s="1" t="s">
        <v>28</v>
      </c>
      <c r="B483" s="1" t="s">
        <v>29</v>
      </c>
      <c r="C483" s="2" t="str">
        <f>VLOOKUP(B483,Planilha1!$A$2:$B$18,2,FALSE)</f>
        <v>Cidade Ocidental: Jardim ABC</v>
      </c>
      <c r="D483" s="1" t="s">
        <v>17</v>
      </c>
      <c r="E483" s="1" t="s">
        <v>9</v>
      </c>
      <c r="F483" s="1" t="s">
        <v>118</v>
      </c>
      <c r="G483" s="1" t="s">
        <v>1133</v>
      </c>
      <c r="H483" s="2" t="str">
        <f>VLOOKUP(G483,Planilha1!$F$2:$G$16,2,FALSE)</f>
        <v xml:space="preserve"> 70 and 500</v>
      </c>
      <c r="I483" s="1" t="s">
        <v>1144</v>
      </c>
      <c r="J483" s="1" t="s">
        <v>956</v>
      </c>
      <c r="K483" s="1" t="s">
        <v>1145</v>
      </c>
      <c r="L483" t="str">
        <f t="shared" si="7"/>
        <v>update m set m.fator_mun = 7.29454455534463 from pmad2018.dp_mor_1718_bkp m, pmad2018.dp_dom_1718_imput_bkp d where m.A01nficha = d.A01nficha and ltrim(rtrim(d.A01setor)) = 'Cidade Ocidental: Jardim ABC' and m.D03 = 1 and m.D05 between 70 and 500;</v>
      </c>
    </row>
    <row r="484" spans="1:12" x14ac:dyDescent="0.25">
      <c r="A484" s="1" t="s">
        <v>36</v>
      </c>
      <c r="B484" s="1" t="s">
        <v>37</v>
      </c>
      <c r="C484" s="2" t="str">
        <f>VLOOKUP(B484,Planilha1!$A$2:$B$18,2,FALSE)</f>
        <v>Cidade Ocidental: Sede</v>
      </c>
      <c r="D484" s="1" t="s">
        <v>11</v>
      </c>
      <c r="E484" s="1" t="s">
        <v>12</v>
      </c>
      <c r="F484" s="1" t="s">
        <v>118</v>
      </c>
      <c r="G484" s="1" t="s">
        <v>1133</v>
      </c>
      <c r="H484" s="2" t="str">
        <f>VLOOKUP(G484,Planilha1!$F$2:$G$16,2,FALSE)</f>
        <v xml:space="preserve"> 70 and 500</v>
      </c>
      <c r="I484" s="1" t="s">
        <v>1146</v>
      </c>
      <c r="J484" s="1" t="s">
        <v>946</v>
      </c>
      <c r="K484" s="1" t="s">
        <v>1147</v>
      </c>
      <c r="L484" t="str">
        <f t="shared" si="7"/>
        <v>update m set m.fator_mun = 23.2286604273094 from pmad2018.dp_mor_1718_bkp m, pmad2018.dp_dom_1718_imput_bkp d where m.A01nficha = d.A01nficha and ltrim(rtrim(d.A01setor)) = 'Cidade Ocidental: Sede' and m.D03 = 2 and m.D05 between 70 and 500;</v>
      </c>
    </row>
    <row r="485" spans="1:12" x14ac:dyDescent="0.25">
      <c r="A485" s="1" t="s">
        <v>36</v>
      </c>
      <c r="B485" s="1" t="s">
        <v>37</v>
      </c>
      <c r="C485" s="2" t="str">
        <f>VLOOKUP(B485,Planilha1!$A$2:$B$18,2,FALSE)</f>
        <v>Cidade Ocidental: Sede</v>
      </c>
      <c r="D485" s="1" t="s">
        <v>17</v>
      </c>
      <c r="E485" s="1" t="s">
        <v>9</v>
      </c>
      <c r="F485" s="1" t="s">
        <v>118</v>
      </c>
      <c r="G485" s="1" t="s">
        <v>1133</v>
      </c>
      <c r="H485" s="2" t="str">
        <f>VLOOKUP(G485,Planilha1!$F$2:$G$16,2,FALSE)</f>
        <v xml:space="preserve"> 70 and 500</v>
      </c>
      <c r="I485" s="1" t="s">
        <v>1148</v>
      </c>
      <c r="J485" s="1" t="s">
        <v>1064</v>
      </c>
      <c r="K485" s="1" t="s">
        <v>1149</v>
      </c>
      <c r="L485" t="str">
        <f t="shared" si="7"/>
        <v>update m set m.fator_mun = 21.7913820932411 from pmad2018.dp_mor_1718_bkp m, pmad2018.dp_dom_1718_imput_bkp d where m.A01nficha = d.A01nficha and ltrim(rtrim(d.A01setor)) = 'Cidade Ocidental: Sede' and m.D03 = 1 and m.D05 between 70 and 500;</v>
      </c>
    </row>
    <row r="486" spans="1:12" x14ac:dyDescent="0.25">
      <c r="A486" s="1" t="s">
        <v>44</v>
      </c>
      <c r="B486" s="1" t="s">
        <v>45</v>
      </c>
      <c r="C486" s="2" t="str">
        <f>VLOOKUP(B486,Planilha1!$A$2:$B$18,2,FALSE)</f>
        <v>Cocalzinho de Goiás: Girassol/Edilândia</v>
      </c>
      <c r="D486" s="1" t="s">
        <v>11</v>
      </c>
      <c r="E486" s="1" t="s">
        <v>12</v>
      </c>
      <c r="F486" s="1" t="s">
        <v>118</v>
      </c>
      <c r="G486" s="1" t="s">
        <v>1133</v>
      </c>
      <c r="H486" s="2" t="str">
        <f>VLOOKUP(G486,Planilha1!$F$2:$G$16,2,FALSE)</f>
        <v xml:space="preserve"> 70 and 500</v>
      </c>
      <c r="I486" s="1" t="s">
        <v>1150</v>
      </c>
      <c r="J486" s="1" t="s">
        <v>929</v>
      </c>
      <c r="K486" s="1" t="s">
        <v>1151</v>
      </c>
      <c r="L486" t="str">
        <f t="shared" si="7"/>
        <v>update m set m.fator_mun = 5.44749064557383 from pmad2018.dp_mor_1718_bkp m, pmad2018.dp_dom_1718_imput_bkp d where m.A01nficha = d.A01nficha and ltrim(rtrim(d.A01setor)) = 'Cocalzinho de Goiás: Girassol/Edilândia' and m.D03 = 2 and m.D05 between 70 and 500;</v>
      </c>
    </row>
    <row r="487" spans="1:12" x14ac:dyDescent="0.25">
      <c r="A487" s="1" t="s">
        <v>44</v>
      </c>
      <c r="B487" s="1" t="s">
        <v>45</v>
      </c>
      <c r="C487" s="2" t="str">
        <f>VLOOKUP(B487,Planilha1!$A$2:$B$18,2,FALSE)</f>
        <v>Cocalzinho de Goiás: Girassol/Edilândia</v>
      </c>
      <c r="D487" s="1" t="s">
        <v>17</v>
      </c>
      <c r="E487" s="1" t="s">
        <v>9</v>
      </c>
      <c r="F487" s="1" t="s">
        <v>118</v>
      </c>
      <c r="G487" s="1" t="s">
        <v>1133</v>
      </c>
      <c r="H487" s="2" t="str">
        <f>VLOOKUP(G487,Planilha1!$F$2:$G$16,2,FALSE)</f>
        <v xml:space="preserve"> 70 and 500</v>
      </c>
      <c r="I487" s="1" t="s">
        <v>1152</v>
      </c>
      <c r="J487" s="1" t="s">
        <v>1005</v>
      </c>
      <c r="K487" s="1" t="s">
        <v>1153</v>
      </c>
      <c r="L487" t="str">
        <f t="shared" si="7"/>
        <v>update m set m.fator_mun = 8.35861664262373 from pmad2018.dp_mor_1718_bkp m, pmad2018.dp_dom_1718_imput_bkp d where m.A01nficha = d.A01nficha and ltrim(rtrim(d.A01setor)) = 'Cocalzinho de Goiás: Girassol/Edilândia' and m.D03 = 1 and m.D05 between 70 and 500;</v>
      </c>
    </row>
    <row r="488" spans="1:12" x14ac:dyDescent="0.25">
      <c r="A488" s="1" t="s">
        <v>52</v>
      </c>
      <c r="B488" s="1" t="s">
        <v>53</v>
      </c>
      <c r="C488" s="2" t="str">
        <f>VLOOKUP(B488,Planilha1!$A$2:$B$18,2,FALSE)</f>
        <v>Cocalzinho de Goiás: Sede</v>
      </c>
      <c r="D488" s="1" t="s">
        <v>11</v>
      </c>
      <c r="E488" s="1" t="s">
        <v>12</v>
      </c>
      <c r="F488" s="1" t="s">
        <v>118</v>
      </c>
      <c r="G488" s="1" t="s">
        <v>1133</v>
      </c>
      <c r="H488" s="2" t="str">
        <f>VLOOKUP(G488,Planilha1!$F$2:$G$16,2,FALSE)</f>
        <v xml:space="preserve"> 70 and 500</v>
      </c>
      <c r="I488" s="1" t="s">
        <v>1154</v>
      </c>
      <c r="J488" s="1" t="s">
        <v>238</v>
      </c>
      <c r="K488" s="1" t="s">
        <v>1155</v>
      </c>
      <c r="L488" t="str">
        <f t="shared" si="7"/>
        <v>update m set m.fator_mun = 3.46022380659977 from pmad2018.dp_mor_1718_bkp m, pmad2018.dp_dom_1718_imput_bkp d where m.A01nficha = d.A01nficha and ltrim(rtrim(d.A01setor)) = 'Cocalzinho de Goiás: Sede' and m.D03 = 2 and m.D05 between 70 and 500;</v>
      </c>
    </row>
    <row r="489" spans="1:12" x14ac:dyDescent="0.25">
      <c r="A489" s="1" t="s">
        <v>52</v>
      </c>
      <c r="B489" s="1" t="s">
        <v>53</v>
      </c>
      <c r="C489" s="2" t="str">
        <f>VLOOKUP(B489,Planilha1!$A$2:$B$18,2,FALSE)</f>
        <v>Cocalzinho de Goiás: Sede</v>
      </c>
      <c r="D489" s="1" t="s">
        <v>17</v>
      </c>
      <c r="E489" s="1" t="s">
        <v>9</v>
      </c>
      <c r="F489" s="1" t="s">
        <v>118</v>
      </c>
      <c r="G489" s="1" t="s">
        <v>1133</v>
      </c>
      <c r="H489" s="2" t="str">
        <f>VLOOKUP(G489,Planilha1!$F$2:$G$16,2,FALSE)</f>
        <v xml:space="preserve"> 70 and 500</v>
      </c>
      <c r="I489" s="1" t="s">
        <v>1156</v>
      </c>
      <c r="J489" s="1" t="s">
        <v>107</v>
      </c>
      <c r="K489" s="1" t="s">
        <v>1157</v>
      </c>
      <c r="L489" t="str">
        <f t="shared" si="7"/>
        <v>update m set m.fator_mun = 3.36008124629565 from pmad2018.dp_mor_1718_bkp m, pmad2018.dp_dom_1718_imput_bkp d where m.A01nficha = d.A01nficha and ltrim(rtrim(d.A01setor)) = 'Cocalzinho de Goiás: Sede' and m.D03 = 1 and m.D05 between 70 and 500;</v>
      </c>
    </row>
    <row r="490" spans="1:12" x14ac:dyDescent="0.25">
      <c r="A490" s="1" t="s">
        <v>60</v>
      </c>
      <c r="B490" s="1" t="s">
        <v>61</v>
      </c>
      <c r="C490" s="2" t="str">
        <f>VLOOKUP(B490,Planilha1!$A$2:$B$18,2,FALSE)</f>
        <v>Cristalina: Campos Lindos/Marajó</v>
      </c>
      <c r="D490" s="1" t="s">
        <v>11</v>
      </c>
      <c r="E490" s="1" t="s">
        <v>12</v>
      </c>
      <c r="F490" s="1" t="s">
        <v>118</v>
      </c>
      <c r="G490" s="1" t="s">
        <v>1133</v>
      </c>
      <c r="H490" s="2" t="str">
        <f>VLOOKUP(G490,Planilha1!$F$2:$G$16,2,FALSE)</f>
        <v xml:space="preserve"> 70 and 500</v>
      </c>
      <c r="I490" s="1" t="s">
        <v>1158</v>
      </c>
      <c r="J490" s="1" t="s">
        <v>956</v>
      </c>
      <c r="K490" s="1" t="s">
        <v>1159</v>
      </c>
      <c r="L490" t="str">
        <f t="shared" si="7"/>
        <v>update m set m.fator_mun = 4.80167992711145 from pmad2018.dp_mor_1718_bkp m, pmad2018.dp_dom_1718_imput_bkp d where m.A01nficha = d.A01nficha and ltrim(rtrim(d.A01setor)) = 'Cristalina: Campos Lindos/Marajó' and m.D03 = 2 and m.D05 between 70 and 500;</v>
      </c>
    </row>
    <row r="491" spans="1:12" x14ac:dyDescent="0.25">
      <c r="A491" s="1" t="s">
        <v>60</v>
      </c>
      <c r="B491" s="1" t="s">
        <v>61</v>
      </c>
      <c r="C491" s="2" t="str">
        <f>VLOOKUP(B491,Planilha1!$A$2:$B$18,2,FALSE)</f>
        <v>Cristalina: Campos Lindos/Marajó</v>
      </c>
      <c r="D491" s="1" t="s">
        <v>17</v>
      </c>
      <c r="E491" s="1" t="s">
        <v>9</v>
      </c>
      <c r="F491" s="1" t="s">
        <v>118</v>
      </c>
      <c r="G491" s="1" t="s">
        <v>1133</v>
      </c>
      <c r="H491" s="2" t="str">
        <f>VLOOKUP(G491,Planilha1!$F$2:$G$16,2,FALSE)</f>
        <v xml:space="preserve"> 70 and 500</v>
      </c>
      <c r="I491" s="1" t="s">
        <v>1160</v>
      </c>
      <c r="J491" s="1" t="s">
        <v>932</v>
      </c>
      <c r="K491" s="1" t="s">
        <v>1161</v>
      </c>
      <c r="L491" t="str">
        <f t="shared" si="7"/>
        <v>update m set m.fator_mun = 4.03886333853385 from pmad2018.dp_mor_1718_bkp m, pmad2018.dp_dom_1718_imput_bkp d where m.A01nficha = d.A01nficha and ltrim(rtrim(d.A01setor)) = 'Cristalina: Campos Lindos/Marajó' and m.D03 = 1 and m.D05 between 70 and 500;</v>
      </c>
    </row>
    <row r="492" spans="1:12" x14ac:dyDescent="0.25">
      <c r="A492" s="1" t="s">
        <v>68</v>
      </c>
      <c r="B492" s="1" t="s">
        <v>69</v>
      </c>
      <c r="C492" s="2" t="str">
        <f>VLOOKUP(B492,Planilha1!$A$2:$B$18,2,FALSE)</f>
        <v>Cristalina: Sede</v>
      </c>
      <c r="D492" s="1" t="s">
        <v>11</v>
      </c>
      <c r="E492" s="1" t="s">
        <v>12</v>
      </c>
      <c r="F492" s="1" t="s">
        <v>118</v>
      </c>
      <c r="G492" s="1" t="s">
        <v>1133</v>
      </c>
      <c r="H492" s="2" t="str">
        <f>VLOOKUP(G492,Planilha1!$F$2:$G$16,2,FALSE)</f>
        <v xml:space="preserve"> 70 and 500</v>
      </c>
      <c r="I492" s="1" t="s">
        <v>1162</v>
      </c>
      <c r="J492" s="1" t="s">
        <v>208</v>
      </c>
      <c r="K492" s="1" t="s">
        <v>1163</v>
      </c>
      <c r="L492" t="str">
        <f t="shared" si="7"/>
        <v>update m set m.fator_mun = 7.0876654893943 from pmad2018.dp_mor_1718_bkp m, pmad2018.dp_dom_1718_imput_bkp d where m.A01nficha = d.A01nficha and ltrim(rtrim(d.A01setor)) = 'Cristalina: Sede' and m.D03 = 2 and m.D05 between 70 and 500;</v>
      </c>
    </row>
    <row r="493" spans="1:12" x14ac:dyDescent="0.25">
      <c r="A493" s="1" t="s">
        <v>68</v>
      </c>
      <c r="B493" s="1" t="s">
        <v>69</v>
      </c>
      <c r="C493" s="2" t="str">
        <f>VLOOKUP(B493,Planilha1!$A$2:$B$18,2,FALSE)</f>
        <v>Cristalina: Sede</v>
      </c>
      <c r="D493" s="1" t="s">
        <v>17</v>
      </c>
      <c r="E493" s="1" t="s">
        <v>9</v>
      </c>
      <c r="F493" s="1" t="s">
        <v>118</v>
      </c>
      <c r="G493" s="1" t="s">
        <v>1133</v>
      </c>
      <c r="H493" s="2" t="str">
        <f>VLOOKUP(G493,Planilha1!$F$2:$G$16,2,FALSE)</f>
        <v xml:space="preserve"> 70 and 500</v>
      </c>
      <c r="I493" s="1" t="s">
        <v>1164</v>
      </c>
      <c r="J493" s="1" t="s">
        <v>254</v>
      </c>
      <c r="K493" s="1" t="s">
        <v>1165</v>
      </c>
      <c r="L493" t="str">
        <f t="shared" si="7"/>
        <v>update m set m.fator_mun = 7.0161699105534 from pmad2018.dp_mor_1718_bkp m, pmad2018.dp_dom_1718_imput_bkp d where m.A01nficha = d.A01nficha and ltrim(rtrim(d.A01setor)) = 'Cristalina: Sede' and m.D03 = 1 and m.D05 between 70 and 500;</v>
      </c>
    </row>
    <row r="494" spans="1:12" x14ac:dyDescent="0.25">
      <c r="A494" s="1" t="s">
        <v>75</v>
      </c>
      <c r="B494" s="1" t="s">
        <v>76</v>
      </c>
      <c r="C494" s="2" t="str">
        <f>VLOOKUP(B494,Planilha1!$A$2:$B$18,2,FALSE)</f>
        <v>Formosa</v>
      </c>
      <c r="D494" s="1" t="s">
        <v>11</v>
      </c>
      <c r="E494" s="1" t="s">
        <v>12</v>
      </c>
      <c r="F494" s="1" t="s">
        <v>118</v>
      </c>
      <c r="G494" s="1" t="s">
        <v>1133</v>
      </c>
      <c r="H494" s="2" t="str">
        <f>VLOOKUP(G494,Planilha1!$F$2:$G$16,2,FALSE)</f>
        <v xml:space="preserve"> 70 and 500</v>
      </c>
      <c r="I494" s="1" t="s">
        <v>1166</v>
      </c>
      <c r="J494" s="1" t="s">
        <v>15</v>
      </c>
      <c r="K494" s="1" t="s">
        <v>1167</v>
      </c>
      <c r="L494" t="str">
        <f t="shared" si="7"/>
        <v>update m set m.fator_mun = 21.1303680672269 from pmad2018.dp_mor_1718_bkp m, pmad2018.dp_dom_1718_imput_bkp d where m.A01nficha = d.A01nficha and ltrim(rtrim(d.A01setor)) = 'Formosa' and m.D03 = 2 and m.D05 between 70 and 500;</v>
      </c>
    </row>
    <row r="495" spans="1:12" x14ac:dyDescent="0.25">
      <c r="A495" s="1" t="s">
        <v>75</v>
      </c>
      <c r="B495" s="1" t="s">
        <v>76</v>
      </c>
      <c r="C495" s="2" t="str">
        <f>VLOOKUP(B495,Planilha1!$A$2:$B$18,2,FALSE)</f>
        <v>Formosa</v>
      </c>
      <c r="D495" s="1" t="s">
        <v>17</v>
      </c>
      <c r="E495" s="1" t="s">
        <v>9</v>
      </c>
      <c r="F495" s="1" t="s">
        <v>118</v>
      </c>
      <c r="G495" s="1" t="s">
        <v>1133</v>
      </c>
      <c r="H495" s="2" t="str">
        <f>VLOOKUP(G495,Planilha1!$F$2:$G$16,2,FALSE)</f>
        <v xml:space="preserve"> 70 and 500</v>
      </c>
      <c r="I495" s="1" t="s">
        <v>1168</v>
      </c>
      <c r="J495" s="1" t="s">
        <v>102</v>
      </c>
      <c r="K495" s="1" t="s">
        <v>1169</v>
      </c>
      <c r="L495" t="str">
        <f t="shared" si="7"/>
        <v>update m set m.fator_mun = 25.9246319047619 from pmad2018.dp_mor_1718_bkp m, pmad2018.dp_dom_1718_imput_bkp d where m.A01nficha = d.A01nficha and ltrim(rtrim(d.A01setor)) = 'Formosa' and m.D03 = 1 and m.D05 between 70 and 500;</v>
      </c>
    </row>
    <row r="496" spans="1:12" x14ac:dyDescent="0.25">
      <c r="A496" s="1" t="s">
        <v>82</v>
      </c>
      <c r="B496" s="1" t="s">
        <v>83</v>
      </c>
      <c r="C496" s="2" t="str">
        <f>VLOOKUP(B496,Planilha1!$A$2:$B$18,2,FALSE)</f>
        <v>Luziânia: Jardim Ingá</v>
      </c>
      <c r="D496" s="1" t="s">
        <v>11</v>
      </c>
      <c r="E496" s="1" t="s">
        <v>12</v>
      </c>
      <c r="F496" s="1" t="s">
        <v>118</v>
      </c>
      <c r="G496" s="1" t="s">
        <v>1133</v>
      </c>
      <c r="H496" s="2" t="str">
        <f>VLOOKUP(G496,Planilha1!$F$2:$G$16,2,FALSE)</f>
        <v xml:space="preserve"> 70 and 500</v>
      </c>
      <c r="I496" s="1" t="s">
        <v>1170</v>
      </c>
      <c r="J496" s="1" t="s">
        <v>856</v>
      </c>
      <c r="K496" s="1" t="s">
        <v>1171</v>
      </c>
      <c r="L496" t="str">
        <f t="shared" si="7"/>
        <v>update m set m.fator_mun = 41.6486627667465 from pmad2018.dp_mor_1718_bkp m, pmad2018.dp_dom_1718_imput_bkp d where m.A01nficha = d.A01nficha and ltrim(rtrim(d.A01setor)) = 'Luziânia: Jardim Ingá' and m.D03 = 2 and m.D05 between 70 and 500;</v>
      </c>
    </row>
    <row r="497" spans="1:12" x14ac:dyDescent="0.25">
      <c r="A497" s="1" t="s">
        <v>82</v>
      </c>
      <c r="B497" s="1" t="s">
        <v>83</v>
      </c>
      <c r="C497" s="2" t="str">
        <f>VLOOKUP(B497,Planilha1!$A$2:$B$18,2,FALSE)</f>
        <v>Luziânia: Jardim Ingá</v>
      </c>
      <c r="D497" s="1" t="s">
        <v>17</v>
      </c>
      <c r="E497" s="1" t="s">
        <v>9</v>
      </c>
      <c r="F497" s="1" t="s">
        <v>118</v>
      </c>
      <c r="G497" s="1" t="s">
        <v>1133</v>
      </c>
      <c r="H497" s="2" t="str">
        <f>VLOOKUP(G497,Planilha1!$F$2:$G$16,2,FALSE)</f>
        <v xml:space="preserve"> 70 and 500</v>
      </c>
      <c r="I497" s="1" t="s">
        <v>1172</v>
      </c>
      <c r="J497" s="1" t="s">
        <v>946</v>
      </c>
      <c r="K497" s="1" t="s">
        <v>1173</v>
      </c>
      <c r="L497" t="str">
        <f t="shared" si="7"/>
        <v>update m set m.fator_mun = 30.2841036452798 from pmad2018.dp_mor_1718_bkp m, pmad2018.dp_dom_1718_imput_bkp d where m.A01nficha = d.A01nficha and ltrim(rtrim(d.A01setor)) = 'Luziânia: Jardim Ingá' and m.D03 = 1 and m.D05 between 70 and 500;</v>
      </c>
    </row>
    <row r="498" spans="1:12" x14ac:dyDescent="0.25">
      <c r="A498" s="1" t="s">
        <v>88</v>
      </c>
      <c r="B498" s="1" t="s">
        <v>89</v>
      </c>
      <c r="C498" s="2" t="str">
        <f>VLOOKUP(B498,Planilha1!$A$2:$B$18,2,FALSE)</f>
        <v>Luziânia: Sede</v>
      </c>
      <c r="D498" s="1" t="s">
        <v>11</v>
      </c>
      <c r="E498" s="1" t="s">
        <v>12</v>
      </c>
      <c r="F498" s="1" t="s">
        <v>118</v>
      </c>
      <c r="G498" s="1" t="s">
        <v>1133</v>
      </c>
      <c r="H498" s="2" t="str">
        <f>VLOOKUP(G498,Planilha1!$F$2:$G$16,2,FALSE)</f>
        <v xml:space="preserve"> 70 and 500</v>
      </c>
      <c r="I498" s="1" t="s">
        <v>1174</v>
      </c>
      <c r="J498" s="1" t="s">
        <v>152</v>
      </c>
      <c r="K498" s="1" t="s">
        <v>1175</v>
      </c>
      <c r="L498" t="str">
        <f t="shared" si="7"/>
        <v>update m set m.fator_mun = 24.1578966859057 from pmad2018.dp_mor_1718_bkp m, pmad2018.dp_dom_1718_imput_bkp d where m.A01nficha = d.A01nficha and ltrim(rtrim(d.A01setor)) = 'Luziânia: Sede' and m.D03 = 2 and m.D05 between 70 and 500;</v>
      </c>
    </row>
    <row r="499" spans="1:12" x14ac:dyDescent="0.25">
      <c r="A499" s="1" t="s">
        <v>88</v>
      </c>
      <c r="B499" s="1" t="s">
        <v>89</v>
      </c>
      <c r="C499" s="2" t="str">
        <f>VLOOKUP(B499,Planilha1!$A$2:$B$18,2,FALSE)</f>
        <v>Luziânia: Sede</v>
      </c>
      <c r="D499" s="1" t="s">
        <v>17</v>
      </c>
      <c r="E499" s="1" t="s">
        <v>9</v>
      </c>
      <c r="F499" s="1" t="s">
        <v>118</v>
      </c>
      <c r="G499" s="1" t="s">
        <v>1133</v>
      </c>
      <c r="H499" s="2" t="str">
        <f>VLOOKUP(G499,Planilha1!$F$2:$G$16,2,FALSE)</f>
        <v xml:space="preserve"> 70 and 500</v>
      </c>
      <c r="I499" s="1" t="s">
        <v>1176</v>
      </c>
      <c r="J499" s="1" t="s">
        <v>66</v>
      </c>
      <c r="K499" s="1" t="s">
        <v>1177</v>
      </c>
      <c r="L499" t="str">
        <f t="shared" si="7"/>
        <v>update m set m.fator_mun = 21.9666174551446 from pmad2018.dp_mor_1718_bkp m, pmad2018.dp_dom_1718_imput_bkp d where m.A01nficha = d.A01nficha and ltrim(rtrim(d.A01setor)) = 'Luziânia: Sede' and m.D03 = 1 and m.D05 between 70 and 500;</v>
      </c>
    </row>
    <row r="500" spans="1:12" x14ac:dyDescent="0.25">
      <c r="A500" s="1" t="s">
        <v>96</v>
      </c>
      <c r="B500" s="1" t="s">
        <v>97</v>
      </c>
      <c r="C500" s="2" t="str">
        <f>VLOOKUP(B500,Planilha1!$A$2:$B$18,2,FALSE)</f>
        <v>Novo Gama</v>
      </c>
      <c r="D500" s="1" t="s">
        <v>11</v>
      </c>
      <c r="E500" s="1" t="s">
        <v>12</v>
      </c>
      <c r="F500" s="1" t="s">
        <v>118</v>
      </c>
      <c r="G500" s="1" t="s">
        <v>1133</v>
      </c>
      <c r="H500" s="2" t="str">
        <f>VLOOKUP(G500,Planilha1!$F$2:$G$16,2,FALSE)</f>
        <v xml:space="preserve"> 70 and 500</v>
      </c>
      <c r="I500" s="1" t="s">
        <v>1178</v>
      </c>
      <c r="J500" s="1" t="s">
        <v>168</v>
      </c>
      <c r="K500" s="1" t="s">
        <v>1179</v>
      </c>
      <c r="L500" t="str">
        <f t="shared" si="7"/>
        <v>update m set m.fator_mun = 31.4106579166667 from pmad2018.dp_mor_1718_bkp m, pmad2018.dp_dom_1718_imput_bkp d where m.A01nficha = d.A01nficha and ltrim(rtrim(d.A01setor)) = 'Novo Gama' and m.D03 = 2 and m.D05 between 70 and 500;</v>
      </c>
    </row>
    <row r="501" spans="1:12" x14ac:dyDescent="0.25">
      <c r="A501" s="1" t="s">
        <v>96</v>
      </c>
      <c r="B501" s="1" t="s">
        <v>97</v>
      </c>
      <c r="C501" s="2" t="str">
        <f>VLOOKUP(B501,Planilha1!$A$2:$B$18,2,FALSE)</f>
        <v>Novo Gama</v>
      </c>
      <c r="D501" s="1" t="s">
        <v>17</v>
      </c>
      <c r="E501" s="1" t="s">
        <v>9</v>
      </c>
      <c r="F501" s="1" t="s">
        <v>118</v>
      </c>
      <c r="G501" s="1" t="s">
        <v>1133</v>
      </c>
      <c r="H501" s="2" t="str">
        <f>VLOOKUP(G501,Planilha1!$F$2:$G$16,2,FALSE)</f>
        <v xml:space="preserve"> 70 and 500</v>
      </c>
      <c r="I501" s="1" t="s">
        <v>1180</v>
      </c>
      <c r="J501" s="1" t="s">
        <v>404</v>
      </c>
      <c r="K501" s="1" t="s">
        <v>1181</v>
      </c>
      <c r="L501" t="str">
        <f t="shared" si="7"/>
        <v>update m set m.fator_mun = 23.6431870909091 from pmad2018.dp_mor_1718_bkp m, pmad2018.dp_dom_1718_imput_bkp d where m.A01nficha = d.A01nficha and ltrim(rtrim(d.A01setor)) = 'Novo Gama' and m.D03 = 1 and m.D05 between 70 and 500;</v>
      </c>
    </row>
    <row r="502" spans="1:12" x14ac:dyDescent="0.25">
      <c r="A502" s="1" t="s">
        <v>104</v>
      </c>
      <c r="B502" s="1" t="s">
        <v>105</v>
      </c>
      <c r="C502" s="2" t="str">
        <f>VLOOKUP(B502,Planilha1!$A$2:$B$18,2,FALSE)</f>
        <v>Padre Bernardo: Monte Alto</v>
      </c>
      <c r="D502" s="1" t="s">
        <v>11</v>
      </c>
      <c r="E502" s="1" t="s">
        <v>12</v>
      </c>
      <c r="F502" s="1" t="s">
        <v>118</v>
      </c>
      <c r="G502" s="1" t="s">
        <v>1133</v>
      </c>
      <c r="H502" s="2" t="str">
        <f>VLOOKUP(G502,Planilha1!$F$2:$G$16,2,FALSE)</f>
        <v xml:space="preserve"> 70 and 500</v>
      </c>
      <c r="I502" s="1" t="s">
        <v>1182</v>
      </c>
      <c r="J502" s="1" t="s">
        <v>845</v>
      </c>
      <c r="K502" s="1" t="s">
        <v>1183</v>
      </c>
      <c r="L502" t="str">
        <f t="shared" si="7"/>
        <v>update m set m.fator_mun = 5.75027393259974 from pmad2018.dp_mor_1718_bkp m, pmad2018.dp_dom_1718_imput_bkp d where m.A01nficha = d.A01nficha and ltrim(rtrim(d.A01setor)) = 'Padre Bernardo: Monte Alto' and m.D03 = 2 and m.D05 between 70 and 500;</v>
      </c>
    </row>
    <row r="503" spans="1:12" x14ac:dyDescent="0.25">
      <c r="A503" s="1" t="s">
        <v>104</v>
      </c>
      <c r="B503" s="1" t="s">
        <v>105</v>
      </c>
      <c r="C503" s="2" t="str">
        <f>VLOOKUP(B503,Planilha1!$A$2:$B$18,2,FALSE)</f>
        <v>Padre Bernardo: Monte Alto</v>
      </c>
      <c r="D503" s="1" t="s">
        <v>17</v>
      </c>
      <c r="E503" s="1" t="s">
        <v>9</v>
      </c>
      <c r="F503" s="1" t="s">
        <v>118</v>
      </c>
      <c r="G503" s="1" t="s">
        <v>1133</v>
      </c>
      <c r="H503" s="2" t="str">
        <f>VLOOKUP(G503,Planilha1!$F$2:$G$16,2,FALSE)</f>
        <v xml:space="preserve"> 70 and 500</v>
      </c>
      <c r="I503" s="1" t="s">
        <v>1184</v>
      </c>
      <c r="J503" s="1" t="s">
        <v>891</v>
      </c>
      <c r="K503" s="1" t="s">
        <v>1185</v>
      </c>
      <c r="L503" t="str">
        <f t="shared" si="7"/>
        <v>update m set m.fator_mun = 6.57719543955057 from pmad2018.dp_mor_1718_bkp m, pmad2018.dp_dom_1718_imput_bkp d where m.A01nficha = d.A01nficha and ltrim(rtrim(d.A01setor)) = 'Padre Bernardo: Monte Alto' and m.D03 = 1 and m.D05 between 70 and 500;</v>
      </c>
    </row>
    <row r="504" spans="1:12" x14ac:dyDescent="0.25">
      <c r="A504" s="1" t="s">
        <v>111</v>
      </c>
      <c r="B504" s="1" t="s">
        <v>112</v>
      </c>
      <c r="C504" s="2" t="str">
        <f>VLOOKUP(B504,Planilha1!$A$2:$B$18,2,FALSE)</f>
        <v>Padre Bernardo: Sede</v>
      </c>
      <c r="D504" s="1" t="s">
        <v>11</v>
      </c>
      <c r="E504" s="1" t="s">
        <v>12</v>
      </c>
      <c r="F504" s="1" t="s">
        <v>118</v>
      </c>
      <c r="G504" s="1" t="s">
        <v>1133</v>
      </c>
      <c r="H504" s="2" t="str">
        <f>VLOOKUP(G504,Planilha1!$F$2:$G$16,2,FALSE)</f>
        <v xml:space="preserve"> 70 and 500</v>
      </c>
      <c r="I504" s="1" t="s">
        <v>1186</v>
      </c>
      <c r="J504" s="1" t="s">
        <v>576</v>
      </c>
      <c r="K504" s="1" t="s">
        <v>1187</v>
      </c>
      <c r="L504" t="str">
        <f t="shared" si="7"/>
        <v>update m set m.fator_mun = 6.92052044825377 from pmad2018.dp_mor_1718_bkp m, pmad2018.dp_dom_1718_imput_bkp d where m.A01nficha = d.A01nficha and ltrim(rtrim(d.A01setor)) = 'Padre Bernardo: Sede' and m.D03 = 2 and m.D05 between 70 and 500;</v>
      </c>
    </row>
    <row r="505" spans="1:12" x14ac:dyDescent="0.25">
      <c r="A505" s="1" t="s">
        <v>111</v>
      </c>
      <c r="B505" s="1" t="s">
        <v>112</v>
      </c>
      <c r="C505" s="2" t="str">
        <f>VLOOKUP(B505,Planilha1!$A$2:$B$18,2,FALSE)</f>
        <v>Padre Bernardo: Sede</v>
      </c>
      <c r="D505" s="1" t="s">
        <v>17</v>
      </c>
      <c r="E505" s="1" t="s">
        <v>9</v>
      </c>
      <c r="F505" s="1" t="s">
        <v>118</v>
      </c>
      <c r="G505" s="1" t="s">
        <v>1133</v>
      </c>
      <c r="H505" s="2" t="str">
        <f>VLOOKUP(G505,Planilha1!$F$2:$G$16,2,FALSE)</f>
        <v xml:space="preserve"> 70 and 500</v>
      </c>
      <c r="I505" s="1" t="s">
        <v>1188</v>
      </c>
      <c r="J505" s="1" t="s">
        <v>168</v>
      </c>
      <c r="K505" s="1" t="s">
        <v>1189</v>
      </c>
      <c r="L505" t="str">
        <f t="shared" si="7"/>
        <v>update m set m.fator_mun = 8.52463224309375 from pmad2018.dp_mor_1718_bkp m, pmad2018.dp_dom_1718_imput_bkp d where m.A01nficha = d.A01nficha and ltrim(rtrim(d.A01setor)) = 'Padre Bernardo: Sede' and m.D03 = 1 and m.D05 between 70 and 500;</v>
      </c>
    </row>
    <row r="506" spans="1:12" x14ac:dyDescent="0.25">
      <c r="A506" s="1" t="s">
        <v>118</v>
      </c>
      <c r="B506" s="1" t="s">
        <v>119</v>
      </c>
      <c r="C506" s="2" t="str">
        <f>VLOOKUP(B506,Planilha1!$A$2:$B$18,2,FALSE)</f>
        <v>Planaltina</v>
      </c>
      <c r="D506" s="1" t="s">
        <v>11</v>
      </c>
      <c r="E506" s="1" t="s">
        <v>12</v>
      </c>
      <c r="F506" s="1" t="s">
        <v>118</v>
      </c>
      <c r="G506" s="1" t="s">
        <v>1133</v>
      </c>
      <c r="H506" s="2" t="str">
        <f>VLOOKUP(G506,Planilha1!$F$2:$G$16,2,FALSE)</f>
        <v xml:space="preserve"> 70 and 500</v>
      </c>
      <c r="I506" s="1" t="s">
        <v>1190</v>
      </c>
      <c r="J506" s="1" t="s">
        <v>26</v>
      </c>
      <c r="K506" s="1" t="s">
        <v>1191</v>
      </c>
      <c r="L506" t="str">
        <f t="shared" si="7"/>
        <v>update m set m.fator_mun = 29.5001418 from pmad2018.dp_mor_1718_bkp m, pmad2018.dp_dom_1718_imput_bkp d where m.A01nficha = d.A01nficha and ltrim(rtrim(d.A01setor)) = 'Planaltina' and m.D03 = 2 and m.D05 between 70 and 500;</v>
      </c>
    </row>
    <row r="507" spans="1:12" x14ac:dyDescent="0.25">
      <c r="A507" s="1" t="s">
        <v>118</v>
      </c>
      <c r="B507" s="1" t="s">
        <v>119</v>
      </c>
      <c r="C507" s="2" t="str">
        <f>VLOOKUP(B507,Planilha1!$A$2:$B$18,2,FALSE)</f>
        <v>Planaltina</v>
      </c>
      <c r="D507" s="1" t="s">
        <v>17</v>
      </c>
      <c r="E507" s="1" t="s">
        <v>9</v>
      </c>
      <c r="F507" s="1" t="s">
        <v>118</v>
      </c>
      <c r="G507" s="1" t="s">
        <v>1133</v>
      </c>
      <c r="H507" s="2" t="str">
        <f>VLOOKUP(G507,Planilha1!$F$2:$G$16,2,FALSE)</f>
        <v xml:space="preserve"> 70 and 500</v>
      </c>
      <c r="I507" s="1" t="s">
        <v>1192</v>
      </c>
      <c r="J507" s="1" t="s">
        <v>494</v>
      </c>
      <c r="K507" s="1" t="s">
        <v>1193</v>
      </c>
      <c r="L507" t="str">
        <f t="shared" si="7"/>
        <v>update m set m.fator_mun = 33.1693995121951 from pmad2018.dp_mor_1718_bkp m, pmad2018.dp_dom_1718_imput_bkp d where m.A01nficha = d.A01nficha and ltrim(rtrim(d.A01setor)) = 'Planaltina' and m.D03 = 1 and m.D05 between 70 and 500;</v>
      </c>
    </row>
    <row r="508" spans="1:12" x14ac:dyDescent="0.25">
      <c r="A508" s="1" t="s">
        <v>124</v>
      </c>
      <c r="B508" s="1" t="s">
        <v>125</v>
      </c>
      <c r="C508" s="2" t="str">
        <f>VLOOKUP(B508,Planilha1!$A$2:$B$18,2,FALSE)</f>
        <v>Santo Antônio do Descoberto</v>
      </c>
      <c r="D508" s="1" t="s">
        <v>11</v>
      </c>
      <c r="E508" s="1" t="s">
        <v>12</v>
      </c>
      <c r="F508" s="1" t="s">
        <v>118</v>
      </c>
      <c r="G508" s="1" t="s">
        <v>1133</v>
      </c>
      <c r="H508" s="2" t="str">
        <f>VLOOKUP(G508,Planilha1!$F$2:$G$16,2,FALSE)</f>
        <v xml:space="preserve"> 70 and 500</v>
      </c>
      <c r="I508" s="1" t="s">
        <v>1194</v>
      </c>
      <c r="J508" s="1" t="s">
        <v>550</v>
      </c>
      <c r="K508" s="1" t="s">
        <v>1195</v>
      </c>
      <c r="L508" t="str">
        <f t="shared" si="7"/>
        <v>update m set m.fator_mun = 27.4216495454546 from pmad2018.dp_mor_1718_bkp m, pmad2018.dp_dom_1718_imput_bkp d where m.A01nficha = d.A01nficha and ltrim(rtrim(d.A01setor)) = 'Santo Antônio do Descoberto' and m.D03 = 2 and m.D05 between 70 and 500;</v>
      </c>
    </row>
    <row r="509" spans="1:12" x14ac:dyDescent="0.25">
      <c r="A509" s="1" t="s">
        <v>124</v>
      </c>
      <c r="B509" s="1" t="s">
        <v>125</v>
      </c>
      <c r="C509" s="2" t="str">
        <f>VLOOKUP(B509,Planilha1!$A$2:$B$18,2,FALSE)</f>
        <v>Santo Antônio do Descoberto</v>
      </c>
      <c r="D509" s="1" t="s">
        <v>17</v>
      </c>
      <c r="E509" s="1" t="s">
        <v>9</v>
      </c>
      <c r="F509" s="1" t="s">
        <v>118</v>
      </c>
      <c r="G509" s="1" t="s">
        <v>1133</v>
      </c>
      <c r="H509" s="2" t="str">
        <f>VLOOKUP(G509,Planilha1!$F$2:$G$16,2,FALSE)</f>
        <v xml:space="preserve"> 70 and 500</v>
      </c>
      <c r="I509" s="1" t="s">
        <v>1196</v>
      </c>
      <c r="J509" s="1" t="s">
        <v>26</v>
      </c>
      <c r="K509" s="1" t="s">
        <v>1197</v>
      </c>
      <c r="L509" t="str">
        <f t="shared" si="7"/>
        <v>update m set m.fator_mun = 20.279745 from pmad2018.dp_mor_1718_bkp m, pmad2018.dp_dom_1718_imput_bkp d where m.A01nficha = d.A01nficha and ltrim(rtrim(d.A01setor)) = 'Santo Antônio do Descoberto' and m.D03 = 1 and m.D05 between 70 and 500;</v>
      </c>
    </row>
    <row r="510" spans="1:12" x14ac:dyDescent="0.25">
      <c r="A510" s="1" t="s">
        <v>131</v>
      </c>
      <c r="B510" s="1" t="s">
        <v>132</v>
      </c>
      <c r="C510" s="2" t="str">
        <f>VLOOKUP(B510,Planilha1!$A$2:$B$18,2,FALSE)</f>
        <v>Valparaíso de Goiás</v>
      </c>
      <c r="D510" s="1" t="s">
        <v>11</v>
      </c>
      <c r="E510" s="1" t="s">
        <v>12</v>
      </c>
      <c r="F510" s="1" t="s">
        <v>118</v>
      </c>
      <c r="G510" s="1" t="s">
        <v>1133</v>
      </c>
      <c r="H510" s="2" t="str">
        <f>VLOOKUP(G510,Planilha1!$F$2:$G$16,2,FALSE)</f>
        <v xml:space="preserve"> 70 and 500</v>
      </c>
      <c r="I510" s="1" t="s">
        <v>1198</v>
      </c>
      <c r="J510" s="1" t="s">
        <v>891</v>
      </c>
      <c r="K510" s="1" t="s">
        <v>1199</v>
      </c>
      <c r="L510" t="str">
        <f t="shared" si="7"/>
        <v>update m set m.fator_mun = 60.6523113888889 from pmad2018.dp_mor_1718_bkp m, pmad2018.dp_dom_1718_imput_bkp d where m.A01nficha = d.A01nficha and ltrim(rtrim(d.A01setor)) = 'Valparaíso de Goiás' and m.D03 = 2 and m.D05 between 70 and 500;</v>
      </c>
    </row>
    <row r="511" spans="1:12" x14ac:dyDescent="0.25">
      <c r="A511" s="1" t="s">
        <v>131</v>
      </c>
      <c r="B511" s="1" t="s">
        <v>132</v>
      </c>
      <c r="C511" s="2" t="str">
        <f>VLOOKUP(B511,Planilha1!$A$2:$B$18,2,FALSE)</f>
        <v>Valparaíso de Goiás</v>
      </c>
      <c r="D511" s="1" t="s">
        <v>17</v>
      </c>
      <c r="E511" s="1" t="s">
        <v>9</v>
      </c>
      <c r="F511" s="1" t="s">
        <v>118</v>
      </c>
      <c r="G511" s="1" t="s">
        <v>1133</v>
      </c>
      <c r="H511" s="2" t="str">
        <f>VLOOKUP(G511,Planilha1!$F$2:$G$16,2,FALSE)</f>
        <v xml:space="preserve"> 70 and 500</v>
      </c>
      <c r="I511" s="1" t="s">
        <v>1200</v>
      </c>
      <c r="J511" s="1" t="s">
        <v>866</v>
      </c>
      <c r="K511" s="1" t="s">
        <v>1201</v>
      </c>
      <c r="L511" t="str">
        <f t="shared" si="7"/>
        <v>update m set m.fator_mun = 52.5999675 from pmad2018.dp_mor_1718_bkp m, pmad2018.dp_dom_1718_imput_bkp d where m.A01nficha = d.A01nficha and ltrim(rtrim(d.A01setor)) = 'Valparaíso de Goiás' and m.D03 = 1 and m.D05 between 70 and 500;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1"/>
  <sheetViews>
    <sheetView workbookViewId="0"/>
  </sheetViews>
  <sheetFormatPr defaultRowHeight="15" x14ac:dyDescent="0.25"/>
  <cols>
    <col min="1" max="1" width="3" bestFit="1" customWidth="1"/>
    <col min="2" max="2" width="7.28515625" customWidth="1"/>
    <col min="3" max="3" width="2.7109375" customWidth="1"/>
    <col min="4" max="4" width="3.7109375" customWidth="1"/>
    <col min="5" max="5" width="12.5703125" bestFit="1" customWidth="1"/>
    <col min="6" max="6" width="2" customWidth="1"/>
    <col min="7" max="7" width="16.7109375" bestFit="1" customWidth="1"/>
    <col min="8" max="8" width="12.28515625" bestFit="1" customWidth="1"/>
    <col min="9" max="9" width="2" customWidth="1"/>
    <col min="10" max="10" width="16.7109375" bestFit="1" customWidth="1"/>
    <col min="11" max="11" width="14.85546875" bestFit="1" customWidth="1"/>
    <col min="12" max="12" width="2" customWidth="1"/>
    <col min="13" max="13" width="4.85546875" customWidth="1"/>
    <col min="14" max="14" width="6" customWidth="1"/>
    <col min="15" max="15" width="22.5703125" bestFit="1" customWidth="1"/>
    <col min="16" max="16" width="2" customWidth="1"/>
    <col min="17" max="17" width="37.28515625" bestFit="1" customWidth="1"/>
    <col min="18" max="18" width="5.140625" customWidth="1"/>
    <col min="19" max="19" width="20.85546875" bestFit="1" customWidth="1"/>
    <col min="20" max="20" width="2.85546875" customWidth="1"/>
    <col min="21" max="21" width="13.28515625" bestFit="1" customWidth="1"/>
    <col min="22" max="22" width="4.7109375" customWidth="1"/>
    <col min="23" max="23" width="4.42578125" customWidth="1"/>
    <col min="24" max="24" width="4.42578125" bestFit="1" customWidth="1"/>
    <col min="25" max="25" width="5.28515625" customWidth="1"/>
    <col min="26" max="26" width="27.28515625" bestFit="1" customWidth="1"/>
    <col min="27" max="27" width="3.28515625" customWidth="1"/>
    <col min="28" max="28" width="34.28515625" bestFit="1" customWidth="1"/>
    <col min="29" max="29" width="2.140625" customWidth="1"/>
    <col min="30" max="30" width="6.7109375" customWidth="1"/>
    <col min="31" max="31" width="12" bestFit="1" customWidth="1"/>
    <col min="32" max="32" width="2" customWidth="1"/>
    <col min="33" max="33" width="11.42578125" bestFit="1" customWidth="1"/>
    <col min="34" max="34" width="4.28515625" customWidth="1"/>
    <col min="35" max="35" width="22.5703125" bestFit="1" customWidth="1"/>
    <col min="36" max="36" width="2" customWidth="1"/>
    <col min="37" max="37" width="37.28515625" bestFit="1" customWidth="1"/>
    <col min="38" max="38" width="4.28515625" customWidth="1"/>
    <col min="39" max="39" width="6.5703125" customWidth="1"/>
    <col min="40" max="40" width="2" customWidth="1"/>
    <col min="41" max="41" width="5.28515625" bestFit="1" customWidth="1"/>
    <col min="42" max="42" width="4.28515625" customWidth="1"/>
    <col min="43" max="43" width="6.5703125" customWidth="1"/>
    <col min="44" max="44" width="9" customWidth="1"/>
    <col min="45" max="45" width="10.5703125" bestFit="1" customWidth="1"/>
    <col min="46" max="46" width="1.5703125" bestFit="1" customWidth="1"/>
  </cols>
  <sheetData>
    <row r="1" spans="1:46" x14ac:dyDescent="0.25">
      <c r="G1" s="1" t="s">
        <v>8</v>
      </c>
      <c r="J1" s="1" t="s">
        <v>6</v>
      </c>
      <c r="AK1" t="s">
        <v>1202</v>
      </c>
      <c r="AO1" s="1" t="s">
        <v>3</v>
      </c>
      <c r="AS1" t="s">
        <v>5</v>
      </c>
    </row>
    <row r="2" spans="1:46" x14ac:dyDescent="0.25">
      <c r="A2" s="1" t="s">
        <v>9</v>
      </c>
      <c r="B2" s="1" t="s">
        <v>1235</v>
      </c>
      <c r="C2" s="1" t="s">
        <v>1236</v>
      </c>
      <c r="D2" s="1" t="s">
        <v>1237</v>
      </c>
      <c r="E2" s="1" t="s">
        <v>1238</v>
      </c>
      <c r="F2" s="1" t="s">
        <v>1239</v>
      </c>
      <c r="G2" s="1" t="str">
        <f>fator_pmad20182017_mor_16102020!K2</f>
        <v>93.6382352941176</v>
      </c>
      <c r="H2" s="1" t="s">
        <v>1240</v>
      </c>
      <c r="I2" s="1" t="s">
        <v>1239</v>
      </c>
      <c r="J2" s="1" t="str">
        <f>fator_pmad20182017_mor_16102020!I2</f>
        <v>11142.95</v>
      </c>
      <c r="K2" s="1" t="s">
        <v>1241</v>
      </c>
      <c r="L2" s="1" t="s">
        <v>1239</v>
      </c>
      <c r="M2" s="1" t="s">
        <v>1242</v>
      </c>
      <c r="N2" s="1" t="s">
        <v>1243</v>
      </c>
      <c r="O2" s="1" t="s">
        <v>1244</v>
      </c>
      <c r="P2" s="1" t="s">
        <v>1239</v>
      </c>
      <c r="Q2" s="2" t="str">
        <f>CONCATENATE("'",fator_pmad20182017_mor_16102020!C2,"'")</f>
        <v>'Águas Lindas de Goiás'</v>
      </c>
      <c r="R2" s="1" t="s">
        <v>1245</v>
      </c>
      <c r="S2" s="2" t="str">
        <f>CONCATENATE("concat('",IF(LEN([1]fator_pmad1718_mor_25052020!A2)=1,CONCATENATE(0,[1]fator_pmad1718_mor_25052020!A2),[1]fator_pmad1718_mor_25052020!A2),"',cast(m.D03")</f>
        <v>concat('01',cast(m.D03</v>
      </c>
      <c r="T2" s="1" t="s">
        <v>1246</v>
      </c>
      <c r="U2" s="2" t="str">
        <f>CONCATENATE("nchar(1)),'",IF(LEN([1]fator_pmad1718_mor_25052020!F2)=1,CONCATENATE(0,[1]fator_pmad1718_mor_25052020!F2),[1]fator_pmad1718_mor_25052020!F2),"')")</f>
        <v>nchar(1)),'01')</v>
      </c>
      <c r="V2" s="1" t="s">
        <v>1247</v>
      </c>
      <c r="W2" s="1" t="s">
        <v>1248</v>
      </c>
      <c r="X2" s="1" t="s">
        <v>1249</v>
      </c>
      <c r="Y2" s="1" t="s">
        <v>1250</v>
      </c>
      <c r="Z2" s="1" t="s">
        <v>1251</v>
      </c>
      <c r="AA2" s="1" t="s">
        <v>1252</v>
      </c>
      <c r="AB2" s="1" t="s">
        <v>1262</v>
      </c>
      <c r="AC2" s="1" t="s">
        <v>1253</v>
      </c>
      <c r="AD2" s="1" t="s">
        <v>1254</v>
      </c>
      <c r="AE2" s="1" t="s">
        <v>1255</v>
      </c>
      <c r="AF2" s="1" t="s">
        <v>1239</v>
      </c>
      <c r="AG2" s="1" t="s">
        <v>1256</v>
      </c>
      <c r="AH2" s="1" t="s">
        <v>1257</v>
      </c>
      <c r="AI2" s="1" t="s">
        <v>1244</v>
      </c>
      <c r="AJ2" s="1" t="s">
        <v>1239</v>
      </c>
      <c r="AK2" s="2" t="str">
        <f>CONCATENATE("'",fator_pmad20182017_mor_16102020!C2,"'")</f>
        <v>'Águas Lindas de Goiás'</v>
      </c>
      <c r="AL2" s="1" t="s">
        <v>1257</v>
      </c>
      <c r="AM2" s="1" t="s">
        <v>1258</v>
      </c>
      <c r="AN2" s="1" t="s">
        <v>1239</v>
      </c>
      <c r="AO2" s="1" t="str">
        <f>fator_pmad20182017_mor_16102020!E2</f>
        <v>2</v>
      </c>
      <c r="AP2" s="1" t="s">
        <v>1257</v>
      </c>
      <c r="AQ2" s="1" t="s">
        <v>1259</v>
      </c>
      <c r="AR2" s="1" t="s">
        <v>1260</v>
      </c>
      <c r="AS2" s="2" t="str">
        <f>fator_pmad20182017_mor_16102020!H2</f>
        <v xml:space="preserve"> 0 and 4</v>
      </c>
      <c r="AT2" s="1" t="s">
        <v>1261</v>
      </c>
    </row>
    <row r="3" spans="1:46" x14ac:dyDescent="0.25">
      <c r="A3" s="1" t="s">
        <v>9</v>
      </c>
      <c r="B3" s="1" t="s">
        <v>1235</v>
      </c>
      <c r="C3" s="1" t="s">
        <v>1236</v>
      </c>
      <c r="D3" s="1" t="s">
        <v>1237</v>
      </c>
      <c r="E3" s="1" t="s">
        <v>1238</v>
      </c>
      <c r="F3" s="1" t="s">
        <v>1239</v>
      </c>
      <c r="G3" s="1" t="str">
        <f>fator_pmad20182017_mor_16102020!K3</f>
        <v>84.1856617647059</v>
      </c>
      <c r="H3" s="1" t="s">
        <v>1240</v>
      </c>
      <c r="I3" s="1" t="s">
        <v>1239</v>
      </c>
      <c r="J3" s="1" t="str">
        <f>fator_pmad20182017_mor_16102020!I3</f>
        <v>11449.25</v>
      </c>
      <c r="K3" s="1" t="s">
        <v>1241</v>
      </c>
      <c r="L3" s="1" t="s">
        <v>1239</v>
      </c>
      <c r="M3" s="1" t="s">
        <v>1242</v>
      </c>
      <c r="N3" s="1" t="s">
        <v>1243</v>
      </c>
      <c r="O3" s="1" t="s">
        <v>1244</v>
      </c>
      <c r="P3" s="1" t="s">
        <v>1239</v>
      </c>
      <c r="Q3" s="2" t="str">
        <f>CONCATENATE("'",fator_pmad20182017_mor_16102020!C3,"'")</f>
        <v>'Águas Lindas de Goiás'</v>
      </c>
      <c r="R3" s="1" t="s">
        <v>1245</v>
      </c>
      <c r="S3" s="2" t="str">
        <f>CONCATENATE("concat('",IF(LEN([1]fator_pmad1718_mor_25052020!A3)=1,CONCATENATE(0,[1]fator_pmad1718_mor_25052020!A3),[1]fator_pmad1718_mor_25052020!A3),"',cast(m.D03")</f>
        <v>concat('01',cast(m.D03</v>
      </c>
      <c r="T3" s="1" t="s">
        <v>1246</v>
      </c>
      <c r="U3" s="2" t="str">
        <f>CONCATENATE("nchar(1)),'",IF(LEN([1]fator_pmad1718_mor_25052020!F3)=1,CONCATENATE(0,[1]fator_pmad1718_mor_25052020!F3),[1]fator_pmad1718_mor_25052020!F3),"')")</f>
        <v>nchar(1)),'01')</v>
      </c>
      <c r="V3" s="1" t="s">
        <v>1247</v>
      </c>
      <c r="W3" s="1" t="s">
        <v>1248</v>
      </c>
      <c r="X3" s="1" t="s">
        <v>1249</v>
      </c>
      <c r="Y3" s="1" t="s">
        <v>1250</v>
      </c>
      <c r="Z3" s="1" t="s">
        <v>1251</v>
      </c>
      <c r="AA3" s="1" t="s">
        <v>1252</v>
      </c>
      <c r="AB3" s="1" t="s">
        <v>1262</v>
      </c>
      <c r="AC3" s="1" t="s">
        <v>1253</v>
      </c>
      <c r="AD3" s="1" t="s">
        <v>1254</v>
      </c>
      <c r="AE3" s="1" t="s">
        <v>1255</v>
      </c>
      <c r="AF3" s="1" t="s">
        <v>1239</v>
      </c>
      <c r="AG3" s="1" t="s">
        <v>1256</v>
      </c>
      <c r="AH3" s="1" t="s">
        <v>1257</v>
      </c>
      <c r="AI3" s="1" t="s">
        <v>1244</v>
      </c>
      <c r="AJ3" s="1" t="s">
        <v>1239</v>
      </c>
      <c r="AK3" s="2" t="str">
        <f>CONCATENATE("'",fator_pmad20182017_mor_16102020!C3,"'")</f>
        <v>'Águas Lindas de Goiás'</v>
      </c>
      <c r="AL3" s="1" t="s">
        <v>1257</v>
      </c>
      <c r="AM3" s="1" t="s">
        <v>1258</v>
      </c>
      <c r="AN3" s="1" t="s">
        <v>1239</v>
      </c>
      <c r="AO3" s="1" t="str">
        <f>fator_pmad20182017_mor_16102020!E3</f>
        <v>1</v>
      </c>
      <c r="AP3" s="1" t="s">
        <v>1257</v>
      </c>
      <c r="AQ3" s="1" t="s">
        <v>1259</v>
      </c>
      <c r="AR3" s="1" t="s">
        <v>1260</v>
      </c>
      <c r="AS3" s="2" t="str">
        <f>fator_pmad20182017_mor_16102020!H3</f>
        <v xml:space="preserve"> 0 and 4</v>
      </c>
      <c r="AT3" s="1" t="s">
        <v>1261</v>
      </c>
    </row>
    <row r="4" spans="1:46" x14ac:dyDescent="0.25">
      <c r="A4" s="1" t="s">
        <v>12</v>
      </c>
      <c r="B4" s="1" t="s">
        <v>1235</v>
      </c>
      <c r="C4" s="1" t="s">
        <v>1236</v>
      </c>
      <c r="D4" s="1" t="s">
        <v>1237</v>
      </c>
      <c r="E4" s="1" t="s">
        <v>1238</v>
      </c>
      <c r="F4" s="1" t="s">
        <v>1239</v>
      </c>
      <c r="G4" s="1" t="str">
        <f>fator_pmad20182017_mor_16102020!K4</f>
        <v>24.88156</v>
      </c>
      <c r="H4" s="1" t="s">
        <v>1240</v>
      </c>
      <c r="I4" s="1" t="s">
        <v>1239</v>
      </c>
      <c r="J4" s="1" t="str">
        <f>fator_pmad20182017_mor_16102020!I4</f>
        <v>995.2624</v>
      </c>
      <c r="K4" s="1" t="s">
        <v>1241</v>
      </c>
      <c r="L4" s="1" t="s">
        <v>1239</v>
      </c>
      <c r="M4" s="1" t="s">
        <v>1242</v>
      </c>
      <c r="N4" s="1" t="s">
        <v>1243</v>
      </c>
      <c r="O4" s="1" t="s">
        <v>1244</v>
      </c>
      <c r="P4" s="1" t="s">
        <v>1239</v>
      </c>
      <c r="Q4" s="2" t="str">
        <f>CONCATENATE("'",fator_pmad20182017_mor_16102020!C4,"'")</f>
        <v>'Alexânia'</v>
      </c>
      <c r="R4" s="1" t="s">
        <v>1245</v>
      </c>
      <c r="S4" s="2" t="str">
        <f>CONCATENATE("concat('",IF(LEN([1]fator_pmad1718_mor_25052020!A4)=1,CONCATENATE(0,[1]fator_pmad1718_mor_25052020!A4),[1]fator_pmad1718_mor_25052020!A4),"',cast(m.D03")</f>
        <v>concat('02',cast(m.D03</v>
      </c>
      <c r="T4" s="1" t="s">
        <v>1246</v>
      </c>
      <c r="U4" s="2" t="str">
        <f>CONCATENATE("nchar(1)),'",IF(LEN([1]fator_pmad1718_mor_25052020!F4)=1,CONCATENATE(0,[1]fator_pmad1718_mor_25052020!F4),[1]fator_pmad1718_mor_25052020!F4),"')")</f>
        <v>nchar(1)),'01')</v>
      </c>
      <c r="V4" s="1" t="s">
        <v>1247</v>
      </c>
      <c r="W4" s="1" t="s">
        <v>1248</v>
      </c>
      <c r="X4" s="1" t="s">
        <v>1249</v>
      </c>
      <c r="Y4" s="1" t="s">
        <v>1250</v>
      </c>
      <c r="Z4" s="1" t="s">
        <v>1251</v>
      </c>
      <c r="AA4" s="1" t="s">
        <v>1252</v>
      </c>
      <c r="AB4" s="1" t="s">
        <v>1262</v>
      </c>
      <c r="AC4" s="1" t="s">
        <v>1253</v>
      </c>
      <c r="AD4" s="1" t="s">
        <v>1254</v>
      </c>
      <c r="AE4" s="1" t="s">
        <v>1255</v>
      </c>
      <c r="AF4" s="1" t="s">
        <v>1239</v>
      </c>
      <c r="AG4" s="1" t="s">
        <v>1256</v>
      </c>
      <c r="AH4" s="1" t="s">
        <v>1257</v>
      </c>
      <c r="AI4" s="1" t="s">
        <v>1244</v>
      </c>
      <c r="AJ4" s="1" t="s">
        <v>1239</v>
      </c>
      <c r="AK4" s="2" t="str">
        <f>CONCATENATE("'",fator_pmad20182017_mor_16102020!C4,"'")</f>
        <v>'Alexânia'</v>
      </c>
      <c r="AL4" s="1" t="s">
        <v>1257</v>
      </c>
      <c r="AM4" s="1" t="s">
        <v>1258</v>
      </c>
      <c r="AN4" s="1" t="s">
        <v>1239</v>
      </c>
      <c r="AO4" s="1" t="str">
        <f>fator_pmad20182017_mor_16102020!E4</f>
        <v>2</v>
      </c>
      <c r="AP4" s="1" t="s">
        <v>1257</v>
      </c>
      <c r="AQ4" s="1" t="s">
        <v>1259</v>
      </c>
      <c r="AR4" s="1" t="s">
        <v>1260</v>
      </c>
      <c r="AS4" s="2" t="str">
        <f>fator_pmad20182017_mor_16102020!H4</f>
        <v xml:space="preserve"> 0 and 4</v>
      </c>
      <c r="AT4" s="1" t="s">
        <v>1261</v>
      </c>
    </row>
    <row r="5" spans="1:46" x14ac:dyDescent="0.25">
      <c r="A5" s="1" t="s">
        <v>12</v>
      </c>
      <c r="B5" s="1" t="s">
        <v>1235</v>
      </c>
      <c r="C5" s="1" t="s">
        <v>1236</v>
      </c>
      <c r="D5" s="1" t="s">
        <v>1237</v>
      </c>
      <c r="E5" s="1" t="s">
        <v>1238</v>
      </c>
      <c r="F5" s="1" t="s">
        <v>1239</v>
      </c>
      <c r="G5" s="1" t="str">
        <f>fator_pmad20182017_mor_16102020!K5</f>
        <v>20.91454</v>
      </c>
      <c r="H5" s="1" t="s">
        <v>1240</v>
      </c>
      <c r="I5" s="1" t="s">
        <v>1239</v>
      </c>
      <c r="J5" s="1" t="str">
        <f>fator_pmad20182017_mor_16102020!I5</f>
        <v>1045.727</v>
      </c>
      <c r="K5" s="1" t="s">
        <v>1241</v>
      </c>
      <c r="L5" s="1" t="s">
        <v>1239</v>
      </c>
      <c r="M5" s="1" t="s">
        <v>1242</v>
      </c>
      <c r="N5" s="1" t="s">
        <v>1243</v>
      </c>
      <c r="O5" s="1" t="s">
        <v>1244</v>
      </c>
      <c r="P5" s="1" t="s">
        <v>1239</v>
      </c>
      <c r="Q5" s="2" t="str">
        <f>CONCATENATE("'",fator_pmad20182017_mor_16102020!C5,"'")</f>
        <v>'Alexânia'</v>
      </c>
      <c r="R5" s="1" t="s">
        <v>1245</v>
      </c>
      <c r="S5" s="2" t="str">
        <f>CONCATENATE("concat('",IF(LEN([1]fator_pmad1718_mor_25052020!A5)=1,CONCATENATE(0,[1]fator_pmad1718_mor_25052020!A5),[1]fator_pmad1718_mor_25052020!A5),"',cast(m.D03")</f>
        <v>concat('02',cast(m.D03</v>
      </c>
      <c r="T5" s="1" t="s">
        <v>1246</v>
      </c>
      <c r="U5" s="2" t="str">
        <f>CONCATENATE("nchar(1)),'",IF(LEN([1]fator_pmad1718_mor_25052020!F5)=1,CONCATENATE(0,[1]fator_pmad1718_mor_25052020!F5),[1]fator_pmad1718_mor_25052020!F5),"')")</f>
        <v>nchar(1)),'01')</v>
      </c>
      <c r="V5" s="1" t="s">
        <v>1247</v>
      </c>
      <c r="W5" s="1" t="s">
        <v>1248</v>
      </c>
      <c r="X5" s="1" t="s">
        <v>1249</v>
      </c>
      <c r="Y5" s="1" t="s">
        <v>1250</v>
      </c>
      <c r="Z5" s="1" t="s">
        <v>1251</v>
      </c>
      <c r="AA5" s="1" t="s">
        <v>1252</v>
      </c>
      <c r="AB5" s="1" t="s">
        <v>1262</v>
      </c>
      <c r="AC5" s="1" t="s">
        <v>1253</v>
      </c>
      <c r="AD5" s="1" t="s">
        <v>1254</v>
      </c>
      <c r="AE5" s="1" t="s">
        <v>1255</v>
      </c>
      <c r="AF5" s="1" t="s">
        <v>1239</v>
      </c>
      <c r="AG5" s="1" t="s">
        <v>1256</v>
      </c>
      <c r="AH5" s="1" t="s">
        <v>1257</v>
      </c>
      <c r="AI5" s="1" t="s">
        <v>1244</v>
      </c>
      <c r="AJ5" s="1" t="s">
        <v>1239</v>
      </c>
      <c r="AK5" s="2" t="str">
        <f>CONCATENATE("'",fator_pmad20182017_mor_16102020!C5,"'")</f>
        <v>'Alexânia'</v>
      </c>
      <c r="AL5" s="1" t="s">
        <v>1257</v>
      </c>
      <c r="AM5" s="1" t="s">
        <v>1258</v>
      </c>
      <c r="AN5" s="1" t="s">
        <v>1239</v>
      </c>
      <c r="AO5" s="1" t="str">
        <f>fator_pmad20182017_mor_16102020!E5</f>
        <v>1</v>
      </c>
      <c r="AP5" s="1" t="s">
        <v>1257</v>
      </c>
      <c r="AQ5" s="1" t="s">
        <v>1259</v>
      </c>
      <c r="AR5" s="1" t="s">
        <v>1260</v>
      </c>
      <c r="AS5" s="2" t="str">
        <f>fator_pmad20182017_mor_16102020!H5</f>
        <v xml:space="preserve"> 0 and 4</v>
      </c>
      <c r="AT5" s="1" t="s">
        <v>1261</v>
      </c>
    </row>
    <row r="6" spans="1:46" x14ac:dyDescent="0.25">
      <c r="A6" s="1" t="s">
        <v>28</v>
      </c>
      <c r="B6" s="1" t="s">
        <v>1235</v>
      </c>
      <c r="C6" s="1" t="s">
        <v>1236</v>
      </c>
      <c r="D6" s="1" t="s">
        <v>1237</v>
      </c>
      <c r="E6" s="1" t="s">
        <v>1238</v>
      </c>
      <c r="F6" s="1" t="s">
        <v>1239</v>
      </c>
      <c r="G6" s="1" t="str">
        <f>fator_pmad20182017_mor_16102020!K6</f>
        <v>9.41668621003241</v>
      </c>
      <c r="H6" s="1" t="s">
        <v>1240</v>
      </c>
      <c r="I6" s="1" t="s">
        <v>1239</v>
      </c>
      <c r="J6" s="1" t="str">
        <f>fator_pmad20182017_mor_16102020!I6</f>
        <v>593.251231232042</v>
      </c>
      <c r="K6" s="1" t="s">
        <v>1241</v>
      </c>
      <c r="L6" s="1" t="s">
        <v>1239</v>
      </c>
      <c r="M6" s="1" t="s">
        <v>1242</v>
      </c>
      <c r="N6" s="1" t="s">
        <v>1243</v>
      </c>
      <c r="O6" s="1" t="s">
        <v>1244</v>
      </c>
      <c r="P6" s="1" t="s">
        <v>1239</v>
      </c>
      <c r="Q6" s="2" t="str">
        <f>CONCATENATE("'",fator_pmad20182017_mor_16102020!C6,"'")</f>
        <v>'Cidade Ocidental: Jardim ABC'</v>
      </c>
      <c r="R6" s="1" t="s">
        <v>1245</v>
      </c>
      <c r="S6" s="2" t="str">
        <f>CONCATENATE("concat('",IF(LEN([1]fator_pmad1718_mor_25052020!A6)=1,CONCATENATE(0,[1]fator_pmad1718_mor_25052020!A6),[1]fator_pmad1718_mor_25052020!A6),"',cast(m.D03")</f>
        <v>concat('04',cast(m.D03</v>
      </c>
      <c r="T6" s="1" t="s">
        <v>1246</v>
      </c>
      <c r="U6" s="2" t="str">
        <f>CONCATENATE("nchar(1)),'",IF(LEN([1]fator_pmad1718_mor_25052020!F6)=1,CONCATENATE(0,[1]fator_pmad1718_mor_25052020!F6),[1]fator_pmad1718_mor_25052020!F6),"')")</f>
        <v>nchar(1)),'01')</v>
      </c>
      <c r="V6" s="1" t="s">
        <v>1247</v>
      </c>
      <c r="W6" s="1" t="s">
        <v>1248</v>
      </c>
      <c r="X6" s="1" t="s">
        <v>1249</v>
      </c>
      <c r="Y6" s="1" t="s">
        <v>1250</v>
      </c>
      <c r="Z6" s="1" t="s">
        <v>1251</v>
      </c>
      <c r="AA6" s="1" t="s">
        <v>1252</v>
      </c>
      <c r="AB6" s="1" t="s">
        <v>1262</v>
      </c>
      <c r="AC6" s="1" t="s">
        <v>1253</v>
      </c>
      <c r="AD6" s="1" t="s">
        <v>1254</v>
      </c>
      <c r="AE6" s="1" t="s">
        <v>1255</v>
      </c>
      <c r="AF6" s="1" t="s">
        <v>1239</v>
      </c>
      <c r="AG6" s="1" t="s">
        <v>1256</v>
      </c>
      <c r="AH6" s="1" t="s">
        <v>1257</v>
      </c>
      <c r="AI6" s="1" t="s">
        <v>1244</v>
      </c>
      <c r="AJ6" s="1" t="s">
        <v>1239</v>
      </c>
      <c r="AK6" s="2" t="str">
        <f>CONCATENATE("'",fator_pmad20182017_mor_16102020!C6,"'")</f>
        <v>'Cidade Ocidental: Jardim ABC'</v>
      </c>
      <c r="AL6" s="1" t="s">
        <v>1257</v>
      </c>
      <c r="AM6" s="1" t="s">
        <v>1258</v>
      </c>
      <c r="AN6" s="1" t="s">
        <v>1239</v>
      </c>
      <c r="AO6" s="1" t="str">
        <f>fator_pmad20182017_mor_16102020!E6</f>
        <v>2</v>
      </c>
      <c r="AP6" s="1" t="s">
        <v>1257</v>
      </c>
      <c r="AQ6" s="1" t="s">
        <v>1259</v>
      </c>
      <c r="AR6" s="1" t="s">
        <v>1260</v>
      </c>
      <c r="AS6" s="2" t="str">
        <f>fator_pmad20182017_mor_16102020!H6</f>
        <v xml:space="preserve"> 0 and 4</v>
      </c>
      <c r="AT6" s="1" t="s">
        <v>1261</v>
      </c>
    </row>
    <row r="7" spans="1:46" x14ac:dyDescent="0.25">
      <c r="A7" s="1" t="s">
        <v>28</v>
      </c>
      <c r="B7" s="1" t="s">
        <v>1235</v>
      </c>
      <c r="C7" s="1" t="s">
        <v>1236</v>
      </c>
      <c r="D7" s="1" t="s">
        <v>1237</v>
      </c>
      <c r="E7" s="1" t="s">
        <v>1238</v>
      </c>
      <c r="F7" s="1" t="s">
        <v>1239</v>
      </c>
      <c r="G7" s="1" t="str">
        <f>fator_pmad20182017_mor_16102020!K7</f>
        <v>8.91826005973845</v>
      </c>
      <c r="H7" s="1" t="s">
        <v>1240</v>
      </c>
      <c r="I7" s="1" t="s">
        <v>1239</v>
      </c>
      <c r="J7" s="1" t="str">
        <f>fator_pmad20182017_mor_16102020!I7</f>
        <v>615.359944121953</v>
      </c>
      <c r="K7" s="1" t="s">
        <v>1241</v>
      </c>
      <c r="L7" s="1" t="s">
        <v>1239</v>
      </c>
      <c r="M7" s="1" t="s">
        <v>1242</v>
      </c>
      <c r="N7" s="1" t="s">
        <v>1243</v>
      </c>
      <c r="O7" s="1" t="s">
        <v>1244</v>
      </c>
      <c r="P7" s="1" t="s">
        <v>1239</v>
      </c>
      <c r="Q7" s="2" t="str">
        <f>CONCATENATE("'",fator_pmad20182017_mor_16102020!C7,"'")</f>
        <v>'Cidade Ocidental: Jardim ABC'</v>
      </c>
      <c r="R7" s="1" t="s">
        <v>1245</v>
      </c>
      <c r="S7" s="2" t="str">
        <f>CONCATENATE("concat('",IF(LEN([1]fator_pmad1718_mor_25052020!A7)=1,CONCATENATE(0,[1]fator_pmad1718_mor_25052020!A7),[1]fator_pmad1718_mor_25052020!A7),"',cast(m.D03")</f>
        <v>concat('04',cast(m.D03</v>
      </c>
      <c r="T7" s="1" t="s">
        <v>1246</v>
      </c>
      <c r="U7" s="2" t="str">
        <f>CONCATENATE("nchar(1)),'",IF(LEN([1]fator_pmad1718_mor_25052020!F7)=1,CONCATENATE(0,[1]fator_pmad1718_mor_25052020!F7),[1]fator_pmad1718_mor_25052020!F7),"')")</f>
        <v>nchar(1)),'01')</v>
      </c>
      <c r="V7" s="1" t="s">
        <v>1247</v>
      </c>
      <c r="W7" s="1" t="s">
        <v>1248</v>
      </c>
      <c r="X7" s="1" t="s">
        <v>1249</v>
      </c>
      <c r="Y7" s="1" t="s">
        <v>1250</v>
      </c>
      <c r="Z7" s="1" t="s">
        <v>1251</v>
      </c>
      <c r="AA7" s="1" t="s">
        <v>1252</v>
      </c>
      <c r="AB7" s="1" t="s">
        <v>1262</v>
      </c>
      <c r="AC7" s="1" t="s">
        <v>1253</v>
      </c>
      <c r="AD7" s="1" t="s">
        <v>1254</v>
      </c>
      <c r="AE7" s="1" t="s">
        <v>1255</v>
      </c>
      <c r="AF7" s="1" t="s">
        <v>1239</v>
      </c>
      <c r="AG7" s="1" t="s">
        <v>1256</v>
      </c>
      <c r="AH7" s="1" t="s">
        <v>1257</v>
      </c>
      <c r="AI7" s="1" t="s">
        <v>1244</v>
      </c>
      <c r="AJ7" s="1" t="s">
        <v>1239</v>
      </c>
      <c r="AK7" s="2" t="str">
        <f>CONCATENATE("'",fator_pmad20182017_mor_16102020!C7,"'")</f>
        <v>'Cidade Ocidental: Jardim ABC'</v>
      </c>
      <c r="AL7" s="1" t="s">
        <v>1257</v>
      </c>
      <c r="AM7" s="1" t="s">
        <v>1258</v>
      </c>
      <c r="AN7" s="1" t="s">
        <v>1239</v>
      </c>
      <c r="AO7" s="1" t="str">
        <f>fator_pmad20182017_mor_16102020!E7</f>
        <v>1</v>
      </c>
      <c r="AP7" s="1" t="s">
        <v>1257</v>
      </c>
      <c r="AQ7" s="1" t="s">
        <v>1259</v>
      </c>
      <c r="AR7" s="1" t="s">
        <v>1260</v>
      </c>
      <c r="AS7" s="2" t="str">
        <f>fator_pmad20182017_mor_16102020!H7</f>
        <v xml:space="preserve"> 0 and 4</v>
      </c>
      <c r="AT7" s="1" t="s">
        <v>1261</v>
      </c>
    </row>
    <row r="8" spans="1:46" x14ac:dyDescent="0.25">
      <c r="A8" s="1" t="s">
        <v>36</v>
      </c>
      <c r="B8" s="1" t="s">
        <v>1235</v>
      </c>
      <c r="C8" s="1" t="s">
        <v>1236</v>
      </c>
      <c r="D8" s="1" t="s">
        <v>1237</v>
      </c>
      <c r="E8" s="1" t="s">
        <v>1238</v>
      </c>
      <c r="F8" s="1" t="s">
        <v>1239</v>
      </c>
      <c r="G8" s="1" t="str">
        <f>fator_pmad20182017_mor_16102020!K8</f>
        <v>45.8199717791135</v>
      </c>
      <c r="H8" s="1" t="s">
        <v>1240</v>
      </c>
      <c r="I8" s="1" t="s">
        <v>1239</v>
      </c>
      <c r="J8" s="1" t="str">
        <f>fator_pmad20182017_mor_16102020!I8</f>
        <v>2611.73839140947</v>
      </c>
      <c r="K8" s="1" t="s">
        <v>1241</v>
      </c>
      <c r="L8" s="1" t="s">
        <v>1239</v>
      </c>
      <c r="M8" s="1" t="s">
        <v>1242</v>
      </c>
      <c r="N8" s="1" t="s">
        <v>1243</v>
      </c>
      <c r="O8" s="1" t="s">
        <v>1244</v>
      </c>
      <c r="P8" s="1" t="s">
        <v>1239</v>
      </c>
      <c r="Q8" s="2" t="str">
        <f>CONCATENATE("'",fator_pmad20182017_mor_16102020!C8,"'")</f>
        <v>'Cidade Ocidental: Sede'</v>
      </c>
      <c r="R8" s="1" t="s">
        <v>1245</v>
      </c>
      <c r="S8" s="2" t="str">
        <f>CONCATENATE("concat('",IF(LEN([1]fator_pmad1718_mor_25052020!A8)=1,CONCATENATE(0,[1]fator_pmad1718_mor_25052020!A8),[1]fator_pmad1718_mor_25052020!A8),"',cast(m.D03")</f>
        <v>concat('03',cast(m.D03</v>
      </c>
      <c r="T8" s="1" t="s">
        <v>1246</v>
      </c>
      <c r="U8" s="2" t="str">
        <f>CONCATENATE("nchar(1)),'",IF(LEN([1]fator_pmad1718_mor_25052020!F8)=1,CONCATENATE(0,[1]fator_pmad1718_mor_25052020!F8),[1]fator_pmad1718_mor_25052020!F8),"')")</f>
        <v>nchar(1)),'01')</v>
      </c>
      <c r="V8" s="1" t="s">
        <v>1247</v>
      </c>
      <c r="W8" s="1" t="s">
        <v>1248</v>
      </c>
      <c r="X8" s="1" t="s">
        <v>1249</v>
      </c>
      <c r="Y8" s="1" t="s">
        <v>1250</v>
      </c>
      <c r="Z8" s="1" t="s">
        <v>1251</v>
      </c>
      <c r="AA8" s="1" t="s">
        <v>1252</v>
      </c>
      <c r="AB8" s="1" t="s">
        <v>1262</v>
      </c>
      <c r="AC8" s="1" t="s">
        <v>1253</v>
      </c>
      <c r="AD8" s="1" t="s">
        <v>1254</v>
      </c>
      <c r="AE8" s="1" t="s">
        <v>1255</v>
      </c>
      <c r="AF8" s="1" t="s">
        <v>1239</v>
      </c>
      <c r="AG8" s="1" t="s">
        <v>1256</v>
      </c>
      <c r="AH8" s="1" t="s">
        <v>1257</v>
      </c>
      <c r="AI8" s="1" t="s">
        <v>1244</v>
      </c>
      <c r="AJ8" s="1" t="s">
        <v>1239</v>
      </c>
      <c r="AK8" s="2" t="str">
        <f>CONCATENATE("'",fator_pmad20182017_mor_16102020!C8,"'")</f>
        <v>'Cidade Ocidental: Sede'</v>
      </c>
      <c r="AL8" s="1" t="s">
        <v>1257</v>
      </c>
      <c r="AM8" s="1" t="s">
        <v>1258</v>
      </c>
      <c r="AN8" s="1" t="s">
        <v>1239</v>
      </c>
      <c r="AO8" s="1" t="str">
        <f>fator_pmad20182017_mor_16102020!E8</f>
        <v>2</v>
      </c>
      <c r="AP8" s="1" t="s">
        <v>1257</v>
      </c>
      <c r="AQ8" s="1" t="s">
        <v>1259</v>
      </c>
      <c r="AR8" s="1" t="s">
        <v>1260</v>
      </c>
      <c r="AS8" s="2" t="str">
        <f>fator_pmad20182017_mor_16102020!H8</f>
        <v xml:space="preserve"> 0 and 4</v>
      </c>
      <c r="AT8" s="1" t="s">
        <v>1261</v>
      </c>
    </row>
    <row r="9" spans="1:46" x14ac:dyDescent="0.25">
      <c r="A9" s="1" t="s">
        <v>36</v>
      </c>
      <c r="B9" s="1" t="s">
        <v>1235</v>
      </c>
      <c r="C9" s="1" t="s">
        <v>1236</v>
      </c>
      <c r="D9" s="1" t="s">
        <v>1237</v>
      </c>
      <c r="E9" s="1" t="s">
        <v>1238</v>
      </c>
      <c r="F9" s="1" t="s">
        <v>1239</v>
      </c>
      <c r="G9" s="1" t="str">
        <f>fator_pmad20182017_mor_16102020!K9</f>
        <v>39.8392666296061</v>
      </c>
      <c r="H9" s="1" t="s">
        <v>1240</v>
      </c>
      <c r="I9" s="1" t="s">
        <v>1239</v>
      </c>
      <c r="J9" s="1" t="str">
        <f>fator_pmad20182017_mor_16102020!I9</f>
        <v>2709.07013081322</v>
      </c>
      <c r="K9" s="1" t="s">
        <v>1241</v>
      </c>
      <c r="L9" s="1" t="s">
        <v>1239</v>
      </c>
      <c r="M9" s="1" t="s">
        <v>1242</v>
      </c>
      <c r="N9" s="1" t="s">
        <v>1243</v>
      </c>
      <c r="O9" s="1" t="s">
        <v>1244</v>
      </c>
      <c r="P9" s="1" t="s">
        <v>1239</v>
      </c>
      <c r="Q9" s="2" t="str">
        <f>CONCATENATE("'",fator_pmad20182017_mor_16102020!C9,"'")</f>
        <v>'Cidade Ocidental: Sede'</v>
      </c>
      <c r="R9" s="1" t="s">
        <v>1245</v>
      </c>
      <c r="S9" s="2" t="str">
        <f>CONCATENATE("concat('",IF(LEN([1]fator_pmad1718_mor_25052020!A9)=1,CONCATENATE(0,[1]fator_pmad1718_mor_25052020!A9),[1]fator_pmad1718_mor_25052020!A9),"',cast(m.D03")</f>
        <v>concat('03',cast(m.D03</v>
      </c>
      <c r="T9" s="1" t="s">
        <v>1246</v>
      </c>
      <c r="U9" s="2" t="str">
        <f>CONCATENATE("nchar(1)),'",IF(LEN([1]fator_pmad1718_mor_25052020!F9)=1,CONCATENATE(0,[1]fator_pmad1718_mor_25052020!F9),[1]fator_pmad1718_mor_25052020!F9),"')")</f>
        <v>nchar(1)),'01')</v>
      </c>
      <c r="V9" s="1" t="s">
        <v>1247</v>
      </c>
      <c r="W9" s="1" t="s">
        <v>1248</v>
      </c>
      <c r="X9" s="1" t="s">
        <v>1249</v>
      </c>
      <c r="Y9" s="1" t="s">
        <v>1250</v>
      </c>
      <c r="Z9" s="1" t="s">
        <v>1251</v>
      </c>
      <c r="AA9" s="1" t="s">
        <v>1252</v>
      </c>
      <c r="AB9" s="1" t="s">
        <v>1262</v>
      </c>
      <c r="AC9" s="1" t="s">
        <v>1253</v>
      </c>
      <c r="AD9" s="1" t="s">
        <v>1254</v>
      </c>
      <c r="AE9" s="1" t="s">
        <v>1255</v>
      </c>
      <c r="AF9" s="1" t="s">
        <v>1239</v>
      </c>
      <c r="AG9" s="1" t="s">
        <v>1256</v>
      </c>
      <c r="AH9" s="1" t="s">
        <v>1257</v>
      </c>
      <c r="AI9" s="1" t="s">
        <v>1244</v>
      </c>
      <c r="AJ9" s="1" t="s">
        <v>1239</v>
      </c>
      <c r="AK9" s="2" t="str">
        <f>CONCATENATE("'",fator_pmad20182017_mor_16102020!C9,"'")</f>
        <v>'Cidade Ocidental: Sede'</v>
      </c>
      <c r="AL9" s="1" t="s">
        <v>1257</v>
      </c>
      <c r="AM9" s="1" t="s">
        <v>1258</v>
      </c>
      <c r="AN9" s="1" t="s">
        <v>1239</v>
      </c>
      <c r="AO9" s="1" t="str">
        <f>fator_pmad20182017_mor_16102020!E9</f>
        <v>1</v>
      </c>
      <c r="AP9" s="1" t="s">
        <v>1257</v>
      </c>
      <c r="AQ9" s="1" t="s">
        <v>1259</v>
      </c>
      <c r="AR9" s="1" t="s">
        <v>1260</v>
      </c>
      <c r="AS9" s="2" t="str">
        <f>fator_pmad20182017_mor_16102020!H9</f>
        <v xml:space="preserve"> 0 and 4</v>
      </c>
      <c r="AT9" s="1" t="s">
        <v>1261</v>
      </c>
    </row>
    <row r="10" spans="1:46" x14ac:dyDescent="0.25">
      <c r="A10" s="1" t="s">
        <v>44</v>
      </c>
      <c r="B10" s="1" t="s">
        <v>1235</v>
      </c>
      <c r="C10" s="1" t="s">
        <v>1236</v>
      </c>
      <c r="D10" s="1" t="s">
        <v>1237</v>
      </c>
      <c r="E10" s="1" t="s">
        <v>1238</v>
      </c>
      <c r="F10" s="1" t="s">
        <v>1239</v>
      </c>
      <c r="G10" s="1" t="str">
        <f>fator_pmad20182017_mor_16102020!K10</f>
        <v>5.05249377394719</v>
      </c>
      <c r="H10" s="1" t="s">
        <v>1240</v>
      </c>
      <c r="I10" s="1" t="s">
        <v>1239</v>
      </c>
      <c r="J10" s="1" t="str">
        <f>fator_pmad20182017_mor_16102020!I10</f>
        <v>333.464589080515</v>
      </c>
      <c r="K10" s="1" t="s">
        <v>1241</v>
      </c>
      <c r="L10" s="1" t="s">
        <v>1239</v>
      </c>
      <c r="M10" s="1" t="s">
        <v>1242</v>
      </c>
      <c r="N10" s="1" t="s">
        <v>1243</v>
      </c>
      <c r="O10" s="1" t="s">
        <v>1244</v>
      </c>
      <c r="P10" s="1" t="s">
        <v>1239</v>
      </c>
      <c r="Q10" s="2" t="str">
        <f>CONCATENATE("'",fator_pmad20182017_mor_16102020!C10,"'")</f>
        <v>'Cocalzinho de Goiás: Girassol/Edilândia'</v>
      </c>
      <c r="R10" s="1" t="s">
        <v>1245</v>
      </c>
      <c r="S10" s="2" t="str">
        <f>CONCATENATE("concat('",IF(LEN([1]fator_pmad1718_mor_25052020!A10)=1,CONCATENATE(0,[1]fator_pmad1718_mor_25052020!A10),[1]fator_pmad1718_mor_25052020!A10),"',cast(m.D03")</f>
        <v>concat('08',cast(m.D03</v>
      </c>
      <c r="T10" s="1" t="s">
        <v>1246</v>
      </c>
      <c r="U10" s="2" t="str">
        <f>CONCATENATE("nchar(1)),'",IF(LEN([1]fator_pmad1718_mor_25052020!F10)=1,CONCATENATE(0,[1]fator_pmad1718_mor_25052020!F10),[1]fator_pmad1718_mor_25052020!F10),"')")</f>
        <v>nchar(1)),'01')</v>
      </c>
      <c r="V10" s="1" t="s">
        <v>1247</v>
      </c>
      <c r="W10" s="1" t="s">
        <v>1248</v>
      </c>
      <c r="X10" s="1" t="s">
        <v>1249</v>
      </c>
      <c r="Y10" s="1" t="s">
        <v>1250</v>
      </c>
      <c r="Z10" s="1" t="s">
        <v>1251</v>
      </c>
      <c r="AA10" s="1" t="s">
        <v>1252</v>
      </c>
      <c r="AB10" s="1" t="s">
        <v>1262</v>
      </c>
      <c r="AC10" s="1" t="s">
        <v>1253</v>
      </c>
      <c r="AD10" s="1" t="s">
        <v>1254</v>
      </c>
      <c r="AE10" s="1" t="s">
        <v>1255</v>
      </c>
      <c r="AF10" s="1" t="s">
        <v>1239</v>
      </c>
      <c r="AG10" s="1" t="s">
        <v>1256</v>
      </c>
      <c r="AH10" s="1" t="s">
        <v>1257</v>
      </c>
      <c r="AI10" s="1" t="s">
        <v>1244</v>
      </c>
      <c r="AJ10" s="1" t="s">
        <v>1239</v>
      </c>
      <c r="AK10" s="2" t="str">
        <f>CONCATENATE("'",fator_pmad20182017_mor_16102020!C10,"'")</f>
        <v>'Cocalzinho de Goiás: Girassol/Edilândia'</v>
      </c>
      <c r="AL10" s="1" t="s">
        <v>1257</v>
      </c>
      <c r="AM10" s="1" t="s">
        <v>1258</v>
      </c>
      <c r="AN10" s="1" t="s">
        <v>1239</v>
      </c>
      <c r="AO10" s="1" t="str">
        <f>fator_pmad20182017_mor_16102020!E10</f>
        <v>2</v>
      </c>
      <c r="AP10" s="1" t="s">
        <v>1257</v>
      </c>
      <c r="AQ10" s="1" t="s">
        <v>1259</v>
      </c>
      <c r="AR10" s="1" t="s">
        <v>1260</v>
      </c>
      <c r="AS10" s="2" t="str">
        <f>fator_pmad20182017_mor_16102020!H10</f>
        <v xml:space="preserve"> 0 and 4</v>
      </c>
      <c r="AT10" s="1" t="s">
        <v>1261</v>
      </c>
    </row>
    <row r="11" spans="1:46" x14ac:dyDescent="0.25">
      <c r="A11" s="1" t="s">
        <v>44</v>
      </c>
      <c r="B11" s="1" t="s">
        <v>1235</v>
      </c>
      <c r="C11" s="1" t="s">
        <v>1236</v>
      </c>
      <c r="D11" s="1" t="s">
        <v>1237</v>
      </c>
      <c r="E11" s="1" t="s">
        <v>1238</v>
      </c>
      <c r="F11" s="1" t="s">
        <v>1239</v>
      </c>
      <c r="G11" s="1" t="str">
        <f>fator_pmad20182017_mor_16102020!K11</f>
        <v>5.02445052647549</v>
      </c>
      <c r="H11" s="1" t="s">
        <v>1240</v>
      </c>
      <c r="I11" s="1" t="s">
        <v>1239</v>
      </c>
      <c r="J11" s="1" t="str">
        <f>fator_pmad20182017_mor_16102020!I11</f>
        <v>356.73598737976</v>
      </c>
      <c r="K11" s="1" t="s">
        <v>1241</v>
      </c>
      <c r="L11" s="1" t="s">
        <v>1239</v>
      </c>
      <c r="M11" s="1" t="s">
        <v>1242</v>
      </c>
      <c r="N11" s="1" t="s">
        <v>1243</v>
      </c>
      <c r="O11" s="1" t="s">
        <v>1244</v>
      </c>
      <c r="P11" s="1" t="s">
        <v>1239</v>
      </c>
      <c r="Q11" s="2" t="str">
        <f>CONCATENATE("'",fator_pmad20182017_mor_16102020!C11,"'")</f>
        <v>'Cocalzinho de Goiás: Girassol/Edilândia'</v>
      </c>
      <c r="R11" s="1" t="s">
        <v>1245</v>
      </c>
      <c r="S11" s="2" t="str">
        <f>CONCATENATE("concat('",IF(LEN([1]fator_pmad1718_mor_25052020!A11)=1,CONCATENATE(0,[1]fator_pmad1718_mor_25052020!A11),[1]fator_pmad1718_mor_25052020!A11),"',cast(m.D03")</f>
        <v>concat('08',cast(m.D03</v>
      </c>
      <c r="T11" s="1" t="s">
        <v>1246</v>
      </c>
      <c r="U11" s="2" t="str">
        <f>CONCATENATE("nchar(1)),'",IF(LEN([1]fator_pmad1718_mor_25052020!F11)=1,CONCATENATE(0,[1]fator_pmad1718_mor_25052020!F11),[1]fator_pmad1718_mor_25052020!F11),"')")</f>
        <v>nchar(1)),'01')</v>
      </c>
      <c r="V11" s="1" t="s">
        <v>1247</v>
      </c>
      <c r="W11" s="1" t="s">
        <v>1248</v>
      </c>
      <c r="X11" s="1" t="s">
        <v>1249</v>
      </c>
      <c r="Y11" s="1" t="s">
        <v>1250</v>
      </c>
      <c r="Z11" s="1" t="s">
        <v>1251</v>
      </c>
      <c r="AA11" s="1" t="s">
        <v>1252</v>
      </c>
      <c r="AB11" s="1" t="s">
        <v>1262</v>
      </c>
      <c r="AC11" s="1" t="s">
        <v>1253</v>
      </c>
      <c r="AD11" s="1" t="s">
        <v>1254</v>
      </c>
      <c r="AE11" s="1" t="s">
        <v>1255</v>
      </c>
      <c r="AF11" s="1" t="s">
        <v>1239</v>
      </c>
      <c r="AG11" s="1" t="s">
        <v>1256</v>
      </c>
      <c r="AH11" s="1" t="s">
        <v>1257</v>
      </c>
      <c r="AI11" s="1" t="s">
        <v>1244</v>
      </c>
      <c r="AJ11" s="1" t="s">
        <v>1239</v>
      </c>
      <c r="AK11" s="2" t="str">
        <f>CONCATENATE("'",fator_pmad20182017_mor_16102020!C11,"'")</f>
        <v>'Cocalzinho de Goiás: Girassol/Edilândia'</v>
      </c>
      <c r="AL11" s="1" t="s">
        <v>1257</v>
      </c>
      <c r="AM11" s="1" t="s">
        <v>1258</v>
      </c>
      <c r="AN11" s="1" t="s">
        <v>1239</v>
      </c>
      <c r="AO11" s="1" t="str">
        <f>fator_pmad20182017_mor_16102020!E11</f>
        <v>1</v>
      </c>
      <c r="AP11" s="1" t="s">
        <v>1257</v>
      </c>
      <c r="AQ11" s="1" t="s">
        <v>1259</v>
      </c>
      <c r="AR11" s="1" t="s">
        <v>1260</v>
      </c>
      <c r="AS11" s="2" t="str">
        <f>fator_pmad20182017_mor_16102020!H11</f>
        <v xml:space="preserve"> 0 and 4</v>
      </c>
      <c r="AT11" s="1" t="s">
        <v>1261</v>
      </c>
    </row>
    <row r="12" spans="1:46" x14ac:dyDescent="0.25">
      <c r="A12" s="1" t="s">
        <v>52</v>
      </c>
      <c r="B12" s="1" t="s">
        <v>1235</v>
      </c>
      <c r="C12" s="1" t="s">
        <v>1236</v>
      </c>
      <c r="D12" s="1" t="s">
        <v>1237</v>
      </c>
      <c r="E12" s="1" t="s">
        <v>1238</v>
      </c>
      <c r="F12" s="1" t="s">
        <v>1239</v>
      </c>
      <c r="G12" s="1" t="str">
        <f>fator_pmad20182017_mor_16102020!K12</f>
        <v>5.99912741475436</v>
      </c>
      <c r="H12" s="1" t="s">
        <v>1240</v>
      </c>
      <c r="I12" s="1" t="s">
        <v>1239</v>
      </c>
      <c r="J12" s="1" t="str">
        <f>fator_pmad20182017_mor_16102020!I12</f>
        <v>323.952880396736</v>
      </c>
      <c r="K12" s="1" t="s">
        <v>1241</v>
      </c>
      <c r="L12" s="1" t="s">
        <v>1239</v>
      </c>
      <c r="M12" s="1" t="s">
        <v>1242</v>
      </c>
      <c r="N12" s="1" t="s">
        <v>1243</v>
      </c>
      <c r="O12" s="1" t="s">
        <v>1244</v>
      </c>
      <c r="P12" s="1" t="s">
        <v>1239</v>
      </c>
      <c r="Q12" s="2" t="str">
        <f>CONCATENATE("'",fator_pmad20182017_mor_16102020!C12,"'")</f>
        <v>'Cocalzinho de Goiás: Sede'</v>
      </c>
      <c r="R12" s="1" t="s">
        <v>1245</v>
      </c>
      <c r="S12" s="2" t="str">
        <f>CONCATENATE("concat('",IF(LEN([1]fator_pmad1718_mor_25052020!A12)=1,CONCATENATE(0,[1]fator_pmad1718_mor_25052020!A12),[1]fator_pmad1718_mor_25052020!A12),"',cast(m.D03")</f>
        <v>concat('07',cast(m.D03</v>
      </c>
      <c r="T12" s="1" t="s">
        <v>1246</v>
      </c>
      <c r="U12" s="2" t="str">
        <f>CONCATENATE("nchar(1)),'",IF(LEN([1]fator_pmad1718_mor_25052020!F12)=1,CONCATENATE(0,[1]fator_pmad1718_mor_25052020!F12),[1]fator_pmad1718_mor_25052020!F12),"')")</f>
        <v>nchar(1)),'01')</v>
      </c>
      <c r="V12" s="1" t="s">
        <v>1247</v>
      </c>
      <c r="W12" s="1" t="s">
        <v>1248</v>
      </c>
      <c r="X12" s="1" t="s">
        <v>1249</v>
      </c>
      <c r="Y12" s="1" t="s">
        <v>1250</v>
      </c>
      <c r="Z12" s="1" t="s">
        <v>1251</v>
      </c>
      <c r="AA12" s="1" t="s">
        <v>1252</v>
      </c>
      <c r="AB12" s="1" t="s">
        <v>1262</v>
      </c>
      <c r="AC12" s="1" t="s">
        <v>1253</v>
      </c>
      <c r="AD12" s="1" t="s">
        <v>1254</v>
      </c>
      <c r="AE12" s="1" t="s">
        <v>1255</v>
      </c>
      <c r="AF12" s="1" t="s">
        <v>1239</v>
      </c>
      <c r="AG12" s="1" t="s">
        <v>1256</v>
      </c>
      <c r="AH12" s="1" t="s">
        <v>1257</v>
      </c>
      <c r="AI12" s="1" t="s">
        <v>1244</v>
      </c>
      <c r="AJ12" s="1" t="s">
        <v>1239</v>
      </c>
      <c r="AK12" s="2" t="str">
        <f>CONCATENATE("'",fator_pmad20182017_mor_16102020!C12,"'")</f>
        <v>'Cocalzinho de Goiás: Sede'</v>
      </c>
      <c r="AL12" s="1" t="s">
        <v>1257</v>
      </c>
      <c r="AM12" s="1" t="s">
        <v>1258</v>
      </c>
      <c r="AN12" s="1" t="s">
        <v>1239</v>
      </c>
      <c r="AO12" s="1" t="str">
        <f>fator_pmad20182017_mor_16102020!E12</f>
        <v>2</v>
      </c>
      <c r="AP12" s="1" t="s">
        <v>1257</v>
      </c>
      <c r="AQ12" s="1" t="s">
        <v>1259</v>
      </c>
      <c r="AR12" s="1" t="s">
        <v>1260</v>
      </c>
      <c r="AS12" s="2" t="str">
        <f>fator_pmad20182017_mor_16102020!H12</f>
        <v xml:space="preserve"> 0 and 4</v>
      </c>
      <c r="AT12" s="1" t="s">
        <v>1261</v>
      </c>
    </row>
    <row r="13" spans="1:46" x14ac:dyDescent="0.25">
      <c r="A13" s="1" t="s">
        <v>52</v>
      </c>
      <c r="B13" s="1" t="s">
        <v>1235</v>
      </c>
      <c r="C13" s="1" t="s">
        <v>1236</v>
      </c>
      <c r="D13" s="1" t="s">
        <v>1237</v>
      </c>
      <c r="E13" s="1" t="s">
        <v>1238</v>
      </c>
      <c r="F13" s="1" t="s">
        <v>1239</v>
      </c>
      <c r="G13" s="1" t="str">
        <f>fator_pmad20182017_mor_16102020!K13</f>
        <v>7.07266301614764</v>
      </c>
      <c r="H13" s="1" t="s">
        <v>1240</v>
      </c>
      <c r="I13" s="1" t="s">
        <v>1239</v>
      </c>
      <c r="J13" s="1" t="str">
        <f>fator_pmad20182017_mor_16102020!I13</f>
        <v>346.560487791234</v>
      </c>
      <c r="K13" s="1" t="s">
        <v>1241</v>
      </c>
      <c r="L13" s="1" t="s">
        <v>1239</v>
      </c>
      <c r="M13" s="1" t="s">
        <v>1242</v>
      </c>
      <c r="N13" s="1" t="s">
        <v>1243</v>
      </c>
      <c r="O13" s="1" t="s">
        <v>1244</v>
      </c>
      <c r="P13" s="1" t="s">
        <v>1239</v>
      </c>
      <c r="Q13" s="2" t="str">
        <f>CONCATENATE("'",fator_pmad20182017_mor_16102020!C13,"'")</f>
        <v>'Cocalzinho de Goiás: Sede'</v>
      </c>
      <c r="R13" s="1" t="s">
        <v>1245</v>
      </c>
      <c r="S13" s="2" t="str">
        <f>CONCATENATE("concat('",IF(LEN([1]fator_pmad1718_mor_25052020!A13)=1,CONCATENATE(0,[1]fator_pmad1718_mor_25052020!A13),[1]fator_pmad1718_mor_25052020!A13),"',cast(m.D03")</f>
        <v>concat('07',cast(m.D03</v>
      </c>
      <c r="T13" s="1" t="s">
        <v>1246</v>
      </c>
      <c r="U13" s="2" t="str">
        <f>CONCATENATE("nchar(1)),'",IF(LEN([1]fator_pmad1718_mor_25052020!F13)=1,CONCATENATE(0,[1]fator_pmad1718_mor_25052020!F13),[1]fator_pmad1718_mor_25052020!F13),"')")</f>
        <v>nchar(1)),'01')</v>
      </c>
      <c r="V13" s="1" t="s">
        <v>1247</v>
      </c>
      <c r="W13" s="1" t="s">
        <v>1248</v>
      </c>
      <c r="X13" s="1" t="s">
        <v>1249</v>
      </c>
      <c r="Y13" s="1" t="s">
        <v>1250</v>
      </c>
      <c r="Z13" s="1" t="s">
        <v>1251</v>
      </c>
      <c r="AA13" s="1" t="s">
        <v>1252</v>
      </c>
      <c r="AB13" s="1" t="s">
        <v>1262</v>
      </c>
      <c r="AC13" s="1" t="s">
        <v>1253</v>
      </c>
      <c r="AD13" s="1" t="s">
        <v>1254</v>
      </c>
      <c r="AE13" s="1" t="s">
        <v>1255</v>
      </c>
      <c r="AF13" s="1" t="s">
        <v>1239</v>
      </c>
      <c r="AG13" s="1" t="s">
        <v>1256</v>
      </c>
      <c r="AH13" s="1" t="s">
        <v>1257</v>
      </c>
      <c r="AI13" s="1" t="s">
        <v>1244</v>
      </c>
      <c r="AJ13" s="1" t="s">
        <v>1239</v>
      </c>
      <c r="AK13" s="2" t="str">
        <f>CONCATENATE("'",fator_pmad20182017_mor_16102020!C13,"'")</f>
        <v>'Cocalzinho de Goiás: Sede'</v>
      </c>
      <c r="AL13" s="1" t="s">
        <v>1257</v>
      </c>
      <c r="AM13" s="1" t="s">
        <v>1258</v>
      </c>
      <c r="AN13" s="1" t="s">
        <v>1239</v>
      </c>
      <c r="AO13" s="1" t="str">
        <f>fator_pmad20182017_mor_16102020!E13</f>
        <v>1</v>
      </c>
      <c r="AP13" s="1" t="s">
        <v>1257</v>
      </c>
      <c r="AQ13" s="1" t="s">
        <v>1259</v>
      </c>
      <c r="AR13" s="1" t="s">
        <v>1260</v>
      </c>
      <c r="AS13" s="2" t="str">
        <f>fator_pmad20182017_mor_16102020!H13</f>
        <v xml:space="preserve"> 0 and 4</v>
      </c>
      <c r="AT13" s="1" t="s">
        <v>1261</v>
      </c>
    </row>
    <row r="14" spans="1:46" x14ac:dyDescent="0.25">
      <c r="A14" s="1" t="s">
        <v>60</v>
      </c>
      <c r="B14" s="1" t="s">
        <v>1235</v>
      </c>
      <c r="C14" s="1" t="s">
        <v>1236</v>
      </c>
      <c r="D14" s="1" t="s">
        <v>1237</v>
      </c>
      <c r="E14" s="1" t="s">
        <v>1238</v>
      </c>
      <c r="F14" s="1" t="s">
        <v>1239</v>
      </c>
      <c r="G14" s="1" t="str">
        <f>fator_pmad20182017_mor_16102020!K14</f>
        <v>3.78824034952541</v>
      </c>
      <c r="H14" s="1" t="s">
        <v>1240</v>
      </c>
      <c r="I14" s="1" t="s">
        <v>1239</v>
      </c>
      <c r="J14" s="1" t="str">
        <f>fator_pmad20182017_mor_16102020!I14</f>
        <v>246.235622719152</v>
      </c>
      <c r="K14" s="1" t="s">
        <v>1241</v>
      </c>
      <c r="L14" s="1" t="s">
        <v>1239</v>
      </c>
      <c r="M14" s="1" t="s">
        <v>1242</v>
      </c>
      <c r="N14" s="1" t="s">
        <v>1243</v>
      </c>
      <c r="O14" s="1" t="s">
        <v>1244</v>
      </c>
      <c r="P14" s="1" t="s">
        <v>1239</v>
      </c>
      <c r="Q14" s="2" t="str">
        <f>CONCATENATE("'",fator_pmad20182017_mor_16102020!C14,"'")</f>
        <v>'Cristalina: Campos Lindos/Marajó'</v>
      </c>
      <c r="R14" s="1" t="s">
        <v>1245</v>
      </c>
      <c r="S14" s="2" t="str">
        <f>CONCATENATE("concat('",IF(LEN([1]fator_pmad1718_mor_25052020!A14)=1,CONCATENATE(0,[1]fator_pmad1718_mor_25052020!A14),[1]fator_pmad1718_mor_25052020!A14),"',cast(m.D03")</f>
        <v>concat('06',cast(m.D03</v>
      </c>
      <c r="T14" s="1" t="s">
        <v>1246</v>
      </c>
      <c r="U14" s="2" t="str">
        <f>CONCATENATE("nchar(1)),'",IF(LEN([1]fator_pmad1718_mor_25052020!F14)=1,CONCATENATE(0,[1]fator_pmad1718_mor_25052020!F14),[1]fator_pmad1718_mor_25052020!F14),"')")</f>
        <v>nchar(1)),'01')</v>
      </c>
      <c r="V14" s="1" t="s">
        <v>1247</v>
      </c>
      <c r="W14" s="1" t="s">
        <v>1248</v>
      </c>
      <c r="X14" s="1" t="s">
        <v>1249</v>
      </c>
      <c r="Y14" s="1" t="s">
        <v>1250</v>
      </c>
      <c r="Z14" s="1" t="s">
        <v>1251</v>
      </c>
      <c r="AA14" s="1" t="s">
        <v>1252</v>
      </c>
      <c r="AB14" s="1" t="s">
        <v>1262</v>
      </c>
      <c r="AC14" s="1" t="s">
        <v>1253</v>
      </c>
      <c r="AD14" s="1" t="s">
        <v>1254</v>
      </c>
      <c r="AE14" s="1" t="s">
        <v>1255</v>
      </c>
      <c r="AF14" s="1" t="s">
        <v>1239</v>
      </c>
      <c r="AG14" s="1" t="s">
        <v>1256</v>
      </c>
      <c r="AH14" s="1" t="s">
        <v>1257</v>
      </c>
      <c r="AI14" s="1" t="s">
        <v>1244</v>
      </c>
      <c r="AJ14" s="1" t="s">
        <v>1239</v>
      </c>
      <c r="AK14" s="2" t="str">
        <f>CONCATENATE("'",fator_pmad20182017_mor_16102020!C14,"'")</f>
        <v>'Cristalina: Campos Lindos/Marajó'</v>
      </c>
      <c r="AL14" s="1" t="s">
        <v>1257</v>
      </c>
      <c r="AM14" s="1" t="s">
        <v>1258</v>
      </c>
      <c r="AN14" s="1" t="s">
        <v>1239</v>
      </c>
      <c r="AO14" s="1" t="str">
        <f>fator_pmad20182017_mor_16102020!E14</f>
        <v>2</v>
      </c>
      <c r="AP14" s="1" t="s">
        <v>1257</v>
      </c>
      <c r="AQ14" s="1" t="s">
        <v>1259</v>
      </c>
      <c r="AR14" s="1" t="s">
        <v>1260</v>
      </c>
      <c r="AS14" s="2" t="str">
        <f>fator_pmad20182017_mor_16102020!H14</f>
        <v xml:space="preserve"> 0 and 4</v>
      </c>
      <c r="AT14" s="1" t="s">
        <v>1261</v>
      </c>
    </row>
    <row r="15" spans="1:46" x14ac:dyDescent="0.25">
      <c r="A15" s="1" t="s">
        <v>60</v>
      </c>
      <c r="B15" s="1" t="s">
        <v>1235</v>
      </c>
      <c r="C15" s="1" t="s">
        <v>1236</v>
      </c>
      <c r="D15" s="1" t="s">
        <v>1237</v>
      </c>
      <c r="E15" s="1" t="s">
        <v>1238</v>
      </c>
      <c r="F15" s="1" t="s">
        <v>1239</v>
      </c>
      <c r="G15" s="1" t="str">
        <f>fator_pmad20182017_mor_16102020!K15</f>
        <v>3.11999353443227</v>
      </c>
      <c r="H15" s="1" t="s">
        <v>1240</v>
      </c>
      <c r="I15" s="1" t="s">
        <v>1239</v>
      </c>
      <c r="J15" s="1" t="str">
        <f>fator_pmad20182017_mor_16102020!I15</f>
        <v>258.959463357878</v>
      </c>
      <c r="K15" s="1" t="s">
        <v>1241</v>
      </c>
      <c r="L15" s="1" t="s">
        <v>1239</v>
      </c>
      <c r="M15" s="1" t="s">
        <v>1242</v>
      </c>
      <c r="N15" s="1" t="s">
        <v>1243</v>
      </c>
      <c r="O15" s="1" t="s">
        <v>1244</v>
      </c>
      <c r="P15" s="1" t="s">
        <v>1239</v>
      </c>
      <c r="Q15" s="2" t="str">
        <f>CONCATENATE("'",fator_pmad20182017_mor_16102020!C15,"'")</f>
        <v>'Cristalina: Campos Lindos/Marajó'</v>
      </c>
      <c r="R15" s="1" t="s">
        <v>1245</v>
      </c>
      <c r="S15" s="2" t="str">
        <f>CONCATENATE("concat('",IF(LEN([1]fator_pmad1718_mor_25052020!A15)=1,CONCATENATE(0,[1]fator_pmad1718_mor_25052020!A15),[1]fator_pmad1718_mor_25052020!A15),"',cast(m.D03")</f>
        <v>concat('06',cast(m.D03</v>
      </c>
      <c r="T15" s="1" t="s">
        <v>1246</v>
      </c>
      <c r="U15" s="2" t="str">
        <f>CONCATENATE("nchar(1)),'",IF(LEN([1]fator_pmad1718_mor_25052020!F15)=1,CONCATENATE(0,[1]fator_pmad1718_mor_25052020!F15),[1]fator_pmad1718_mor_25052020!F15),"')")</f>
        <v>nchar(1)),'01')</v>
      </c>
      <c r="V15" s="1" t="s">
        <v>1247</v>
      </c>
      <c r="W15" s="1" t="s">
        <v>1248</v>
      </c>
      <c r="X15" s="1" t="s">
        <v>1249</v>
      </c>
      <c r="Y15" s="1" t="s">
        <v>1250</v>
      </c>
      <c r="Z15" s="1" t="s">
        <v>1251</v>
      </c>
      <c r="AA15" s="1" t="s">
        <v>1252</v>
      </c>
      <c r="AB15" s="1" t="s">
        <v>1262</v>
      </c>
      <c r="AC15" s="1" t="s">
        <v>1253</v>
      </c>
      <c r="AD15" s="1" t="s">
        <v>1254</v>
      </c>
      <c r="AE15" s="1" t="s">
        <v>1255</v>
      </c>
      <c r="AF15" s="1" t="s">
        <v>1239</v>
      </c>
      <c r="AG15" s="1" t="s">
        <v>1256</v>
      </c>
      <c r="AH15" s="1" t="s">
        <v>1257</v>
      </c>
      <c r="AI15" s="1" t="s">
        <v>1244</v>
      </c>
      <c r="AJ15" s="1" t="s">
        <v>1239</v>
      </c>
      <c r="AK15" s="2" t="str">
        <f>CONCATENATE("'",fator_pmad20182017_mor_16102020!C15,"'")</f>
        <v>'Cristalina: Campos Lindos/Marajó'</v>
      </c>
      <c r="AL15" s="1" t="s">
        <v>1257</v>
      </c>
      <c r="AM15" s="1" t="s">
        <v>1258</v>
      </c>
      <c r="AN15" s="1" t="s">
        <v>1239</v>
      </c>
      <c r="AO15" s="1" t="str">
        <f>fator_pmad20182017_mor_16102020!E15</f>
        <v>1</v>
      </c>
      <c r="AP15" s="1" t="s">
        <v>1257</v>
      </c>
      <c r="AQ15" s="1" t="s">
        <v>1259</v>
      </c>
      <c r="AR15" s="1" t="s">
        <v>1260</v>
      </c>
      <c r="AS15" s="2" t="str">
        <f>fator_pmad20182017_mor_16102020!H15</f>
        <v xml:space="preserve"> 0 and 4</v>
      </c>
      <c r="AT15" s="1" t="s">
        <v>1261</v>
      </c>
    </row>
    <row r="16" spans="1:46" x14ac:dyDescent="0.25">
      <c r="A16" s="1" t="s">
        <v>68</v>
      </c>
      <c r="B16" s="1" t="s">
        <v>1235</v>
      </c>
      <c r="C16" s="1" t="s">
        <v>1236</v>
      </c>
      <c r="D16" s="1" t="s">
        <v>1237</v>
      </c>
      <c r="E16" s="1" t="s">
        <v>1238</v>
      </c>
      <c r="F16" s="1" t="s">
        <v>1239</v>
      </c>
      <c r="G16" s="1" t="str">
        <f>fator_pmad20182017_mor_16102020!K16</f>
        <v>23.7207803184893</v>
      </c>
      <c r="H16" s="1" t="s">
        <v>1240</v>
      </c>
      <c r="I16" s="1" t="s">
        <v>1239</v>
      </c>
      <c r="J16" s="1" t="str">
        <f>fator_pmad20182017_mor_16102020!I16</f>
        <v>1186.03901592446</v>
      </c>
      <c r="K16" s="1" t="s">
        <v>1241</v>
      </c>
      <c r="L16" s="1" t="s">
        <v>1239</v>
      </c>
      <c r="M16" s="1" t="s">
        <v>1242</v>
      </c>
      <c r="N16" s="1" t="s">
        <v>1243</v>
      </c>
      <c r="O16" s="1" t="s">
        <v>1244</v>
      </c>
      <c r="P16" s="1" t="s">
        <v>1239</v>
      </c>
      <c r="Q16" s="2" t="str">
        <f>CONCATENATE("'",fator_pmad20182017_mor_16102020!C16,"'")</f>
        <v>'Cristalina: Sede'</v>
      </c>
      <c r="R16" s="1" t="s">
        <v>1245</v>
      </c>
      <c r="S16" s="2" t="str">
        <f>CONCATENATE("concat('",IF(LEN([1]fator_pmad1718_mor_25052020!A16)=1,CONCATENATE(0,[1]fator_pmad1718_mor_25052020!A16),[1]fator_pmad1718_mor_25052020!A16),"',cast(m.D03")</f>
        <v>concat('05',cast(m.D03</v>
      </c>
      <c r="T16" s="1" t="s">
        <v>1246</v>
      </c>
      <c r="U16" s="2" t="str">
        <f>CONCATENATE("nchar(1)),'",IF(LEN([1]fator_pmad1718_mor_25052020!F16)=1,CONCATENATE(0,[1]fator_pmad1718_mor_25052020!F16),[1]fator_pmad1718_mor_25052020!F16),"')")</f>
        <v>nchar(1)),'01')</v>
      </c>
      <c r="V16" s="1" t="s">
        <v>1247</v>
      </c>
      <c r="W16" s="1" t="s">
        <v>1248</v>
      </c>
      <c r="X16" s="1" t="s">
        <v>1249</v>
      </c>
      <c r="Y16" s="1" t="s">
        <v>1250</v>
      </c>
      <c r="Z16" s="1" t="s">
        <v>1251</v>
      </c>
      <c r="AA16" s="1" t="s">
        <v>1252</v>
      </c>
      <c r="AB16" s="1" t="s">
        <v>1262</v>
      </c>
      <c r="AC16" s="1" t="s">
        <v>1253</v>
      </c>
      <c r="AD16" s="1" t="s">
        <v>1254</v>
      </c>
      <c r="AE16" s="1" t="s">
        <v>1255</v>
      </c>
      <c r="AF16" s="1" t="s">
        <v>1239</v>
      </c>
      <c r="AG16" s="1" t="s">
        <v>1256</v>
      </c>
      <c r="AH16" s="1" t="s">
        <v>1257</v>
      </c>
      <c r="AI16" s="1" t="s">
        <v>1244</v>
      </c>
      <c r="AJ16" s="1" t="s">
        <v>1239</v>
      </c>
      <c r="AK16" s="2" t="str">
        <f>CONCATENATE("'",fator_pmad20182017_mor_16102020!C16,"'")</f>
        <v>'Cristalina: Sede'</v>
      </c>
      <c r="AL16" s="1" t="s">
        <v>1257</v>
      </c>
      <c r="AM16" s="1" t="s">
        <v>1258</v>
      </c>
      <c r="AN16" s="1" t="s">
        <v>1239</v>
      </c>
      <c r="AO16" s="1" t="str">
        <f>fator_pmad20182017_mor_16102020!E16</f>
        <v>2</v>
      </c>
      <c r="AP16" s="1" t="s">
        <v>1257</v>
      </c>
      <c r="AQ16" s="1" t="s">
        <v>1259</v>
      </c>
      <c r="AR16" s="1" t="s">
        <v>1260</v>
      </c>
      <c r="AS16" s="2" t="str">
        <f>fator_pmad20182017_mor_16102020!H16</f>
        <v xml:space="preserve"> 0 and 4</v>
      </c>
      <c r="AT16" s="1" t="s">
        <v>1261</v>
      </c>
    </row>
    <row r="17" spans="1:46" x14ac:dyDescent="0.25">
      <c r="A17" s="1" t="s">
        <v>68</v>
      </c>
      <c r="B17" s="1" t="s">
        <v>1235</v>
      </c>
      <c r="C17" s="1" t="s">
        <v>1236</v>
      </c>
      <c r="D17" s="1" t="s">
        <v>1237</v>
      </c>
      <c r="E17" s="1" t="s">
        <v>1238</v>
      </c>
      <c r="F17" s="1" t="s">
        <v>1239</v>
      </c>
      <c r="G17" s="1" t="str">
        <f>fator_pmad20182017_mor_16102020!K17</f>
        <v>18.6168018933307</v>
      </c>
      <c r="H17" s="1" t="s">
        <v>1240</v>
      </c>
      <c r="I17" s="1" t="s">
        <v>1239</v>
      </c>
      <c r="J17" s="1" t="str">
        <f>fator_pmad20182017_mor_16102020!I17</f>
        <v>1247.32572685316</v>
      </c>
      <c r="K17" s="1" t="s">
        <v>1241</v>
      </c>
      <c r="L17" s="1" t="s">
        <v>1239</v>
      </c>
      <c r="M17" s="1" t="s">
        <v>1242</v>
      </c>
      <c r="N17" s="1" t="s">
        <v>1243</v>
      </c>
      <c r="O17" s="1" t="s">
        <v>1244</v>
      </c>
      <c r="P17" s="1" t="s">
        <v>1239</v>
      </c>
      <c r="Q17" s="2" t="str">
        <f>CONCATENATE("'",fator_pmad20182017_mor_16102020!C17,"'")</f>
        <v>'Cristalina: Sede'</v>
      </c>
      <c r="R17" s="1" t="s">
        <v>1245</v>
      </c>
      <c r="S17" s="2" t="str">
        <f>CONCATENATE("concat('",IF(LEN([1]fator_pmad1718_mor_25052020!A17)=1,CONCATENATE(0,[1]fator_pmad1718_mor_25052020!A17),[1]fator_pmad1718_mor_25052020!A17),"',cast(m.D03")</f>
        <v>concat('05',cast(m.D03</v>
      </c>
      <c r="T17" s="1" t="s">
        <v>1246</v>
      </c>
      <c r="U17" s="2" t="str">
        <f>CONCATENATE("nchar(1)),'",IF(LEN([1]fator_pmad1718_mor_25052020!F17)=1,CONCATENATE(0,[1]fator_pmad1718_mor_25052020!F17),[1]fator_pmad1718_mor_25052020!F17),"')")</f>
        <v>nchar(1)),'01')</v>
      </c>
      <c r="V17" s="1" t="s">
        <v>1247</v>
      </c>
      <c r="W17" s="1" t="s">
        <v>1248</v>
      </c>
      <c r="X17" s="1" t="s">
        <v>1249</v>
      </c>
      <c r="Y17" s="1" t="s">
        <v>1250</v>
      </c>
      <c r="Z17" s="1" t="s">
        <v>1251</v>
      </c>
      <c r="AA17" s="1" t="s">
        <v>1252</v>
      </c>
      <c r="AB17" s="1" t="s">
        <v>1262</v>
      </c>
      <c r="AC17" s="1" t="s">
        <v>1253</v>
      </c>
      <c r="AD17" s="1" t="s">
        <v>1254</v>
      </c>
      <c r="AE17" s="1" t="s">
        <v>1255</v>
      </c>
      <c r="AF17" s="1" t="s">
        <v>1239</v>
      </c>
      <c r="AG17" s="1" t="s">
        <v>1256</v>
      </c>
      <c r="AH17" s="1" t="s">
        <v>1257</v>
      </c>
      <c r="AI17" s="1" t="s">
        <v>1244</v>
      </c>
      <c r="AJ17" s="1" t="s">
        <v>1239</v>
      </c>
      <c r="AK17" s="2" t="str">
        <f>CONCATENATE("'",fator_pmad20182017_mor_16102020!C17,"'")</f>
        <v>'Cristalina: Sede'</v>
      </c>
      <c r="AL17" s="1" t="s">
        <v>1257</v>
      </c>
      <c r="AM17" s="1" t="s">
        <v>1258</v>
      </c>
      <c r="AN17" s="1" t="s">
        <v>1239</v>
      </c>
      <c r="AO17" s="1" t="str">
        <f>fator_pmad20182017_mor_16102020!E17</f>
        <v>1</v>
      </c>
      <c r="AP17" s="1" t="s">
        <v>1257</v>
      </c>
      <c r="AQ17" s="1" t="s">
        <v>1259</v>
      </c>
      <c r="AR17" s="1" t="s">
        <v>1260</v>
      </c>
      <c r="AS17" s="2" t="str">
        <f>fator_pmad20182017_mor_16102020!H17</f>
        <v xml:space="preserve"> 0 and 4</v>
      </c>
      <c r="AT17" s="1" t="s">
        <v>1261</v>
      </c>
    </row>
    <row r="18" spans="1:46" x14ac:dyDescent="0.25">
      <c r="A18" s="1" t="s">
        <v>75</v>
      </c>
      <c r="B18" s="1" t="s">
        <v>1235</v>
      </c>
      <c r="C18" s="1" t="s">
        <v>1236</v>
      </c>
      <c r="D18" s="1" t="s">
        <v>1237</v>
      </c>
      <c r="E18" s="1" t="s">
        <v>1238</v>
      </c>
      <c r="F18" s="1" t="s">
        <v>1239</v>
      </c>
      <c r="G18" s="1" t="str">
        <f>fator_pmad20182017_mor_16102020!K18</f>
        <v>57.383156626506</v>
      </c>
      <c r="H18" s="1" t="s">
        <v>1240</v>
      </c>
      <c r="I18" s="1" t="s">
        <v>1239</v>
      </c>
      <c r="J18" s="1" t="str">
        <f>fator_pmad20182017_mor_16102020!I18</f>
        <v>4762.802</v>
      </c>
      <c r="K18" s="1" t="s">
        <v>1241</v>
      </c>
      <c r="L18" s="1" t="s">
        <v>1239</v>
      </c>
      <c r="M18" s="1" t="s">
        <v>1242</v>
      </c>
      <c r="N18" s="1" t="s">
        <v>1243</v>
      </c>
      <c r="O18" s="1" t="s">
        <v>1244</v>
      </c>
      <c r="P18" s="1" t="s">
        <v>1239</v>
      </c>
      <c r="Q18" s="2" t="str">
        <f>CONCATENATE("'",fator_pmad20182017_mor_16102020!C18,"'")</f>
        <v>'Formosa'</v>
      </c>
      <c r="R18" s="1" t="s">
        <v>1245</v>
      </c>
      <c r="S18" s="2" t="str">
        <f>CONCATENATE("concat('",IF(LEN([1]fator_pmad1718_mor_25052020!A18)=1,CONCATENATE(0,[1]fator_pmad1718_mor_25052020!A18),[1]fator_pmad1718_mor_25052020!A18),"',cast(m.D03")</f>
        <v>concat('09',cast(m.D03</v>
      </c>
      <c r="T18" s="1" t="s">
        <v>1246</v>
      </c>
      <c r="U18" s="2" t="str">
        <f>CONCATENATE("nchar(1)),'",IF(LEN([1]fator_pmad1718_mor_25052020!F18)=1,CONCATENATE(0,[1]fator_pmad1718_mor_25052020!F18),[1]fator_pmad1718_mor_25052020!F18),"')")</f>
        <v>nchar(1)),'01')</v>
      </c>
      <c r="V18" s="1" t="s">
        <v>1247</v>
      </c>
      <c r="W18" s="1" t="s">
        <v>1248</v>
      </c>
      <c r="X18" s="1" t="s">
        <v>1249</v>
      </c>
      <c r="Y18" s="1" t="s">
        <v>1250</v>
      </c>
      <c r="Z18" s="1" t="s">
        <v>1251</v>
      </c>
      <c r="AA18" s="1" t="s">
        <v>1252</v>
      </c>
      <c r="AB18" s="1" t="s">
        <v>1262</v>
      </c>
      <c r="AC18" s="1" t="s">
        <v>1253</v>
      </c>
      <c r="AD18" s="1" t="s">
        <v>1254</v>
      </c>
      <c r="AE18" s="1" t="s">
        <v>1255</v>
      </c>
      <c r="AF18" s="1" t="s">
        <v>1239</v>
      </c>
      <c r="AG18" s="1" t="s">
        <v>1256</v>
      </c>
      <c r="AH18" s="1" t="s">
        <v>1257</v>
      </c>
      <c r="AI18" s="1" t="s">
        <v>1244</v>
      </c>
      <c r="AJ18" s="1" t="s">
        <v>1239</v>
      </c>
      <c r="AK18" s="2" t="str">
        <f>CONCATENATE("'",fator_pmad20182017_mor_16102020!C18,"'")</f>
        <v>'Formosa'</v>
      </c>
      <c r="AL18" s="1" t="s">
        <v>1257</v>
      </c>
      <c r="AM18" s="1" t="s">
        <v>1258</v>
      </c>
      <c r="AN18" s="1" t="s">
        <v>1239</v>
      </c>
      <c r="AO18" s="1" t="str">
        <f>fator_pmad20182017_mor_16102020!E18</f>
        <v>2</v>
      </c>
      <c r="AP18" s="1" t="s">
        <v>1257</v>
      </c>
      <c r="AQ18" s="1" t="s">
        <v>1259</v>
      </c>
      <c r="AR18" s="1" t="s">
        <v>1260</v>
      </c>
      <c r="AS18" s="2" t="str">
        <f>fator_pmad20182017_mor_16102020!H18</f>
        <v xml:space="preserve"> 0 and 4</v>
      </c>
      <c r="AT18" s="1" t="s">
        <v>1261</v>
      </c>
    </row>
    <row r="19" spans="1:46" x14ac:dyDescent="0.25">
      <c r="A19" s="1" t="s">
        <v>75</v>
      </c>
      <c r="B19" s="1" t="s">
        <v>1235</v>
      </c>
      <c r="C19" s="1" t="s">
        <v>1236</v>
      </c>
      <c r="D19" s="1" t="s">
        <v>1237</v>
      </c>
      <c r="E19" s="1" t="s">
        <v>1238</v>
      </c>
      <c r="F19" s="1" t="s">
        <v>1239</v>
      </c>
      <c r="G19" s="1" t="str">
        <f>fator_pmad20182017_mor_16102020!K19</f>
        <v>46.7484622641509</v>
      </c>
      <c r="H19" s="1" t="s">
        <v>1240</v>
      </c>
      <c r="I19" s="1" t="s">
        <v>1239</v>
      </c>
      <c r="J19" s="1" t="str">
        <f>fator_pmad20182017_mor_16102020!I19</f>
        <v>4955.337</v>
      </c>
      <c r="K19" s="1" t="s">
        <v>1241</v>
      </c>
      <c r="L19" s="1" t="s">
        <v>1239</v>
      </c>
      <c r="M19" s="1" t="s">
        <v>1242</v>
      </c>
      <c r="N19" s="1" t="s">
        <v>1243</v>
      </c>
      <c r="O19" s="1" t="s">
        <v>1244</v>
      </c>
      <c r="P19" s="1" t="s">
        <v>1239</v>
      </c>
      <c r="Q19" s="2" t="str">
        <f>CONCATENATE("'",fator_pmad20182017_mor_16102020!C19,"'")</f>
        <v>'Formosa'</v>
      </c>
      <c r="R19" s="1" t="s">
        <v>1245</v>
      </c>
      <c r="S19" s="2" t="str">
        <f>CONCATENATE("concat('",IF(LEN([1]fator_pmad1718_mor_25052020!A19)=1,CONCATENATE(0,[1]fator_pmad1718_mor_25052020!A19),[1]fator_pmad1718_mor_25052020!A19),"',cast(m.D03")</f>
        <v>concat('09',cast(m.D03</v>
      </c>
      <c r="T19" s="1" t="s">
        <v>1246</v>
      </c>
      <c r="U19" s="2" t="str">
        <f>CONCATENATE("nchar(1)),'",IF(LEN([1]fator_pmad1718_mor_25052020!F19)=1,CONCATENATE(0,[1]fator_pmad1718_mor_25052020!F19),[1]fator_pmad1718_mor_25052020!F19),"')")</f>
        <v>nchar(1)),'01')</v>
      </c>
      <c r="V19" s="1" t="s">
        <v>1247</v>
      </c>
      <c r="W19" s="1" t="s">
        <v>1248</v>
      </c>
      <c r="X19" s="1" t="s">
        <v>1249</v>
      </c>
      <c r="Y19" s="1" t="s">
        <v>1250</v>
      </c>
      <c r="Z19" s="1" t="s">
        <v>1251</v>
      </c>
      <c r="AA19" s="1" t="s">
        <v>1252</v>
      </c>
      <c r="AB19" s="1" t="s">
        <v>1262</v>
      </c>
      <c r="AC19" s="1" t="s">
        <v>1253</v>
      </c>
      <c r="AD19" s="1" t="s">
        <v>1254</v>
      </c>
      <c r="AE19" s="1" t="s">
        <v>1255</v>
      </c>
      <c r="AF19" s="1" t="s">
        <v>1239</v>
      </c>
      <c r="AG19" s="1" t="s">
        <v>1256</v>
      </c>
      <c r="AH19" s="1" t="s">
        <v>1257</v>
      </c>
      <c r="AI19" s="1" t="s">
        <v>1244</v>
      </c>
      <c r="AJ19" s="1" t="s">
        <v>1239</v>
      </c>
      <c r="AK19" s="2" t="str">
        <f>CONCATENATE("'",fator_pmad20182017_mor_16102020!C19,"'")</f>
        <v>'Formosa'</v>
      </c>
      <c r="AL19" s="1" t="s">
        <v>1257</v>
      </c>
      <c r="AM19" s="1" t="s">
        <v>1258</v>
      </c>
      <c r="AN19" s="1" t="s">
        <v>1239</v>
      </c>
      <c r="AO19" s="1" t="str">
        <f>fator_pmad20182017_mor_16102020!E19</f>
        <v>1</v>
      </c>
      <c r="AP19" s="1" t="s">
        <v>1257</v>
      </c>
      <c r="AQ19" s="1" t="s">
        <v>1259</v>
      </c>
      <c r="AR19" s="1" t="s">
        <v>1260</v>
      </c>
      <c r="AS19" s="2" t="str">
        <f>fator_pmad20182017_mor_16102020!H19</f>
        <v xml:space="preserve"> 0 and 4</v>
      </c>
      <c r="AT19" s="1" t="s">
        <v>1261</v>
      </c>
    </row>
    <row r="20" spans="1:46" x14ac:dyDescent="0.25">
      <c r="A20" s="1" t="s">
        <v>82</v>
      </c>
      <c r="B20" s="1" t="s">
        <v>1235</v>
      </c>
      <c r="C20" s="1" t="s">
        <v>1236</v>
      </c>
      <c r="D20" s="1" t="s">
        <v>1237</v>
      </c>
      <c r="E20" s="1" t="s">
        <v>1238</v>
      </c>
      <c r="F20" s="1" t="s">
        <v>1239</v>
      </c>
      <c r="G20" s="1" t="str">
        <f>fator_pmad20182017_mor_16102020!K20</f>
        <v>56.4780271429287</v>
      </c>
      <c r="H20" s="1" t="s">
        <v>1240</v>
      </c>
      <c r="I20" s="1" t="s">
        <v>1239</v>
      </c>
      <c r="J20" s="1" t="str">
        <f>fator_pmad20182017_mor_16102020!I20</f>
        <v>3049.81346571815</v>
      </c>
      <c r="K20" s="1" t="s">
        <v>1241</v>
      </c>
      <c r="L20" s="1" t="s">
        <v>1239</v>
      </c>
      <c r="M20" s="1" t="s">
        <v>1242</v>
      </c>
      <c r="N20" s="1" t="s">
        <v>1243</v>
      </c>
      <c r="O20" s="1" t="s">
        <v>1244</v>
      </c>
      <c r="P20" s="1" t="s">
        <v>1239</v>
      </c>
      <c r="Q20" s="2" t="str">
        <f>CONCATENATE("'",fator_pmad20182017_mor_16102020!C20,"'")</f>
        <v>'Luziânia: Jardim Ingá'</v>
      </c>
      <c r="R20" s="1" t="s">
        <v>1245</v>
      </c>
      <c r="S20" s="2" t="str">
        <f>CONCATENATE("concat('",IF(LEN([1]fator_pmad1718_mor_25052020!A20)=1,CONCATENATE(0,[1]fator_pmad1718_mor_25052020!A20),[1]fator_pmad1718_mor_25052020!A20),"',cast(m.D03")</f>
        <v>concat('11',cast(m.D03</v>
      </c>
      <c r="T20" s="1" t="s">
        <v>1246</v>
      </c>
      <c r="U20" s="2" t="str">
        <f>CONCATENATE("nchar(1)),'",IF(LEN([1]fator_pmad1718_mor_25052020!F20)=1,CONCATENATE(0,[1]fator_pmad1718_mor_25052020!F20),[1]fator_pmad1718_mor_25052020!F20),"')")</f>
        <v>nchar(1)),'01')</v>
      </c>
      <c r="V20" s="1" t="s">
        <v>1247</v>
      </c>
      <c r="W20" s="1" t="s">
        <v>1248</v>
      </c>
      <c r="X20" s="1" t="s">
        <v>1249</v>
      </c>
      <c r="Y20" s="1" t="s">
        <v>1250</v>
      </c>
      <c r="Z20" s="1" t="s">
        <v>1251</v>
      </c>
      <c r="AA20" s="1" t="s">
        <v>1252</v>
      </c>
      <c r="AB20" s="1" t="s">
        <v>1262</v>
      </c>
      <c r="AC20" s="1" t="s">
        <v>1253</v>
      </c>
      <c r="AD20" s="1" t="s">
        <v>1254</v>
      </c>
      <c r="AE20" s="1" t="s">
        <v>1255</v>
      </c>
      <c r="AF20" s="1" t="s">
        <v>1239</v>
      </c>
      <c r="AG20" s="1" t="s">
        <v>1256</v>
      </c>
      <c r="AH20" s="1" t="s">
        <v>1257</v>
      </c>
      <c r="AI20" s="1" t="s">
        <v>1244</v>
      </c>
      <c r="AJ20" s="1" t="s">
        <v>1239</v>
      </c>
      <c r="AK20" s="2" t="str">
        <f>CONCATENATE("'",fator_pmad20182017_mor_16102020!C20,"'")</f>
        <v>'Luziânia: Jardim Ingá'</v>
      </c>
      <c r="AL20" s="1" t="s">
        <v>1257</v>
      </c>
      <c r="AM20" s="1" t="s">
        <v>1258</v>
      </c>
      <c r="AN20" s="1" t="s">
        <v>1239</v>
      </c>
      <c r="AO20" s="1" t="str">
        <f>fator_pmad20182017_mor_16102020!E20</f>
        <v>2</v>
      </c>
      <c r="AP20" s="1" t="s">
        <v>1257</v>
      </c>
      <c r="AQ20" s="1" t="s">
        <v>1259</v>
      </c>
      <c r="AR20" s="1" t="s">
        <v>1260</v>
      </c>
      <c r="AS20" s="2" t="str">
        <f>fator_pmad20182017_mor_16102020!H20</f>
        <v xml:space="preserve"> 0 and 4</v>
      </c>
      <c r="AT20" s="1" t="s">
        <v>1261</v>
      </c>
    </row>
    <row r="21" spans="1:46" x14ac:dyDescent="0.25">
      <c r="A21" s="1" t="s">
        <v>82</v>
      </c>
      <c r="B21" s="1" t="s">
        <v>1235</v>
      </c>
      <c r="C21" s="1" t="s">
        <v>1236</v>
      </c>
      <c r="D21" s="1" t="s">
        <v>1237</v>
      </c>
      <c r="E21" s="1" t="s">
        <v>1238</v>
      </c>
      <c r="F21" s="1" t="s">
        <v>1239</v>
      </c>
      <c r="G21" s="1" t="str">
        <f>fator_pmad20182017_mor_16102020!K21</f>
        <v>51.0310829028027</v>
      </c>
      <c r="H21" s="1" t="s">
        <v>1240</v>
      </c>
      <c r="I21" s="1" t="s">
        <v>1239</v>
      </c>
      <c r="J21" s="1" t="str">
        <f>fator_pmad20182017_mor_16102020!I21</f>
        <v>3214.95822287657</v>
      </c>
      <c r="K21" s="1" t="s">
        <v>1241</v>
      </c>
      <c r="L21" s="1" t="s">
        <v>1239</v>
      </c>
      <c r="M21" s="1" t="s">
        <v>1242</v>
      </c>
      <c r="N21" s="1" t="s">
        <v>1243</v>
      </c>
      <c r="O21" s="1" t="s">
        <v>1244</v>
      </c>
      <c r="P21" s="1" t="s">
        <v>1239</v>
      </c>
      <c r="Q21" s="2" t="str">
        <f>CONCATENATE("'",fator_pmad20182017_mor_16102020!C21,"'")</f>
        <v>'Luziânia: Jardim Ingá'</v>
      </c>
      <c r="R21" s="1" t="s">
        <v>1245</v>
      </c>
      <c r="S21" s="2" t="str">
        <f>CONCATENATE("concat('",IF(LEN([1]fator_pmad1718_mor_25052020!A21)=1,CONCATENATE(0,[1]fator_pmad1718_mor_25052020!A21),[1]fator_pmad1718_mor_25052020!A21),"',cast(m.D03")</f>
        <v>concat('11',cast(m.D03</v>
      </c>
      <c r="T21" s="1" t="s">
        <v>1246</v>
      </c>
      <c r="U21" s="2" t="str">
        <f>CONCATENATE("nchar(1)),'",IF(LEN([1]fator_pmad1718_mor_25052020!F21)=1,CONCATENATE(0,[1]fator_pmad1718_mor_25052020!F21),[1]fator_pmad1718_mor_25052020!F21),"')")</f>
        <v>nchar(1)),'01')</v>
      </c>
      <c r="V21" s="1" t="s">
        <v>1247</v>
      </c>
      <c r="W21" s="1" t="s">
        <v>1248</v>
      </c>
      <c r="X21" s="1" t="s">
        <v>1249</v>
      </c>
      <c r="Y21" s="1" t="s">
        <v>1250</v>
      </c>
      <c r="Z21" s="1" t="s">
        <v>1251</v>
      </c>
      <c r="AA21" s="1" t="s">
        <v>1252</v>
      </c>
      <c r="AB21" s="1" t="s">
        <v>1262</v>
      </c>
      <c r="AC21" s="1" t="s">
        <v>1253</v>
      </c>
      <c r="AD21" s="1" t="s">
        <v>1254</v>
      </c>
      <c r="AE21" s="1" t="s">
        <v>1255</v>
      </c>
      <c r="AF21" s="1" t="s">
        <v>1239</v>
      </c>
      <c r="AG21" s="1" t="s">
        <v>1256</v>
      </c>
      <c r="AH21" s="1" t="s">
        <v>1257</v>
      </c>
      <c r="AI21" s="1" t="s">
        <v>1244</v>
      </c>
      <c r="AJ21" s="1" t="s">
        <v>1239</v>
      </c>
      <c r="AK21" s="2" t="str">
        <f>CONCATENATE("'",fator_pmad20182017_mor_16102020!C21,"'")</f>
        <v>'Luziânia: Jardim Ingá'</v>
      </c>
      <c r="AL21" s="1" t="s">
        <v>1257</v>
      </c>
      <c r="AM21" s="1" t="s">
        <v>1258</v>
      </c>
      <c r="AN21" s="1" t="s">
        <v>1239</v>
      </c>
      <c r="AO21" s="1" t="str">
        <f>fator_pmad20182017_mor_16102020!E21</f>
        <v>1</v>
      </c>
      <c r="AP21" s="1" t="s">
        <v>1257</v>
      </c>
      <c r="AQ21" s="1" t="s">
        <v>1259</v>
      </c>
      <c r="AR21" s="1" t="s">
        <v>1260</v>
      </c>
      <c r="AS21" s="2" t="str">
        <f>fator_pmad20182017_mor_16102020!H21</f>
        <v xml:space="preserve"> 0 and 4</v>
      </c>
      <c r="AT21" s="1" t="s">
        <v>1261</v>
      </c>
    </row>
    <row r="22" spans="1:46" x14ac:dyDescent="0.25">
      <c r="A22" s="1" t="s">
        <v>88</v>
      </c>
      <c r="B22" s="1" t="s">
        <v>1235</v>
      </c>
      <c r="C22" s="1" t="s">
        <v>1236</v>
      </c>
      <c r="D22" s="1" t="s">
        <v>1237</v>
      </c>
      <c r="E22" s="1" t="s">
        <v>1238</v>
      </c>
      <c r="F22" s="1" t="s">
        <v>1239</v>
      </c>
      <c r="G22" s="1" t="str">
        <f>fator_pmad20182017_mor_16102020!K22</f>
        <v>88.9159713157408</v>
      </c>
      <c r="H22" s="1" t="s">
        <v>1240</v>
      </c>
      <c r="I22" s="1" t="s">
        <v>1239</v>
      </c>
      <c r="J22" s="1" t="str">
        <f>fator_pmad20182017_mor_16102020!I22</f>
        <v>5246.04230762871</v>
      </c>
      <c r="K22" s="1" t="s">
        <v>1241</v>
      </c>
      <c r="L22" s="1" t="s">
        <v>1239</v>
      </c>
      <c r="M22" s="1" t="s">
        <v>1242</v>
      </c>
      <c r="N22" s="1" t="s">
        <v>1243</v>
      </c>
      <c r="O22" s="1" t="s">
        <v>1244</v>
      </c>
      <c r="P22" s="1" t="s">
        <v>1239</v>
      </c>
      <c r="Q22" s="2" t="str">
        <f>CONCATENATE("'",fator_pmad20182017_mor_16102020!C22,"'")</f>
        <v>'Luziânia: Sede'</v>
      </c>
      <c r="R22" s="1" t="s">
        <v>1245</v>
      </c>
      <c r="S22" s="2" t="str">
        <f>CONCATENATE("concat('",IF(LEN([1]fator_pmad1718_mor_25052020!A22)=1,CONCATENATE(0,[1]fator_pmad1718_mor_25052020!A22),[1]fator_pmad1718_mor_25052020!A22),"',cast(m.D03")</f>
        <v>concat('10',cast(m.D03</v>
      </c>
      <c r="T22" s="1" t="s">
        <v>1246</v>
      </c>
      <c r="U22" s="2" t="str">
        <f>CONCATENATE("nchar(1)),'",IF(LEN([1]fator_pmad1718_mor_25052020!F22)=1,CONCATENATE(0,[1]fator_pmad1718_mor_25052020!F22),[1]fator_pmad1718_mor_25052020!F22),"')")</f>
        <v>nchar(1)),'01')</v>
      </c>
      <c r="V22" s="1" t="s">
        <v>1247</v>
      </c>
      <c r="W22" s="1" t="s">
        <v>1248</v>
      </c>
      <c r="X22" s="1" t="s">
        <v>1249</v>
      </c>
      <c r="Y22" s="1" t="s">
        <v>1250</v>
      </c>
      <c r="Z22" s="1" t="s">
        <v>1251</v>
      </c>
      <c r="AA22" s="1" t="s">
        <v>1252</v>
      </c>
      <c r="AB22" s="1" t="s">
        <v>1262</v>
      </c>
      <c r="AC22" s="1" t="s">
        <v>1253</v>
      </c>
      <c r="AD22" s="1" t="s">
        <v>1254</v>
      </c>
      <c r="AE22" s="1" t="s">
        <v>1255</v>
      </c>
      <c r="AF22" s="1" t="s">
        <v>1239</v>
      </c>
      <c r="AG22" s="1" t="s">
        <v>1256</v>
      </c>
      <c r="AH22" s="1" t="s">
        <v>1257</v>
      </c>
      <c r="AI22" s="1" t="s">
        <v>1244</v>
      </c>
      <c r="AJ22" s="1" t="s">
        <v>1239</v>
      </c>
      <c r="AK22" s="2" t="str">
        <f>CONCATENATE("'",fator_pmad20182017_mor_16102020!C22,"'")</f>
        <v>'Luziânia: Sede'</v>
      </c>
      <c r="AL22" s="1" t="s">
        <v>1257</v>
      </c>
      <c r="AM22" s="1" t="s">
        <v>1258</v>
      </c>
      <c r="AN22" s="1" t="s">
        <v>1239</v>
      </c>
      <c r="AO22" s="1" t="str">
        <f>fator_pmad20182017_mor_16102020!E22</f>
        <v>2</v>
      </c>
      <c r="AP22" s="1" t="s">
        <v>1257</v>
      </c>
      <c r="AQ22" s="1" t="s">
        <v>1259</v>
      </c>
      <c r="AR22" s="1" t="s">
        <v>1260</v>
      </c>
      <c r="AS22" s="2" t="str">
        <f>fator_pmad20182017_mor_16102020!H22</f>
        <v xml:space="preserve"> 0 and 4</v>
      </c>
      <c r="AT22" s="1" t="s">
        <v>1261</v>
      </c>
    </row>
    <row r="23" spans="1:46" x14ac:dyDescent="0.25">
      <c r="A23" s="1" t="s">
        <v>88</v>
      </c>
      <c r="B23" s="1" t="s">
        <v>1235</v>
      </c>
      <c r="C23" s="1" t="s">
        <v>1236</v>
      </c>
      <c r="D23" s="1" t="s">
        <v>1237</v>
      </c>
      <c r="E23" s="1" t="s">
        <v>1238</v>
      </c>
      <c r="F23" s="1" t="s">
        <v>1239</v>
      </c>
      <c r="G23" s="1" t="str">
        <f>fator_pmad20182017_mor_16102020!K23</f>
        <v>69.126386925183</v>
      </c>
      <c r="H23" s="1" t="s">
        <v>1240</v>
      </c>
      <c r="I23" s="1" t="s">
        <v>1239</v>
      </c>
      <c r="J23" s="1" t="str">
        <f>fator_pmad20182017_mor_16102020!I23</f>
        <v>5530.11095401464</v>
      </c>
      <c r="K23" s="1" t="s">
        <v>1241</v>
      </c>
      <c r="L23" s="1" t="s">
        <v>1239</v>
      </c>
      <c r="M23" s="1" t="s">
        <v>1242</v>
      </c>
      <c r="N23" s="1" t="s">
        <v>1243</v>
      </c>
      <c r="O23" s="1" t="s">
        <v>1244</v>
      </c>
      <c r="P23" s="1" t="s">
        <v>1239</v>
      </c>
      <c r="Q23" s="2" t="str">
        <f>CONCATENATE("'",fator_pmad20182017_mor_16102020!C23,"'")</f>
        <v>'Luziânia: Sede'</v>
      </c>
      <c r="R23" s="1" t="s">
        <v>1245</v>
      </c>
      <c r="S23" s="2" t="str">
        <f>CONCATENATE("concat('",IF(LEN([1]fator_pmad1718_mor_25052020!A23)=1,CONCATENATE(0,[1]fator_pmad1718_mor_25052020!A23),[1]fator_pmad1718_mor_25052020!A23),"',cast(m.D03")</f>
        <v>concat('10',cast(m.D03</v>
      </c>
      <c r="T23" s="1" t="s">
        <v>1246</v>
      </c>
      <c r="U23" s="2" t="str">
        <f>CONCATENATE("nchar(1)),'",IF(LEN([1]fator_pmad1718_mor_25052020!F23)=1,CONCATENATE(0,[1]fator_pmad1718_mor_25052020!F23),[1]fator_pmad1718_mor_25052020!F23),"')")</f>
        <v>nchar(1)),'01')</v>
      </c>
      <c r="V23" s="1" t="s">
        <v>1247</v>
      </c>
      <c r="W23" s="1" t="s">
        <v>1248</v>
      </c>
      <c r="X23" s="1" t="s">
        <v>1249</v>
      </c>
      <c r="Y23" s="1" t="s">
        <v>1250</v>
      </c>
      <c r="Z23" s="1" t="s">
        <v>1251</v>
      </c>
      <c r="AA23" s="1" t="s">
        <v>1252</v>
      </c>
      <c r="AB23" s="1" t="s">
        <v>1262</v>
      </c>
      <c r="AC23" s="1" t="s">
        <v>1253</v>
      </c>
      <c r="AD23" s="1" t="s">
        <v>1254</v>
      </c>
      <c r="AE23" s="1" t="s">
        <v>1255</v>
      </c>
      <c r="AF23" s="1" t="s">
        <v>1239</v>
      </c>
      <c r="AG23" s="1" t="s">
        <v>1256</v>
      </c>
      <c r="AH23" s="1" t="s">
        <v>1257</v>
      </c>
      <c r="AI23" s="1" t="s">
        <v>1244</v>
      </c>
      <c r="AJ23" s="1" t="s">
        <v>1239</v>
      </c>
      <c r="AK23" s="2" t="str">
        <f>CONCATENATE("'",fator_pmad20182017_mor_16102020!C23,"'")</f>
        <v>'Luziânia: Sede'</v>
      </c>
      <c r="AL23" s="1" t="s">
        <v>1257</v>
      </c>
      <c r="AM23" s="1" t="s">
        <v>1258</v>
      </c>
      <c r="AN23" s="1" t="s">
        <v>1239</v>
      </c>
      <c r="AO23" s="1" t="str">
        <f>fator_pmad20182017_mor_16102020!E23</f>
        <v>1</v>
      </c>
      <c r="AP23" s="1" t="s">
        <v>1257</v>
      </c>
      <c r="AQ23" s="1" t="s">
        <v>1259</v>
      </c>
      <c r="AR23" s="1" t="s">
        <v>1260</v>
      </c>
      <c r="AS23" s="2" t="str">
        <f>fator_pmad20182017_mor_16102020!H23</f>
        <v xml:space="preserve"> 0 and 4</v>
      </c>
      <c r="AT23" s="1" t="s">
        <v>1261</v>
      </c>
    </row>
    <row r="24" spans="1:46" x14ac:dyDescent="0.25">
      <c r="A24" s="1" t="s">
        <v>96</v>
      </c>
      <c r="B24" s="1" t="s">
        <v>1235</v>
      </c>
      <c r="C24" s="1" t="s">
        <v>1236</v>
      </c>
      <c r="D24" s="1" t="s">
        <v>1237</v>
      </c>
      <c r="E24" s="1" t="s">
        <v>1238</v>
      </c>
      <c r="F24" s="1" t="s">
        <v>1239</v>
      </c>
      <c r="G24" s="1" t="str">
        <f>fator_pmad20182017_mor_16102020!K24</f>
        <v>66.3862592592593</v>
      </c>
      <c r="H24" s="1" t="s">
        <v>1240</v>
      </c>
      <c r="I24" s="1" t="s">
        <v>1239</v>
      </c>
      <c r="J24" s="1" t="str">
        <f>fator_pmad20182017_mor_16102020!I24</f>
        <v>5377.287</v>
      </c>
      <c r="K24" s="1" t="s">
        <v>1241</v>
      </c>
      <c r="L24" s="1" t="s">
        <v>1239</v>
      </c>
      <c r="M24" s="1" t="s">
        <v>1242</v>
      </c>
      <c r="N24" s="1" t="s">
        <v>1243</v>
      </c>
      <c r="O24" s="1" t="s">
        <v>1244</v>
      </c>
      <c r="P24" s="1" t="s">
        <v>1239</v>
      </c>
      <c r="Q24" s="2" t="str">
        <f>CONCATENATE("'",fator_pmad20182017_mor_16102020!C24,"'")</f>
        <v>'Novo Gama'</v>
      </c>
      <c r="R24" s="1" t="s">
        <v>1245</v>
      </c>
      <c r="S24" s="2" t="str">
        <f>CONCATENATE("concat('",IF(LEN([1]fator_pmad1718_mor_25052020!A24)=1,CONCATENATE(0,[1]fator_pmad1718_mor_25052020!A24),[1]fator_pmad1718_mor_25052020!A24),"',cast(m.D03")</f>
        <v>concat('12',cast(m.D03</v>
      </c>
      <c r="T24" s="1" t="s">
        <v>1246</v>
      </c>
      <c r="U24" s="2" t="str">
        <f>CONCATENATE("nchar(1)),'",IF(LEN([1]fator_pmad1718_mor_25052020!F24)=1,CONCATENATE(0,[1]fator_pmad1718_mor_25052020!F24),[1]fator_pmad1718_mor_25052020!F24),"')")</f>
        <v>nchar(1)),'01')</v>
      </c>
      <c r="V24" s="1" t="s">
        <v>1247</v>
      </c>
      <c r="W24" s="1" t="s">
        <v>1248</v>
      </c>
      <c r="X24" s="1" t="s">
        <v>1249</v>
      </c>
      <c r="Y24" s="1" t="s">
        <v>1250</v>
      </c>
      <c r="Z24" s="1" t="s">
        <v>1251</v>
      </c>
      <c r="AA24" s="1" t="s">
        <v>1252</v>
      </c>
      <c r="AB24" s="1" t="s">
        <v>1262</v>
      </c>
      <c r="AC24" s="1" t="s">
        <v>1253</v>
      </c>
      <c r="AD24" s="1" t="s">
        <v>1254</v>
      </c>
      <c r="AE24" s="1" t="s">
        <v>1255</v>
      </c>
      <c r="AF24" s="1" t="s">
        <v>1239</v>
      </c>
      <c r="AG24" s="1" t="s">
        <v>1256</v>
      </c>
      <c r="AH24" s="1" t="s">
        <v>1257</v>
      </c>
      <c r="AI24" s="1" t="s">
        <v>1244</v>
      </c>
      <c r="AJ24" s="1" t="s">
        <v>1239</v>
      </c>
      <c r="AK24" s="2" t="str">
        <f>CONCATENATE("'",fator_pmad20182017_mor_16102020!C24,"'")</f>
        <v>'Novo Gama'</v>
      </c>
      <c r="AL24" s="1" t="s">
        <v>1257</v>
      </c>
      <c r="AM24" s="1" t="s">
        <v>1258</v>
      </c>
      <c r="AN24" s="1" t="s">
        <v>1239</v>
      </c>
      <c r="AO24" s="1" t="str">
        <f>fator_pmad20182017_mor_16102020!E24</f>
        <v>2</v>
      </c>
      <c r="AP24" s="1" t="s">
        <v>1257</v>
      </c>
      <c r="AQ24" s="1" t="s">
        <v>1259</v>
      </c>
      <c r="AR24" s="1" t="s">
        <v>1260</v>
      </c>
      <c r="AS24" s="2" t="str">
        <f>fator_pmad20182017_mor_16102020!H24</f>
        <v xml:space="preserve"> 0 and 4</v>
      </c>
      <c r="AT24" s="1" t="s">
        <v>1261</v>
      </c>
    </row>
    <row r="25" spans="1:46" x14ac:dyDescent="0.25">
      <c r="A25" s="1" t="s">
        <v>96</v>
      </c>
      <c r="B25" s="1" t="s">
        <v>1235</v>
      </c>
      <c r="C25" s="1" t="s">
        <v>1236</v>
      </c>
      <c r="D25" s="1" t="s">
        <v>1237</v>
      </c>
      <c r="E25" s="1" t="s">
        <v>1238</v>
      </c>
      <c r="F25" s="1" t="s">
        <v>1239</v>
      </c>
      <c r="G25" s="1" t="str">
        <f>fator_pmad20182017_mor_16102020!K25</f>
        <v>65.4008214285714</v>
      </c>
      <c r="H25" s="1" t="s">
        <v>1240</v>
      </c>
      <c r="I25" s="1" t="s">
        <v>1239</v>
      </c>
      <c r="J25" s="1" t="str">
        <f>fator_pmad20182017_mor_16102020!I25</f>
        <v>5493.669</v>
      </c>
      <c r="K25" s="1" t="s">
        <v>1241</v>
      </c>
      <c r="L25" s="1" t="s">
        <v>1239</v>
      </c>
      <c r="M25" s="1" t="s">
        <v>1242</v>
      </c>
      <c r="N25" s="1" t="s">
        <v>1243</v>
      </c>
      <c r="O25" s="1" t="s">
        <v>1244</v>
      </c>
      <c r="P25" s="1" t="s">
        <v>1239</v>
      </c>
      <c r="Q25" s="2" t="str">
        <f>CONCATENATE("'",fator_pmad20182017_mor_16102020!C25,"'")</f>
        <v>'Novo Gama'</v>
      </c>
      <c r="R25" s="1" t="s">
        <v>1245</v>
      </c>
      <c r="S25" s="2" t="str">
        <f>CONCATENATE("concat('",IF(LEN([1]fator_pmad1718_mor_25052020!A25)=1,CONCATENATE(0,[1]fator_pmad1718_mor_25052020!A25),[1]fator_pmad1718_mor_25052020!A25),"',cast(m.D03")</f>
        <v>concat('12',cast(m.D03</v>
      </c>
      <c r="T25" s="1" t="s">
        <v>1246</v>
      </c>
      <c r="U25" s="2" t="str">
        <f>CONCATENATE("nchar(1)),'",IF(LEN([1]fator_pmad1718_mor_25052020!F25)=1,CONCATENATE(0,[1]fator_pmad1718_mor_25052020!F25),[1]fator_pmad1718_mor_25052020!F25),"')")</f>
        <v>nchar(1)),'01')</v>
      </c>
      <c r="V25" s="1" t="s">
        <v>1247</v>
      </c>
      <c r="W25" s="1" t="s">
        <v>1248</v>
      </c>
      <c r="X25" s="1" t="s">
        <v>1249</v>
      </c>
      <c r="Y25" s="1" t="s">
        <v>1250</v>
      </c>
      <c r="Z25" s="1" t="s">
        <v>1251</v>
      </c>
      <c r="AA25" s="1" t="s">
        <v>1252</v>
      </c>
      <c r="AB25" s="1" t="s">
        <v>1262</v>
      </c>
      <c r="AC25" s="1" t="s">
        <v>1253</v>
      </c>
      <c r="AD25" s="1" t="s">
        <v>1254</v>
      </c>
      <c r="AE25" s="1" t="s">
        <v>1255</v>
      </c>
      <c r="AF25" s="1" t="s">
        <v>1239</v>
      </c>
      <c r="AG25" s="1" t="s">
        <v>1256</v>
      </c>
      <c r="AH25" s="1" t="s">
        <v>1257</v>
      </c>
      <c r="AI25" s="1" t="s">
        <v>1244</v>
      </c>
      <c r="AJ25" s="1" t="s">
        <v>1239</v>
      </c>
      <c r="AK25" s="2" t="str">
        <f>CONCATENATE("'",fator_pmad20182017_mor_16102020!C25,"'")</f>
        <v>'Novo Gama'</v>
      </c>
      <c r="AL25" s="1" t="s">
        <v>1257</v>
      </c>
      <c r="AM25" s="1" t="s">
        <v>1258</v>
      </c>
      <c r="AN25" s="1" t="s">
        <v>1239</v>
      </c>
      <c r="AO25" s="1" t="str">
        <f>fator_pmad20182017_mor_16102020!E25</f>
        <v>1</v>
      </c>
      <c r="AP25" s="1" t="s">
        <v>1257</v>
      </c>
      <c r="AQ25" s="1" t="s">
        <v>1259</v>
      </c>
      <c r="AR25" s="1" t="s">
        <v>1260</v>
      </c>
      <c r="AS25" s="2" t="str">
        <f>fator_pmad20182017_mor_16102020!H25</f>
        <v xml:space="preserve"> 0 and 4</v>
      </c>
      <c r="AT25" s="1" t="s">
        <v>1261</v>
      </c>
    </row>
    <row r="26" spans="1:46" x14ac:dyDescent="0.25">
      <c r="A26" s="1" t="s">
        <v>104</v>
      </c>
      <c r="B26" s="1" t="s">
        <v>1235</v>
      </c>
      <c r="C26" s="1" t="s">
        <v>1236</v>
      </c>
      <c r="D26" s="1" t="s">
        <v>1237</v>
      </c>
      <c r="E26" s="1" t="s">
        <v>1238</v>
      </c>
      <c r="F26" s="1" t="s">
        <v>1239</v>
      </c>
      <c r="G26" s="1" t="str">
        <f>fator_pmad20182017_mor_16102020!K26</f>
        <v>7.19040780243502</v>
      </c>
      <c r="H26" s="1" t="s">
        <v>1240</v>
      </c>
      <c r="I26" s="1" t="s">
        <v>1239</v>
      </c>
      <c r="J26" s="1" t="str">
        <f>fator_pmad20182017_mor_16102020!I26</f>
        <v>417.043652541231</v>
      </c>
      <c r="K26" s="1" t="s">
        <v>1241</v>
      </c>
      <c r="L26" s="1" t="s">
        <v>1239</v>
      </c>
      <c r="M26" s="1" t="s">
        <v>1242</v>
      </c>
      <c r="N26" s="1" t="s">
        <v>1243</v>
      </c>
      <c r="O26" s="1" t="s">
        <v>1244</v>
      </c>
      <c r="P26" s="1" t="s">
        <v>1239</v>
      </c>
      <c r="Q26" s="2" t="str">
        <f>CONCATENATE("'",fator_pmad20182017_mor_16102020!C26,"'")</f>
        <v>'Padre Bernardo: Monte Alto'</v>
      </c>
      <c r="R26" s="1" t="s">
        <v>1245</v>
      </c>
      <c r="S26" s="2" t="str">
        <f>CONCATENATE("concat('",IF(LEN([1]fator_pmad1718_mor_25052020!A26)=1,CONCATENATE(0,[1]fator_pmad1718_mor_25052020!A26),[1]fator_pmad1718_mor_25052020!A26),"',cast(m.D03")</f>
        <v>concat('14',cast(m.D03</v>
      </c>
      <c r="T26" s="1" t="s">
        <v>1246</v>
      </c>
      <c r="U26" s="2" t="str">
        <f>CONCATENATE("nchar(1)),'",IF(LEN([1]fator_pmad1718_mor_25052020!F26)=1,CONCATENATE(0,[1]fator_pmad1718_mor_25052020!F26),[1]fator_pmad1718_mor_25052020!F26),"')")</f>
        <v>nchar(1)),'01')</v>
      </c>
      <c r="V26" s="1" t="s">
        <v>1247</v>
      </c>
      <c r="W26" s="1" t="s">
        <v>1248</v>
      </c>
      <c r="X26" s="1" t="s">
        <v>1249</v>
      </c>
      <c r="Y26" s="1" t="s">
        <v>1250</v>
      </c>
      <c r="Z26" s="1" t="s">
        <v>1251</v>
      </c>
      <c r="AA26" s="1" t="s">
        <v>1252</v>
      </c>
      <c r="AB26" s="1" t="s">
        <v>1262</v>
      </c>
      <c r="AC26" s="1" t="s">
        <v>1253</v>
      </c>
      <c r="AD26" s="1" t="s">
        <v>1254</v>
      </c>
      <c r="AE26" s="1" t="s">
        <v>1255</v>
      </c>
      <c r="AF26" s="1" t="s">
        <v>1239</v>
      </c>
      <c r="AG26" s="1" t="s">
        <v>1256</v>
      </c>
      <c r="AH26" s="1" t="s">
        <v>1257</v>
      </c>
      <c r="AI26" s="1" t="s">
        <v>1244</v>
      </c>
      <c r="AJ26" s="1" t="s">
        <v>1239</v>
      </c>
      <c r="AK26" s="2" t="str">
        <f>CONCATENATE("'",fator_pmad20182017_mor_16102020!C26,"'")</f>
        <v>'Padre Bernardo: Monte Alto'</v>
      </c>
      <c r="AL26" s="1" t="s">
        <v>1257</v>
      </c>
      <c r="AM26" s="1" t="s">
        <v>1258</v>
      </c>
      <c r="AN26" s="1" t="s">
        <v>1239</v>
      </c>
      <c r="AO26" s="1" t="str">
        <f>fator_pmad20182017_mor_16102020!E26</f>
        <v>2</v>
      </c>
      <c r="AP26" s="1" t="s">
        <v>1257</v>
      </c>
      <c r="AQ26" s="1" t="s">
        <v>1259</v>
      </c>
      <c r="AR26" s="1" t="s">
        <v>1260</v>
      </c>
      <c r="AS26" s="2" t="str">
        <f>fator_pmad20182017_mor_16102020!H26</f>
        <v xml:space="preserve"> 0 and 4</v>
      </c>
      <c r="AT26" s="1" t="s">
        <v>1261</v>
      </c>
    </row>
    <row r="27" spans="1:46" x14ac:dyDescent="0.25">
      <c r="A27" s="1" t="s">
        <v>104</v>
      </c>
      <c r="B27" s="1" t="s">
        <v>1235</v>
      </c>
      <c r="C27" s="1" t="s">
        <v>1236</v>
      </c>
      <c r="D27" s="1" t="s">
        <v>1237</v>
      </c>
      <c r="E27" s="1" t="s">
        <v>1238</v>
      </c>
      <c r="F27" s="1" t="s">
        <v>1239</v>
      </c>
      <c r="G27" s="1" t="str">
        <f>fator_pmad20182017_mor_16102020!K27</f>
        <v>9.01746941809149</v>
      </c>
      <c r="H27" s="1" t="s">
        <v>1240</v>
      </c>
      <c r="I27" s="1" t="s">
        <v>1239</v>
      </c>
      <c r="J27" s="1" t="str">
        <f>fator_pmad20182017_mor_16102020!I27</f>
        <v>441.856001486483</v>
      </c>
      <c r="K27" s="1" t="s">
        <v>1241</v>
      </c>
      <c r="L27" s="1" t="s">
        <v>1239</v>
      </c>
      <c r="M27" s="1" t="s">
        <v>1242</v>
      </c>
      <c r="N27" s="1" t="s">
        <v>1243</v>
      </c>
      <c r="O27" s="1" t="s">
        <v>1244</v>
      </c>
      <c r="P27" s="1" t="s">
        <v>1239</v>
      </c>
      <c r="Q27" s="2" t="str">
        <f>CONCATENATE("'",fator_pmad20182017_mor_16102020!C27,"'")</f>
        <v>'Padre Bernardo: Monte Alto'</v>
      </c>
      <c r="R27" s="1" t="s">
        <v>1245</v>
      </c>
      <c r="S27" s="2" t="str">
        <f>CONCATENATE("concat('",IF(LEN([1]fator_pmad1718_mor_25052020!A27)=1,CONCATENATE(0,[1]fator_pmad1718_mor_25052020!A27),[1]fator_pmad1718_mor_25052020!A27),"',cast(m.D03")</f>
        <v>concat('14',cast(m.D03</v>
      </c>
      <c r="T27" s="1" t="s">
        <v>1246</v>
      </c>
      <c r="U27" s="2" t="str">
        <f>CONCATENATE("nchar(1)),'",IF(LEN([1]fator_pmad1718_mor_25052020!F27)=1,CONCATENATE(0,[1]fator_pmad1718_mor_25052020!F27),[1]fator_pmad1718_mor_25052020!F27),"')")</f>
        <v>nchar(1)),'01')</v>
      </c>
      <c r="V27" s="1" t="s">
        <v>1247</v>
      </c>
      <c r="W27" s="1" t="s">
        <v>1248</v>
      </c>
      <c r="X27" s="1" t="s">
        <v>1249</v>
      </c>
      <c r="Y27" s="1" t="s">
        <v>1250</v>
      </c>
      <c r="Z27" s="1" t="s">
        <v>1251</v>
      </c>
      <c r="AA27" s="1" t="s">
        <v>1252</v>
      </c>
      <c r="AB27" s="1" t="s">
        <v>1262</v>
      </c>
      <c r="AC27" s="1" t="s">
        <v>1253</v>
      </c>
      <c r="AD27" s="1" t="s">
        <v>1254</v>
      </c>
      <c r="AE27" s="1" t="s">
        <v>1255</v>
      </c>
      <c r="AF27" s="1" t="s">
        <v>1239</v>
      </c>
      <c r="AG27" s="1" t="s">
        <v>1256</v>
      </c>
      <c r="AH27" s="1" t="s">
        <v>1257</v>
      </c>
      <c r="AI27" s="1" t="s">
        <v>1244</v>
      </c>
      <c r="AJ27" s="1" t="s">
        <v>1239</v>
      </c>
      <c r="AK27" s="2" t="str">
        <f>CONCATENATE("'",fator_pmad20182017_mor_16102020!C27,"'")</f>
        <v>'Padre Bernardo: Monte Alto'</v>
      </c>
      <c r="AL27" s="1" t="s">
        <v>1257</v>
      </c>
      <c r="AM27" s="1" t="s">
        <v>1258</v>
      </c>
      <c r="AN27" s="1" t="s">
        <v>1239</v>
      </c>
      <c r="AO27" s="1" t="str">
        <f>fator_pmad20182017_mor_16102020!E27</f>
        <v>1</v>
      </c>
      <c r="AP27" s="1" t="s">
        <v>1257</v>
      </c>
      <c r="AQ27" s="1" t="s">
        <v>1259</v>
      </c>
      <c r="AR27" s="1" t="s">
        <v>1260</v>
      </c>
      <c r="AS27" s="2" t="str">
        <f>fator_pmad20182017_mor_16102020!H27</f>
        <v xml:space="preserve"> 0 and 4</v>
      </c>
      <c r="AT27" s="1" t="s">
        <v>1261</v>
      </c>
    </row>
    <row r="28" spans="1:46" x14ac:dyDescent="0.25">
      <c r="A28" s="1" t="s">
        <v>111</v>
      </c>
      <c r="B28" s="1" t="s">
        <v>1235</v>
      </c>
      <c r="C28" s="1" t="s">
        <v>1236</v>
      </c>
      <c r="D28" s="1" t="s">
        <v>1237</v>
      </c>
      <c r="E28" s="1" t="s">
        <v>1238</v>
      </c>
      <c r="F28" s="1" t="s">
        <v>1239</v>
      </c>
      <c r="G28" s="1" t="str">
        <f>fator_pmad20182017_mor_16102020!K28</f>
        <v>13.3463158260564</v>
      </c>
      <c r="H28" s="1" t="s">
        <v>1240</v>
      </c>
      <c r="I28" s="1" t="s">
        <v>1239</v>
      </c>
      <c r="J28" s="1" t="str">
        <f>fator_pmad20182017_mor_16102020!I28</f>
        <v>720.701054607047</v>
      </c>
      <c r="K28" s="1" t="s">
        <v>1241</v>
      </c>
      <c r="L28" s="1" t="s">
        <v>1239</v>
      </c>
      <c r="M28" s="1" t="s">
        <v>1242</v>
      </c>
      <c r="N28" s="1" t="s">
        <v>1243</v>
      </c>
      <c r="O28" s="1" t="s">
        <v>1244</v>
      </c>
      <c r="P28" s="1" t="s">
        <v>1239</v>
      </c>
      <c r="Q28" s="2" t="str">
        <f>CONCATENATE("'",fator_pmad20182017_mor_16102020!C28,"'")</f>
        <v>'Padre Bernardo: Sede'</v>
      </c>
      <c r="R28" s="1" t="s">
        <v>1245</v>
      </c>
      <c r="S28" s="2" t="str">
        <f>CONCATENATE("concat('",IF(LEN([1]fator_pmad1718_mor_25052020!A28)=1,CONCATENATE(0,[1]fator_pmad1718_mor_25052020!A28),[1]fator_pmad1718_mor_25052020!A28),"',cast(m.D03")</f>
        <v>concat('13',cast(m.D03</v>
      </c>
      <c r="T28" s="1" t="s">
        <v>1246</v>
      </c>
      <c r="U28" s="2" t="str">
        <f>CONCATENATE("nchar(1)),'",IF(LEN([1]fator_pmad1718_mor_25052020!F28)=1,CONCATENATE(0,[1]fator_pmad1718_mor_25052020!F28),[1]fator_pmad1718_mor_25052020!F28),"')")</f>
        <v>nchar(1)),'01')</v>
      </c>
      <c r="V28" s="1" t="s">
        <v>1247</v>
      </c>
      <c r="W28" s="1" t="s">
        <v>1248</v>
      </c>
      <c r="X28" s="1" t="s">
        <v>1249</v>
      </c>
      <c r="Y28" s="1" t="s">
        <v>1250</v>
      </c>
      <c r="Z28" s="1" t="s">
        <v>1251</v>
      </c>
      <c r="AA28" s="1" t="s">
        <v>1252</v>
      </c>
      <c r="AB28" s="1" t="s">
        <v>1262</v>
      </c>
      <c r="AC28" s="1" t="s">
        <v>1253</v>
      </c>
      <c r="AD28" s="1" t="s">
        <v>1254</v>
      </c>
      <c r="AE28" s="1" t="s">
        <v>1255</v>
      </c>
      <c r="AF28" s="1" t="s">
        <v>1239</v>
      </c>
      <c r="AG28" s="1" t="s">
        <v>1256</v>
      </c>
      <c r="AH28" s="1" t="s">
        <v>1257</v>
      </c>
      <c r="AI28" s="1" t="s">
        <v>1244</v>
      </c>
      <c r="AJ28" s="1" t="s">
        <v>1239</v>
      </c>
      <c r="AK28" s="2" t="str">
        <f>CONCATENATE("'",fator_pmad20182017_mor_16102020!C28,"'")</f>
        <v>'Padre Bernardo: Sede'</v>
      </c>
      <c r="AL28" s="1" t="s">
        <v>1257</v>
      </c>
      <c r="AM28" s="1" t="s">
        <v>1258</v>
      </c>
      <c r="AN28" s="1" t="s">
        <v>1239</v>
      </c>
      <c r="AO28" s="1" t="str">
        <f>fator_pmad20182017_mor_16102020!E28</f>
        <v>2</v>
      </c>
      <c r="AP28" s="1" t="s">
        <v>1257</v>
      </c>
      <c r="AQ28" s="1" t="s">
        <v>1259</v>
      </c>
      <c r="AR28" s="1" t="s">
        <v>1260</v>
      </c>
      <c r="AS28" s="2" t="str">
        <f>fator_pmad20182017_mor_16102020!H28</f>
        <v xml:space="preserve"> 0 and 4</v>
      </c>
      <c r="AT28" s="1" t="s">
        <v>1261</v>
      </c>
    </row>
    <row r="29" spans="1:46" x14ac:dyDescent="0.25">
      <c r="A29" s="1" t="s">
        <v>111</v>
      </c>
      <c r="B29" s="1" t="s">
        <v>1235</v>
      </c>
      <c r="C29" s="1" t="s">
        <v>1236</v>
      </c>
      <c r="D29" s="1" t="s">
        <v>1237</v>
      </c>
      <c r="E29" s="1" t="s">
        <v>1238</v>
      </c>
      <c r="F29" s="1" t="s">
        <v>1239</v>
      </c>
      <c r="G29" s="1" t="str">
        <f>fator_pmad20182017_mor_16102020!K29</f>
        <v>16.5995596944749</v>
      </c>
      <c r="H29" s="1" t="s">
        <v>1240</v>
      </c>
      <c r="I29" s="1" t="s">
        <v>1239</v>
      </c>
      <c r="J29" s="1" t="str">
        <f>fator_pmad20182017_mor_16102020!I29</f>
        <v>763.579745945847</v>
      </c>
      <c r="K29" s="1" t="s">
        <v>1241</v>
      </c>
      <c r="L29" s="1" t="s">
        <v>1239</v>
      </c>
      <c r="M29" s="1" t="s">
        <v>1242</v>
      </c>
      <c r="N29" s="1" t="s">
        <v>1243</v>
      </c>
      <c r="O29" s="1" t="s">
        <v>1244</v>
      </c>
      <c r="P29" s="1" t="s">
        <v>1239</v>
      </c>
      <c r="Q29" s="2" t="str">
        <f>CONCATENATE("'",fator_pmad20182017_mor_16102020!C29,"'")</f>
        <v>'Padre Bernardo: Sede'</v>
      </c>
      <c r="R29" s="1" t="s">
        <v>1245</v>
      </c>
      <c r="S29" s="2" t="str">
        <f>CONCATENATE("concat('",IF(LEN([1]fator_pmad1718_mor_25052020!A29)=1,CONCATENATE(0,[1]fator_pmad1718_mor_25052020!A29),[1]fator_pmad1718_mor_25052020!A29),"',cast(m.D03")</f>
        <v>concat('13',cast(m.D03</v>
      </c>
      <c r="T29" s="1" t="s">
        <v>1246</v>
      </c>
      <c r="U29" s="2" t="str">
        <f>CONCATENATE("nchar(1)),'",IF(LEN([1]fator_pmad1718_mor_25052020!F29)=1,CONCATENATE(0,[1]fator_pmad1718_mor_25052020!F29),[1]fator_pmad1718_mor_25052020!F29),"')")</f>
        <v>nchar(1)),'01')</v>
      </c>
      <c r="V29" s="1" t="s">
        <v>1247</v>
      </c>
      <c r="W29" s="1" t="s">
        <v>1248</v>
      </c>
      <c r="X29" s="1" t="s">
        <v>1249</v>
      </c>
      <c r="Y29" s="1" t="s">
        <v>1250</v>
      </c>
      <c r="Z29" s="1" t="s">
        <v>1251</v>
      </c>
      <c r="AA29" s="1" t="s">
        <v>1252</v>
      </c>
      <c r="AB29" s="1" t="s">
        <v>1262</v>
      </c>
      <c r="AC29" s="1" t="s">
        <v>1253</v>
      </c>
      <c r="AD29" s="1" t="s">
        <v>1254</v>
      </c>
      <c r="AE29" s="1" t="s">
        <v>1255</v>
      </c>
      <c r="AF29" s="1" t="s">
        <v>1239</v>
      </c>
      <c r="AG29" s="1" t="s">
        <v>1256</v>
      </c>
      <c r="AH29" s="1" t="s">
        <v>1257</v>
      </c>
      <c r="AI29" s="1" t="s">
        <v>1244</v>
      </c>
      <c r="AJ29" s="1" t="s">
        <v>1239</v>
      </c>
      <c r="AK29" s="2" t="str">
        <f>CONCATENATE("'",fator_pmad20182017_mor_16102020!C29,"'")</f>
        <v>'Padre Bernardo: Sede'</v>
      </c>
      <c r="AL29" s="1" t="s">
        <v>1257</v>
      </c>
      <c r="AM29" s="1" t="s">
        <v>1258</v>
      </c>
      <c r="AN29" s="1" t="s">
        <v>1239</v>
      </c>
      <c r="AO29" s="1" t="str">
        <f>fator_pmad20182017_mor_16102020!E29</f>
        <v>1</v>
      </c>
      <c r="AP29" s="1" t="s">
        <v>1257</v>
      </c>
      <c r="AQ29" s="1" t="s">
        <v>1259</v>
      </c>
      <c r="AR29" s="1" t="s">
        <v>1260</v>
      </c>
      <c r="AS29" s="2" t="str">
        <f>fator_pmad20182017_mor_16102020!H29</f>
        <v xml:space="preserve"> 0 and 4</v>
      </c>
      <c r="AT29" s="1" t="s">
        <v>1261</v>
      </c>
    </row>
    <row r="30" spans="1:46" x14ac:dyDescent="0.25">
      <c r="A30" s="1" t="s">
        <v>118</v>
      </c>
      <c r="B30" s="1" t="s">
        <v>1235</v>
      </c>
      <c r="C30" s="1" t="s">
        <v>1236</v>
      </c>
      <c r="D30" s="1" t="s">
        <v>1237</v>
      </c>
      <c r="E30" s="1" t="s">
        <v>1238</v>
      </c>
      <c r="F30" s="1" t="s">
        <v>1239</v>
      </c>
      <c r="G30" s="1" t="str">
        <f>fator_pmad20182017_mor_16102020!K30</f>
        <v>47.469325</v>
      </c>
      <c r="H30" s="1" t="s">
        <v>1240</v>
      </c>
      <c r="I30" s="1" t="s">
        <v>1239</v>
      </c>
      <c r="J30" s="1" t="str">
        <f>fator_pmad20182017_mor_16102020!I30</f>
        <v>3797.546</v>
      </c>
      <c r="K30" s="1" t="s">
        <v>1241</v>
      </c>
      <c r="L30" s="1" t="s">
        <v>1239</v>
      </c>
      <c r="M30" s="1" t="s">
        <v>1242</v>
      </c>
      <c r="N30" s="1" t="s">
        <v>1243</v>
      </c>
      <c r="O30" s="1" t="s">
        <v>1244</v>
      </c>
      <c r="P30" s="1" t="s">
        <v>1239</v>
      </c>
      <c r="Q30" s="2" t="str">
        <f>CONCATENATE("'",fator_pmad20182017_mor_16102020!C30,"'")</f>
        <v>'Planaltina'</v>
      </c>
      <c r="R30" s="1" t="s">
        <v>1245</v>
      </c>
      <c r="S30" s="2" t="str">
        <f>CONCATENATE("concat('",IF(LEN([1]fator_pmad1718_mor_25052020!A30)=1,CONCATENATE(0,[1]fator_pmad1718_mor_25052020!A30),[1]fator_pmad1718_mor_25052020!A30),"',cast(m.D03")</f>
        <v>concat('15',cast(m.D03</v>
      </c>
      <c r="T30" s="1" t="s">
        <v>1246</v>
      </c>
      <c r="U30" s="2" t="str">
        <f>CONCATENATE("nchar(1)),'",IF(LEN([1]fator_pmad1718_mor_25052020!F30)=1,CONCATENATE(0,[1]fator_pmad1718_mor_25052020!F30),[1]fator_pmad1718_mor_25052020!F30),"')")</f>
        <v>nchar(1)),'01')</v>
      </c>
      <c r="V30" s="1" t="s">
        <v>1247</v>
      </c>
      <c r="W30" s="1" t="s">
        <v>1248</v>
      </c>
      <c r="X30" s="1" t="s">
        <v>1249</v>
      </c>
      <c r="Y30" s="1" t="s">
        <v>1250</v>
      </c>
      <c r="Z30" s="1" t="s">
        <v>1251</v>
      </c>
      <c r="AA30" s="1" t="s">
        <v>1252</v>
      </c>
      <c r="AB30" s="1" t="s">
        <v>1262</v>
      </c>
      <c r="AC30" s="1" t="s">
        <v>1253</v>
      </c>
      <c r="AD30" s="1" t="s">
        <v>1254</v>
      </c>
      <c r="AE30" s="1" t="s">
        <v>1255</v>
      </c>
      <c r="AF30" s="1" t="s">
        <v>1239</v>
      </c>
      <c r="AG30" s="1" t="s">
        <v>1256</v>
      </c>
      <c r="AH30" s="1" t="s">
        <v>1257</v>
      </c>
      <c r="AI30" s="1" t="s">
        <v>1244</v>
      </c>
      <c r="AJ30" s="1" t="s">
        <v>1239</v>
      </c>
      <c r="AK30" s="2" t="str">
        <f>CONCATENATE("'",fator_pmad20182017_mor_16102020!C30,"'")</f>
        <v>'Planaltina'</v>
      </c>
      <c r="AL30" s="1" t="s">
        <v>1257</v>
      </c>
      <c r="AM30" s="1" t="s">
        <v>1258</v>
      </c>
      <c r="AN30" s="1" t="s">
        <v>1239</v>
      </c>
      <c r="AO30" s="1" t="str">
        <f>fator_pmad20182017_mor_16102020!E30</f>
        <v>2</v>
      </c>
      <c r="AP30" s="1" t="s">
        <v>1257</v>
      </c>
      <c r="AQ30" s="1" t="s">
        <v>1259</v>
      </c>
      <c r="AR30" s="1" t="s">
        <v>1260</v>
      </c>
      <c r="AS30" s="2" t="str">
        <f>fator_pmad20182017_mor_16102020!H30</f>
        <v xml:space="preserve"> 0 and 4</v>
      </c>
      <c r="AT30" s="1" t="s">
        <v>1261</v>
      </c>
    </row>
    <row r="31" spans="1:46" x14ac:dyDescent="0.25">
      <c r="A31" s="1" t="s">
        <v>118</v>
      </c>
      <c r="B31" s="1" t="s">
        <v>1235</v>
      </c>
      <c r="C31" s="1" t="s">
        <v>1236</v>
      </c>
      <c r="D31" s="1" t="s">
        <v>1237</v>
      </c>
      <c r="E31" s="1" t="s">
        <v>1238</v>
      </c>
      <c r="F31" s="1" t="s">
        <v>1239</v>
      </c>
      <c r="G31" s="1" t="str">
        <f>fator_pmad20182017_mor_16102020!K31</f>
        <v>47.3480476190476</v>
      </c>
      <c r="H31" s="1" t="s">
        <v>1240</v>
      </c>
      <c r="I31" s="1" t="s">
        <v>1239</v>
      </c>
      <c r="J31" s="1" t="str">
        <f>fator_pmad20182017_mor_16102020!I31</f>
        <v>3977.236</v>
      </c>
      <c r="K31" s="1" t="s">
        <v>1241</v>
      </c>
      <c r="L31" s="1" t="s">
        <v>1239</v>
      </c>
      <c r="M31" s="1" t="s">
        <v>1242</v>
      </c>
      <c r="N31" s="1" t="s">
        <v>1243</v>
      </c>
      <c r="O31" s="1" t="s">
        <v>1244</v>
      </c>
      <c r="P31" s="1" t="s">
        <v>1239</v>
      </c>
      <c r="Q31" s="2" t="str">
        <f>CONCATENATE("'",fator_pmad20182017_mor_16102020!C31,"'")</f>
        <v>'Planaltina'</v>
      </c>
      <c r="R31" s="1" t="s">
        <v>1245</v>
      </c>
      <c r="S31" s="2" t="str">
        <f>CONCATENATE("concat('",IF(LEN([1]fator_pmad1718_mor_25052020!A31)=1,CONCATENATE(0,[1]fator_pmad1718_mor_25052020!A31),[1]fator_pmad1718_mor_25052020!A31),"',cast(m.D03")</f>
        <v>concat('15',cast(m.D03</v>
      </c>
      <c r="T31" s="1" t="s">
        <v>1246</v>
      </c>
      <c r="U31" s="2" t="str">
        <f>CONCATENATE("nchar(1)),'",IF(LEN([1]fator_pmad1718_mor_25052020!F31)=1,CONCATENATE(0,[1]fator_pmad1718_mor_25052020!F31),[1]fator_pmad1718_mor_25052020!F31),"')")</f>
        <v>nchar(1)),'01')</v>
      </c>
      <c r="V31" s="1" t="s">
        <v>1247</v>
      </c>
      <c r="W31" s="1" t="s">
        <v>1248</v>
      </c>
      <c r="X31" s="1" t="s">
        <v>1249</v>
      </c>
      <c r="Y31" s="1" t="s">
        <v>1250</v>
      </c>
      <c r="Z31" s="1" t="s">
        <v>1251</v>
      </c>
      <c r="AA31" s="1" t="s">
        <v>1252</v>
      </c>
      <c r="AB31" s="1" t="s">
        <v>1262</v>
      </c>
      <c r="AC31" s="1" t="s">
        <v>1253</v>
      </c>
      <c r="AD31" s="1" t="s">
        <v>1254</v>
      </c>
      <c r="AE31" s="1" t="s">
        <v>1255</v>
      </c>
      <c r="AF31" s="1" t="s">
        <v>1239</v>
      </c>
      <c r="AG31" s="1" t="s">
        <v>1256</v>
      </c>
      <c r="AH31" s="1" t="s">
        <v>1257</v>
      </c>
      <c r="AI31" s="1" t="s">
        <v>1244</v>
      </c>
      <c r="AJ31" s="1" t="s">
        <v>1239</v>
      </c>
      <c r="AK31" s="2" t="str">
        <f>CONCATENATE("'",fator_pmad20182017_mor_16102020!C31,"'")</f>
        <v>'Planaltina'</v>
      </c>
      <c r="AL31" s="1" t="s">
        <v>1257</v>
      </c>
      <c r="AM31" s="1" t="s">
        <v>1258</v>
      </c>
      <c r="AN31" s="1" t="s">
        <v>1239</v>
      </c>
      <c r="AO31" s="1" t="str">
        <f>fator_pmad20182017_mor_16102020!E31</f>
        <v>1</v>
      </c>
      <c r="AP31" s="1" t="s">
        <v>1257</v>
      </c>
      <c r="AQ31" s="1" t="s">
        <v>1259</v>
      </c>
      <c r="AR31" s="1" t="s">
        <v>1260</v>
      </c>
      <c r="AS31" s="2" t="str">
        <f>fator_pmad20182017_mor_16102020!H31</f>
        <v xml:space="preserve"> 0 and 4</v>
      </c>
      <c r="AT31" s="1" t="s">
        <v>1261</v>
      </c>
    </row>
    <row r="32" spans="1:46" x14ac:dyDescent="0.25">
      <c r="A32" s="1" t="s">
        <v>124</v>
      </c>
      <c r="B32" s="1" t="s">
        <v>1235</v>
      </c>
      <c r="C32" s="1" t="s">
        <v>1236</v>
      </c>
      <c r="D32" s="1" t="s">
        <v>1237</v>
      </c>
      <c r="E32" s="1" t="s">
        <v>1238</v>
      </c>
      <c r="F32" s="1" t="s">
        <v>1239</v>
      </c>
      <c r="G32" s="1" t="str">
        <f>fator_pmad20182017_mor_16102020!K32</f>
        <v>59.2697368421053</v>
      </c>
      <c r="H32" s="1" t="s">
        <v>1240</v>
      </c>
      <c r="I32" s="1" t="s">
        <v>1239</v>
      </c>
      <c r="J32" s="1" t="str">
        <f>fator_pmad20182017_mor_16102020!I32</f>
        <v>3378.375</v>
      </c>
      <c r="K32" s="1" t="s">
        <v>1241</v>
      </c>
      <c r="L32" s="1" t="s">
        <v>1239</v>
      </c>
      <c r="M32" s="1" t="s">
        <v>1242</v>
      </c>
      <c r="N32" s="1" t="s">
        <v>1243</v>
      </c>
      <c r="O32" s="1" t="s">
        <v>1244</v>
      </c>
      <c r="P32" s="1" t="s">
        <v>1239</v>
      </c>
      <c r="Q32" s="2" t="str">
        <f>CONCATENATE("'",fator_pmad20182017_mor_16102020!C32,"'")</f>
        <v>'Santo Antônio do Descoberto'</v>
      </c>
      <c r="R32" s="1" t="s">
        <v>1245</v>
      </c>
      <c r="S32" s="2" t="str">
        <f>CONCATENATE("concat('",IF(LEN([1]fator_pmad1718_mor_25052020!A32)=1,CONCATENATE(0,[1]fator_pmad1718_mor_25052020!A32),[1]fator_pmad1718_mor_25052020!A32),"',cast(m.D03")</f>
        <v>concat('16',cast(m.D03</v>
      </c>
      <c r="T32" s="1" t="s">
        <v>1246</v>
      </c>
      <c r="U32" s="2" t="str">
        <f>CONCATENATE("nchar(1)),'",IF(LEN([1]fator_pmad1718_mor_25052020!F32)=1,CONCATENATE(0,[1]fator_pmad1718_mor_25052020!F32),[1]fator_pmad1718_mor_25052020!F32),"')")</f>
        <v>nchar(1)),'01')</v>
      </c>
      <c r="V32" s="1" t="s">
        <v>1247</v>
      </c>
      <c r="W32" s="1" t="s">
        <v>1248</v>
      </c>
      <c r="X32" s="1" t="s">
        <v>1249</v>
      </c>
      <c r="Y32" s="1" t="s">
        <v>1250</v>
      </c>
      <c r="Z32" s="1" t="s">
        <v>1251</v>
      </c>
      <c r="AA32" s="1" t="s">
        <v>1252</v>
      </c>
      <c r="AB32" s="1" t="s">
        <v>1262</v>
      </c>
      <c r="AC32" s="1" t="s">
        <v>1253</v>
      </c>
      <c r="AD32" s="1" t="s">
        <v>1254</v>
      </c>
      <c r="AE32" s="1" t="s">
        <v>1255</v>
      </c>
      <c r="AF32" s="1" t="s">
        <v>1239</v>
      </c>
      <c r="AG32" s="1" t="s">
        <v>1256</v>
      </c>
      <c r="AH32" s="1" t="s">
        <v>1257</v>
      </c>
      <c r="AI32" s="1" t="s">
        <v>1244</v>
      </c>
      <c r="AJ32" s="1" t="s">
        <v>1239</v>
      </c>
      <c r="AK32" s="2" t="str">
        <f>CONCATENATE("'",fator_pmad20182017_mor_16102020!C32,"'")</f>
        <v>'Santo Antônio do Descoberto'</v>
      </c>
      <c r="AL32" s="1" t="s">
        <v>1257</v>
      </c>
      <c r="AM32" s="1" t="s">
        <v>1258</v>
      </c>
      <c r="AN32" s="1" t="s">
        <v>1239</v>
      </c>
      <c r="AO32" s="1" t="str">
        <f>fator_pmad20182017_mor_16102020!E32</f>
        <v>2</v>
      </c>
      <c r="AP32" s="1" t="s">
        <v>1257</v>
      </c>
      <c r="AQ32" s="1" t="s">
        <v>1259</v>
      </c>
      <c r="AR32" s="1" t="s">
        <v>1260</v>
      </c>
      <c r="AS32" s="2" t="str">
        <f>fator_pmad20182017_mor_16102020!H32</f>
        <v xml:space="preserve"> 0 and 4</v>
      </c>
      <c r="AT32" s="1" t="s">
        <v>1261</v>
      </c>
    </row>
    <row r="33" spans="1:46" x14ac:dyDescent="0.25">
      <c r="A33" s="1" t="s">
        <v>124</v>
      </c>
      <c r="B33" s="1" t="s">
        <v>1235</v>
      </c>
      <c r="C33" s="1" t="s">
        <v>1236</v>
      </c>
      <c r="D33" s="1" t="s">
        <v>1237</v>
      </c>
      <c r="E33" s="1" t="s">
        <v>1238</v>
      </c>
      <c r="F33" s="1" t="s">
        <v>1239</v>
      </c>
      <c r="G33" s="1" t="str">
        <f>fator_pmad20182017_mor_16102020!K33</f>
        <v>54.46296875</v>
      </c>
      <c r="H33" s="1" t="s">
        <v>1240</v>
      </c>
      <c r="I33" s="1" t="s">
        <v>1239</v>
      </c>
      <c r="J33" s="1" t="str">
        <f>fator_pmad20182017_mor_16102020!I33</f>
        <v>3485.63</v>
      </c>
      <c r="K33" s="1" t="s">
        <v>1241</v>
      </c>
      <c r="L33" s="1" t="s">
        <v>1239</v>
      </c>
      <c r="M33" s="1" t="s">
        <v>1242</v>
      </c>
      <c r="N33" s="1" t="s">
        <v>1243</v>
      </c>
      <c r="O33" s="1" t="s">
        <v>1244</v>
      </c>
      <c r="P33" s="1" t="s">
        <v>1239</v>
      </c>
      <c r="Q33" s="2" t="str">
        <f>CONCATENATE("'",fator_pmad20182017_mor_16102020!C33,"'")</f>
        <v>'Santo Antônio do Descoberto'</v>
      </c>
      <c r="R33" s="1" t="s">
        <v>1245</v>
      </c>
      <c r="S33" s="2" t="str">
        <f>CONCATENATE("concat('",IF(LEN([1]fator_pmad1718_mor_25052020!A33)=1,CONCATENATE(0,[1]fator_pmad1718_mor_25052020!A33),[1]fator_pmad1718_mor_25052020!A33),"',cast(m.D03")</f>
        <v>concat('16',cast(m.D03</v>
      </c>
      <c r="T33" s="1" t="s">
        <v>1246</v>
      </c>
      <c r="U33" s="2" t="str">
        <f>CONCATENATE("nchar(1)),'",IF(LEN([1]fator_pmad1718_mor_25052020!F33)=1,CONCATENATE(0,[1]fator_pmad1718_mor_25052020!F33),[1]fator_pmad1718_mor_25052020!F33),"')")</f>
        <v>nchar(1)),'01')</v>
      </c>
      <c r="V33" s="1" t="s">
        <v>1247</v>
      </c>
      <c r="W33" s="1" t="s">
        <v>1248</v>
      </c>
      <c r="X33" s="1" t="s">
        <v>1249</v>
      </c>
      <c r="Y33" s="1" t="s">
        <v>1250</v>
      </c>
      <c r="Z33" s="1" t="s">
        <v>1251</v>
      </c>
      <c r="AA33" s="1" t="s">
        <v>1252</v>
      </c>
      <c r="AB33" s="1" t="s">
        <v>1262</v>
      </c>
      <c r="AC33" s="1" t="s">
        <v>1253</v>
      </c>
      <c r="AD33" s="1" t="s">
        <v>1254</v>
      </c>
      <c r="AE33" s="1" t="s">
        <v>1255</v>
      </c>
      <c r="AF33" s="1" t="s">
        <v>1239</v>
      </c>
      <c r="AG33" s="1" t="s">
        <v>1256</v>
      </c>
      <c r="AH33" s="1" t="s">
        <v>1257</v>
      </c>
      <c r="AI33" s="1" t="s">
        <v>1244</v>
      </c>
      <c r="AJ33" s="1" t="s">
        <v>1239</v>
      </c>
      <c r="AK33" s="2" t="str">
        <f>CONCATENATE("'",fator_pmad20182017_mor_16102020!C33,"'")</f>
        <v>'Santo Antônio do Descoberto'</v>
      </c>
      <c r="AL33" s="1" t="s">
        <v>1257</v>
      </c>
      <c r="AM33" s="1" t="s">
        <v>1258</v>
      </c>
      <c r="AN33" s="1" t="s">
        <v>1239</v>
      </c>
      <c r="AO33" s="1" t="str">
        <f>fator_pmad20182017_mor_16102020!E33</f>
        <v>1</v>
      </c>
      <c r="AP33" s="1" t="s">
        <v>1257</v>
      </c>
      <c r="AQ33" s="1" t="s">
        <v>1259</v>
      </c>
      <c r="AR33" s="1" t="s">
        <v>1260</v>
      </c>
      <c r="AS33" s="2" t="str">
        <f>fator_pmad20182017_mor_16102020!H33</f>
        <v xml:space="preserve"> 0 and 4</v>
      </c>
      <c r="AT33" s="1" t="s">
        <v>1261</v>
      </c>
    </row>
    <row r="34" spans="1:46" x14ac:dyDescent="0.25">
      <c r="A34" s="1" t="s">
        <v>131</v>
      </c>
      <c r="B34" s="1" t="s">
        <v>1235</v>
      </c>
      <c r="C34" s="1" t="s">
        <v>1236</v>
      </c>
      <c r="D34" s="1" t="s">
        <v>1237</v>
      </c>
      <c r="E34" s="1" t="s">
        <v>1238</v>
      </c>
      <c r="F34" s="1" t="s">
        <v>1239</v>
      </c>
      <c r="G34" s="1" t="str">
        <f>fator_pmad20182017_mor_16102020!K34</f>
        <v>72.1025185185185</v>
      </c>
      <c r="H34" s="1" t="s">
        <v>1240</v>
      </c>
      <c r="I34" s="1" t="s">
        <v>1239</v>
      </c>
      <c r="J34" s="1" t="str">
        <f>fator_pmad20182017_mor_16102020!I34</f>
        <v>7787.072</v>
      </c>
      <c r="K34" s="1" t="s">
        <v>1241</v>
      </c>
      <c r="L34" s="1" t="s">
        <v>1239</v>
      </c>
      <c r="M34" s="1" t="s">
        <v>1242</v>
      </c>
      <c r="N34" s="1" t="s">
        <v>1243</v>
      </c>
      <c r="O34" s="1" t="s">
        <v>1244</v>
      </c>
      <c r="P34" s="1" t="s">
        <v>1239</v>
      </c>
      <c r="Q34" s="2" t="str">
        <f>CONCATENATE("'",fator_pmad20182017_mor_16102020!C34,"'")</f>
        <v>'Valparaíso de Goiás'</v>
      </c>
      <c r="R34" s="1" t="s">
        <v>1245</v>
      </c>
      <c r="S34" s="2" t="str">
        <f>CONCATENATE("concat('",IF(LEN([1]fator_pmad1718_mor_25052020!A34)=1,CONCATENATE(0,[1]fator_pmad1718_mor_25052020!A34),[1]fator_pmad1718_mor_25052020!A34),"',cast(m.D03")</f>
        <v>concat('17',cast(m.D03</v>
      </c>
      <c r="T34" s="1" t="s">
        <v>1246</v>
      </c>
      <c r="U34" s="2" t="str">
        <f>CONCATENATE("nchar(1)),'",IF(LEN([1]fator_pmad1718_mor_25052020!F34)=1,CONCATENATE(0,[1]fator_pmad1718_mor_25052020!F34),[1]fator_pmad1718_mor_25052020!F34),"')")</f>
        <v>nchar(1)),'01')</v>
      </c>
      <c r="V34" s="1" t="s">
        <v>1247</v>
      </c>
      <c r="W34" s="1" t="s">
        <v>1248</v>
      </c>
      <c r="X34" s="1" t="s">
        <v>1249</v>
      </c>
      <c r="Y34" s="1" t="s">
        <v>1250</v>
      </c>
      <c r="Z34" s="1" t="s">
        <v>1251</v>
      </c>
      <c r="AA34" s="1" t="s">
        <v>1252</v>
      </c>
      <c r="AB34" s="1" t="s">
        <v>1262</v>
      </c>
      <c r="AC34" s="1" t="s">
        <v>1253</v>
      </c>
      <c r="AD34" s="1" t="s">
        <v>1254</v>
      </c>
      <c r="AE34" s="1" t="s">
        <v>1255</v>
      </c>
      <c r="AF34" s="1" t="s">
        <v>1239</v>
      </c>
      <c r="AG34" s="1" t="s">
        <v>1256</v>
      </c>
      <c r="AH34" s="1" t="s">
        <v>1257</v>
      </c>
      <c r="AI34" s="1" t="s">
        <v>1244</v>
      </c>
      <c r="AJ34" s="1" t="s">
        <v>1239</v>
      </c>
      <c r="AK34" s="2" t="str">
        <f>CONCATENATE("'",fator_pmad20182017_mor_16102020!C34,"'")</f>
        <v>'Valparaíso de Goiás'</v>
      </c>
      <c r="AL34" s="1" t="s">
        <v>1257</v>
      </c>
      <c r="AM34" s="1" t="s">
        <v>1258</v>
      </c>
      <c r="AN34" s="1" t="s">
        <v>1239</v>
      </c>
      <c r="AO34" s="1" t="str">
        <f>fator_pmad20182017_mor_16102020!E34</f>
        <v>2</v>
      </c>
      <c r="AP34" s="1" t="s">
        <v>1257</v>
      </c>
      <c r="AQ34" s="1" t="s">
        <v>1259</v>
      </c>
      <c r="AR34" s="1" t="s">
        <v>1260</v>
      </c>
      <c r="AS34" s="2" t="str">
        <f>fator_pmad20182017_mor_16102020!H34</f>
        <v xml:space="preserve"> 0 and 4</v>
      </c>
      <c r="AT34" s="1" t="s">
        <v>1261</v>
      </c>
    </row>
    <row r="35" spans="1:46" x14ac:dyDescent="0.25">
      <c r="A35" s="1" t="s">
        <v>131</v>
      </c>
      <c r="B35" s="1" t="s">
        <v>1235</v>
      </c>
      <c r="C35" s="1" t="s">
        <v>1236</v>
      </c>
      <c r="D35" s="1" t="s">
        <v>1237</v>
      </c>
      <c r="E35" s="1" t="s">
        <v>1238</v>
      </c>
      <c r="F35" s="1" t="s">
        <v>1239</v>
      </c>
      <c r="G35" s="1" t="str">
        <f>fator_pmad20182017_mor_16102020!K35</f>
        <v>69.0650347826087</v>
      </c>
      <c r="H35" s="1" t="s">
        <v>1240</v>
      </c>
      <c r="I35" s="1" t="s">
        <v>1239</v>
      </c>
      <c r="J35" s="1" t="str">
        <f>fator_pmad20182017_mor_16102020!I35</f>
        <v>7942.479</v>
      </c>
      <c r="K35" s="1" t="s">
        <v>1241</v>
      </c>
      <c r="L35" s="1" t="s">
        <v>1239</v>
      </c>
      <c r="M35" s="1" t="s">
        <v>1242</v>
      </c>
      <c r="N35" s="1" t="s">
        <v>1243</v>
      </c>
      <c r="O35" s="1" t="s">
        <v>1244</v>
      </c>
      <c r="P35" s="1" t="s">
        <v>1239</v>
      </c>
      <c r="Q35" s="2" t="str">
        <f>CONCATENATE("'",fator_pmad20182017_mor_16102020!C35,"'")</f>
        <v>'Valparaíso de Goiás'</v>
      </c>
      <c r="R35" s="1" t="s">
        <v>1245</v>
      </c>
      <c r="S35" s="2" t="str">
        <f>CONCATENATE("concat('",IF(LEN([1]fator_pmad1718_mor_25052020!A35)=1,CONCATENATE(0,[1]fator_pmad1718_mor_25052020!A35),[1]fator_pmad1718_mor_25052020!A35),"',cast(m.D03")</f>
        <v>concat('17',cast(m.D03</v>
      </c>
      <c r="T35" s="1" t="s">
        <v>1246</v>
      </c>
      <c r="U35" s="2" t="str">
        <f>CONCATENATE("nchar(1)),'",IF(LEN([1]fator_pmad1718_mor_25052020!F35)=1,CONCATENATE(0,[1]fator_pmad1718_mor_25052020!F35),[1]fator_pmad1718_mor_25052020!F35),"')")</f>
        <v>nchar(1)),'01')</v>
      </c>
      <c r="V35" s="1" t="s">
        <v>1247</v>
      </c>
      <c r="W35" s="1" t="s">
        <v>1248</v>
      </c>
      <c r="X35" s="1" t="s">
        <v>1249</v>
      </c>
      <c r="Y35" s="1" t="s">
        <v>1250</v>
      </c>
      <c r="Z35" s="1" t="s">
        <v>1251</v>
      </c>
      <c r="AA35" s="1" t="s">
        <v>1252</v>
      </c>
      <c r="AB35" s="1" t="s">
        <v>1262</v>
      </c>
      <c r="AC35" s="1" t="s">
        <v>1253</v>
      </c>
      <c r="AD35" s="1" t="s">
        <v>1254</v>
      </c>
      <c r="AE35" s="1" t="s">
        <v>1255</v>
      </c>
      <c r="AF35" s="1" t="s">
        <v>1239</v>
      </c>
      <c r="AG35" s="1" t="s">
        <v>1256</v>
      </c>
      <c r="AH35" s="1" t="s">
        <v>1257</v>
      </c>
      <c r="AI35" s="1" t="s">
        <v>1244</v>
      </c>
      <c r="AJ35" s="1" t="s">
        <v>1239</v>
      </c>
      <c r="AK35" s="2" t="str">
        <f>CONCATENATE("'",fator_pmad20182017_mor_16102020!C35,"'")</f>
        <v>'Valparaíso de Goiás'</v>
      </c>
      <c r="AL35" s="1" t="s">
        <v>1257</v>
      </c>
      <c r="AM35" s="1" t="s">
        <v>1258</v>
      </c>
      <c r="AN35" s="1" t="s">
        <v>1239</v>
      </c>
      <c r="AO35" s="1" t="str">
        <f>fator_pmad20182017_mor_16102020!E35</f>
        <v>1</v>
      </c>
      <c r="AP35" s="1" t="s">
        <v>1257</v>
      </c>
      <c r="AQ35" s="1" t="s">
        <v>1259</v>
      </c>
      <c r="AR35" s="1" t="s">
        <v>1260</v>
      </c>
      <c r="AS35" s="2" t="str">
        <f>fator_pmad20182017_mor_16102020!H35</f>
        <v xml:space="preserve"> 0 and 4</v>
      </c>
      <c r="AT35" s="1" t="s">
        <v>1261</v>
      </c>
    </row>
    <row r="36" spans="1:46" x14ac:dyDescent="0.25">
      <c r="A36" s="1" t="s">
        <v>9</v>
      </c>
      <c r="B36" s="1" t="s">
        <v>1235</v>
      </c>
      <c r="C36" s="1" t="s">
        <v>1236</v>
      </c>
      <c r="D36" s="1" t="s">
        <v>1237</v>
      </c>
      <c r="E36" s="1" t="s">
        <v>1238</v>
      </c>
      <c r="F36" s="1" t="s">
        <v>1239</v>
      </c>
      <c r="G36" s="1" t="str">
        <f>fator_pmad20182017_mor_16102020!K36</f>
        <v>77.953368852459</v>
      </c>
      <c r="H36" s="1" t="s">
        <v>1240</v>
      </c>
      <c r="I36" s="1" t="s">
        <v>1239</v>
      </c>
      <c r="J36" s="1" t="str">
        <f>fator_pmad20182017_mor_16102020!I36</f>
        <v>9510.311</v>
      </c>
      <c r="K36" s="1" t="s">
        <v>1241</v>
      </c>
      <c r="L36" s="1" t="s">
        <v>1239</v>
      </c>
      <c r="M36" s="1" t="s">
        <v>1242</v>
      </c>
      <c r="N36" s="1" t="s">
        <v>1243</v>
      </c>
      <c r="O36" s="1" t="s">
        <v>1244</v>
      </c>
      <c r="P36" s="1" t="s">
        <v>1239</v>
      </c>
      <c r="Q36" s="2" t="str">
        <f>CONCATENATE("'",fator_pmad20182017_mor_16102020!C36,"'")</f>
        <v>'Águas Lindas de Goiás'</v>
      </c>
      <c r="R36" s="1" t="s">
        <v>1245</v>
      </c>
      <c r="S36" s="2" t="str">
        <f>CONCATENATE("concat('",IF(LEN([1]fator_pmad1718_mor_25052020!A36)=1,CONCATENATE(0,[1]fator_pmad1718_mor_25052020!A36),[1]fator_pmad1718_mor_25052020!A36),"',cast(m.D03")</f>
        <v>concat('01',cast(m.D03</v>
      </c>
      <c r="T36" s="1" t="s">
        <v>1246</v>
      </c>
      <c r="U36" s="2" t="str">
        <f>CONCATENATE("nchar(1)),'",IF(LEN([1]fator_pmad1718_mor_25052020!F36)=1,CONCATENATE(0,[1]fator_pmad1718_mor_25052020!F36),[1]fator_pmad1718_mor_25052020!F36),"')")</f>
        <v>nchar(1)),'02')</v>
      </c>
      <c r="V36" s="1" t="s">
        <v>1247</v>
      </c>
      <c r="W36" s="1" t="s">
        <v>1248</v>
      </c>
      <c r="X36" s="1" t="s">
        <v>1249</v>
      </c>
      <c r="Y36" s="1" t="s">
        <v>1250</v>
      </c>
      <c r="Z36" s="1" t="s">
        <v>1251</v>
      </c>
      <c r="AA36" s="1" t="s">
        <v>1252</v>
      </c>
      <c r="AB36" s="1" t="s">
        <v>1262</v>
      </c>
      <c r="AC36" s="1" t="s">
        <v>1253</v>
      </c>
      <c r="AD36" s="1" t="s">
        <v>1254</v>
      </c>
      <c r="AE36" s="1" t="s">
        <v>1255</v>
      </c>
      <c r="AF36" s="1" t="s">
        <v>1239</v>
      </c>
      <c r="AG36" s="1" t="s">
        <v>1256</v>
      </c>
      <c r="AH36" s="1" t="s">
        <v>1257</v>
      </c>
      <c r="AI36" s="1" t="s">
        <v>1244</v>
      </c>
      <c r="AJ36" s="1" t="s">
        <v>1239</v>
      </c>
      <c r="AK36" s="2" t="str">
        <f>CONCATENATE("'",fator_pmad20182017_mor_16102020!C36,"'")</f>
        <v>'Águas Lindas de Goiás'</v>
      </c>
      <c r="AL36" s="1" t="s">
        <v>1257</v>
      </c>
      <c r="AM36" s="1" t="s">
        <v>1258</v>
      </c>
      <c r="AN36" s="1" t="s">
        <v>1239</v>
      </c>
      <c r="AO36" s="1" t="str">
        <f>fator_pmad20182017_mor_16102020!E36</f>
        <v>2</v>
      </c>
      <c r="AP36" s="1" t="s">
        <v>1257</v>
      </c>
      <c r="AQ36" s="1" t="s">
        <v>1259</v>
      </c>
      <c r="AR36" s="1" t="s">
        <v>1260</v>
      </c>
      <c r="AS36" s="2" t="str">
        <f>fator_pmad20182017_mor_16102020!H36</f>
        <v xml:space="preserve"> 5 and 9</v>
      </c>
      <c r="AT36" s="1" t="s">
        <v>1261</v>
      </c>
    </row>
    <row r="37" spans="1:46" x14ac:dyDescent="0.25">
      <c r="A37" s="1" t="s">
        <v>9</v>
      </c>
      <c r="B37" s="1" t="s">
        <v>1235</v>
      </c>
      <c r="C37" s="1" t="s">
        <v>1236</v>
      </c>
      <c r="D37" s="1" t="s">
        <v>1237</v>
      </c>
      <c r="E37" s="1" t="s">
        <v>1238</v>
      </c>
      <c r="F37" s="1" t="s">
        <v>1239</v>
      </c>
      <c r="G37" s="1" t="str">
        <f>fator_pmad20182017_mor_16102020!K37</f>
        <v>69.8460217391304</v>
      </c>
      <c r="H37" s="1" t="s">
        <v>1240</v>
      </c>
      <c r="I37" s="1" t="s">
        <v>1239</v>
      </c>
      <c r="J37" s="1" t="str">
        <f>fator_pmad20182017_mor_16102020!I37</f>
        <v>9638.751</v>
      </c>
      <c r="K37" s="1" t="s">
        <v>1241</v>
      </c>
      <c r="L37" s="1" t="s">
        <v>1239</v>
      </c>
      <c r="M37" s="1" t="s">
        <v>1242</v>
      </c>
      <c r="N37" s="1" t="s">
        <v>1243</v>
      </c>
      <c r="O37" s="1" t="s">
        <v>1244</v>
      </c>
      <c r="P37" s="1" t="s">
        <v>1239</v>
      </c>
      <c r="Q37" s="2" t="str">
        <f>CONCATENATE("'",fator_pmad20182017_mor_16102020!C37,"'")</f>
        <v>'Águas Lindas de Goiás'</v>
      </c>
      <c r="R37" s="1" t="s">
        <v>1245</v>
      </c>
      <c r="S37" s="2" t="str">
        <f>CONCATENATE("concat('",IF(LEN([1]fator_pmad1718_mor_25052020!A37)=1,CONCATENATE(0,[1]fator_pmad1718_mor_25052020!A37),[1]fator_pmad1718_mor_25052020!A37),"',cast(m.D03")</f>
        <v>concat('01',cast(m.D03</v>
      </c>
      <c r="T37" s="1" t="s">
        <v>1246</v>
      </c>
      <c r="U37" s="2" t="str">
        <f>CONCATENATE("nchar(1)),'",IF(LEN([1]fator_pmad1718_mor_25052020!F37)=1,CONCATENATE(0,[1]fator_pmad1718_mor_25052020!F37),[1]fator_pmad1718_mor_25052020!F37),"')")</f>
        <v>nchar(1)),'02')</v>
      </c>
      <c r="V37" s="1" t="s">
        <v>1247</v>
      </c>
      <c r="W37" s="1" t="s">
        <v>1248</v>
      </c>
      <c r="X37" s="1" t="s">
        <v>1249</v>
      </c>
      <c r="Y37" s="1" t="s">
        <v>1250</v>
      </c>
      <c r="Z37" s="1" t="s">
        <v>1251</v>
      </c>
      <c r="AA37" s="1" t="s">
        <v>1252</v>
      </c>
      <c r="AB37" s="1" t="s">
        <v>1262</v>
      </c>
      <c r="AC37" s="1" t="s">
        <v>1253</v>
      </c>
      <c r="AD37" s="1" t="s">
        <v>1254</v>
      </c>
      <c r="AE37" s="1" t="s">
        <v>1255</v>
      </c>
      <c r="AF37" s="1" t="s">
        <v>1239</v>
      </c>
      <c r="AG37" s="1" t="s">
        <v>1256</v>
      </c>
      <c r="AH37" s="1" t="s">
        <v>1257</v>
      </c>
      <c r="AI37" s="1" t="s">
        <v>1244</v>
      </c>
      <c r="AJ37" s="1" t="s">
        <v>1239</v>
      </c>
      <c r="AK37" s="2" t="str">
        <f>CONCATENATE("'",fator_pmad20182017_mor_16102020!C37,"'")</f>
        <v>'Águas Lindas de Goiás'</v>
      </c>
      <c r="AL37" s="1" t="s">
        <v>1257</v>
      </c>
      <c r="AM37" s="1" t="s">
        <v>1258</v>
      </c>
      <c r="AN37" s="1" t="s">
        <v>1239</v>
      </c>
      <c r="AO37" s="1" t="str">
        <f>fator_pmad20182017_mor_16102020!E37</f>
        <v>1</v>
      </c>
      <c r="AP37" s="1" t="s">
        <v>1257</v>
      </c>
      <c r="AQ37" s="1" t="s">
        <v>1259</v>
      </c>
      <c r="AR37" s="1" t="s">
        <v>1260</v>
      </c>
      <c r="AS37" s="2" t="str">
        <f>fator_pmad20182017_mor_16102020!H37</f>
        <v xml:space="preserve"> 5 and 9</v>
      </c>
      <c r="AT37" s="1" t="s">
        <v>1261</v>
      </c>
    </row>
    <row r="38" spans="1:46" x14ac:dyDescent="0.25">
      <c r="A38" s="1" t="s">
        <v>12</v>
      </c>
      <c r="B38" s="1" t="s">
        <v>1235</v>
      </c>
      <c r="C38" s="1" t="s">
        <v>1236</v>
      </c>
      <c r="D38" s="1" t="s">
        <v>1237</v>
      </c>
      <c r="E38" s="1" t="s">
        <v>1238</v>
      </c>
      <c r="F38" s="1" t="s">
        <v>1239</v>
      </c>
      <c r="G38" s="1" t="str">
        <f>fator_pmad20182017_mor_16102020!K38</f>
        <v>20.5242042553191</v>
      </c>
      <c r="H38" s="1" t="s">
        <v>1240</v>
      </c>
      <c r="I38" s="1" t="s">
        <v>1239</v>
      </c>
      <c r="J38" s="1" t="str">
        <f>fator_pmad20182017_mor_16102020!I38</f>
        <v>964.6376</v>
      </c>
      <c r="K38" s="1" t="s">
        <v>1241</v>
      </c>
      <c r="L38" s="1" t="s">
        <v>1239</v>
      </c>
      <c r="M38" s="1" t="s">
        <v>1242</v>
      </c>
      <c r="N38" s="1" t="s">
        <v>1243</v>
      </c>
      <c r="O38" s="1" t="s">
        <v>1244</v>
      </c>
      <c r="P38" s="1" t="s">
        <v>1239</v>
      </c>
      <c r="Q38" s="2" t="str">
        <f>CONCATENATE("'",fator_pmad20182017_mor_16102020!C38,"'")</f>
        <v>'Alexânia'</v>
      </c>
      <c r="R38" s="1" t="s">
        <v>1245</v>
      </c>
      <c r="S38" s="2" t="str">
        <f>CONCATENATE("concat('",IF(LEN([1]fator_pmad1718_mor_25052020!A38)=1,CONCATENATE(0,[1]fator_pmad1718_mor_25052020!A38),[1]fator_pmad1718_mor_25052020!A38),"',cast(m.D03")</f>
        <v>concat('02',cast(m.D03</v>
      </c>
      <c r="T38" s="1" t="s">
        <v>1246</v>
      </c>
      <c r="U38" s="2" t="str">
        <f>CONCATENATE("nchar(1)),'",IF(LEN([1]fator_pmad1718_mor_25052020!F38)=1,CONCATENATE(0,[1]fator_pmad1718_mor_25052020!F38),[1]fator_pmad1718_mor_25052020!F38),"')")</f>
        <v>nchar(1)),'02')</v>
      </c>
      <c r="V38" s="1" t="s">
        <v>1247</v>
      </c>
      <c r="W38" s="1" t="s">
        <v>1248</v>
      </c>
      <c r="X38" s="1" t="s">
        <v>1249</v>
      </c>
      <c r="Y38" s="1" t="s">
        <v>1250</v>
      </c>
      <c r="Z38" s="1" t="s">
        <v>1251</v>
      </c>
      <c r="AA38" s="1" t="s">
        <v>1252</v>
      </c>
      <c r="AB38" s="1" t="s">
        <v>1262</v>
      </c>
      <c r="AC38" s="1" t="s">
        <v>1253</v>
      </c>
      <c r="AD38" s="1" t="s">
        <v>1254</v>
      </c>
      <c r="AE38" s="1" t="s">
        <v>1255</v>
      </c>
      <c r="AF38" s="1" t="s">
        <v>1239</v>
      </c>
      <c r="AG38" s="1" t="s">
        <v>1256</v>
      </c>
      <c r="AH38" s="1" t="s">
        <v>1257</v>
      </c>
      <c r="AI38" s="1" t="s">
        <v>1244</v>
      </c>
      <c r="AJ38" s="1" t="s">
        <v>1239</v>
      </c>
      <c r="AK38" s="2" t="str">
        <f>CONCATENATE("'",fator_pmad20182017_mor_16102020!C38,"'")</f>
        <v>'Alexânia'</v>
      </c>
      <c r="AL38" s="1" t="s">
        <v>1257</v>
      </c>
      <c r="AM38" s="1" t="s">
        <v>1258</v>
      </c>
      <c r="AN38" s="1" t="s">
        <v>1239</v>
      </c>
      <c r="AO38" s="1" t="str">
        <f>fator_pmad20182017_mor_16102020!E38</f>
        <v>2</v>
      </c>
      <c r="AP38" s="1" t="s">
        <v>1257</v>
      </c>
      <c r="AQ38" s="1" t="s">
        <v>1259</v>
      </c>
      <c r="AR38" s="1" t="s">
        <v>1260</v>
      </c>
      <c r="AS38" s="2" t="str">
        <f>fator_pmad20182017_mor_16102020!H38</f>
        <v xml:space="preserve"> 5 and 9</v>
      </c>
      <c r="AT38" s="1" t="s">
        <v>1261</v>
      </c>
    </row>
    <row r="39" spans="1:46" x14ac:dyDescent="0.25">
      <c r="A39" s="1" t="s">
        <v>12</v>
      </c>
      <c r="B39" s="1" t="s">
        <v>1235</v>
      </c>
      <c r="C39" s="1" t="s">
        <v>1236</v>
      </c>
      <c r="D39" s="1" t="s">
        <v>1237</v>
      </c>
      <c r="E39" s="1" t="s">
        <v>1238</v>
      </c>
      <c r="F39" s="1" t="s">
        <v>1239</v>
      </c>
      <c r="G39" s="1" t="str">
        <f>fator_pmad20182017_mor_16102020!K39</f>
        <v>20.3266</v>
      </c>
      <c r="H39" s="1" t="s">
        <v>1240</v>
      </c>
      <c r="I39" s="1" t="s">
        <v>1239</v>
      </c>
      <c r="J39" s="1" t="str">
        <f>fator_pmad20182017_mor_16102020!I39</f>
        <v>1016.33</v>
      </c>
      <c r="K39" s="1" t="s">
        <v>1241</v>
      </c>
      <c r="L39" s="1" t="s">
        <v>1239</v>
      </c>
      <c r="M39" s="1" t="s">
        <v>1242</v>
      </c>
      <c r="N39" s="1" t="s">
        <v>1243</v>
      </c>
      <c r="O39" s="1" t="s">
        <v>1244</v>
      </c>
      <c r="P39" s="1" t="s">
        <v>1239</v>
      </c>
      <c r="Q39" s="2" t="str">
        <f>CONCATENATE("'",fator_pmad20182017_mor_16102020!C39,"'")</f>
        <v>'Alexânia'</v>
      </c>
      <c r="R39" s="1" t="s">
        <v>1245</v>
      </c>
      <c r="S39" s="2" t="str">
        <f>CONCATENATE("concat('",IF(LEN([1]fator_pmad1718_mor_25052020!A39)=1,CONCATENATE(0,[1]fator_pmad1718_mor_25052020!A39),[1]fator_pmad1718_mor_25052020!A39),"',cast(m.D03")</f>
        <v>concat('02',cast(m.D03</v>
      </c>
      <c r="T39" s="1" t="s">
        <v>1246</v>
      </c>
      <c r="U39" s="2" t="str">
        <f>CONCATENATE("nchar(1)),'",IF(LEN([1]fator_pmad1718_mor_25052020!F39)=1,CONCATENATE(0,[1]fator_pmad1718_mor_25052020!F39),[1]fator_pmad1718_mor_25052020!F39),"')")</f>
        <v>nchar(1)),'02')</v>
      </c>
      <c r="V39" s="1" t="s">
        <v>1247</v>
      </c>
      <c r="W39" s="1" t="s">
        <v>1248</v>
      </c>
      <c r="X39" s="1" t="s">
        <v>1249</v>
      </c>
      <c r="Y39" s="1" t="s">
        <v>1250</v>
      </c>
      <c r="Z39" s="1" t="s">
        <v>1251</v>
      </c>
      <c r="AA39" s="1" t="s">
        <v>1252</v>
      </c>
      <c r="AB39" s="1" t="s">
        <v>1262</v>
      </c>
      <c r="AC39" s="1" t="s">
        <v>1253</v>
      </c>
      <c r="AD39" s="1" t="s">
        <v>1254</v>
      </c>
      <c r="AE39" s="1" t="s">
        <v>1255</v>
      </c>
      <c r="AF39" s="1" t="s">
        <v>1239</v>
      </c>
      <c r="AG39" s="1" t="s">
        <v>1256</v>
      </c>
      <c r="AH39" s="1" t="s">
        <v>1257</v>
      </c>
      <c r="AI39" s="1" t="s">
        <v>1244</v>
      </c>
      <c r="AJ39" s="1" t="s">
        <v>1239</v>
      </c>
      <c r="AK39" s="2" t="str">
        <f>CONCATENATE("'",fator_pmad20182017_mor_16102020!C39,"'")</f>
        <v>'Alexânia'</v>
      </c>
      <c r="AL39" s="1" t="s">
        <v>1257</v>
      </c>
      <c r="AM39" s="1" t="s">
        <v>1258</v>
      </c>
      <c r="AN39" s="1" t="s">
        <v>1239</v>
      </c>
      <c r="AO39" s="1" t="str">
        <f>fator_pmad20182017_mor_16102020!E39</f>
        <v>1</v>
      </c>
      <c r="AP39" s="1" t="s">
        <v>1257</v>
      </c>
      <c r="AQ39" s="1" t="s">
        <v>1259</v>
      </c>
      <c r="AR39" s="1" t="s">
        <v>1260</v>
      </c>
      <c r="AS39" s="2" t="str">
        <f>fator_pmad20182017_mor_16102020!H39</f>
        <v xml:space="preserve"> 5 and 9</v>
      </c>
      <c r="AT39" s="1" t="s">
        <v>1261</v>
      </c>
    </row>
    <row r="40" spans="1:46" x14ac:dyDescent="0.25">
      <c r="A40" s="1" t="s">
        <v>28</v>
      </c>
      <c r="B40" s="1" t="s">
        <v>1235</v>
      </c>
      <c r="C40" s="1" t="s">
        <v>1236</v>
      </c>
      <c r="D40" s="1" t="s">
        <v>1237</v>
      </c>
      <c r="E40" s="1" t="s">
        <v>1238</v>
      </c>
      <c r="F40" s="1" t="s">
        <v>1239</v>
      </c>
      <c r="G40" s="1" t="str">
        <f>fator_pmad20182017_mor_16102020!K40</f>
        <v>6.39704279443008</v>
      </c>
      <c r="H40" s="1" t="s">
        <v>1240</v>
      </c>
      <c r="I40" s="1" t="s">
        <v>1239</v>
      </c>
      <c r="J40" s="1" t="str">
        <f>fator_pmad20182017_mor_16102020!I40</f>
        <v>550.145680320987</v>
      </c>
      <c r="K40" s="1" t="s">
        <v>1241</v>
      </c>
      <c r="L40" s="1" t="s">
        <v>1239</v>
      </c>
      <c r="M40" s="1" t="s">
        <v>1242</v>
      </c>
      <c r="N40" s="1" t="s">
        <v>1243</v>
      </c>
      <c r="O40" s="1" t="s">
        <v>1244</v>
      </c>
      <c r="P40" s="1" t="s">
        <v>1239</v>
      </c>
      <c r="Q40" s="2" t="str">
        <f>CONCATENATE("'",fator_pmad20182017_mor_16102020!C40,"'")</f>
        <v>'Cidade Ocidental: Jardim ABC'</v>
      </c>
      <c r="R40" s="1" t="s">
        <v>1245</v>
      </c>
      <c r="S40" s="2" t="str">
        <f>CONCATENATE("concat('",IF(LEN([1]fator_pmad1718_mor_25052020!A40)=1,CONCATENATE(0,[1]fator_pmad1718_mor_25052020!A40),[1]fator_pmad1718_mor_25052020!A40),"',cast(m.D03")</f>
        <v>concat('04',cast(m.D03</v>
      </c>
      <c r="T40" s="1" t="s">
        <v>1246</v>
      </c>
      <c r="U40" s="2" t="str">
        <f>CONCATENATE("nchar(1)),'",IF(LEN([1]fator_pmad1718_mor_25052020!F40)=1,CONCATENATE(0,[1]fator_pmad1718_mor_25052020!F40),[1]fator_pmad1718_mor_25052020!F40),"')")</f>
        <v>nchar(1)),'02')</v>
      </c>
      <c r="V40" s="1" t="s">
        <v>1247</v>
      </c>
      <c r="W40" s="1" t="s">
        <v>1248</v>
      </c>
      <c r="X40" s="1" t="s">
        <v>1249</v>
      </c>
      <c r="Y40" s="1" t="s">
        <v>1250</v>
      </c>
      <c r="Z40" s="1" t="s">
        <v>1251</v>
      </c>
      <c r="AA40" s="1" t="s">
        <v>1252</v>
      </c>
      <c r="AB40" s="1" t="s">
        <v>1262</v>
      </c>
      <c r="AC40" s="1" t="s">
        <v>1253</v>
      </c>
      <c r="AD40" s="1" t="s">
        <v>1254</v>
      </c>
      <c r="AE40" s="1" t="s">
        <v>1255</v>
      </c>
      <c r="AF40" s="1" t="s">
        <v>1239</v>
      </c>
      <c r="AG40" s="1" t="s">
        <v>1256</v>
      </c>
      <c r="AH40" s="1" t="s">
        <v>1257</v>
      </c>
      <c r="AI40" s="1" t="s">
        <v>1244</v>
      </c>
      <c r="AJ40" s="1" t="s">
        <v>1239</v>
      </c>
      <c r="AK40" s="2" t="str">
        <f>CONCATENATE("'",fator_pmad20182017_mor_16102020!C40,"'")</f>
        <v>'Cidade Ocidental: Jardim ABC'</v>
      </c>
      <c r="AL40" s="1" t="s">
        <v>1257</v>
      </c>
      <c r="AM40" s="1" t="s">
        <v>1258</v>
      </c>
      <c r="AN40" s="1" t="s">
        <v>1239</v>
      </c>
      <c r="AO40" s="1" t="str">
        <f>fator_pmad20182017_mor_16102020!E40</f>
        <v>2</v>
      </c>
      <c r="AP40" s="1" t="s">
        <v>1257</v>
      </c>
      <c r="AQ40" s="1" t="s">
        <v>1259</v>
      </c>
      <c r="AR40" s="1" t="s">
        <v>1260</v>
      </c>
      <c r="AS40" s="2" t="str">
        <f>fator_pmad20182017_mor_16102020!H40</f>
        <v xml:space="preserve"> 5 and 9</v>
      </c>
      <c r="AT40" s="1" t="s">
        <v>1261</v>
      </c>
    </row>
    <row r="41" spans="1:46" x14ac:dyDescent="0.25">
      <c r="A41" s="1" t="s">
        <v>28</v>
      </c>
      <c r="B41" s="1" t="s">
        <v>1235</v>
      </c>
      <c r="C41" s="1" t="s">
        <v>1236</v>
      </c>
      <c r="D41" s="1" t="s">
        <v>1237</v>
      </c>
      <c r="E41" s="1" t="s">
        <v>1238</v>
      </c>
      <c r="F41" s="1" t="s">
        <v>1239</v>
      </c>
      <c r="G41" s="1" t="str">
        <f>fator_pmad20182017_mor_16102020!K41</f>
        <v>6.41447948923956</v>
      </c>
      <c r="H41" s="1" t="s">
        <v>1240</v>
      </c>
      <c r="I41" s="1" t="s">
        <v>1239</v>
      </c>
      <c r="J41" s="1" t="str">
        <f>fator_pmad20182017_mor_16102020!I41</f>
        <v>570.888674542321</v>
      </c>
      <c r="K41" s="1" t="s">
        <v>1241</v>
      </c>
      <c r="L41" s="1" t="s">
        <v>1239</v>
      </c>
      <c r="M41" s="1" t="s">
        <v>1242</v>
      </c>
      <c r="N41" s="1" t="s">
        <v>1243</v>
      </c>
      <c r="O41" s="1" t="s">
        <v>1244</v>
      </c>
      <c r="P41" s="1" t="s">
        <v>1239</v>
      </c>
      <c r="Q41" s="2" t="str">
        <f>CONCATENATE("'",fator_pmad20182017_mor_16102020!C41,"'")</f>
        <v>'Cidade Ocidental: Jardim ABC'</v>
      </c>
      <c r="R41" s="1" t="s">
        <v>1245</v>
      </c>
      <c r="S41" s="2" t="str">
        <f>CONCATENATE("concat('",IF(LEN([1]fator_pmad1718_mor_25052020!A41)=1,CONCATENATE(0,[1]fator_pmad1718_mor_25052020!A41),[1]fator_pmad1718_mor_25052020!A41),"',cast(m.D03")</f>
        <v>concat('04',cast(m.D03</v>
      </c>
      <c r="T41" s="1" t="s">
        <v>1246</v>
      </c>
      <c r="U41" s="2" t="str">
        <f>CONCATENATE("nchar(1)),'",IF(LEN([1]fator_pmad1718_mor_25052020!F41)=1,CONCATENATE(0,[1]fator_pmad1718_mor_25052020!F41),[1]fator_pmad1718_mor_25052020!F41),"')")</f>
        <v>nchar(1)),'02')</v>
      </c>
      <c r="V41" s="1" t="s">
        <v>1247</v>
      </c>
      <c r="W41" s="1" t="s">
        <v>1248</v>
      </c>
      <c r="X41" s="1" t="s">
        <v>1249</v>
      </c>
      <c r="Y41" s="1" t="s">
        <v>1250</v>
      </c>
      <c r="Z41" s="1" t="s">
        <v>1251</v>
      </c>
      <c r="AA41" s="1" t="s">
        <v>1252</v>
      </c>
      <c r="AB41" s="1" t="s">
        <v>1262</v>
      </c>
      <c r="AC41" s="1" t="s">
        <v>1253</v>
      </c>
      <c r="AD41" s="1" t="s">
        <v>1254</v>
      </c>
      <c r="AE41" s="1" t="s">
        <v>1255</v>
      </c>
      <c r="AF41" s="1" t="s">
        <v>1239</v>
      </c>
      <c r="AG41" s="1" t="s">
        <v>1256</v>
      </c>
      <c r="AH41" s="1" t="s">
        <v>1257</v>
      </c>
      <c r="AI41" s="1" t="s">
        <v>1244</v>
      </c>
      <c r="AJ41" s="1" t="s">
        <v>1239</v>
      </c>
      <c r="AK41" s="2" t="str">
        <f>CONCATENATE("'",fator_pmad20182017_mor_16102020!C41,"'")</f>
        <v>'Cidade Ocidental: Jardim ABC'</v>
      </c>
      <c r="AL41" s="1" t="s">
        <v>1257</v>
      </c>
      <c r="AM41" s="1" t="s">
        <v>1258</v>
      </c>
      <c r="AN41" s="1" t="s">
        <v>1239</v>
      </c>
      <c r="AO41" s="1" t="str">
        <f>fator_pmad20182017_mor_16102020!E41</f>
        <v>1</v>
      </c>
      <c r="AP41" s="1" t="s">
        <v>1257</v>
      </c>
      <c r="AQ41" s="1" t="s">
        <v>1259</v>
      </c>
      <c r="AR41" s="1" t="s">
        <v>1260</v>
      </c>
      <c r="AS41" s="2" t="str">
        <f>fator_pmad20182017_mor_16102020!H41</f>
        <v xml:space="preserve"> 5 and 9</v>
      </c>
      <c r="AT41" s="1" t="s">
        <v>1261</v>
      </c>
    </row>
    <row r="42" spans="1:46" x14ac:dyDescent="0.25">
      <c r="A42" s="1" t="s">
        <v>36</v>
      </c>
      <c r="B42" s="1" t="s">
        <v>1235</v>
      </c>
      <c r="C42" s="1" t="s">
        <v>1236</v>
      </c>
      <c r="D42" s="1" t="s">
        <v>1237</v>
      </c>
      <c r="E42" s="1" t="s">
        <v>1238</v>
      </c>
      <c r="F42" s="1" t="s">
        <v>1239</v>
      </c>
      <c r="G42" s="1" t="str">
        <f>fator_pmad20182017_mor_16102020!K42</f>
        <v>31.4541538663979</v>
      </c>
      <c r="H42" s="1" t="s">
        <v>1240</v>
      </c>
      <c r="I42" s="1" t="s">
        <v>1239</v>
      </c>
      <c r="J42" s="1" t="str">
        <f>fator_pmad20182017_mor_16102020!I42</f>
        <v>2421.96984771264</v>
      </c>
      <c r="K42" s="1" t="s">
        <v>1241</v>
      </c>
      <c r="L42" s="1" t="s">
        <v>1239</v>
      </c>
      <c r="M42" s="1" t="s">
        <v>1242</v>
      </c>
      <c r="N42" s="1" t="s">
        <v>1243</v>
      </c>
      <c r="O42" s="1" t="s">
        <v>1244</v>
      </c>
      <c r="P42" s="1" t="s">
        <v>1239</v>
      </c>
      <c r="Q42" s="2" t="str">
        <f>CONCATENATE("'",fator_pmad20182017_mor_16102020!C42,"'")</f>
        <v>'Cidade Ocidental: Sede'</v>
      </c>
      <c r="R42" s="1" t="s">
        <v>1245</v>
      </c>
      <c r="S42" s="2" t="str">
        <f>CONCATENATE("concat('",IF(LEN([1]fator_pmad1718_mor_25052020!A42)=1,CONCATENATE(0,[1]fator_pmad1718_mor_25052020!A42),[1]fator_pmad1718_mor_25052020!A42),"',cast(m.D03")</f>
        <v>concat('03',cast(m.D03</v>
      </c>
      <c r="T42" s="1" t="s">
        <v>1246</v>
      </c>
      <c r="U42" s="2" t="str">
        <f>CONCATENATE("nchar(1)),'",IF(LEN([1]fator_pmad1718_mor_25052020!F42)=1,CONCATENATE(0,[1]fator_pmad1718_mor_25052020!F42),[1]fator_pmad1718_mor_25052020!F42),"')")</f>
        <v>nchar(1)),'02')</v>
      </c>
      <c r="V42" s="1" t="s">
        <v>1247</v>
      </c>
      <c r="W42" s="1" t="s">
        <v>1248</v>
      </c>
      <c r="X42" s="1" t="s">
        <v>1249</v>
      </c>
      <c r="Y42" s="1" t="s">
        <v>1250</v>
      </c>
      <c r="Z42" s="1" t="s">
        <v>1251</v>
      </c>
      <c r="AA42" s="1" t="s">
        <v>1252</v>
      </c>
      <c r="AB42" s="1" t="s">
        <v>1262</v>
      </c>
      <c r="AC42" s="1" t="s">
        <v>1253</v>
      </c>
      <c r="AD42" s="1" t="s">
        <v>1254</v>
      </c>
      <c r="AE42" s="1" t="s">
        <v>1255</v>
      </c>
      <c r="AF42" s="1" t="s">
        <v>1239</v>
      </c>
      <c r="AG42" s="1" t="s">
        <v>1256</v>
      </c>
      <c r="AH42" s="1" t="s">
        <v>1257</v>
      </c>
      <c r="AI42" s="1" t="s">
        <v>1244</v>
      </c>
      <c r="AJ42" s="1" t="s">
        <v>1239</v>
      </c>
      <c r="AK42" s="2" t="str">
        <f>CONCATENATE("'",fator_pmad20182017_mor_16102020!C42,"'")</f>
        <v>'Cidade Ocidental: Sede'</v>
      </c>
      <c r="AL42" s="1" t="s">
        <v>1257</v>
      </c>
      <c r="AM42" s="1" t="s">
        <v>1258</v>
      </c>
      <c r="AN42" s="1" t="s">
        <v>1239</v>
      </c>
      <c r="AO42" s="1" t="str">
        <f>fator_pmad20182017_mor_16102020!E42</f>
        <v>2</v>
      </c>
      <c r="AP42" s="1" t="s">
        <v>1257</v>
      </c>
      <c r="AQ42" s="1" t="s">
        <v>1259</v>
      </c>
      <c r="AR42" s="1" t="s">
        <v>1260</v>
      </c>
      <c r="AS42" s="2" t="str">
        <f>fator_pmad20182017_mor_16102020!H42</f>
        <v xml:space="preserve"> 5 and 9</v>
      </c>
      <c r="AT42" s="1" t="s">
        <v>1261</v>
      </c>
    </row>
    <row r="43" spans="1:46" x14ac:dyDescent="0.25">
      <c r="A43" s="1" t="s">
        <v>36</v>
      </c>
      <c r="B43" s="1" t="s">
        <v>1235</v>
      </c>
      <c r="C43" s="1" t="s">
        <v>1236</v>
      </c>
      <c r="D43" s="1" t="s">
        <v>1237</v>
      </c>
      <c r="E43" s="1" t="s">
        <v>1238</v>
      </c>
      <c r="F43" s="1" t="s">
        <v>1239</v>
      </c>
      <c r="G43" s="1" t="str">
        <f>fator_pmad20182017_mor_16102020!K43</f>
        <v>29.9201086444914</v>
      </c>
      <c r="H43" s="1" t="s">
        <v>1240</v>
      </c>
      <c r="I43" s="1" t="s">
        <v>1239</v>
      </c>
      <c r="J43" s="1" t="str">
        <f>fator_pmad20182017_mor_16102020!I43</f>
        <v>2513.28912613728</v>
      </c>
      <c r="K43" s="1" t="s">
        <v>1241</v>
      </c>
      <c r="L43" s="1" t="s">
        <v>1239</v>
      </c>
      <c r="M43" s="1" t="s">
        <v>1242</v>
      </c>
      <c r="N43" s="1" t="s">
        <v>1243</v>
      </c>
      <c r="O43" s="1" t="s">
        <v>1244</v>
      </c>
      <c r="P43" s="1" t="s">
        <v>1239</v>
      </c>
      <c r="Q43" s="2" t="str">
        <f>CONCATENATE("'",fator_pmad20182017_mor_16102020!C43,"'")</f>
        <v>'Cidade Ocidental: Sede'</v>
      </c>
      <c r="R43" s="1" t="s">
        <v>1245</v>
      </c>
      <c r="S43" s="2" t="str">
        <f>CONCATENATE("concat('",IF(LEN([1]fator_pmad1718_mor_25052020!A43)=1,CONCATENATE(0,[1]fator_pmad1718_mor_25052020!A43),[1]fator_pmad1718_mor_25052020!A43),"',cast(m.D03")</f>
        <v>concat('03',cast(m.D03</v>
      </c>
      <c r="T43" s="1" t="s">
        <v>1246</v>
      </c>
      <c r="U43" s="2" t="str">
        <f>CONCATENATE("nchar(1)),'",IF(LEN([1]fator_pmad1718_mor_25052020!F43)=1,CONCATENATE(0,[1]fator_pmad1718_mor_25052020!F43),[1]fator_pmad1718_mor_25052020!F43),"')")</f>
        <v>nchar(1)),'02')</v>
      </c>
      <c r="V43" s="1" t="s">
        <v>1247</v>
      </c>
      <c r="W43" s="1" t="s">
        <v>1248</v>
      </c>
      <c r="X43" s="1" t="s">
        <v>1249</v>
      </c>
      <c r="Y43" s="1" t="s">
        <v>1250</v>
      </c>
      <c r="Z43" s="1" t="s">
        <v>1251</v>
      </c>
      <c r="AA43" s="1" t="s">
        <v>1252</v>
      </c>
      <c r="AB43" s="1" t="s">
        <v>1262</v>
      </c>
      <c r="AC43" s="1" t="s">
        <v>1253</v>
      </c>
      <c r="AD43" s="1" t="s">
        <v>1254</v>
      </c>
      <c r="AE43" s="1" t="s">
        <v>1255</v>
      </c>
      <c r="AF43" s="1" t="s">
        <v>1239</v>
      </c>
      <c r="AG43" s="1" t="s">
        <v>1256</v>
      </c>
      <c r="AH43" s="1" t="s">
        <v>1257</v>
      </c>
      <c r="AI43" s="1" t="s">
        <v>1244</v>
      </c>
      <c r="AJ43" s="1" t="s">
        <v>1239</v>
      </c>
      <c r="AK43" s="2" t="str">
        <f>CONCATENATE("'",fator_pmad20182017_mor_16102020!C43,"'")</f>
        <v>'Cidade Ocidental: Sede'</v>
      </c>
      <c r="AL43" s="1" t="s">
        <v>1257</v>
      </c>
      <c r="AM43" s="1" t="s">
        <v>1258</v>
      </c>
      <c r="AN43" s="1" t="s">
        <v>1239</v>
      </c>
      <c r="AO43" s="1" t="str">
        <f>fator_pmad20182017_mor_16102020!E43</f>
        <v>1</v>
      </c>
      <c r="AP43" s="1" t="s">
        <v>1257</v>
      </c>
      <c r="AQ43" s="1" t="s">
        <v>1259</v>
      </c>
      <c r="AR43" s="1" t="s">
        <v>1260</v>
      </c>
      <c r="AS43" s="2" t="str">
        <f>fator_pmad20182017_mor_16102020!H43</f>
        <v xml:space="preserve"> 5 and 9</v>
      </c>
      <c r="AT43" s="1" t="s">
        <v>1261</v>
      </c>
    </row>
    <row r="44" spans="1:46" x14ac:dyDescent="0.25">
      <c r="A44" s="1" t="s">
        <v>44</v>
      </c>
      <c r="B44" s="1" t="s">
        <v>1235</v>
      </c>
      <c r="C44" s="1" t="s">
        <v>1236</v>
      </c>
      <c r="D44" s="1" t="s">
        <v>1237</v>
      </c>
      <c r="E44" s="1" t="s">
        <v>1238</v>
      </c>
      <c r="F44" s="1" t="s">
        <v>1239</v>
      </c>
      <c r="G44" s="1" t="str">
        <f>fator_pmad20182017_mor_16102020!K44</f>
        <v>4.83926396999464</v>
      </c>
      <c r="H44" s="1" t="s">
        <v>1240</v>
      </c>
      <c r="I44" s="1" t="s">
        <v>1239</v>
      </c>
      <c r="J44" s="1" t="str">
        <f>fator_pmad20182017_mor_16102020!I44</f>
        <v>324.230685989641</v>
      </c>
      <c r="K44" s="1" t="s">
        <v>1241</v>
      </c>
      <c r="L44" s="1" t="s">
        <v>1239</v>
      </c>
      <c r="M44" s="1" t="s">
        <v>1242</v>
      </c>
      <c r="N44" s="1" t="s">
        <v>1243</v>
      </c>
      <c r="O44" s="1" t="s">
        <v>1244</v>
      </c>
      <c r="P44" s="1" t="s">
        <v>1239</v>
      </c>
      <c r="Q44" s="2" t="str">
        <f>CONCATENATE("'",fator_pmad20182017_mor_16102020!C44,"'")</f>
        <v>'Cocalzinho de Goiás: Girassol/Edilândia'</v>
      </c>
      <c r="R44" s="1" t="s">
        <v>1245</v>
      </c>
      <c r="S44" s="2" t="str">
        <f>CONCATENATE("concat('",IF(LEN([1]fator_pmad1718_mor_25052020!A44)=1,CONCATENATE(0,[1]fator_pmad1718_mor_25052020!A44),[1]fator_pmad1718_mor_25052020!A44),"',cast(m.D03")</f>
        <v>concat('08',cast(m.D03</v>
      </c>
      <c r="T44" s="1" t="s">
        <v>1246</v>
      </c>
      <c r="U44" s="2" t="str">
        <f>CONCATENATE("nchar(1)),'",IF(LEN([1]fator_pmad1718_mor_25052020!F44)=1,CONCATENATE(0,[1]fator_pmad1718_mor_25052020!F44),[1]fator_pmad1718_mor_25052020!F44),"')")</f>
        <v>nchar(1)),'02')</v>
      </c>
      <c r="V44" s="1" t="s">
        <v>1247</v>
      </c>
      <c r="W44" s="1" t="s">
        <v>1248</v>
      </c>
      <c r="X44" s="1" t="s">
        <v>1249</v>
      </c>
      <c r="Y44" s="1" t="s">
        <v>1250</v>
      </c>
      <c r="Z44" s="1" t="s">
        <v>1251</v>
      </c>
      <c r="AA44" s="1" t="s">
        <v>1252</v>
      </c>
      <c r="AB44" s="1" t="s">
        <v>1262</v>
      </c>
      <c r="AC44" s="1" t="s">
        <v>1253</v>
      </c>
      <c r="AD44" s="1" t="s">
        <v>1254</v>
      </c>
      <c r="AE44" s="1" t="s">
        <v>1255</v>
      </c>
      <c r="AF44" s="1" t="s">
        <v>1239</v>
      </c>
      <c r="AG44" s="1" t="s">
        <v>1256</v>
      </c>
      <c r="AH44" s="1" t="s">
        <v>1257</v>
      </c>
      <c r="AI44" s="1" t="s">
        <v>1244</v>
      </c>
      <c r="AJ44" s="1" t="s">
        <v>1239</v>
      </c>
      <c r="AK44" s="2" t="str">
        <f>CONCATENATE("'",fator_pmad20182017_mor_16102020!C44,"'")</f>
        <v>'Cocalzinho de Goiás: Girassol/Edilândia'</v>
      </c>
      <c r="AL44" s="1" t="s">
        <v>1257</v>
      </c>
      <c r="AM44" s="1" t="s">
        <v>1258</v>
      </c>
      <c r="AN44" s="1" t="s">
        <v>1239</v>
      </c>
      <c r="AO44" s="1" t="str">
        <f>fator_pmad20182017_mor_16102020!E44</f>
        <v>2</v>
      </c>
      <c r="AP44" s="1" t="s">
        <v>1257</v>
      </c>
      <c r="AQ44" s="1" t="s">
        <v>1259</v>
      </c>
      <c r="AR44" s="1" t="s">
        <v>1260</v>
      </c>
      <c r="AS44" s="2" t="str">
        <f>fator_pmad20182017_mor_16102020!H44</f>
        <v xml:space="preserve"> 5 and 9</v>
      </c>
      <c r="AT44" s="1" t="s">
        <v>1261</v>
      </c>
    </row>
    <row r="45" spans="1:46" x14ac:dyDescent="0.25">
      <c r="A45" s="1" t="s">
        <v>44</v>
      </c>
      <c r="B45" s="1" t="s">
        <v>1235</v>
      </c>
      <c r="C45" s="1" t="s">
        <v>1236</v>
      </c>
      <c r="D45" s="1" t="s">
        <v>1237</v>
      </c>
      <c r="E45" s="1" t="s">
        <v>1238</v>
      </c>
      <c r="F45" s="1" t="s">
        <v>1239</v>
      </c>
      <c r="G45" s="1" t="str">
        <f>fator_pmad20182017_mor_16102020!K45</f>
        <v>4.7304017690563</v>
      </c>
      <c r="H45" s="1" t="s">
        <v>1240</v>
      </c>
      <c r="I45" s="1" t="s">
        <v>1239</v>
      </c>
      <c r="J45" s="1" t="str">
        <f>fator_pmad20182017_mor_16102020!I45</f>
        <v>345.31932914111</v>
      </c>
      <c r="K45" s="1" t="s">
        <v>1241</v>
      </c>
      <c r="L45" s="1" t="s">
        <v>1239</v>
      </c>
      <c r="M45" s="1" t="s">
        <v>1242</v>
      </c>
      <c r="N45" s="1" t="s">
        <v>1243</v>
      </c>
      <c r="O45" s="1" t="s">
        <v>1244</v>
      </c>
      <c r="P45" s="1" t="s">
        <v>1239</v>
      </c>
      <c r="Q45" s="2" t="str">
        <f>CONCATENATE("'",fator_pmad20182017_mor_16102020!C45,"'")</f>
        <v>'Cocalzinho de Goiás: Girassol/Edilândia'</v>
      </c>
      <c r="R45" s="1" t="s">
        <v>1245</v>
      </c>
      <c r="S45" s="2" t="str">
        <f>CONCATENATE("concat('",IF(LEN([1]fator_pmad1718_mor_25052020!A45)=1,CONCATENATE(0,[1]fator_pmad1718_mor_25052020!A45),[1]fator_pmad1718_mor_25052020!A45),"',cast(m.D03")</f>
        <v>concat('08',cast(m.D03</v>
      </c>
      <c r="T45" s="1" t="s">
        <v>1246</v>
      </c>
      <c r="U45" s="2" t="str">
        <f>CONCATENATE("nchar(1)),'",IF(LEN([1]fator_pmad1718_mor_25052020!F45)=1,CONCATENATE(0,[1]fator_pmad1718_mor_25052020!F45),[1]fator_pmad1718_mor_25052020!F45),"')")</f>
        <v>nchar(1)),'02')</v>
      </c>
      <c r="V45" s="1" t="s">
        <v>1247</v>
      </c>
      <c r="W45" s="1" t="s">
        <v>1248</v>
      </c>
      <c r="X45" s="1" t="s">
        <v>1249</v>
      </c>
      <c r="Y45" s="1" t="s">
        <v>1250</v>
      </c>
      <c r="Z45" s="1" t="s">
        <v>1251</v>
      </c>
      <c r="AA45" s="1" t="s">
        <v>1252</v>
      </c>
      <c r="AB45" s="1" t="s">
        <v>1262</v>
      </c>
      <c r="AC45" s="1" t="s">
        <v>1253</v>
      </c>
      <c r="AD45" s="1" t="s">
        <v>1254</v>
      </c>
      <c r="AE45" s="1" t="s">
        <v>1255</v>
      </c>
      <c r="AF45" s="1" t="s">
        <v>1239</v>
      </c>
      <c r="AG45" s="1" t="s">
        <v>1256</v>
      </c>
      <c r="AH45" s="1" t="s">
        <v>1257</v>
      </c>
      <c r="AI45" s="1" t="s">
        <v>1244</v>
      </c>
      <c r="AJ45" s="1" t="s">
        <v>1239</v>
      </c>
      <c r="AK45" s="2" t="str">
        <f>CONCATENATE("'",fator_pmad20182017_mor_16102020!C45,"'")</f>
        <v>'Cocalzinho de Goiás: Girassol/Edilândia'</v>
      </c>
      <c r="AL45" s="1" t="s">
        <v>1257</v>
      </c>
      <c r="AM45" s="1" t="s">
        <v>1258</v>
      </c>
      <c r="AN45" s="1" t="s">
        <v>1239</v>
      </c>
      <c r="AO45" s="1" t="str">
        <f>fator_pmad20182017_mor_16102020!E45</f>
        <v>1</v>
      </c>
      <c r="AP45" s="1" t="s">
        <v>1257</v>
      </c>
      <c r="AQ45" s="1" t="s">
        <v>1259</v>
      </c>
      <c r="AR45" s="1" t="s">
        <v>1260</v>
      </c>
      <c r="AS45" s="2" t="str">
        <f>fator_pmad20182017_mor_16102020!H45</f>
        <v xml:space="preserve"> 5 and 9</v>
      </c>
      <c r="AT45" s="1" t="s">
        <v>1261</v>
      </c>
    </row>
    <row r="46" spans="1:46" x14ac:dyDescent="0.25">
      <c r="A46" s="1" t="s">
        <v>52</v>
      </c>
      <c r="B46" s="1" t="s">
        <v>1235</v>
      </c>
      <c r="C46" s="1" t="s">
        <v>1236</v>
      </c>
      <c r="D46" s="1" t="s">
        <v>1237</v>
      </c>
      <c r="E46" s="1" t="s">
        <v>1238</v>
      </c>
      <c r="F46" s="1" t="s">
        <v>1239</v>
      </c>
      <c r="G46" s="1" t="str">
        <f>fator_pmad20182017_mor_16102020!K46</f>
        <v>6.56213258711213</v>
      </c>
      <c r="H46" s="1" t="s">
        <v>1240</v>
      </c>
      <c r="I46" s="1" t="s">
        <v>1239</v>
      </c>
      <c r="J46" s="1" t="str">
        <f>fator_pmad20182017_mor_16102020!I46</f>
        <v>314.982364181382</v>
      </c>
      <c r="K46" s="1" t="s">
        <v>1241</v>
      </c>
      <c r="L46" s="1" t="s">
        <v>1239</v>
      </c>
      <c r="M46" s="1" t="s">
        <v>1242</v>
      </c>
      <c r="N46" s="1" t="s">
        <v>1243</v>
      </c>
      <c r="O46" s="1" t="s">
        <v>1244</v>
      </c>
      <c r="P46" s="1" t="s">
        <v>1239</v>
      </c>
      <c r="Q46" s="2" t="str">
        <f>CONCATENATE("'",fator_pmad20182017_mor_16102020!C46,"'")</f>
        <v>'Cocalzinho de Goiás: Sede'</v>
      </c>
      <c r="R46" s="1" t="s">
        <v>1245</v>
      </c>
      <c r="S46" s="2" t="str">
        <f>CONCATENATE("concat('",IF(LEN([1]fator_pmad1718_mor_25052020!A46)=1,CONCATENATE(0,[1]fator_pmad1718_mor_25052020!A46),[1]fator_pmad1718_mor_25052020!A46),"',cast(m.D03")</f>
        <v>concat('07',cast(m.D03</v>
      </c>
      <c r="T46" s="1" t="s">
        <v>1246</v>
      </c>
      <c r="U46" s="2" t="str">
        <f>CONCATENATE("nchar(1)),'",IF(LEN([1]fator_pmad1718_mor_25052020!F46)=1,CONCATENATE(0,[1]fator_pmad1718_mor_25052020!F46),[1]fator_pmad1718_mor_25052020!F46),"')")</f>
        <v>nchar(1)),'02')</v>
      </c>
      <c r="V46" s="1" t="s">
        <v>1247</v>
      </c>
      <c r="W46" s="1" t="s">
        <v>1248</v>
      </c>
      <c r="X46" s="1" t="s">
        <v>1249</v>
      </c>
      <c r="Y46" s="1" t="s">
        <v>1250</v>
      </c>
      <c r="Z46" s="1" t="s">
        <v>1251</v>
      </c>
      <c r="AA46" s="1" t="s">
        <v>1252</v>
      </c>
      <c r="AB46" s="1" t="s">
        <v>1262</v>
      </c>
      <c r="AC46" s="1" t="s">
        <v>1253</v>
      </c>
      <c r="AD46" s="1" t="s">
        <v>1254</v>
      </c>
      <c r="AE46" s="1" t="s">
        <v>1255</v>
      </c>
      <c r="AF46" s="1" t="s">
        <v>1239</v>
      </c>
      <c r="AG46" s="1" t="s">
        <v>1256</v>
      </c>
      <c r="AH46" s="1" t="s">
        <v>1257</v>
      </c>
      <c r="AI46" s="1" t="s">
        <v>1244</v>
      </c>
      <c r="AJ46" s="1" t="s">
        <v>1239</v>
      </c>
      <c r="AK46" s="2" t="str">
        <f>CONCATENATE("'",fator_pmad20182017_mor_16102020!C46,"'")</f>
        <v>'Cocalzinho de Goiás: Sede'</v>
      </c>
      <c r="AL46" s="1" t="s">
        <v>1257</v>
      </c>
      <c r="AM46" s="1" t="s">
        <v>1258</v>
      </c>
      <c r="AN46" s="1" t="s">
        <v>1239</v>
      </c>
      <c r="AO46" s="1" t="str">
        <f>fator_pmad20182017_mor_16102020!E46</f>
        <v>2</v>
      </c>
      <c r="AP46" s="1" t="s">
        <v>1257</v>
      </c>
      <c r="AQ46" s="1" t="s">
        <v>1259</v>
      </c>
      <c r="AR46" s="1" t="s">
        <v>1260</v>
      </c>
      <c r="AS46" s="2" t="str">
        <f>fator_pmad20182017_mor_16102020!H46</f>
        <v xml:space="preserve"> 5 and 9</v>
      </c>
      <c r="AT46" s="1" t="s">
        <v>1261</v>
      </c>
    </row>
    <row r="47" spans="1:46" x14ac:dyDescent="0.25">
      <c r="A47" s="1" t="s">
        <v>52</v>
      </c>
      <c r="B47" s="1" t="s">
        <v>1235</v>
      </c>
      <c r="C47" s="1" t="s">
        <v>1236</v>
      </c>
      <c r="D47" s="1" t="s">
        <v>1237</v>
      </c>
      <c r="E47" s="1" t="s">
        <v>1238</v>
      </c>
      <c r="F47" s="1" t="s">
        <v>1239</v>
      </c>
      <c r="G47" s="1" t="str">
        <f>fator_pmad20182017_mor_16102020!K47</f>
        <v>5.32491233500271</v>
      </c>
      <c r="H47" s="1" t="s">
        <v>1240</v>
      </c>
      <c r="I47" s="1" t="s">
        <v>1239</v>
      </c>
      <c r="J47" s="1" t="str">
        <f>fator_pmad20182017_mor_16102020!I47</f>
        <v>335.46947710517</v>
      </c>
      <c r="K47" s="1" t="s">
        <v>1241</v>
      </c>
      <c r="L47" s="1" t="s">
        <v>1239</v>
      </c>
      <c r="M47" s="1" t="s">
        <v>1242</v>
      </c>
      <c r="N47" s="1" t="s">
        <v>1243</v>
      </c>
      <c r="O47" s="1" t="s">
        <v>1244</v>
      </c>
      <c r="P47" s="1" t="s">
        <v>1239</v>
      </c>
      <c r="Q47" s="2" t="str">
        <f>CONCATENATE("'",fator_pmad20182017_mor_16102020!C47,"'")</f>
        <v>'Cocalzinho de Goiás: Sede'</v>
      </c>
      <c r="R47" s="1" t="s">
        <v>1245</v>
      </c>
      <c r="S47" s="2" t="str">
        <f>CONCATENATE("concat('",IF(LEN([1]fator_pmad1718_mor_25052020!A47)=1,CONCATENATE(0,[1]fator_pmad1718_mor_25052020!A47),[1]fator_pmad1718_mor_25052020!A47),"',cast(m.D03")</f>
        <v>concat('07',cast(m.D03</v>
      </c>
      <c r="T47" s="1" t="s">
        <v>1246</v>
      </c>
      <c r="U47" s="2" t="str">
        <f>CONCATENATE("nchar(1)),'",IF(LEN([1]fator_pmad1718_mor_25052020!F47)=1,CONCATENATE(0,[1]fator_pmad1718_mor_25052020!F47),[1]fator_pmad1718_mor_25052020!F47),"')")</f>
        <v>nchar(1)),'02')</v>
      </c>
      <c r="V47" s="1" t="s">
        <v>1247</v>
      </c>
      <c r="W47" s="1" t="s">
        <v>1248</v>
      </c>
      <c r="X47" s="1" t="s">
        <v>1249</v>
      </c>
      <c r="Y47" s="1" t="s">
        <v>1250</v>
      </c>
      <c r="Z47" s="1" t="s">
        <v>1251</v>
      </c>
      <c r="AA47" s="1" t="s">
        <v>1252</v>
      </c>
      <c r="AB47" s="1" t="s">
        <v>1262</v>
      </c>
      <c r="AC47" s="1" t="s">
        <v>1253</v>
      </c>
      <c r="AD47" s="1" t="s">
        <v>1254</v>
      </c>
      <c r="AE47" s="1" t="s">
        <v>1255</v>
      </c>
      <c r="AF47" s="1" t="s">
        <v>1239</v>
      </c>
      <c r="AG47" s="1" t="s">
        <v>1256</v>
      </c>
      <c r="AH47" s="1" t="s">
        <v>1257</v>
      </c>
      <c r="AI47" s="1" t="s">
        <v>1244</v>
      </c>
      <c r="AJ47" s="1" t="s">
        <v>1239</v>
      </c>
      <c r="AK47" s="2" t="str">
        <f>CONCATENATE("'",fator_pmad20182017_mor_16102020!C47,"'")</f>
        <v>'Cocalzinho de Goiás: Sede'</v>
      </c>
      <c r="AL47" s="1" t="s">
        <v>1257</v>
      </c>
      <c r="AM47" s="1" t="s">
        <v>1258</v>
      </c>
      <c r="AN47" s="1" t="s">
        <v>1239</v>
      </c>
      <c r="AO47" s="1" t="str">
        <f>fator_pmad20182017_mor_16102020!E47</f>
        <v>1</v>
      </c>
      <c r="AP47" s="1" t="s">
        <v>1257</v>
      </c>
      <c r="AQ47" s="1" t="s">
        <v>1259</v>
      </c>
      <c r="AR47" s="1" t="s">
        <v>1260</v>
      </c>
      <c r="AS47" s="2" t="str">
        <f>fator_pmad20182017_mor_16102020!H47</f>
        <v xml:space="preserve"> 5 and 9</v>
      </c>
      <c r="AT47" s="1" t="s">
        <v>1261</v>
      </c>
    </row>
    <row r="48" spans="1:46" x14ac:dyDescent="0.25">
      <c r="A48" s="1" t="s">
        <v>60</v>
      </c>
      <c r="B48" s="1" t="s">
        <v>1235</v>
      </c>
      <c r="C48" s="1" t="s">
        <v>1236</v>
      </c>
      <c r="D48" s="1" t="s">
        <v>1237</v>
      </c>
      <c r="E48" s="1" t="s">
        <v>1238</v>
      </c>
      <c r="F48" s="1" t="s">
        <v>1239</v>
      </c>
      <c r="G48" s="1" t="str">
        <f>fator_pmad20182017_mor_16102020!K48</f>
        <v>3.13010090380271</v>
      </c>
      <c r="H48" s="1" t="s">
        <v>1240</v>
      </c>
      <c r="I48" s="1" t="s">
        <v>1239</v>
      </c>
      <c r="J48" s="1" t="str">
        <f>fator_pmad20182017_mor_16102020!I48</f>
        <v>225.367265073795</v>
      </c>
      <c r="K48" s="1" t="s">
        <v>1241</v>
      </c>
      <c r="L48" s="1" t="s">
        <v>1239</v>
      </c>
      <c r="M48" s="1" t="s">
        <v>1242</v>
      </c>
      <c r="N48" s="1" t="s">
        <v>1243</v>
      </c>
      <c r="O48" s="1" t="s">
        <v>1244</v>
      </c>
      <c r="P48" s="1" t="s">
        <v>1239</v>
      </c>
      <c r="Q48" s="2" t="str">
        <f>CONCATENATE("'",fator_pmad20182017_mor_16102020!C48,"'")</f>
        <v>'Cristalina: Campos Lindos/Marajó'</v>
      </c>
      <c r="R48" s="1" t="s">
        <v>1245</v>
      </c>
      <c r="S48" s="2" t="str">
        <f>CONCATENATE("concat('",IF(LEN([1]fator_pmad1718_mor_25052020!A48)=1,CONCATENATE(0,[1]fator_pmad1718_mor_25052020!A48),[1]fator_pmad1718_mor_25052020!A48),"',cast(m.D03")</f>
        <v>concat('06',cast(m.D03</v>
      </c>
      <c r="T48" s="1" t="s">
        <v>1246</v>
      </c>
      <c r="U48" s="2" t="str">
        <f>CONCATENATE("nchar(1)),'",IF(LEN([1]fator_pmad1718_mor_25052020!F48)=1,CONCATENATE(0,[1]fator_pmad1718_mor_25052020!F48),[1]fator_pmad1718_mor_25052020!F48),"')")</f>
        <v>nchar(1)),'02')</v>
      </c>
      <c r="V48" s="1" t="s">
        <v>1247</v>
      </c>
      <c r="W48" s="1" t="s">
        <v>1248</v>
      </c>
      <c r="X48" s="1" t="s">
        <v>1249</v>
      </c>
      <c r="Y48" s="1" t="s">
        <v>1250</v>
      </c>
      <c r="Z48" s="1" t="s">
        <v>1251</v>
      </c>
      <c r="AA48" s="1" t="s">
        <v>1252</v>
      </c>
      <c r="AB48" s="1" t="s">
        <v>1262</v>
      </c>
      <c r="AC48" s="1" t="s">
        <v>1253</v>
      </c>
      <c r="AD48" s="1" t="s">
        <v>1254</v>
      </c>
      <c r="AE48" s="1" t="s">
        <v>1255</v>
      </c>
      <c r="AF48" s="1" t="s">
        <v>1239</v>
      </c>
      <c r="AG48" s="1" t="s">
        <v>1256</v>
      </c>
      <c r="AH48" s="1" t="s">
        <v>1257</v>
      </c>
      <c r="AI48" s="1" t="s">
        <v>1244</v>
      </c>
      <c r="AJ48" s="1" t="s">
        <v>1239</v>
      </c>
      <c r="AK48" s="2" t="str">
        <f>CONCATENATE("'",fator_pmad20182017_mor_16102020!C48,"'")</f>
        <v>'Cristalina: Campos Lindos/Marajó'</v>
      </c>
      <c r="AL48" s="1" t="s">
        <v>1257</v>
      </c>
      <c r="AM48" s="1" t="s">
        <v>1258</v>
      </c>
      <c r="AN48" s="1" t="s">
        <v>1239</v>
      </c>
      <c r="AO48" s="1" t="str">
        <f>fator_pmad20182017_mor_16102020!E48</f>
        <v>2</v>
      </c>
      <c r="AP48" s="1" t="s">
        <v>1257</v>
      </c>
      <c r="AQ48" s="1" t="s">
        <v>1259</v>
      </c>
      <c r="AR48" s="1" t="s">
        <v>1260</v>
      </c>
      <c r="AS48" s="2" t="str">
        <f>fator_pmad20182017_mor_16102020!H48</f>
        <v xml:space="preserve"> 5 and 9</v>
      </c>
      <c r="AT48" s="1" t="s">
        <v>1261</v>
      </c>
    </row>
    <row r="49" spans="1:46" x14ac:dyDescent="0.25">
      <c r="A49" s="1" t="s">
        <v>60</v>
      </c>
      <c r="B49" s="1" t="s">
        <v>1235</v>
      </c>
      <c r="C49" s="1" t="s">
        <v>1236</v>
      </c>
      <c r="D49" s="1" t="s">
        <v>1237</v>
      </c>
      <c r="E49" s="1" t="s">
        <v>1238</v>
      </c>
      <c r="F49" s="1" t="s">
        <v>1239</v>
      </c>
      <c r="G49" s="1" t="str">
        <f>fator_pmad20182017_mor_16102020!K49</f>
        <v>3.29827228069688</v>
      </c>
      <c r="H49" s="1" t="s">
        <v>1240</v>
      </c>
      <c r="I49" s="1" t="s">
        <v>1239</v>
      </c>
      <c r="J49" s="1" t="str">
        <f>fator_pmad20182017_mor_16102020!I49</f>
        <v>240.773876490872</v>
      </c>
      <c r="K49" s="1" t="s">
        <v>1241</v>
      </c>
      <c r="L49" s="1" t="s">
        <v>1239</v>
      </c>
      <c r="M49" s="1" t="s">
        <v>1242</v>
      </c>
      <c r="N49" s="1" t="s">
        <v>1243</v>
      </c>
      <c r="O49" s="1" t="s">
        <v>1244</v>
      </c>
      <c r="P49" s="1" t="s">
        <v>1239</v>
      </c>
      <c r="Q49" s="2" t="str">
        <f>CONCATENATE("'",fator_pmad20182017_mor_16102020!C49,"'")</f>
        <v>'Cristalina: Campos Lindos/Marajó'</v>
      </c>
      <c r="R49" s="1" t="s">
        <v>1245</v>
      </c>
      <c r="S49" s="2" t="str">
        <f>CONCATENATE("concat('",IF(LEN([1]fator_pmad1718_mor_25052020!A49)=1,CONCATENATE(0,[1]fator_pmad1718_mor_25052020!A49),[1]fator_pmad1718_mor_25052020!A49),"',cast(m.D03")</f>
        <v>concat('06',cast(m.D03</v>
      </c>
      <c r="T49" s="1" t="s">
        <v>1246</v>
      </c>
      <c r="U49" s="2" t="str">
        <f>CONCATENATE("nchar(1)),'",IF(LEN([1]fator_pmad1718_mor_25052020!F49)=1,CONCATENATE(0,[1]fator_pmad1718_mor_25052020!F49),[1]fator_pmad1718_mor_25052020!F49),"')")</f>
        <v>nchar(1)),'02')</v>
      </c>
      <c r="V49" s="1" t="s">
        <v>1247</v>
      </c>
      <c r="W49" s="1" t="s">
        <v>1248</v>
      </c>
      <c r="X49" s="1" t="s">
        <v>1249</v>
      </c>
      <c r="Y49" s="1" t="s">
        <v>1250</v>
      </c>
      <c r="Z49" s="1" t="s">
        <v>1251</v>
      </c>
      <c r="AA49" s="1" t="s">
        <v>1252</v>
      </c>
      <c r="AB49" s="1" t="s">
        <v>1262</v>
      </c>
      <c r="AC49" s="1" t="s">
        <v>1253</v>
      </c>
      <c r="AD49" s="1" t="s">
        <v>1254</v>
      </c>
      <c r="AE49" s="1" t="s">
        <v>1255</v>
      </c>
      <c r="AF49" s="1" t="s">
        <v>1239</v>
      </c>
      <c r="AG49" s="1" t="s">
        <v>1256</v>
      </c>
      <c r="AH49" s="1" t="s">
        <v>1257</v>
      </c>
      <c r="AI49" s="1" t="s">
        <v>1244</v>
      </c>
      <c r="AJ49" s="1" t="s">
        <v>1239</v>
      </c>
      <c r="AK49" s="2" t="str">
        <f>CONCATENATE("'",fator_pmad20182017_mor_16102020!C49,"'")</f>
        <v>'Cristalina: Campos Lindos/Marajó'</v>
      </c>
      <c r="AL49" s="1" t="s">
        <v>1257</v>
      </c>
      <c r="AM49" s="1" t="s">
        <v>1258</v>
      </c>
      <c r="AN49" s="1" t="s">
        <v>1239</v>
      </c>
      <c r="AO49" s="1" t="str">
        <f>fator_pmad20182017_mor_16102020!E49</f>
        <v>1</v>
      </c>
      <c r="AP49" s="1" t="s">
        <v>1257</v>
      </c>
      <c r="AQ49" s="1" t="s">
        <v>1259</v>
      </c>
      <c r="AR49" s="1" t="s">
        <v>1260</v>
      </c>
      <c r="AS49" s="2" t="str">
        <f>fator_pmad20182017_mor_16102020!H49</f>
        <v xml:space="preserve"> 5 and 9</v>
      </c>
      <c r="AT49" s="1" t="s">
        <v>1261</v>
      </c>
    </row>
    <row r="50" spans="1:46" x14ac:dyDescent="0.25">
      <c r="A50" s="1" t="s">
        <v>68</v>
      </c>
      <c r="B50" s="1" t="s">
        <v>1235</v>
      </c>
      <c r="C50" s="1" t="s">
        <v>1236</v>
      </c>
      <c r="D50" s="1" t="s">
        <v>1237</v>
      </c>
      <c r="E50" s="1" t="s">
        <v>1238</v>
      </c>
      <c r="F50" s="1" t="s">
        <v>1239</v>
      </c>
      <c r="G50" s="1" t="str">
        <f>fator_pmad20182017_mor_16102020!K50</f>
        <v>18.0920457634583</v>
      </c>
      <c r="H50" s="1" t="s">
        <v>1240</v>
      </c>
      <c r="I50" s="1" t="s">
        <v>1239</v>
      </c>
      <c r="J50" s="1" t="str">
        <f>fator_pmad20182017_mor_16102020!I50</f>
        <v>1085.5227458075</v>
      </c>
      <c r="K50" s="1" t="s">
        <v>1241</v>
      </c>
      <c r="L50" s="1" t="s">
        <v>1239</v>
      </c>
      <c r="M50" s="1" t="s">
        <v>1242</v>
      </c>
      <c r="N50" s="1" t="s">
        <v>1243</v>
      </c>
      <c r="O50" s="1" t="s">
        <v>1244</v>
      </c>
      <c r="P50" s="1" t="s">
        <v>1239</v>
      </c>
      <c r="Q50" s="2" t="str">
        <f>CONCATENATE("'",fator_pmad20182017_mor_16102020!C50,"'")</f>
        <v>'Cristalina: Sede'</v>
      </c>
      <c r="R50" s="1" t="s">
        <v>1245</v>
      </c>
      <c r="S50" s="2" t="str">
        <f>CONCATENATE("concat('",IF(LEN([1]fator_pmad1718_mor_25052020!A50)=1,CONCATENATE(0,[1]fator_pmad1718_mor_25052020!A50),[1]fator_pmad1718_mor_25052020!A50),"',cast(m.D03")</f>
        <v>concat('05',cast(m.D03</v>
      </c>
      <c r="T50" s="1" t="s">
        <v>1246</v>
      </c>
      <c r="U50" s="2" t="str">
        <f>CONCATENATE("nchar(1)),'",IF(LEN([1]fator_pmad1718_mor_25052020!F50)=1,CONCATENATE(0,[1]fator_pmad1718_mor_25052020!F50),[1]fator_pmad1718_mor_25052020!F50),"')")</f>
        <v>nchar(1)),'02')</v>
      </c>
      <c r="V50" s="1" t="s">
        <v>1247</v>
      </c>
      <c r="W50" s="1" t="s">
        <v>1248</v>
      </c>
      <c r="X50" s="1" t="s">
        <v>1249</v>
      </c>
      <c r="Y50" s="1" t="s">
        <v>1250</v>
      </c>
      <c r="Z50" s="1" t="s">
        <v>1251</v>
      </c>
      <c r="AA50" s="1" t="s">
        <v>1252</v>
      </c>
      <c r="AB50" s="1" t="s">
        <v>1262</v>
      </c>
      <c r="AC50" s="1" t="s">
        <v>1253</v>
      </c>
      <c r="AD50" s="1" t="s">
        <v>1254</v>
      </c>
      <c r="AE50" s="1" t="s">
        <v>1255</v>
      </c>
      <c r="AF50" s="1" t="s">
        <v>1239</v>
      </c>
      <c r="AG50" s="1" t="s">
        <v>1256</v>
      </c>
      <c r="AH50" s="1" t="s">
        <v>1257</v>
      </c>
      <c r="AI50" s="1" t="s">
        <v>1244</v>
      </c>
      <c r="AJ50" s="1" t="s">
        <v>1239</v>
      </c>
      <c r="AK50" s="2" t="str">
        <f>CONCATENATE("'",fator_pmad20182017_mor_16102020!C50,"'")</f>
        <v>'Cristalina: Sede'</v>
      </c>
      <c r="AL50" s="1" t="s">
        <v>1257</v>
      </c>
      <c r="AM50" s="1" t="s">
        <v>1258</v>
      </c>
      <c r="AN50" s="1" t="s">
        <v>1239</v>
      </c>
      <c r="AO50" s="1" t="str">
        <f>fator_pmad20182017_mor_16102020!E50</f>
        <v>2</v>
      </c>
      <c r="AP50" s="1" t="s">
        <v>1257</v>
      </c>
      <c r="AQ50" s="1" t="s">
        <v>1259</v>
      </c>
      <c r="AR50" s="1" t="s">
        <v>1260</v>
      </c>
      <c r="AS50" s="2" t="str">
        <f>fator_pmad20182017_mor_16102020!H50</f>
        <v xml:space="preserve"> 5 and 9</v>
      </c>
      <c r="AT50" s="1" t="s">
        <v>1261</v>
      </c>
    </row>
    <row r="51" spans="1:46" x14ac:dyDescent="0.25">
      <c r="A51" s="1" t="s">
        <v>68</v>
      </c>
      <c r="B51" s="1" t="s">
        <v>1235</v>
      </c>
      <c r="C51" s="1" t="s">
        <v>1236</v>
      </c>
      <c r="D51" s="1" t="s">
        <v>1237</v>
      </c>
      <c r="E51" s="1" t="s">
        <v>1238</v>
      </c>
      <c r="F51" s="1" t="s">
        <v>1239</v>
      </c>
      <c r="G51" s="1" t="str">
        <f>fator_pmad20182017_mor_16102020!K51</f>
        <v>23.1946302797351</v>
      </c>
      <c r="H51" s="1" t="s">
        <v>1240</v>
      </c>
      <c r="I51" s="1" t="s">
        <v>1239</v>
      </c>
      <c r="J51" s="1" t="str">
        <f>fator_pmad20182017_mor_16102020!I51</f>
        <v>1159.73151398675</v>
      </c>
      <c r="K51" s="1" t="s">
        <v>1241</v>
      </c>
      <c r="L51" s="1" t="s">
        <v>1239</v>
      </c>
      <c r="M51" s="1" t="s">
        <v>1242</v>
      </c>
      <c r="N51" s="1" t="s">
        <v>1243</v>
      </c>
      <c r="O51" s="1" t="s">
        <v>1244</v>
      </c>
      <c r="P51" s="1" t="s">
        <v>1239</v>
      </c>
      <c r="Q51" s="2" t="str">
        <f>CONCATENATE("'",fator_pmad20182017_mor_16102020!C51,"'")</f>
        <v>'Cristalina: Sede'</v>
      </c>
      <c r="R51" s="1" t="s">
        <v>1245</v>
      </c>
      <c r="S51" s="2" t="str">
        <f>CONCATENATE("concat('",IF(LEN([1]fator_pmad1718_mor_25052020!A51)=1,CONCATENATE(0,[1]fator_pmad1718_mor_25052020!A51),[1]fator_pmad1718_mor_25052020!A51),"',cast(m.D03")</f>
        <v>concat('05',cast(m.D03</v>
      </c>
      <c r="T51" s="1" t="s">
        <v>1246</v>
      </c>
      <c r="U51" s="2" t="str">
        <f>CONCATENATE("nchar(1)),'",IF(LEN([1]fator_pmad1718_mor_25052020!F51)=1,CONCATENATE(0,[1]fator_pmad1718_mor_25052020!F51),[1]fator_pmad1718_mor_25052020!F51),"')")</f>
        <v>nchar(1)),'02')</v>
      </c>
      <c r="V51" s="1" t="s">
        <v>1247</v>
      </c>
      <c r="W51" s="1" t="s">
        <v>1248</v>
      </c>
      <c r="X51" s="1" t="s">
        <v>1249</v>
      </c>
      <c r="Y51" s="1" t="s">
        <v>1250</v>
      </c>
      <c r="Z51" s="1" t="s">
        <v>1251</v>
      </c>
      <c r="AA51" s="1" t="s">
        <v>1252</v>
      </c>
      <c r="AB51" s="1" t="s">
        <v>1262</v>
      </c>
      <c r="AC51" s="1" t="s">
        <v>1253</v>
      </c>
      <c r="AD51" s="1" t="s">
        <v>1254</v>
      </c>
      <c r="AE51" s="1" t="s">
        <v>1255</v>
      </c>
      <c r="AF51" s="1" t="s">
        <v>1239</v>
      </c>
      <c r="AG51" s="1" t="s">
        <v>1256</v>
      </c>
      <c r="AH51" s="1" t="s">
        <v>1257</v>
      </c>
      <c r="AI51" s="1" t="s">
        <v>1244</v>
      </c>
      <c r="AJ51" s="1" t="s">
        <v>1239</v>
      </c>
      <c r="AK51" s="2" t="str">
        <f>CONCATENATE("'",fator_pmad20182017_mor_16102020!C51,"'")</f>
        <v>'Cristalina: Sede'</v>
      </c>
      <c r="AL51" s="1" t="s">
        <v>1257</v>
      </c>
      <c r="AM51" s="1" t="s">
        <v>1258</v>
      </c>
      <c r="AN51" s="1" t="s">
        <v>1239</v>
      </c>
      <c r="AO51" s="1" t="str">
        <f>fator_pmad20182017_mor_16102020!E51</f>
        <v>1</v>
      </c>
      <c r="AP51" s="1" t="s">
        <v>1257</v>
      </c>
      <c r="AQ51" s="1" t="s">
        <v>1259</v>
      </c>
      <c r="AR51" s="1" t="s">
        <v>1260</v>
      </c>
      <c r="AS51" s="2" t="str">
        <f>fator_pmad20182017_mor_16102020!H51</f>
        <v xml:space="preserve"> 5 and 9</v>
      </c>
      <c r="AT51" s="1" t="s">
        <v>1261</v>
      </c>
    </row>
    <row r="52" spans="1:46" x14ac:dyDescent="0.25">
      <c r="A52" s="1" t="s">
        <v>75</v>
      </c>
      <c r="B52" s="1" t="s">
        <v>1235</v>
      </c>
      <c r="C52" s="1" t="s">
        <v>1236</v>
      </c>
      <c r="D52" s="1" t="s">
        <v>1237</v>
      </c>
      <c r="E52" s="1" t="s">
        <v>1238</v>
      </c>
      <c r="F52" s="1" t="s">
        <v>1239</v>
      </c>
      <c r="G52" s="1" t="str">
        <f>fator_pmad20182017_mor_16102020!K52</f>
        <v>48.1019157894737</v>
      </c>
      <c r="H52" s="1" t="s">
        <v>1240</v>
      </c>
      <c r="I52" s="1" t="s">
        <v>1239</v>
      </c>
      <c r="J52" s="1" t="str">
        <f>fator_pmad20182017_mor_16102020!I52</f>
        <v>4569.682</v>
      </c>
      <c r="K52" s="1" t="s">
        <v>1241</v>
      </c>
      <c r="L52" s="1" t="s">
        <v>1239</v>
      </c>
      <c r="M52" s="1" t="s">
        <v>1242</v>
      </c>
      <c r="N52" s="1" t="s">
        <v>1243</v>
      </c>
      <c r="O52" s="1" t="s">
        <v>1244</v>
      </c>
      <c r="P52" s="1" t="s">
        <v>1239</v>
      </c>
      <c r="Q52" s="2" t="str">
        <f>CONCATENATE("'",fator_pmad20182017_mor_16102020!C52,"'")</f>
        <v>'Formosa'</v>
      </c>
      <c r="R52" s="1" t="s">
        <v>1245</v>
      </c>
      <c r="S52" s="2" t="str">
        <f>CONCATENATE("concat('",IF(LEN([1]fator_pmad1718_mor_25052020!A52)=1,CONCATENATE(0,[1]fator_pmad1718_mor_25052020!A52),[1]fator_pmad1718_mor_25052020!A52),"',cast(m.D03")</f>
        <v>concat('09',cast(m.D03</v>
      </c>
      <c r="T52" s="1" t="s">
        <v>1246</v>
      </c>
      <c r="U52" s="2" t="str">
        <f>CONCATENATE("nchar(1)),'",IF(LEN([1]fator_pmad1718_mor_25052020!F52)=1,CONCATENATE(0,[1]fator_pmad1718_mor_25052020!F52),[1]fator_pmad1718_mor_25052020!F52),"')")</f>
        <v>nchar(1)),'02')</v>
      </c>
      <c r="V52" s="1" t="s">
        <v>1247</v>
      </c>
      <c r="W52" s="1" t="s">
        <v>1248</v>
      </c>
      <c r="X52" s="1" t="s">
        <v>1249</v>
      </c>
      <c r="Y52" s="1" t="s">
        <v>1250</v>
      </c>
      <c r="Z52" s="1" t="s">
        <v>1251</v>
      </c>
      <c r="AA52" s="1" t="s">
        <v>1252</v>
      </c>
      <c r="AB52" s="1" t="s">
        <v>1262</v>
      </c>
      <c r="AC52" s="1" t="s">
        <v>1253</v>
      </c>
      <c r="AD52" s="1" t="s">
        <v>1254</v>
      </c>
      <c r="AE52" s="1" t="s">
        <v>1255</v>
      </c>
      <c r="AF52" s="1" t="s">
        <v>1239</v>
      </c>
      <c r="AG52" s="1" t="s">
        <v>1256</v>
      </c>
      <c r="AH52" s="1" t="s">
        <v>1257</v>
      </c>
      <c r="AI52" s="1" t="s">
        <v>1244</v>
      </c>
      <c r="AJ52" s="1" t="s">
        <v>1239</v>
      </c>
      <c r="AK52" s="2" t="str">
        <f>CONCATENATE("'",fator_pmad20182017_mor_16102020!C52,"'")</f>
        <v>'Formosa'</v>
      </c>
      <c r="AL52" s="1" t="s">
        <v>1257</v>
      </c>
      <c r="AM52" s="1" t="s">
        <v>1258</v>
      </c>
      <c r="AN52" s="1" t="s">
        <v>1239</v>
      </c>
      <c r="AO52" s="1" t="str">
        <f>fator_pmad20182017_mor_16102020!E52</f>
        <v>2</v>
      </c>
      <c r="AP52" s="1" t="s">
        <v>1257</v>
      </c>
      <c r="AQ52" s="1" t="s">
        <v>1259</v>
      </c>
      <c r="AR52" s="1" t="s">
        <v>1260</v>
      </c>
      <c r="AS52" s="2" t="str">
        <f>fator_pmad20182017_mor_16102020!H52</f>
        <v xml:space="preserve"> 5 and 9</v>
      </c>
      <c r="AT52" s="1" t="s">
        <v>1261</v>
      </c>
    </row>
    <row r="53" spans="1:46" x14ac:dyDescent="0.25">
      <c r="A53" s="1" t="s">
        <v>75</v>
      </c>
      <c r="B53" s="1" t="s">
        <v>1235</v>
      </c>
      <c r="C53" s="1" t="s">
        <v>1236</v>
      </c>
      <c r="D53" s="1" t="s">
        <v>1237</v>
      </c>
      <c r="E53" s="1" t="s">
        <v>1238</v>
      </c>
      <c r="F53" s="1" t="s">
        <v>1239</v>
      </c>
      <c r="G53" s="1" t="str">
        <f>fator_pmad20182017_mor_16102020!K53</f>
        <v>39.0907</v>
      </c>
      <c r="H53" s="1" t="s">
        <v>1240</v>
      </c>
      <c r="I53" s="1" t="s">
        <v>1239</v>
      </c>
      <c r="J53" s="1" t="str">
        <f>fator_pmad20182017_mor_16102020!I53</f>
        <v>4690.884</v>
      </c>
      <c r="K53" s="1" t="s">
        <v>1241</v>
      </c>
      <c r="L53" s="1" t="s">
        <v>1239</v>
      </c>
      <c r="M53" s="1" t="s">
        <v>1242</v>
      </c>
      <c r="N53" s="1" t="s">
        <v>1243</v>
      </c>
      <c r="O53" s="1" t="s">
        <v>1244</v>
      </c>
      <c r="P53" s="1" t="s">
        <v>1239</v>
      </c>
      <c r="Q53" s="2" t="str">
        <f>CONCATENATE("'",fator_pmad20182017_mor_16102020!C53,"'")</f>
        <v>'Formosa'</v>
      </c>
      <c r="R53" s="1" t="s">
        <v>1245</v>
      </c>
      <c r="S53" s="2" t="str">
        <f>CONCATENATE("concat('",IF(LEN([1]fator_pmad1718_mor_25052020!A53)=1,CONCATENATE(0,[1]fator_pmad1718_mor_25052020!A53),[1]fator_pmad1718_mor_25052020!A53),"',cast(m.D03")</f>
        <v>concat('09',cast(m.D03</v>
      </c>
      <c r="T53" s="1" t="s">
        <v>1246</v>
      </c>
      <c r="U53" s="2" t="str">
        <f>CONCATENATE("nchar(1)),'",IF(LEN([1]fator_pmad1718_mor_25052020!F53)=1,CONCATENATE(0,[1]fator_pmad1718_mor_25052020!F53),[1]fator_pmad1718_mor_25052020!F53),"')")</f>
        <v>nchar(1)),'02')</v>
      </c>
      <c r="V53" s="1" t="s">
        <v>1247</v>
      </c>
      <c r="W53" s="1" t="s">
        <v>1248</v>
      </c>
      <c r="X53" s="1" t="s">
        <v>1249</v>
      </c>
      <c r="Y53" s="1" t="s">
        <v>1250</v>
      </c>
      <c r="Z53" s="1" t="s">
        <v>1251</v>
      </c>
      <c r="AA53" s="1" t="s">
        <v>1252</v>
      </c>
      <c r="AB53" s="1" t="s">
        <v>1262</v>
      </c>
      <c r="AC53" s="1" t="s">
        <v>1253</v>
      </c>
      <c r="AD53" s="1" t="s">
        <v>1254</v>
      </c>
      <c r="AE53" s="1" t="s">
        <v>1255</v>
      </c>
      <c r="AF53" s="1" t="s">
        <v>1239</v>
      </c>
      <c r="AG53" s="1" t="s">
        <v>1256</v>
      </c>
      <c r="AH53" s="1" t="s">
        <v>1257</v>
      </c>
      <c r="AI53" s="1" t="s">
        <v>1244</v>
      </c>
      <c r="AJ53" s="1" t="s">
        <v>1239</v>
      </c>
      <c r="AK53" s="2" t="str">
        <f>CONCATENATE("'",fator_pmad20182017_mor_16102020!C53,"'")</f>
        <v>'Formosa'</v>
      </c>
      <c r="AL53" s="1" t="s">
        <v>1257</v>
      </c>
      <c r="AM53" s="1" t="s">
        <v>1258</v>
      </c>
      <c r="AN53" s="1" t="s">
        <v>1239</v>
      </c>
      <c r="AO53" s="1" t="str">
        <f>fator_pmad20182017_mor_16102020!E53</f>
        <v>1</v>
      </c>
      <c r="AP53" s="1" t="s">
        <v>1257</v>
      </c>
      <c r="AQ53" s="1" t="s">
        <v>1259</v>
      </c>
      <c r="AR53" s="1" t="s">
        <v>1260</v>
      </c>
      <c r="AS53" s="2" t="str">
        <f>fator_pmad20182017_mor_16102020!H53</f>
        <v xml:space="preserve"> 5 and 9</v>
      </c>
      <c r="AT53" s="1" t="s">
        <v>1261</v>
      </c>
    </row>
    <row r="54" spans="1:46" x14ac:dyDescent="0.25">
      <c r="A54" s="1" t="s">
        <v>82</v>
      </c>
      <c r="B54" s="1" t="s">
        <v>1235</v>
      </c>
      <c r="C54" s="1" t="s">
        <v>1236</v>
      </c>
      <c r="D54" s="1" t="s">
        <v>1237</v>
      </c>
      <c r="E54" s="1" t="s">
        <v>1238</v>
      </c>
      <c r="F54" s="1" t="s">
        <v>1239</v>
      </c>
      <c r="G54" s="1" t="str">
        <f>fator_pmad20182017_mor_16102020!K54</f>
        <v>51.8779397053129</v>
      </c>
      <c r="H54" s="1" t="s">
        <v>1240</v>
      </c>
      <c r="I54" s="1" t="s">
        <v>1239</v>
      </c>
      <c r="J54" s="1" t="str">
        <f>fator_pmad20182017_mor_16102020!I54</f>
        <v>2801.4087440869</v>
      </c>
      <c r="K54" s="1" t="s">
        <v>1241</v>
      </c>
      <c r="L54" s="1" t="s">
        <v>1239</v>
      </c>
      <c r="M54" s="1" t="s">
        <v>1242</v>
      </c>
      <c r="N54" s="1" t="s">
        <v>1243</v>
      </c>
      <c r="O54" s="1" t="s">
        <v>1244</v>
      </c>
      <c r="P54" s="1" t="s">
        <v>1239</v>
      </c>
      <c r="Q54" s="2" t="str">
        <f>CONCATENATE("'",fator_pmad20182017_mor_16102020!C54,"'")</f>
        <v>'Luziânia: Jardim Ingá'</v>
      </c>
      <c r="R54" s="1" t="s">
        <v>1245</v>
      </c>
      <c r="S54" s="2" t="str">
        <f>CONCATENATE("concat('",IF(LEN([1]fator_pmad1718_mor_25052020!A54)=1,CONCATENATE(0,[1]fator_pmad1718_mor_25052020!A54),[1]fator_pmad1718_mor_25052020!A54),"',cast(m.D03")</f>
        <v>concat('11',cast(m.D03</v>
      </c>
      <c r="T54" s="1" t="s">
        <v>1246</v>
      </c>
      <c r="U54" s="2" t="str">
        <f>CONCATENATE("nchar(1)),'",IF(LEN([1]fator_pmad1718_mor_25052020!F54)=1,CONCATENATE(0,[1]fator_pmad1718_mor_25052020!F54),[1]fator_pmad1718_mor_25052020!F54),"')")</f>
        <v>nchar(1)),'02')</v>
      </c>
      <c r="V54" s="1" t="s">
        <v>1247</v>
      </c>
      <c r="W54" s="1" t="s">
        <v>1248</v>
      </c>
      <c r="X54" s="1" t="s">
        <v>1249</v>
      </c>
      <c r="Y54" s="1" t="s">
        <v>1250</v>
      </c>
      <c r="Z54" s="1" t="s">
        <v>1251</v>
      </c>
      <c r="AA54" s="1" t="s">
        <v>1252</v>
      </c>
      <c r="AB54" s="1" t="s">
        <v>1262</v>
      </c>
      <c r="AC54" s="1" t="s">
        <v>1253</v>
      </c>
      <c r="AD54" s="1" t="s">
        <v>1254</v>
      </c>
      <c r="AE54" s="1" t="s">
        <v>1255</v>
      </c>
      <c r="AF54" s="1" t="s">
        <v>1239</v>
      </c>
      <c r="AG54" s="1" t="s">
        <v>1256</v>
      </c>
      <c r="AH54" s="1" t="s">
        <v>1257</v>
      </c>
      <c r="AI54" s="1" t="s">
        <v>1244</v>
      </c>
      <c r="AJ54" s="1" t="s">
        <v>1239</v>
      </c>
      <c r="AK54" s="2" t="str">
        <f>CONCATENATE("'",fator_pmad20182017_mor_16102020!C54,"'")</f>
        <v>'Luziânia: Jardim Ingá'</v>
      </c>
      <c r="AL54" s="1" t="s">
        <v>1257</v>
      </c>
      <c r="AM54" s="1" t="s">
        <v>1258</v>
      </c>
      <c r="AN54" s="1" t="s">
        <v>1239</v>
      </c>
      <c r="AO54" s="1" t="str">
        <f>fator_pmad20182017_mor_16102020!E54</f>
        <v>2</v>
      </c>
      <c r="AP54" s="1" t="s">
        <v>1257</v>
      </c>
      <c r="AQ54" s="1" t="s">
        <v>1259</v>
      </c>
      <c r="AR54" s="1" t="s">
        <v>1260</v>
      </c>
      <c r="AS54" s="2" t="str">
        <f>fator_pmad20182017_mor_16102020!H54</f>
        <v xml:space="preserve"> 5 and 9</v>
      </c>
      <c r="AT54" s="1" t="s">
        <v>1261</v>
      </c>
    </row>
    <row r="55" spans="1:46" x14ac:dyDescent="0.25">
      <c r="A55" s="1" t="s">
        <v>82</v>
      </c>
      <c r="B55" s="1" t="s">
        <v>1235</v>
      </c>
      <c r="C55" s="1" t="s">
        <v>1236</v>
      </c>
      <c r="D55" s="1" t="s">
        <v>1237</v>
      </c>
      <c r="E55" s="1" t="s">
        <v>1238</v>
      </c>
      <c r="F55" s="1" t="s">
        <v>1239</v>
      </c>
      <c r="G55" s="1" t="str">
        <f>fator_pmad20182017_mor_16102020!K55</f>
        <v>33.768693934252</v>
      </c>
      <c r="H55" s="1" t="s">
        <v>1240</v>
      </c>
      <c r="I55" s="1" t="s">
        <v>1239</v>
      </c>
      <c r="J55" s="1" t="str">
        <f>fator_pmad20182017_mor_16102020!I55</f>
        <v>2971.64506621417</v>
      </c>
      <c r="K55" s="1" t="s">
        <v>1241</v>
      </c>
      <c r="L55" s="1" t="s">
        <v>1239</v>
      </c>
      <c r="M55" s="1" t="s">
        <v>1242</v>
      </c>
      <c r="N55" s="1" t="s">
        <v>1243</v>
      </c>
      <c r="O55" s="1" t="s">
        <v>1244</v>
      </c>
      <c r="P55" s="1" t="s">
        <v>1239</v>
      </c>
      <c r="Q55" s="2" t="str">
        <f>CONCATENATE("'",fator_pmad20182017_mor_16102020!C55,"'")</f>
        <v>'Luziânia: Jardim Ingá'</v>
      </c>
      <c r="R55" s="1" t="s">
        <v>1245</v>
      </c>
      <c r="S55" s="2" t="str">
        <f>CONCATENATE("concat('",IF(LEN([1]fator_pmad1718_mor_25052020!A55)=1,CONCATENATE(0,[1]fator_pmad1718_mor_25052020!A55),[1]fator_pmad1718_mor_25052020!A55),"',cast(m.D03")</f>
        <v>concat('11',cast(m.D03</v>
      </c>
      <c r="T55" s="1" t="s">
        <v>1246</v>
      </c>
      <c r="U55" s="2" t="str">
        <f>CONCATENATE("nchar(1)),'",IF(LEN([1]fator_pmad1718_mor_25052020!F55)=1,CONCATENATE(0,[1]fator_pmad1718_mor_25052020!F55),[1]fator_pmad1718_mor_25052020!F55),"')")</f>
        <v>nchar(1)),'02')</v>
      </c>
      <c r="V55" s="1" t="s">
        <v>1247</v>
      </c>
      <c r="W55" s="1" t="s">
        <v>1248</v>
      </c>
      <c r="X55" s="1" t="s">
        <v>1249</v>
      </c>
      <c r="Y55" s="1" t="s">
        <v>1250</v>
      </c>
      <c r="Z55" s="1" t="s">
        <v>1251</v>
      </c>
      <c r="AA55" s="1" t="s">
        <v>1252</v>
      </c>
      <c r="AB55" s="1" t="s">
        <v>1262</v>
      </c>
      <c r="AC55" s="1" t="s">
        <v>1253</v>
      </c>
      <c r="AD55" s="1" t="s">
        <v>1254</v>
      </c>
      <c r="AE55" s="1" t="s">
        <v>1255</v>
      </c>
      <c r="AF55" s="1" t="s">
        <v>1239</v>
      </c>
      <c r="AG55" s="1" t="s">
        <v>1256</v>
      </c>
      <c r="AH55" s="1" t="s">
        <v>1257</v>
      </c>
      <c r="AI55" s="1" t="s">
        <v>1244</v>
      </c>
      <c r="AJ55" s="1" t="s">
        <v>1239</v>
      </c>
      <c r="AK55" s="2" t="str">
        <f>CONCATENATE("'",fator_pmad20182017_mor_16102020!C55,"'")</f>
        <v>'Luziânia: Jardim Ingá'</v>
      </c>
      <c r="AL55" s="1" t="s">
        <v>1257</v>
      </c>
      <c r="AM55" s="1" t="s">
        <v>1258</v>
      </c>
      <c r="AN55" s="1" t="s">
        <v>1239</v>
      </c>
      <c r="AO55" s="1" t="str">
        <f>fator_pmad20182017_mor_16102020!E55</f>
        <v>1</v>
      </c>
      <c r="AP55" s="1" t="s">
        <v>1257</v>
      </c>
      <c r="AQ55" s="1" t="s">
        <v>1259</v>
      </c>
      <c r="AR55" s="1" t="s">
        <v>1260</v>
      </c>
      <c r="AS55" s="2" t="str">
        <f>fator_pmad20182017_mor_16102020!H55</f>
        <v xml:space="preserve"> 5 and 9</v>
      </c>
      <c r="AT55" s="1" t="s">
        <v>1261</v>
      </c>
    </row>
    <row r="56" spans="1:46" x14ac:dyDescent="0.25">
      <c r="A56" s="1" t="s">
        <v>88</v>
      </c>
      <c r="B56" s="1" t="s">
        <v>1235</v>
      </c>
      <c r="C56" s="1" t="s">
        <v>1236</v>
      </c>
      <c r="D56" s="1" t="s">
        <v>1237</v>
      </c>
      <c r="E56" s="1" t="s">
        <v>1238</v>
      </c>
      <c r="F56" s="1" t="s">
        <v>1239</v>
      </c>
      <c r="G56" s="1" t="str">
        <f>fator_pmad20182017_mor_16102020!K56</f>
        <v>50.1953813379243</v>
      </c>
      <c r="H56" s="1" t="s">
        <v>1240</v>
      </c>
      <c r="I56" s="1" t="s">
        <v>1239</v>
      </c>
      <c r="J56" s="1" t="str">
        <f>fator_pmad20182017_mor_16102020!I56</f>
        <v>4818.75660844073</v>
      </c>
      <c r="K56" s="1" t="s">
        <v>1241</v>
      </c>
      <c r="L56" s="1" t="s">
        <v>1239</v>
      </c>
      <c r="M56" s="1" t="s">
        <v>1242</v>
      </c>
      <c r="N56" s="1" t="s">
        <v>1243</v>
      </c>
      <c r="O56" s="1" t="s">
        <v>1244</v>
      </c>
      <c r="P56" s="1" t="s">
        <v>1239</v>
      </c>
      <c r="Q56" s="2" t="str">
        <f>CONCATENATE("'",fator_pmad20182017_mor_16102020!C56,"'")</f>
        <v>'Luziânia: Sede'</v>
      </c>
      <c r="R56" s="1" t="s">
        <v>1245</v>
      </c>
      <c r="S56" s="2" t="str">
        <f>CONCATENATE("concat('",IF(LEN([1]fator_pmad1718_mor_25052020!A56)=1,CONCATENATE(0,[1]fator_pmad1718_mor_25052020!A56),[1]fator_pmad1718_mor_25052020!A56),"',cast(m.D03")</f>
        <v>concat('10',cast(m.D03</v>
      </c>
      <c r="T56" s="1" t="s">
        <v>1246</v>
      </c>
      <c r="U56" s="2" t="str">
        <f>CONCATENATE("nchar(1)),'",IF(LEN([1]fator_pmad1718_mor_25052020!F56)=1,CONCATENATE(0,[1]fator_pmad1718_mor_25052020!F56),[1]fator_pmad1718_mor_25052020!F56),"')")</f>
        <v>nchar(1)),'02')</v>
      </c>
      <c r="V56" s="1" t="s">
        <v>1247</v>
      </c>
      <c r="W56" s="1" t="s">
        <v>1248</v>
      </c>
      <c r="X56" s="1" t="s">
        <v>1249</v>
      </c>
      <c r="Y56" s="1" t="s">
        <v>1250</v>
      </c>
      <c r="Z56" s="1" t="s">
        <v>1251</v>
      </c>
      <c r="AA56" s="1" t="s">
        <v>1252</v>
      </c>
      <c r="AB56" s="1" t="s">
        <v>1262</v>
      </c>
      <c r="AC56" s="1" t="s">
        <v>1253</v>
      </c>
      <c r="AD56" s="1" t="s">
        <v>1254</v>
      </c>
      <c r="AE56" s="1" t="s">
        <v>1255</v>
      </c>
      <c r="AF56" s="1" t="s">
        <v>1239</v>
      </c>
      <c r="AG56" s="1" t="s">
        <v>1256</v>
      </c>
      <c r="AH56" s="1" t="s">
        <v>1257</v>
      </c>
      <c r="AI56" s="1" t="s">
        <v>1244</v>
      </c>
      <c r="AJ56" s="1" t="s">
        <v>1239</v>
      </c>
      <c r="AK56" s="2" t="str">
        <f>CONCATENATE("'",fator_pmad20182017_mor_16102020!C56,"'")</f>
        <v>'Luziânia: Sede'</v>
      </c>
      <c r="AL56" s="1" t="s">
        <v>1257</v>
      </c>
      <c r="AM56" s="1" t="s">
        <v>1258</v>
      </c>
      <c r="AN56" s="1" t="s">
        <v>1239</v>
      </c>
      <c r="AO56" s="1" t="str">
        <f>fator_pmad20182017_mor_16102020!E56</f>
        <v>2</v>
      </c>
      <c r="AP56" s="1" t="s">
        <v>1257</v>
      </c>
      <c r="AQ56" s="1" t="s">
        <v>1259</v>
      </c>
      <c r="AR56" s="1" t="s">
        <v>1260</v>
      </c>
      <c r="AS56" s="2" t="str">
        <f>fator_pmad20182017_mor_16102020!H56</f>
        <v xml:space="preserve"> 5 and 9</v>
      </c>
      <c r="AT56" s="1" t="s">
        <v>1261</v>
      </c>
    </row>
    <row r="57" spans="1:46" x14ac:dyDescent="0.25">
      <c r="A57" s="1" t="s">
        <v>88</v>
      </c>
      <c r="B57" s="1" t="s">
        <v>1235</v>
      </c>
      <c r="C57" s="1" t="s">
        <v>1236</v>
      </c>
      <c r="D57" s="1" t="s">
        <v>1237</v>
      </c>
      <c r="E57" s="1" t="s">
        <v>1238</v>
      </c>
      <c r="F57" s="1" t="s">
        <v>1239</v>
      </c>
      <c r="G57" s="1" t="str">
        <f>fator_pmad20182017_mor_16102020!K57</f>
        <v>58.7538316417769</v>
      </c>
      <c r="H57" s="1" t="s">
        <v>1240</v>
      </c>
      <c r="I57" s="1" t="s">
        <v>1239</v>
      </c>
      <c r="J57" s="1" t="str">
        <f>fator_pmad20182017_mor_16102020!I57</f>
        <v>5111.58335283459</v>
      </c>
      <c r="K57" s="1" t="s">
        <v>1241</v>
      </c>
      <c r="L57" s="1" t="s">
        <v>1239</v>
      </c>
      <c r="M57" s="1" t="s">
        <v>1242</v>
      </c>
      <c r="N57" s="1" t="s">
        <v>1243</v>
      </c>
      <c r="O57" s="1" t="s">
        <v>1244</v>
      </c>
      <c r="P57" s="1" t="s">
        <v>1239</v>
      </c>
      <c r="Q57" s="2" t="str">
        <f>CONCATENATE("'",fator_pmad20182017_mor_16102020!C57,"'")</f>
        <v>'Luziânia: Sede'</v>
      </c>
      <c r="R57" s="1" t="s">
        <v>1245</v>
      </c>
      <c r="S57" s="2" t="str">
        <f>CONCATENATE("concat('",IF(LEN([1]fator_pmad1718_mor_25052020!A57)=1,CONCATENATE(0,[1]fator_pmad1718_mor_25052020!A57),[1]fator_pmad1718_mor_25052020!A57),"',cast(m.D03")</f>
        <v>concat('10',cast(m.D03</v>
      </c>
      <c r="T57" s="1" t="s">
        <v>1246</v>
      </c>
      <c r="U57" s="2" t="str">
        <f>CONCATENATE("nchar(1)),'",IF(LEN([1]fator_pmad1718_mor_25052020!F57)=1,CONCATENATE(0,[1]fator_pmad1718_mor_25052020!F57),[1]fator_pmad1718_mor_25052020!F57),"')")</f>
        <v>nchar(1)),'02')</v>
      </c>
      <c r="V57" s="1" t="s">
        <v>1247</v>
      </c>
      <c r="W57" s="1" t="s">
        <v>1248</v>
      </c>
      <c r="X57" s="1" t="s">
        <v>1249</v>
      </c>
      <c r="Y57" s="1" t="s">
        <v>1250</v>
      </c>
      <c r="Z57" s="1" t="s">
        <v>1251</v>
      </c>
      <c r="AA57" s="1" t="s">
        <v>1252</v>
      </c>
      <c r="AB57" s="1" t="s">
        <v>1262</v>
      </c>
      <c r="AC57" s="1" t="s">
        <v>1253</v>
      </c>
      <c r="AD57" s="1" t="s">
        <v>1254</v>
      </c>
      <c r="AE57" s="1" t="s">
        <v>1255</v>
      </c>
      <c r="AF57" s="1" t="s">
        <v>1239</v>
      </c>
      <c r="AG57" s="1" t="s">
        <v>1256</v>
      </c>
      <c r="AH57" s="1" t="s">
        <v>1257</v>
      </c>
      <c r="AI57" s="1" t="s">
        <v>1244</v>
      </c>
      <c r="AJ57" s="1" t="s">
        <v>1239</v>
      </c>
      <c r="AK57" s="2" t="str">
        <f>CONCATENATE("'",fator_pmad20182017_mor_16102020!C57,"'")</f>
        <v>'Luziânia: Sede'</v>
      </c>
      <c r="AL57" s="1" t="s">
        <v>1257</v>
      </c>
      <c r="AM57" s="1" t="s">
        <v>1258</v>
      </c>
      <c r="AN57" s="1" t="s">
        <v>1239</v>
      </c>
      <c r="AO57" s="1" t="str">
        <f>fator_pmad20182017_mor_16102020!E57</f>
        <v>1</v>
      </c>
      <c r="AP57" s="1" t="s">
        <v>1257</v>
      </c>
      <c r="AQ57" s="1" t="s">
        <v>1259</v>
      </c>
      <c r="AR57" s="1" t="s">
        <v>1260</v>
      </c>
      <c r="AS57" s="2" t="str">
        <f>fator_pmad20182017_mor_16102020!H57</f>
        <v xml:space="preserve"> 5 and 9</v>
      </c>
      <c r="AT57" s="1" t="s">
        <v>1261</v>
      </c>
    </row>
    <row r="58" spans="1:46" x14ac:dyDescent="0.25">
      <c r="A58" s="1" t="s">
        <v>96</v>
      </c>
      <c r="B58" s="1" t="s">
        <v>1235</v>
      </c>
      <c r="C58" s="1" t="s">
        <v>1236</v>
      </c>
      <c r="D58" s="1" t="s">
        <v>1237</v>
      </c>
      <c r="E58" s="1" t="s">
        <v>1238</v>
      </c>
      <c r="F58" s="1" t="s">
        <v>1239</v>
      </c>
      <c r="G58" s="1" t="str">
        <f>fator_pmad20182017_mor_16102020!K58</f>
        <v>57.5210823529412</v>
      </c>
      <c r="H58" s="1" t="s">
        <v>1240</v>
      </c>
      <c r="I58" s="1" t="s">
        <v>1239</v>
      </c>
      <c r="J58" s="1" t="str">
        <f>fator_pmad20182017_mor_16102020!I58</f>
        <v>4889.292</v>
      </c>
      <c r="K58" s="1" t="s">
        <v>1241</v>
      </c>
      <c r="L58" s="1" t="s">
        <v>1239</v>
      </c>
      <c r="M58" s="1" t="s">
        <v>1242</v>
      </c>
      <c r="N58" s="1" t="s">
        <v>1243</v>
      </c>
      <c r="O58" s="1" t="s">
        <v>1244</v>
      </c>
      <c r="P58" s="1" t="s">
        <v>1239</v>
      </c>
      <c r="Q58" s="2" t="str">
        <f>CONCATENATE("'",fator_pmad20182017_mor_16102020!C58,"'")</f>
        <v>'Novo Gama'</v>
      </c>
      <c r="R58" s="1" t="s">
        <v>1245</v>
      </c>
      <c r="S58" s="2" t="str">
        <f>CONCATENATE("concat('",IF(LEN([1]fator_pmad1718_mor_25052020!A58)=1,CONCATENATE(0,[1]fator_pmad1718_mor_25052020!A58),[1]fator_pmad1718_mor_25052020!A58),"',cast(m.D03")</f>
        <v>concat('12',cast(m.D03</v>
      </c>
      <c r="T58" s="1" t="s">
        <v>1246</v>
      </c>
      <c r="U58" s="2" t="str">
        <f>CONCATENATE("nchar(1)),'",IF(LEN([1]fator_pmad1718_mor_25052020!F58)=1,CONCATENATE(0,[1]fator_pmad1718_mor_25052020!F58),[1]fator_pmad1718_mor_25052020!F58),"')")</f>
        <v>nchar(1)),'02')</v>
      </c>
      <c r="V58" s="1" t="s">
        <v>1247</v>
      </c>
      <c r="W58" s="1" t="s">
        <v>1248</v>
      </c>
      <c r="X58" s="1" t="s">
        <v>1249</v>
      </c>
      <c r="Y58" s="1" t="s">
        <v>1250</v>
      </c>
      <c r="Z58" s="1" t="s">
        <v>1251</v>
      </c>
      <c r="AA58" s="1" t="s">
        <v>1252</v>
      </c>
      <c r="AB58" s="1" t="s">
        <v>1262</v>
      </c>
      <c r="AC58" s="1" t="s">
        <v>1253</v>
      </c>
      <c r="AD58" s="1" t="s">
        <v>1254</v>
      </c>
      <c r="AE58" s="1" t="s">
        <v>1255</v>
      </c>
      <c r="AF58" s="1" t="s">
        <v>1239</v>
      </c>
      <c r="AG58" s="1" t="s">
        <v>1256</v>
      </c>
      <c r="AH58" s="1" t="s">
        <v>1257</v>
      </c>
      <c r="AI58" s="1" t="s">
        <v>1244</v>
      </c>
      <c r="AJ58" s="1" t="s">
        <v>1239</v>
      </c>
      <c r="AK58" s="2" t="str">
        <f>CONCATENATE("'",fator_pmad20182017_mor_16102020!C58,"'")</f>
        <v>'Novo Gama'</v>
      </c>
      <c r="AL58" s="1" t="s">
        <v>1257</v>
      </c>
      <c r="AM58" s="1" t="s">
        <v>1258</v>
      </c>
      <c r="AN58" s="1" t="s">
        <v>1239</v>
      </c>
      <c r="AO58" s="1" t="str">
        <f>fator_pmad20182017_mor_16102020!E58</f>
        <v>2</v>
      </c>
      <c r="AP58" s="1" t="s">
        <v>1257</v>
      </c>
      <c r="AQ58" s="1" t="s">
        <v>1259</v>
      </c>
      <c r="AR58" s="1" t="s">
        <v>1260</v>
      </c>
      <c r="AS58" s="2" t="str">
        <f>fator_pmad20182017_mor_16102020!H58</f>
        <v xml:space="preserve"> 5 and 9</v>
      </c>
      <c r="AT58" s="1" t="s">
        <v>1261</v>
      </c>
    </row>
    <row r="59" spans="1:46" x14ac:dyDescent="0.25">
      <c r="A59" s="1" t="s">
        <v>96</v>
      </c>
      <c r="B59" s="1" t="s">
        <v>1235</v>
      </c>
      <c r="C59" s="1" t="s">
        <v>1236</v>
      </c>
      <c r="D59" s="1" t="s">
        <v>1237</v>
      </c>
      <c r="E59" s="1" t="s">
        <v>1238</v>
      </c>
      <c r="F59" s="1" t="s">
        <v>1239</v>
      </c>
      <c r="G59" s="1" t="str">
        <f>fator_pmad20182017_mor_16102020!K59</f>
        <v>54.9660444444444</v>
      </c>
      <c r="H59" s="1" t="s">
        <v>1240</v>
      </c>
      <c r="I59" s="1" t="s">
        <v>1239</v>
      </c>
      <c r="J59" s="1" t="str">
        <f>fator_pmad20182017_mor_16102020!I59</f>
        <v>4946.944</v>
      </c>
      <c r="K59" s="1" t="s">
        <v>1241</v>
      </c>
      <c r="L59" s="1" t="s">
        <v>1239</v>
      </c>
      <c r="M59" s="1" t="s">
        <v>1242</v>
      </c>
      <c r="N59" s="1" t="s">
        <v>1243</v>
      </c>
      <c r="O59" s="1" t="s">
        <v>1244</v>
      </c>
      <c r="P59" s="1" t="s">
        <v>1239</v>
      </c>
      <c r="Q59" s="2" t="str">
        <f>CONCATENATE("'",fator_pmad20182017_mor_16102020!C59,"'")</f>
        <v>'Novo Gama'</v>
      </c>
      <c r="R59" s="1" t="s">
        <v>1245</v>
      </c>
      <c r="S59" s="2" t="str">
        <f>CONCATENATE("concat('",IF(LEN([1]fator_pmad1718_mor_25052020!A59)=1,CONCATENATE(0,[1]fator_pmad1718_mor_25052020!A59),[1]fator_pmad1718_mor_25052020!A59),"',cast(m.D03")</f>
        <v>concat('12',cast(m.D03</v>
      </c>
      <c r="T59" s="1" t="s">
        <v>1246</v>
      </c>
      <c r="U59" s="2" t="str">
        <f>CONCATENATE("nchar(1)),'",IF(LEN([1]fator_pmad1718_mor_25052020!F59)=1,CONCATENATE(0,[1]fator_pmad1718_mor_25052020!F59),[1]fator_pmad1718_mor_25052020!F59),"')")</f>
        <v>nchar(1)),'02')</v>
      </c>
      <c r="V59" s="1" t="s">
        <v>1247</v>
      </c>
      <c r="W59" s="1" t="s">
        <v>1248</v>
      </c>
      <c r="X59" s="1" t="s">
        <v>1249</v>
      </c>
      <c r="Y59" s="1" t="s">
        <v>1250</v>
      </c>
      <c r="Z59" s="1" t="s">
        <v>1251</v>
      </c>
      <c r="AA59" s="1" t="s">
        <v>1252</v>
      </c>
      <c r="AB59" s="1" t="s">
        <v>1262</v>
      </c>
      <c r="AC59" s="1" t="s">
        <v>1253</v>
      </c>
      <c r="AD59" s="1" t="s">
        <v>1254</v>
      </c>
      <c r="AE59" s="1" t="s">
        <v>1255</v>
      </c>
      <c r="AF59" s="1" t="s">
        <v>1239</v>
      </c>
      <c r="AG59" s="1" t="s">
        <v>1256</v>
      </c>
      <c r="AH59" s="1" t="s">
        <v>1257</v>
      </c>
      <c r="AI59" s="1" t="s">
        <v>1244</v>
      </c>
      <c r="AJ59" s="1" t="s">
        <v>1239</v>
      </c>
      <c r="AK59" s="2" t="str">
        <f>CONCATENATE("'",fator_pmad20182017_mor_16102020!C59,"'")</f>
        <v>'Novo Gama'</v>
      </c>
      <c r="AL59" s="1" t="s">
        <v>1257</v>
      </c>
      <c r="AM59" s="1" t="s">
        <v>1258</v>
      </c>
      <c r="AN59" s="1" t="s">
        <v>1239</v>
      </c>
      <c r="AO59" s="1" t="str">
        <f>fator_pmad20182017_mor_16102020!E59</f>
        <v>1</v>
      </c>
      <c r="AP59" s="1" t="s">
        <v>1257</v>
      </c>
      <c r="AQ59" s="1" t="s">
        <v>1259</v>
      </c>
      <c r="AR59" s="1" t="s">
        <v>1260</v>
      </c>
      <c r="AS59" s="2" t="str">
        <f>fator_pmad20182017_mor_16102020!H59</f>
        <v xml:space="preserve"> 5 and 9</v>
      </c>
      <c r="AT59" s="1" t="s">
        <v>1261</v>
      </c>
    </row>
    <row r="60" spans="1:46" x14ac:dyDescent="0.25">
      <c r="A60" s="1" t="s">
        <v>104</v>
      </c>
      <c r="B60" s="1" t="s">
        <v>1235</v>
      </c>
      <c r="C60" s="1" t="s">
        <v>1236</v>
      </c>
      <c r="D60" s="1" t="s">
        <v>1237</v>
      </c>
      <c r="E60" s="1" t="s">
        <v>1238</v>
      </c>
      <c r="F60" s="1" t="s">
        <v>1239</v>
      </c>
      <c r="G60" s="1" t="str">
        <f>fator_pmad20182017_mor_16102020!K60</f>
        <v>6.95176017360615</v>
      </c>
      <c r="H60" s="1" t="s">
        <v>1240</v>
      </c>
      <c r="I60" s="1" t="s">
        <v>1239</v>
      </c>
      <c r="J60" s="1" t="str">
        <f>fator_pmad20182017_mor_16102020!I60</f>
        <v>396.250329895551</v>
      </c>
      <c r="K60" s="1" t="s">
        <v>1241</v>
      </c>
      <c r="L60" s="1" t="s">
        <v>1239</v>
      </c>
      <c r="M60" s="1" t="s">
        <v>1242</v>
      </c>
      <c r="N60" s="1" t="s">
        <v>1243</v>
      </c>
      <c r="O60" s="1" t="s">
        <v>1244</v>
      </c>
      <c r="P60" s="1" t="s">
        <v>1239</v>
      </c>
      <c r="Q60" s="2" t="str">
        <f>CONCATENATE("'",fator_pmad20182017_mor_16102020!C60,"'")</f>
        <v>'Padre Bernardo: Monte Alto'</v>
      </c>
      <c r="R60" s="1" t="s">
        <v>1245</v>
      </c>
      <c r="S60" s="2" t="str">
        <f>CONCATENATE("concat('",IF(LEN([1]fator_pmad1718_mor_25052020!A60)=1,CONCATENATE(0,[1]fator_pmad1718_mor_25052020!A60),[1]fator_pmad1718_mor_25052020!A60),"',cast(m.D03")</f>
        <v>concat('14',cast(m.D03</v>
      </c>
      <c r="T60" s="1" t="s">
        <v>1246</v>
      </c>
      <c r="U60" s="2" t="str">
        <f>CONCATENATE("nchar(1)),'",IF(LEN([1]fator_pmad1718_mor_25052020!F60)=1,CONCATENATE(0,[1]fator_pmad1718_mor_25052020!F60),[1]fator_pmad1718_mor_25052020!F60),"')")</f>
        <v>nchar(1)),'02')</v>
      </c>
      <c r="V60" s="1" t="s">
        <v>1247</v>
      </c>
      <c r="W60" s="1" t="s">
        <v>1248</v>
      </c>
      <c r="X60" s="1" t="s">
        <v>1249</v>
      </c>
      <c r="Y60" s="1" t="s">
        <v>1250</v>
      </c>
      <c r="Z60" s="1" t="s">
        <v>1251</v>
      </c>
      <c r="AA60" s="1" t="s">
        <v>1252</v>
      </c>
      <c r="AB60" s="1" t="s">
        <v>1262</v>
      </c>
      <c r="AC60" s="1" t="s">
        <v>1253</v>
      </c>
      <c r="AD60" s="1" t="s">
        <v>1254</v>
      </c>
      <c r="AE60" s="1" t="s">
        <v>1255</v>
      </c>
      <c r="AF60" s="1" t="s">
        <v>1239</v>
      </c>
      <c r="AG60" s="1" t="s">
        <v>1256</v>
      </c>
      <c r="AH60" s="1" t="s">
        <v>1257</v>
      </c>
      <c r="AI60" s="1" t="s">
        <v>1244</v>
      </c>
      <c r="AJ60" s="1" t="s">
        <v>1239</v>
      </c>
      <c r="AK60" s="2" t="str">
        <f>CONCATENATE("'",fator_pmad20182017_mor_16102020!C60,"'")</f>
        <v>'Padre Bernardo: Monte Alto'</v>
      </c>
      <c r="AL60" s="1" t="s">
        <v>1257</v>
      </c>
      <c r="AM60" s="1" t="s">
        <v>1258</v>
      </c>
      <c r="AN60" s="1" t="s">
        <v>1239</v>
      </c>
      <c r="AO60" s="1" t="str">
        <f>fator_pmad20182017_mor_16102020!E60</f>
        <v>2</v>
      </c>
      <c r="AP60" s="1" t="s">
        <v>1257</v>
      </c>
      <c r="AQ60" s="1" t="s">
        <v>1259</v>
      </c>
      <c r="AR60" s="1" t="s">
        <v>1260</v>
      </c>
      <c r="AS60" s="2" t="str">
        <f>fator_pmad20182017_mor_16102020!H60</f>
        <v xml:space="preserve"> 5 and 9</v>
      </c>
      <c r="AT60" s="1" t="s">
        <v>1261</v>
      </c>
    </row>
    <row r="61" spans="1:46" x14ac:dyDescent="0.25">
      <c r="A61" s="1" t="s">
        <v>104</v>
      </c>
      <c r="B61" s="1" t="s">
        <v>1235</v>
      </c>
      <c r="C61" s="1" t="s">
        <v>1236</v>
      </c>
      <c r="D61" s="1" t="s">
        <v>1237</v>
      </c>
      <c r="E61" s="1" t="s">
        <v>1238</v>
      </c>
      <c r="F61" s="1" t="s">
        <v>1239</v>
      </c>
      <c r="G61" s="1" t="str">
        <f>fator_pmad20182017_mor_16102020!K61</f>
        <v>6.60901999919839</v>
      </c>
      <c r="H61" s="1" t="s">
        <v>1240</v>
      </c>
      <c r="I61" s="1" t="s">
        <v>1239</v>
      </c>
      <c r="J61" s="1" t="str">
        <f>fator_pmad20182017_mor_16102020!I61</f>
        <v>409.7592399503</v>
      </c>
      <c r="K61" s="1" t="s">
        <v>1241</v>
      </c>
      <c r="L61" s="1" t="s">
        <v>1239</v>
      </c>
      <c r="M61" s="1" t="s">
        <v>1242</v>
      </c>
      <c r="N61" s="1" t="s">
        <v>1243</v>
      </c>
      <c r="O61" s="1" t="s">
        <v>1244</v>
      </c>
      <c r="P61" s="1" t="s">
        <v>1239</v>
      </c>
      <c r="Q61" s="2" t="str">
        <f>CONCATENATE("'",fator_pmad20182017_mor_16102020!C61,"'")</f>
        <v>'Padre Bernardo: Monte Alto'</v>
      </c>
      <c r="R61" s="1" t="s">
        <v>1245</v>
      </c>
      <c r="S61" s="2" t="str">
        <f>CONCATENATE("concat('",IF(LEN([1]fator_pmad1718_mor_25052020!A61)=1,CONCATENATE(0,[1]fator_pmad1718_mor_25052020!A61),[1]fator_pmad1718_mor_25052020!A61),"',cast(m.D03")</f>
        <v>concat('14',cast(m.D03</v>
      </c>
      <c r="T61" s="1" t="s">
        <v>1246</v>
      </c>
      <c r="U61" s="2" t="str">
        <f>CONCATENATE("nchar(1)),'",IF(LEN([1]fator_pmad1718_mor_25052020!F61)=1,CONCATENATE(0,[1]fator_pmad1718_mor_25052020!F61),[1]fator_pmad1718_mor_25052020!F61),"')")</f>
        <v>nchar(1)),'02')</v>
      </c>
      <c r="V61" s="1" t="s">
        <v>1247</v>
      </c>
      <c r="W61" s="1" t="s">
        <v>1248</v>
      </c>
      <c r="X61" s="1" t="s">
        <v>1249</v>
      </c>
      <c r="Y61" s="1" t="s">
        <v>1250</v>
      </c>
      <c r="Z61" s="1" t="s">
        <v>1251</v>
      </c>
      <c r="AA61" s="1" t="s">
        <v>1252</v>
      </c>
      <c r="AB61" s="1" t="s">
        <v>1262</v>
      </c>
      <c r="AC61" s="1" t="s">
        <v>1253</v>
      </c>
      <c r="AD61" s="1" t="s">
        <v>1254</v>
      </c>
      <c r="AE61" s="1" t="s">
        <v>1255</v>
      </c>
      <c r="AF61" s="1" t="s">
        <v>1239</v>
      </c>
      <c r="AG61" s="1" t="s">
        <v>1256</v>
      </c>
      <c r="AH61" s="1" t="s">
        <v>1257</v>
      </c>
      <c r="AI61" s="1" t="s">
        <v>1244</v>
      </c>
      <c r="AJ61" s="1" t="s">
        <v>1239</v>
      </c>
      <c r="AK61" s="2" t="str">
        <f>CONCATENATE("'",fator_pmad20182017_mor_16102020!C61,"'")</f>
        <v>'Padre Bernardo: Monte Alto'</v>
      </c>
      <c r="AL61" s="1" t="s">
        <v>1257</v>
      </c>
      <c r="AM61" s="1" t="s">
        <v>1258</v>
      </c>
      <c r="AN61" s="1" t="s">
        <v>1239</v>
      </c>
      <c r="AO61" s="1" t="str">
        <f>fator_pmad20182017_mor_16102020!E61</f>
        <v>1</v>
      </c>
      <c r="AP61" s="1" t="s">
        <v>1257</v>
      </c>
      <c r="AQ61" s="1" t="s">
        <v>1259</v>
      </c>
      <c r="AR61" s="1" t="s">
        <v>1260</v>
      </c>
      <c r="AS61" s="2" t="str">
        <f>fator_pmad20182017_mor_16102020!H61</f>
        <v xml:space="preserve"> 5 and 9</v>
      </c>
      <c r="AT61" s="1" t="s">
        <v>1261</v>
      </c>
    </row>
    <row r="62" spans="1:46" x14ac:dyDescent="0.25">
      <c r="A62" s="1" t="s">
        <v>111</v>
      </c>
      <c r="B62" s="1" t="s">
        <v>1235</v>
      </c>
      <c r="C62" s="1" t="s">
        <v>1236</v>
      </c>
      <c r="D62" s="1" t="s">
        <v>1237</v>
      </c>
      <c r="E62" s="1" t="s">
        <v>1238</v>
      </c>
      <c r="F62" s="1" t="s">
        <v>1239</v>
      </c>
      <c r="G62" s="1" t="str">
        <f>fator_pmad20182017_mor_16102020!K62</f>
        <v>13.6953543785626</v>
      </c>
      <c r="H62" s="1" t="s">
        <v>1240</v>
      </c>
      <c r="I62" s="1" t="s">
        <v>1239</v>
      </c>
      <c r="J62" s="1" t="str">
        <f>fator_pmad20182017_mor_16102020!I62</f>
        <v>684.767718928128</v>
      </c>
      <c r="K62" s="1" t="s">
        <v>1241</v>
      </c>
      <c r="L62" s="1" t="s">
        <v>1239</v>
      </c>
      <c r="M62" s="1" t="s">
        <v>1242</v>
      </c>
      <c r="N62" s="1" t="s">
        <v>1243</v>
      </c>
      <c r="O62" s="1" t="s">
        <v>1244</v>
      </c>
      <c r="P62" s="1" t="s">
        <v>1239</v>
      </c>
      <c r="Q62" s="2" t="str">
        <f>CONCATENATE("'",fator_pmad20182017_mor_16102020!C62,"'")</f>
        <v>'Padre Bernardo: Sede'</v>
      </c>
      <c r="R62" s="1" t="s">
        <v>1245</v>
      </c>
      <c r="S62" s="2" t="str">
        <f>CONCATENATE("concat('",IF(LEN([1]fator_pmad1718_mor_25052020!A62)=1,CONCATENATE(0,[1]fator_pmad1718_mor_25052020!A62),[1]fator_pmad1718_mor_25052020!A62),"',cast(m.D03")</f>
        <v>concat('13',cast(m.D03</v>
      </c>
      <c r="T62" s="1" t="s">
        <v>1246</v>
      </c>
      <c r="U62" s="2" t="str">
        <f>CONCATENATE("nchar(1)),'",IF(LEN([1]fator_pmad1718_mor_25052020!F62)=1,CONCATENATE(0,[1]fator_pmad1718_mor_25052020!F62),[1]fator_pmad1718_mor_25052020!F62),"')")</f>
        <v>nchar(1)),'02')</v>
      </c>
      <c r="V62" s="1" t="s">
        <v>1247</v>
      </c>
      <c r="W62" s="1" t="s">
        <v>1248</v>
      </c>
      <c r="X62" s="1" t="s">
        <v>1249</v>
      </c>
      <c r="Y62" s="1" t="s">
        <v>1250</v>
      </c>
      <c r="Z62" s="1" t="s">
        <v>1251</v>
      </c>
      <c r="AA62" s="1" t="s">
        <v>1252</v>
      </c>
      <c r="AB62" s="1" t="s">
        <v>1262</v>
      </c>
      <c r="AC62" s="1" t="s">
        <v>1253</v>
      </c>
      <c r="AD62" s="1" t="s">
        <v>1254</v>
      </c>
      <c r="AE62" s="1" t="s">
        <v>1255</v>
      </c>
      <c r="AF62" s="1" t="s">
        <v>1239</v>
      </c>
      <c r="AG62" s="1" t="s">
        <v>1256</v>
      </c>
      <c r="AH62" s="1" t="s">
        <v>1257</v>
      </c>
      <c r="AI62" s="1" t="s">
        <v>1244</v>
      </c>
      <c r="AJ62" s="1" t="s">
        <v>1239</v>
      </c>
      <c r="AK62" s="2" t="str">
        <f>CONCATENATE("'",fator_pmad20182017_mor_16102020!C62,"'")</f>
        <v>'Padre Bernardo: Sede'</v>
      </c>
      <c r="AL62" s="1" t="s">
        <v>1257</v>
      </c>
      <c r="AM62" s="1" t="s">
        <v>1258</v>
      </c>
      <c r="AN62" s="1" t="s">
        <v>1239</v>
      </c>
      <c r="AO62" s="1" t="str">
        <f>fator_pmad20182017_mor_16102020!E62</f>
        <v>2</v>
      </c>
      <c r="AP62" s="1" t="s">
        <v>1257</v>
      </c>
      <c r="AQ62" s="1" t="s">
        <v>1259</v>
      </c>
      <c r="AR62" s="1" t="s">
        <v>1260</v>
      </c>
      <c r="AS62" s="2" t="str">
        <f>fator_pmad20182017_mor_16102020!H62</f>
        <v xml:space="preserve"> 5 and 9</v>
      </c>
      <c r="AT62" s="1" t="s">
        <v>1261</v>
      </c>
    </row>
    <row r="63" spans="1:46" x14ac:dyDescent="0.25">
      <c r="A63" s="1" t="s">
        <v>111</v>
      </c>
      <c r="B63" s="1" t="s">
        <v>1235</v>
      </c>
      <c r="C63" s="1" t="s">
        <v>1236</v>
      </c>
      <c r="D63" s="1" t="s">
        <v>1237</v>
      </c>
      <c r="E63" s="1" t="s">
        <v>1238</v>
      </c>
      <c r="F63" s="1" t="s">
        <v>1239</v>
      </c>
      <c r="G63" s="1" t="str">
        <f>fator_pmad20182017_mor_16102020!K63</f>
        <v>11.4211729499238</v>
      </c>
      <c r="H63" s="1" t="s">
        <v>1240</v>
      </c>
      <c r="I63" s="1" t="s">
        <v>1239</v>
      </c>
      <c r="J63" s="1" t="str">
        <f>fator_pmad20182017_mor_16102020!I63</f>
        <v>708.112722895278</v>
      </c>
      <c r="K63" s="1" t="s">
        <v>1241</v>
      </c>
      <c r="L63" s="1" t="s">
        <v>1239</v>
      </c>
      <c r="M63" s="1" t="s">
        <v>1242</v>
      </c>
      <c r="N63" s="1" t="s">
        <v>1243</v>
      </c>
      <c r="O63" s="1" t="s">
        <v>1244</v>
      </c>
      <c r="P63" s="1" t="s">
        <v>1239</v>
      </c>
      <c r="Q63" s="2" t="str">
        <f>CONCATENATE("'",fator_pmad20182017_mor_16102020!C63,"'")</f>
        <v>'Padre Bernardo: Sede'</v>
      </c>
      <c r="R63" s="1" t="s">
        <v>1245</v>
      </c>
      <c r="S63" s="2" t="str">
        <f>CONCATENATE("concat('",IF(LEN([1]fator_pmad1718_mor_25052020!A63)=1,CONCATENATE(0,[1]fator_pmad1718_mor_25052020!A63),[1]fator_pmad1718_mor_25052020!A63),"',cast(m.D03")</f>
        <v>concat('13',cast(m.D03</v>
      </c>
      <c r="T63" s="1" t="s">
        <v>1246</v>
      </c>
      <c r="U63" s="2" t="str">
        <f>CONCATENATE("nchar(1)),'",IF(LEN([1]fator_pmad1718_mor_25052020!F63)=1,CONCATENATE(0,[1]fator_pmad1718_mor_25052020!F63),[1]fator_pmad1718_mor_25052020!F63),"')")</f>
        <v>nchar(1)),'02')</v>
      </c>
      <c r="V63" s="1" t="s">
        <v>1247</v>
      </c>
      <c r="W63" s="1" t="s">
        <v>1248</v>
      </c>
      <c r="X63" s="1" t="s">
        <v>1249</v>
      </c>
      <c r="Y63" s="1" t="s">
        <v>1250</v>
      </c>
      <c r="Z63" s="1" t="s">
        <v>1251</v>
      </c>
      <c r="AA63" s="1" t="s">
        <v>1252</v>
      </c>
      <c r="AB63" s="1" t="s">
        <v>1262</v>
      </c>
      <c r="AC63" s="1" t="s">
        <v>1253</v>
      </c>
      <c r="AD63" s="1" t="s">
        <v>1254</v>
      </c>
      <c r="AE63" s="1" t="s">
        <v>1255</v>
      </c>
      <c r="AF63" s="1" t="s">
        <v>1239</v>
      </c>
      <c r="AG63" s="1" t="s">
        <v>1256</v>
      </c>
      <c r="AH63" s="1" t="s">
        <v>1257</v>
      </c>
      <c r="AI63" s="1" t="s">
        <v>1244</v>
      </c>
      <c r="AJ63" s="1" t="s">
        <v>1239</v>
      </c>
      <c r="AK63" s="2" t="str">
        <f>CONCATENATE("'",fator_pmad20182017_mor_16102020!C63,"'")</f>
        <v>'Padre Bernardo: Sede'</v>
      </c>
      <c r="AL63" s="1" t="s">
        <v>1257</v>
      </c>
      <c r="AM63" s="1" t="s">
        <v>1258</v>
      </c>
      <c r="AN63" s="1" t="s">
        <v>1239</v>
      </c>
      <c r="AO63" s="1" t="str">
        <f>fator_pmad20182017_mor_16102020!E63</f>
        <v>1</v>
      </c>
      <c r="AP63" s="1" t="s">
        <v>1257</v>
      </c>
      <c r="AQ63" s="1" t="s">
        <v>1259</v>
      </c>
      <c r="AR63" s="1" t="s">
        <v>1260</v>
      </c>
      <c r="AS63" s="2" t="str">
        <f>fator_pmad20182017_mor_16102020!H63</f>
        <v xml:space="preserve"> 5 and 9</v>
      </c>
      <c r="AT63" s="1" t="s">
        <v>1261</v>
      </c>
    </row>
    <row r="64" spans="1:46" x14ac:dyDescent="0.25">
      <c r="A64" s="1" t="s">
        <v>118</v>
      </c>
      <c r="B64" s="1" t="s">
        <v>1235</v>
      </c>
      <c r="C64" s="1" t="s">
        <v>1236</v>
      </c>
      <c r="D64" s="1" t="s">
        <v>1237</v>
      </c>
      <c r="E64" s="1" t="s">
        <v>1238</v>
      </c>
      <c r="F64" s="1" t="s">
        <v>1239</v>
      </c>
      <c r="G64" s="1" t="str">
        <f>fator_pmad20182017_mor_16102020!K64</f>
        <v>42.1657976190476</v>
      </c>
      <c r="H64" s="1" t="s">
        <v>1240</v>
      </c>
      <c r="I64" s="1" t="s">
        <v>1239</v>
      </c>
      <c r="J64" s="1" t="str">
        <f>fator_pmad20182017_mor_16102020!I64</f>
        <v>3541.927</v>
      </c>
      <c r="K64" s="1" t="s">
        <v>1241</v>
      </c>
      <c r="L64" s="1" t="s">
        <v>1239</v>
      </c>
      <c r="M64" s="1" t="s">
        <v>1242</v>
      </c>
      <c r="N64" s="1" t="s">
        <v>1243</v>
      </c>
      <c r="O64" s="1" t="s">
        <v>1244</v>
      </c>
      <c r="P64" s="1" t="s">
        <v>1239</v>
      </c>
      <c r="Q64" s="2" t="str">
        <f>CONCATENATE("'",fator_pmad20182017_mor_16102020!C64,"'")</f>
        <v>'Planaltina'</v>
      </c>
      <c r="R64" s="1" t="s">
        <v>1245</v>
      </c>
      <c r="S64" s="2" t="str">
        <f>CONCATENATE("concat('",IF(LEN([1]fator_pmad1718_mor_25052020!A64)=1,CONCATENATE(0,[1]fator_pmad1718_mor_25052020!A64),[1]fator_pmad1718_mor_25052020!A64),"',cast(m.D03")</f>
        <v>concat('15',cast(m.D03</v>
      </c>
      <c r="T64" s="1" t="s">
        <v>1246</v>
      </c>
      <c r="U64" s="2" t="str">
        <f>CONCATENATE("nchar(1)),'",IF(LEN([1]fator_pmad1718_mor_25052020!F64)=1,CONCATENATE(0,[1]fator_pmad1718_mor_25052020!F64),[1]fator_pmad1718_mor_25052020!F64),"')")</f>
        <v>nchar(1)),'02')</v>
      </c>
      <c r="V64" s="1" t="s">
        <v>1247</v>
      </c>
      <c r="W64" s="1" t="s">
        <v>1248</v>
      </c>
      <c r="X64" s="1" t="s">
        <v>1249</v>
      </c>
      <c r="Y64" s="1" t="s">
        <v>1250</v>
      </c>
      <c r="Z64" s="1" t="s">
        <v>1251</v>
      </c>
      <c r="AA64" s="1" t="s">
        <v>1252</v>
      </c>
      <c r="AB64" s="1" t="s">
        <v>1262</v>
      </c>
      <c r="AC64" s="1" t="s">
        <v>1253</v>
      </c>
      <c r="AD64" s="1" t="s">
        <v>1254</v>
      </c>
      <c r="AE64" s="1" t="s">
        <v>1255</v>
      </c>
      <c r="AF64" s="1" t="s">
        <v>1239</v>
      </c>
      <c r="AG64" s="1" t="s">
        <v>1256</v>
      </c>
      <c r="AH64" s="1" t="s">
        <v>1257</v>
      </c>
      <c r="AI64" s="1" t="s">
        <v>1244</v>
      </c>
      <c r="AJ64" s="1" t="s">
        <v>1239</v>
      </c>
      <c r="AK64" s="2" t="str">
        <f>CONCATENATE("'",fator_pmad20182017_mor_16102020!C64,"'")</f>
        <v>'Planaltina'</v>
      </c>
      <c r="AL64" s="1" t="s">
        <v>1257</v>
      </c>
      <c r="AM64" s="1" t="s">
        <v>1258</v>
      </c>
      <c r="AN64" s="1" t="s">
        <v>1239</v>
      </c>
      <c r="AO64" s="1" t="str">
        <f>fator_pmad20182017_mor_16102020!E64</f>
        <v>2</v>
      </c>
      <c r="AP64" s="1" t="s">
        <v>1257</v>
      </c>
      <c r="AQ64" s="1" t="s">
        <v>1259</v>
      </c>
      <c r="AR64" s="1" t="s">
        <v>1260</v>
      </c>
      <c r="AS64" s="2" t="str">
        <f>fator_pmad20182017_mor_16102020!H64</f>
        <v xml:space="preserve"> 5 and 9</v>
      </c>
      <c r="AT64" s="1" t="s">
        <v>1261</v>
      </c>
    </row>
    <row r="65" spans="1:46" x14ac:dyDescent="0.25">
      <c r="A65" s="1" t="s">
        <v>118</v>
      </c>
      <c r="B65" s="1" t="s">
        <v>1235</v>
      </c>
      <c r="C65" s="1" t="s">
        <v>1236</v>
      </c>
      <c r="D65" s="1" t="s">
        <v>1237</v>
      </c>
      <c r="E65" s="1" t="s">
        <v>1238</v>
      </c>
      <c r="F65" s="1" t="s">
        <v>1239</v>
      </c>
      <c r="G65" s="1" t="str">
        <f>fator_pmad20182017_mor_16102020!K65</f>
        <v>41.7199886363636</v>
      </c>
      <c r="H65" s="1" t="s">
        <v>1240</v>
      </c>
      <c r="I65" s="1" t="s">
        <v>1239</v>
      </c>
      <c r="J65" s="1" t="str">
        <f>fator_pmad20182017_mor_16102020!I65</f>
        <v>3671.359</v>
      </c>
      <c r="K65" s="1" t="s">
        <v>1241</v>
      </c>
      <c r="L65" s="1" t="s">
        <v>1239</v>
      </c>
      <c r="M65" s="1" t="s">
        <v>1242</v>
      </c>
      <c r="N65" s="1" t="s">
        <v>1243</v>
      </c>
      <c r="O65" s="1" t="s">
        <v>1244</v>
      </c>
      <c r="P65" s="1" t="s">
        <v>1239</v>
      </c>
      <c r="Q65" s="2" t="str">
        <f>CONCATENATE("'",fator_pmad20182017_mor_16102020!C65,"'")</f>
        <v>'Planaltina'</v>
      </c>
      <c r="R65" s="1" t="s">
        <v>1245</v>
      </c>
      <c r="S65" s="2" t="str">
        <f>CONCATENATE("concat('",IF(LEN([1]fator_pmad1718_mor_25052020!A65)=1,CONCATENATE(0,[1]fator_pmad1718_mor_25052020!A65),[1]fator_pmad1718_mor_25052020!A65),"',cast(m.D03")</f>
        <v>concat('15',cast(m.D03</v>
      </c>
      <c r="T65" s="1" t="s">
        <v>1246</v>
      </c>
      <c r="U65" s="2" t="str">
        <f>CONCATENATE("nchar(1)),'",IF(LEN([1]fator_pmad1718_mor_25052020!F65)=1,CONCATENATE(0,[1]fator_pmad1718_mor_25052020!F65),[1]fator_pmad1718_mor_25052020!F65),"')")</f>
        <v>nchar(1)),'02')</v>
      </c>
      <c r="V65" s="1" t="s">
        <v>1247</v>
      </c>
      <c r="W65" s="1" t="s">
        <v>1248</v>
      </c>
      <c r="X65" s="1" t="s">
        <v>1249</v>
      </c>
      <c r="Y65" s="1" t="s">
        <v>1250</v>
      </c>
      <c r="Z65" s="1" t="s">
        <v>1251</v>
      </c>
      <c r="AA65" s="1" t="s">
        <v>1252</v>
      </c>
      <c r="AB65" s="1" t="s">
        <v>1262</v>
      </c>
      <c r="AC65" s="1" t="s">
        <v>1253</v>
      </c>
      <c r="AD65" s="1" t="s">
        <v>1254</v>
      </c>
      <c r="AE65" s="1" t="s">
        <v>1255</v>
      </c>
      <c r="AF65" s="1" t="s">
        <v>1239</v>
      </c>
      <c r="AG65" s="1" t="s">
        <v>1256</v>
      </c>
      <c r="AH65" s="1" t="s">
        <v>1257</v>
      </c>
      <c r="AI65" s="1" t="s">
        <v>1244</v>
      </c>
      <c r="AJ65" s="1" t="s">
        <v>1239</v>
      </c>
      <c r="AK65" s="2" t="str">
        <f>CONCATENATE("'",fator_pmad20182017_mor_16102020!C65,"'")</f>
        <v>'Planaltina'</v>
      </c>
      <c r="AL65" s="1" t="s">
        <v>1257</v>
      </c>
      <c r="AM65" s="1" t="s">
        <v>1258</v>
      </c>
      <c r="AN65" s="1" t="s">
        <v>1239</v>
      </c>
      <c r="AO65" s="1" t="str">
        <f>fator_pmad20182017_mor_16102020!E65</f>
        <v>1</v>
      </c>
      <c r="AP65" s="1" t="s">
        <v>1257</v>
      </c>
      <c r="AQ65" s="1" t="s">
        <v>1259</v>
      </c>
      <c r="AR65" s="1" t="s">
        <v>1260</v>
      </c>
      <c r="AS65" s="2" t="str">
        <f>fator_pmad20182017_mor_16102020!H65</f>
        <v xml:space="preserve"> 5 and 9</v>
      </c>
      <c r="AT65" s="1" t="s">
        <v>1261</v>
      </c>
    </row>
    <row r="66" spans="1:46" x14ac:dyDescent="0.25">
      <c r="A66" s="1" t="s">
        <v>124</v>
      </c>
      <c r="B66" s="1" t="s">
        <v>1235</v>
      </c>
      <c r="C66" s="1" t="s">
        <v>1236</v>
      </c>
      <c r="D66" s="1" t="s">
        <v>1237</v>
      </c>
      <c r="E66" s="1" t="s">
        <v>1238</v>
      </c>
      <c r="F66" s="1" t="s">
        <v>1239</v>
      </c>
      <c r="G66" s="1" t="str">
        <f>fator_pmad20182017_mor_16102020!K66</f>
        <v>43.5040416666667</v>
      </c>
      <c r="H66" s="1" t="s">
        <v>1240</v>
      </c>
      <c r="I66" s="1" t="s">
        <v>1239</v>
      </c>
      <c r="J66" s="1" t="str">
        <f>fator_pmad20182017_mor_16102020!I66</f>
        <v>3132.291</v>
      </c>
      <c r="K66" s="1" t="s">
        <v>1241</v>
      </c>
      <c r="L66" s="1" t="s">
        <v>1239</v>
      </c>
      <c r="M66" s="1" t="s">
        <v>1242</v>
      </c>
      <c r="N66" s="1" t="s">
        <v>1243</v>
      </c>
      <c r="O66" s="1" t="s">
        <v>1244</v>
      </c>
      <c r="P66" s="1" t="s">
        <v>1239</v>
      </c>
      <c r="Q66" s="2" t="str">
        <f>CONCATENATE("'",fator_pmad20182017_mor_16102020!C66,"'")</f>
        <v>'Santo Antônio do Descoberto'</v>
      </c>
      <c r="R66" s="1" t="s">
        <v>1245</v>
      </c>
      <c r="S66" s="2" t="str">
        <f>CONCATENATE("concat('",IF(LEN([1]fator_pmad1718_mor_25052020!A66)=1,CONCATENATE(0,[1]fator_pmad1718_mor_25052020!A66),[1]fator_pmad1718_mor_25052020!A66),"',cast(m.D03")</f>
        <v>concat('16',cast(m.D03</v>
      </c>
      <c r="T66" s="1" t="s">
        <v>1246</v>
      </c>
      <c r="U66" s="2" t="str">
        <f>CONCATENATE("nchar(1)),'",IF(LEN([1]fator_pmad1718_mor_25052020!F66)=1,CONCATENATE(0,[1]fator_pmad1718_mor_25052020!F66),[1]fator_pmad1718_mor_25052020!F66),"')")</f>
        <v>nchar(1)),'02')</v>
      </c>
      <c r="V66" s="1" t="s">
        <v>1247</v>
      </c>
      <c r="W66" s="1" t="s">
        <v>1248</v>
      </c>
      <c r="X66" s="1" t="s">
        <v>1249</v>
      </c>
      <c r="Y66" s="1" t="s">
        <v>1250</v>
      </c>
      <c r="Z66" s="1" t="s">
        <v>1251</v>
      </c>
      <c r="AA66" s="1" t="s">
        <v>1252</v>
      </c>
      <c r="AB66" s="1" t="s">
        <v>1262</v>
      </c>
      <c r="AC66" s="1" t="s">
        <v>1253</v>
      </c>
      <c r="AD66" s="1" t="s">
        <v>1254</v>
      </c>
      <c r="AE66" s="1" t="s">
        <v>1255</v>
      </c>
      <c r="AF66" s="1" t="s">
        <v>1239</v>
      </c>
      <c r="AG66" s="1" t="s">
        <v>1256</v>
      </c>
      <c r="AH66" s="1" t="s">
        <v>1257</v>
      </c>
      <c r="AI66" s="1" t="s">
        <v>1244</v>
      </c>
      <c r="AJ66" s="1" t="s">
        <v>1239</v>
      </c>
      <c r="AK66" s="2" t="str">
        <f>CONCATENATE("'",fator_pmad20182017_mor_16102020!C66,"'")</f>
        <v>'Santo Antônio do Descoberto'</v>
      </c>
      <c r="AL66" s="1" t="s">
        <v>1257</v>
      </c>
      <c r="AM66" s="1" t="s">
        <v>1258</v>
      </c>
      <c r="AN66" s="1" t="s">
        <v>1239</v>
      </c>
      <c r="AO66" s="1" t="str">
        <f>fator_pmad20182017_mor_16102020!E66</f>
        <v>2</v>
      </c>
      <c r="AP66" s="1" t="s">
        <v>1257</v>
      </c>
      <c r="AQ66" s="1" t="s">
        <v>1259</v>
      </c>
      <c r="AR66" s="1" t="s">
        <v>1260</v>
      </c>
      <c r="AS66" s="2" t="str">
        <f>fator_pmad20182017_mor_16102020!H66</f>
        <v xml:space="preserve"> 5 and 9</v>
      </c>
      <c r="AT66" s="1" t="s">
        <v>1261</v>
      </c>
    </row>
    <row r="67" spans="1:46" x14ac:dyDescent="0.25">
      <c r="A67" s="1" t="s">
        <v>124</v>
      </c>
      <c r="B67" s="1" t="s">
        <v>1235</v>
      </c>
      <c r="C67" s="1" t="s">
        <v>1236</v>
      </c>
      <c r="D67" s="1" t="s">
        <v>1237</v>
      </c>
      <c r="E67" s="1" t="s">
        <v>1238</v>
      </c>
      <c r="F67" s="1" t="s">
        <v>1239</v>
      </c>
      <c r="G67" s="1" t="str">
        <f>fator_pmad20182017_mor_16102020!K67</f>
        <v>39.041075</v>
      </c>
      <c r="H67" s="1" t="s">
        <v>1240</v>
      </c>
      <c r="I67" s="1" t="s">
        <v>1239</v>
      </c>
      <c r="J67" s="1" t="str">
        <f>fator_pmad20182017_mor_16102020!I67</f>
        <v>3123.286</v>
      </c>
      <c r="K67" s="1" t="s">
        <v>1241</v>
      </c>
      <c r="L67" s="1" t="s">
        <v>1239</v>
      </c>
      <c r="M67" s="1" t="s">
        <v>1242</v>
      </c>
      <c r="N67" s="1" t="s">
        <v>1243</v>
      </c>
      <c r="O67" s="1" t="s">
        <v>1244</v>
      </c>
      <c r="P67" s="1" t="s">
        <v>1239</v>
      </c>
      <c r="Q67" s="2" t="str">
        <f>CONCATENATE("'",fator_pmad20182017_mor_16102020!C67,"'")</f>
        <v>'Santo Antônio do Descoberto'</v>
      </c>
      <c r="R67" s="1" t="s">
        <v>1245</v>
      </c>
      <c r="S67" s="2" t="str">
        <f>CONCATENATE("concat('",IF(LEN([1]fator_pmad1718_mor_25052020!A67)=1,CONCATENATE(0,[1]fator_pmad1718_mor_25052020!A67),[1]fator_pmad1718_mor_25052020!A67),"',cast(m.D03")</f>
        <v>concat('16',cast(m.D03</v>
      </c>
      <c r="T67" s="1" t="s">
        <v>1246</v>
      </c>
      <c r="U67" s="2" t="str">
        <f>CONCATENATE("nchar(1)),'",IF(LEN([1]fator_pmad1718_mor_25052020!F67)=1,CONCATENATE(0,[1]fator_pmad1718_mor_25052020!F67),[1]fator_pmad1718_mor_25052020!F67),"')")</f>
        <v>nchar(1)),'02')</v>
      </c>
      <c r="V67" s="1" t="s">
        <v>1247</v>
      </c>
      <c r="W67" s="1" t="s">
        <v>1248</v>
      </c>
      <c r="X67" s="1" t="s">
        <v>1249</v>
      </c>
      <c r="Y67" s="1" t="s">
        <v>1250</v>
      </c>
      <c r="Z67" s="1" t="s">
        <v>1251</v>
      </c>
      <c r="AA67" s="1" t="s">
        <v>1252</v>
      </c>
      <c r="AB67" s="1" t="s">
        <v>1262</v>
      </c>
      <c r="AC67" s="1" t="s">
        <v>1253</v>
      </c>
      <c r="AD67" s="1" t="s">
        <v>1254</v>
      </c>
      <c r="AE67" s="1" t="s">
        <v>1255</v>
      </c>
      <c r="AF67" s="1" t="s">
        <v>1239</v>
      </c>
      <c r="AG67" s="1" t="s">
        <v>1256</v>
      </c>
      <c r="AH67" s="1" t="s">
        <v>1257</v>
      </c>
      <c r="AI67" s="1" t="s">
        <v>1244</v>
      </c>
      <c r="AJ67" s="1" t="s">
        <v>1239</v>
      </c>
      <c r="AK67" s="2" t="str">
        <f>CONCATENATE("'",fator_pmad20182017_mor_16102020!C67,"'")</f>
        <v>'Santo Antônio do Descoberto'</v>
      </c>
      <c r="AL67" s="1" t="s">
        <v>1257</v>
      </c>
      <c r="AM67" s="1" t="s">
        <v>1258</v>
      </c>
      <c r="AN67" s="1" t="s">
        <v>1239</v>
      </c>
      <c r="AO67" s="1" t="str">
        <f>fator_pmad20182017_mor_16102020!E67</f>
        <v>1</v>
      </c>
      <c r="AP67" s="1" t="s">
        <v>1257</v>
      </c>
      <c r="AQ67" s="1" t="s">
        <v>1259</v>
      </c>
      <c r="AR67" s="1" t="s">
        <v>1260</v>
      </c>
      <c r="AS67" s="2" t="str">
        <f>fator_pmad20182017_mor_16102020!H67</f>
        <v xml:space="preserve"> 5 and 9</v>
      </c>
      <c r="AT67" s="1" t="s">
        <v>1261</v>
      </c>
    </row>
    <row r="68" spans="1:46" x14ac:dyDescent="0.25">
      <c r="A68" s="1" t="s">
        <v>131</v>
      </c>
      <c r="B68" s="1" t="s">
        <v>1235</v>
      </c>
      <c r="C68" s="1" t="s">
        <v>1236</v>
      </c>
      <c r="D68" s="1" t="s">
        <v>1237</v>
      </c>
      <c r="E68" s="1" t="s">
        <v>1238</v>
      </c>
      <c r="F68" s="1" t="s">
        <v>1239</v>
      </c>
      <c r="G68" s="1" t="str">
        <f>fator_pmad20182017_mor_16102020!K68</f>
        <v>71.63696</v>
      </c>
      <c r="H68" s="1" t="s">
        <v>1240</v>
      </c>
      <c r="I68" s="1" t="s">
        <v>1239</v>
      </c>
      <c r="J68" s="1" t="str">
        <f>fator_pmad20182017_mor_16102020!I68</f>
        <v>7163.696</v>
      </c>
      <c r="K68" s="1" t="s">
        <v>1241</v>
      </c>
      <c r="L68" s="1" t="s">
        <v>1239</v>
      </c>
      <c r="M68" s="1" t="s">
        <v>1242</v>
      </c>
      <c r="N68" s="1" t="s">
        <v>1243</v>
      </c>
      <c r="O68" s="1" t="s">
        <v>1244</v>
      </c>
      <c r="P68" s="1" t="s">
        <v>1239</v>
      </c>
      <c r="Q68" s="2" t="str">
        <f>CONCATENATE("'",fator_pmad20182017_mor_16102020!C68,"'")</f>
        <v>'Valparaíso de Goiás'</v>
      </c>
      <c r="R68" s="1" t="s">
        <v>1245</v>
      </c>
      <c r="S68" s="2" t="str">
        <f>CONCATENATE("concat('",IF(LEN([1]fator_pmad1718_mor_25052020!A68)=1,CONCATENATE(0,[1]fator_pmad1718_mor_25052020!A68),[1]fator_pmad1718_mor_25052020!A68),"',cast(m.D03")</f>
        <v>concat('17',cast(m.D03</v>
      </c>
      <c r="T68" s="1" t="s">
        <v>1246</v>
      </c>
      <c r="U68" s="2" t="str">
        <f>CONCATENATE("nchar(1)),'",IF(LEN([1]fator_pmad1718_mor_25052020!F68)=1,CONCATENATE(0,[1]fator_pmad1718_mor_25052020!F68),[1]fator_pmad1718_mor_25052020!F68),"')")</f>
        <v>nchar(1)),'02')</v>
      </c>
      <c r="V68" s="1" t="s">
        <v>1247</v>
      </c>
      <c r="W68" s="1" t="s">
        <v>1248</v>
      </c>
      <c r="X68" s="1" t="s">
        <v>1249</v>
      </c>
      <c r="Y68" s="1" t="s">
        <v>1250</v>
      </c>
      <c r="Z68" s="1" t="s">
        <v>1251</v>
      </c>
      <c r="AA68" s="1" t="s">
        <v>1252</v>
      </c>
      <c r="AB68" s="1" t="s">
        <v>1262</v>
      </c>
      <c r="AC68" s="1" t="s">
        <v>1253</v>
      </c>
      <c r="AD68" s="1" t="s">
        <v>1254</v>
      </c>
      <c r="AE68" s="1" t="s">
        <v>1255</v>
      </c>
      <c r="AF68" s="1" t="s">
        <v>1239</v>
      </c>
      <c r="AG68" s="1" t="s">
        <v>1256</v>
      </c>
      <c r="AH68" s="1" t="s">
        <v>1257</v>
      </c>
      <c r="AI68" s="1" t="s">
        <v>1244</v>
      </c>
      <c r="AJ68" s="1" t="s">
        <v>1239</v>
      </c>
      <c r="AK68" s="2" t="str">
        <f>CONCATENATE("'",fator_pmad20182017_mor_16102020!C68,"'")</f>
        <v>'Valparaíso de Goiás'</v>
      </c>
      <c r="AL68" s="1" t="s">
        <v>1257</v>
      </c>
      <c r="AM68" s="1" t="s">
        <v>1258</v>
      </c>
      <c r="AN68" s="1" t="s">
        <v>1239</v>
      </c>
      <c r="AO68" s="1" t="str">
        <f>fator_pmad20182017_mor_16102020!E68</f>
        <v>2</v>
      </c>
      <c r="AP68" s="1" t="s">
        <v>1257</v>
      </c>
      <c r="AQ68" s="1" t="s">
        <v>1259</v>
      </c>
      <c r="AR68" s="1" t="s">
        <v>1260</v>
      </c>
      <c r="AS68" s="2" t="str">
        <f>fator_pmad20182017_mor_16102020!H68</f>
        <v xml:space="preserve"> 5 and 9</v>
      </c>
      <c r="AT68" s="1" t="s">
        <v>1261</v>
      </c>
    </row>
    <row r="69" spans="1:46" x14ac:dyDescent="0.25">
      <c r="A69" s="1" t="s">
        <v>131</v>
      </c>
      <c r="B69" s="1" t="s">
        <v>1235</v>
      </c>
      <c r="C69" s="1" t="s">
        <v>1236</v>
      </c>
      <c r="D69" s="1" t="s">
        <v>1237</v>
      </c>
      <c r="E69" s="1" t="s">
        <v>1238</v>
      </c>
      <c r="F69" s="1" t="s">
        <v>1239</v>
      </c>
      <c r="G69" s="1" t="str">
        <f>fator_pmad20182017_mor_16102020!K69</f>
        <v>54.6793307692308</v>
      </c>
      <c r="H69" s="1" t="s">
        <v>1240</v>
      </c>
      <c r="I69" s="1" t="s">
        <v>1239</v>
      </c>
      <c r="J69" s="1" t="str">
        <f>fator_pmad20182017_mor_16102020!I69</f>
        <v>7108.313</v>
      </c>
      <c r="K69" s="1" t="s">
        <v>1241</v>
      </c>
      <c r="L69" s="1" t="s">
        <v>1239</v>
      </c>
      <c r="M69" s="1" t="s">
        <v>1242</v>
      </c>
      <c r="N69" s="1" t="s">
        <v>1243</v>
      </c>
      <c r="O69" s="1" t="s">
        <v>1244</v>
      </c>
      <c r="P69" s="1" t="s">
        <v>1239</v>
      </c>
      <c r="Q69" s="2" t="str">
        <f>CONCATENATE("'",fator_pmad20182017_mor_16102020!C69,"'")</f>
        <v>'Valparaíso de Goiás'</v>
      </c>
      <c r="R69" s="1" t="s">
        <v>1245</v>
      </c>
      <c r="S69" s="2" t="str">
        <f>CONCATENATE("concat('",IF(LEN([1]fator_pmad1718_mor_25052020!A69)=1,CONCATENATE(0,[1]fator_pmad1718_mor_25052020!A69),[1]fator_pmad1718_mor_25052020!A69),"',cast(m.D03")</f>
        <v>concat('17',cast(m.D03</v>
      </c>
      <c r="T69" s="1" t="s">
        <v>1246</v>
      </c>
      <c r="U69" s="2" t="str">
        <f>CONCATENATE("nchar(1)),'",IF(LEN([1]fator_pmad1718_mor_25052020!F69)=1,CONCATENATE(0,[1]fator_pmad1718_mor_25052020!F69),[1]fator_pmad1718_mor_25052020!F69),"')")</f>
        <v>nchar(1)),'02')</v>
      </c>
      <c r="V69" s="1" t="s">
        <v>1247</v>
      </c>
      <c r="W69" s="1" t="s">
        <v>1248</v>
      </c>
      <c r="X69" s="1" t="s">
        <v>1249</v>
      </c>
      <c r="Y69" s="1" t="s">
        <v>1250</v>
      </c>
      <c r="Z69" s="1" t="s">
        <v>1251</v>
      </c>
      <c r="AA69" s="1" t="s">
        <v>1252</v>
      </c>
      <c r="AB69" s="1" t="s">
        <v>1262</v>
      </c>
      <c r="AC69" s="1" t="s">
        <v>1253</v>
      </c>
      <c r="AD69" s="1" t="s">
        <v>1254</v>
      </c>
      <c r="AE69" s="1" t="s">
        <v>1255</v>
      </c>
      <c r="AF69" s="1" t="s">
        <v>1239</v>
      </c>
      <c r="AG69" s="1" t="s">
        <v>1256</v>
      </c>
      <c r="AH69" s="1" t="s">
        <v>1257</v>
      </c>
      <c r="AI69" s="1" t="s">
        <v>1244</v>
      </c>
      <c r="AJ69" s="1" t="s">
        <v>1239</v>
      </c>
      <c r="AK69" s="2" t="str">
        <f>CONCATENATE("'",fator_pmad20182017_mor_16102020!C69,"'")</f>
        <v>'Valparaíso de Goiás'</v>
      </c>
      <c r="AL69" s="1" t="s">
        <v>1257</v>
      </c>
      <c r="AM69" s="1" t="s">
        <v>1258</v>
      </c>
      <c r="AN69" s="1" t="s">
        <v>1239</v>
      </c>
      <c r="AO69" s="1" t="str">
        <f>fator_pmad20182017_mor_16102020!E69</f>
        <v>1</v>
      </c>
      <c r="AP69" s="1" t="s">
        <v>1257</v>
      </c>
      <c r="AQ69" s="1" t="s">
        <v>1259</v>
      </c>
      <c r="AR69" s="1" t="s">
        <v>1260</v>
      </c>
      <c r="AS69" s="2" t="str">
        <f>fator_pmad20182017_mor_16102020!H69</f>
        <v xml:space="preserve"> 5 and 9</v>
      </c>
      <c r="AT69" s="1" t="s">
        <v>1261</v>
      </c>
    </row>
    <row r="70" spans="1:46" x14ac:dyDescent="0.25">
      <c r="A70" s="1" t="s">
        <v>9</v>
      </c>
      <c r="B70" s="1" t="s">
        <v>1235</v>
      </c>
      <c r="C70" s="1" t="s">
        <v>1236</v>
      </c>
      <c r="D70" s="1" t="s">
        <v>1237</v>
      </c>
      <c r="E70" s="1" t="s">
        <v>1238</v>
      </c>
      <c r="F70" s="1" t="s">
        <v>1239</v>
      </c>
      <c r="G70" s="1" t="str">
        <f>fator_pmad20182017_mor_16102020!K70</f>
        <v>72.9954297520661</v>
      </c>
      <c r="H70" s="1" t="s">
        <v>1240</v>
      </c>
      <c r="I70" s="1" t="s">
        <v>1239</v>
      </c>
      <c r="J70" s="1" t="str">
        <f>fator_pmad20182017_mor_16102020!I70</f>
        <v>8832.447</v>
      </c>
      <c r="K70" s="1" t="s">
        <v>1241</v>
      </c>
      <c r="L70" s="1" t="s">
        <v>1239</v>
      </c>
      <c r="M70" s="1" t="s">
        <v>1242</v>
      </c>
      <c r="N70" s="1" t="s">
        <v>1243</v>
      </c>
      <c r="O70" s="1" t="s">
        <v>1244</v>
      </c>
      <c r="P70" s="1" t="s">
        <v>1239</v>
      </c>
      <c r="Q70" s="2" t="str">
        <f>CONCATENATE("'",fator_pmad20182017_mor_16102020!C70,"'")</f>
        <v>'Águas Lindas de Goiás'</v>
      </c>
      <c r="R70" s="1" t="s">
        <v>1245</v>
      </c>
      <c r="S70" s="2" t="str">
        <f>CONCATENATE("concat('",IF(LEN([1]fator_pmad1718_mor_25052020!A70)=1,CONCATENATE(0,[1]fator_pmad1718_mor_25052020!A70),[1]fator_pmad1718_mor_25052020!A70),"',cast(m.D03")</f>
        <v>concat('01',cast(m.D03</v>
      </c>
      <c r="T70" s="1" t="s">
        <v>1246</v>
      </c>
      <c r="U70" s="2" t="str">
        <f>CONCATENATE("nchar(1)),'",IF(LEN([1]fator_pmad1718_mor_25052020!F70)=1,CONCATENATE(0,[1]fator_pmad1718_mor_25052020!F70),[1]fator_pmad1718_mor_25052020!F70),"')")</f>
        <v>nchar(1)),'03')</v>
      </c>
      <c r="V70" s="1" t="s">
        <v>1247</v>
      </c>
      <c r="W70" s="1" t="s">
        <v>1248</v>
      </c>
      <c r="X70" s="1" t="s">
        <v>1249</v>
      </c>
      <c r="Y70" s="1" t="s">
        <v>1250</v>
      </c>
      <c r="Z70" s="1" t="s">
        <v>1251</v>
      </c>
      <c r="AA70" s="1" t="s">
        <v>1252</v>
      </c>
      <c r="AB70" s="1" t="s">
        <v>1262</v>
      </c>
      <c r="AC70" s="1" t="s">
        <v>1253</v>
      </c>
      <c r="AD70" s="1" t="s">
        <v>1254</v>
      </c>
      <c r="AE70" s="1" t="s">
        <v>1255</v>
      </c>
      <c r="AF70" s="1" t="s">
        <v>1239</v>
      </c>
      <c r="AG70" s="1" t="s">
        <v>1256</v>
      </c>
      <c r="AH70" s="1" t="s">
        <v>1257</v>
      </c>
      <c r="AI70" s="1" t="s">
        <v>1244</v>
      </c>
      <c r="AJ70" s="1" t="s">
        <v>1239</v>
      </c>
      <c r="AK70" s="2" t="str">
        <f>CONCATENATE("'",fator_pmad20182017_mor_16102020!C70,"'")</f>
        <v>'Águas Lindas de Goiás'</v>
      </c>
      <c r="AL70" s="1" t="s">
        <v>1257</v>
      </c>
      <c r="AM70" s="1" t="s">
        <v>1258</v>
      </c>
      <c r="AN70" s="1" t="s">
        <v>1239</v>
      </c>
      <c r="AO70" s="1" t="str">
        <f>fator_pmad20182017_mor_16102020!E70</f>
        <v>2</v>
      </c>
      <c r="AP70" s="1" t="s">
        <v>1257</v>
      </c>
      <c r="AQ70" s="1" t="s">
        <v>1259</v>
      </c>
      <c r="AR70" s="1" t="s">
        <v>1260</v>
      </c>
      <c r="AS70" s="2" t="str">
        <f>fator_pmad20182017_mor_16102020!H70</f>
        <v xml:space="preserve"> 10 and 14</v>
      </c>
      <c r="AT70" s="1" t="s">
        <v>1261</v>
      </c>
    </row>
    <row r="71" spans="1:46" x14ac:dyDescent="0.25">
      <c r="A71" s="1" t="s">
        <v>9</v>
      </c>
      <c r="B71" s="1" t="s">
        <v>1235</v>
      </c>
      <c r="C71" s="1" t="s">
        <v>1236</v>
      </c>
      <c r="D71" s="1" t="s">
        <v>1237</v>
      </c>
      <c r="E71" s="1" t="s">
        <v>1238</v>
      </c>
      <c r="F71" s="1" t="s">
        <v>1239</v>
      </c>
      <c r="G71" s="1" t="str">
        <f>fator_pmad20182017_mor_16102020!K71</f>
        <v>63.6476524822695</v>
      </c>
      <c r="H71" s="1" t="s">
        <v>1240</v>
      </c>
      <c r="I71" s="1" t="s">
        <v>1239</v>
      </c>
      <c r="J71" s="1" t="str">
        <f>fator_pmad20182017_mor_16102020!I71</f>
        <v>8974.319</v>
      </c>
      <c r="K71" s="1" t="s">
        <v>1241</v>
      </c>
      <c r="L71" s="1" t="s">
        <v>1239</v>
      </c>
      <c r="M71" s="1" t="s">
        <v>1242</v>
      </c>
      <c r="N71" s="1" t="s">
        <v>1243</v>
      </c>
      <c r="O71" s="1" t="s">
        <v>1244</v>
      </c>
      <c r="P71" s="1" t="s">
        <v>1239</v>
      </c>
      <c r="Q71" s="2" t="str">
        <f>CONCATENATE("'",fator_pmad20182017_mor_16102020!C71,"'")</f>
        <v>'Águas Lindas de Goiás'</v>
      </c>
      <c r="R71" s="1" t="s">
        <v>1245</v>
      </c>
      <c r="S71" s="2" t="str">
        <f>CONCATENATE("concat('",IF(LEN([1]fator_pmad1718_mor_25052020!A71)=1,CONCATENATE(0,[1]fator_pmad1718_mor_25052020!A71),[1]fator_pmad1718_mor_25052020!A71),"',cast(m.D03")</f>
        <v>concat('01',cast(m.D03</v>
      </c>
      <c r="T71" s="1" t="s">
        <v>1246</v>
      </c>
      <c r="U71" s="2" t="str">
        <f>CONCATENATE("nchar(1)),'",IF(LEN([1]fator_pmad1718_mor_25052020!F71)=1,CONCATENATE(0,[1]fator_pmad1718_mor_25052020!F71),[1]fator_pmad1718_mor_25052020!F71),"')")</f>
        <v>nchar(1)),'03')</v>
      </c>
      <c r="V71" s="1" t="s">
        <v>1247</v>
      </c>
      <c r="W71" s="1" t="s">
        <v>1248</v>
      </c>
      <c r="X71" s="1" t="s">
        <v>1249</v>
      </c>
      <c r="Y71" s="1" t="s">
        <v>1250</v>
      </c>
      <c r="Z71" s="1" t="s">
        <v>1251</v>
      </c>
      <c r="AA71" s="1" t="s">
        <v>1252</v>
      </c>
      <c r="AB71" s="1" t="s">
        <v>1262</v>
      </c>
      <c r="AC71" s="1" t="s">
        <v>1253</v>
      </c>
      <c r="AD71" s="1" t="s">
        <v>1254</v>
      </c>
      <c r="AE71" s="1" t="s">
        <v>1255</v>
      </c>
      <c r="AF71" s="1" t="s">
        <v>1239</v>
      </c>
      <c r="AG71" s="1" t="s">
        <v>1256</v>
      </c>
      <c r="AH71" s="1" t="s">
        <v>1257</v>
      </c>
      <c r="AI71" s="1" t="s">
        <v>1244</v>
      </c>
      <c r="AJ71" s="1" t="s">
        <v>1239</v>
      </c>
      <c r="AK71" s="2" t="str">
        <f>CONCATENATE("'",fator_pmad20182017_mor_16102020!C71,"'")</f>
        <v>'Águas Lindas de Goiás'</v>
      </c>
      <c r="AL71" s="1" t="s">
        <v>1257</v>
      </c>
      <c r="AM71" s="1" t="s">
        <v>1258</v>
      </c>
      <c r="AN71" s="1" t="s">
        <v>1239</v>
      </c>
      <c r="AO71" s="1" t="str">
        <f>fator_pmad20182017_mor_16102020!E71</f>
        <v>1</v>
      </c>
      <c r="AP71" s="1" t="s">
        <v>1257</v>
      </c>
      <c r="AQ71" s="1" t="s">
        <v>1259</v>
      </c>
      <c r="AR71" s="1" t="s">
        <v>1260</v>
      </c>
      <c r="AS71" s="2" t="str">
        <f>fator_pmad20182017_mor_16102020!H71</f>
        <v xml:space="preserve"> 10 and 14</v>
      </c>
      <c r="AT71" s="1" t="s">
        <v>1261</v>
      </c>
    </row>
    <row r="72" spans="1:46" x14ac:dyDescent="0.25">
      <c r="A72" s="1" t="s">
        <v>12</v>
      </c>
      <c r="B72" s="1" t="s">
        <v>1235</v>
      </c>
      <c r="C72" s="1" t="s">
        <v>1236</v>
      </c>
      <c r="D72" s="1" t="s">
        <v>1237</v>
      </c>
      <c r="E72" s="1" t="s">
        <v>1238</v>
      </c>
      <c r="F72" s="1" t="s">
        <v>1239</v>
      </c>
      <c r="G72" s="1" t="str">
        <f>fator_pmad20182017_mor_16102020!K72</f>
        <v>21.7305065217391</v>
      </c>
      <c r="H72" s="1" t="s">
        <v>1240</v>
      </c>
      <c r="I72" s="1" t="s">
        <v>1239</v>
      </c>
      <c r="J72" s="1" t="str">
        <f>fator_pmad20182017_mor_16102020!I72</f>
        <v>999.6033</v>
      </c>
      <c r="K72" s="1" t="s">
        <v>1241</v>
      </c>
      <c r="L72" s="1" t="s">
        <v>1239</v>
      </c>
      <c r="M72" s="1" t="s">
        <v>1242</v>
      </c>
      <c r="N72" s="1" t="s">
        <v>1243</v>
      </c>
      <c r="O72" s="1" t="s">
        <v>1244</v>
      </c>
      <c r="P72" s="1" t="s">
        <v>1239</v>
      </c>
      <c r="Q72" s="2" t="str">
        <f>CONCATENATE("'",fator_pmad20182017_mor_16102020!C72,"'")</f>
        <v>'Alexânia'</v>
      </c>
      <c r="R72" s="1" t="s">
        <v>1245</v>
      </c>
      <c r="S72" s="2" t="str">
        <f>CONCATENATE("concat('",IF(LEN([1]fator_pmad1718_mor_25052020!A72)=1,CONCATENATE(0,[1]fator_pmad1718_mor_25052020!A72),[1]fator_pmad1718_mor_25052020!A72),"',cast(m.D03")</f>
        <v>concat('02',cast(m.D03</v>
      </c>
      <c r="T72" s="1" t="s">
        <v>1246</v>
      </c>
      <c r="U72" s="2" t="str">
        <f>CONCATENATE("nchar(1)),'",IF(LEN([1]fator_pmad1718_mor_25052020!F72)=1,CONCATENATE(0,[1]fator_pmad1718_mor_25052020!F72),[1]fator_pmad1718_mor_25052020!F72),"')")</f>
        <v>nchar(1)),'03')</v>
      </c>
      <c r="V72" s="1" t="s">
        <v>1247</v>
      </c>
      <c r="W72" s="1" t="s">
        <v>1248</v>
      </c>
      <c r="X72" s="1" t="s">
        <v>1249</v>
      </c>
      <c r="Y72" s="1" t="s">
        <v>1250</v>
      </c>
      <c r="Z72" s="1" t="s">
        <v>1251</v>
      </c>
      <c r="AA72" s="1" t="s">
        <v>1252</v>
      </c>
      <c r="AB72" s="1" t="s">
        <v>1262</v>
      </c>
      <c r="AC72" s="1" t="s">
        <v>1253</v>
      </c>
      <c r="AD72" s="1" t="s">
        <v>1254</v>
      </c>
      <c r="AE72" s="1" t="s">
        <v>1255</v>
      </c>
      <c r="AF72" s="1" t="s">
        <v>1239</v>
      </c>
      <c r="AG72" s="1" t="s">
        <v>1256</v>
      </c>
      <c r="AH72" s="1" t="s">
        <v>1257</v>
      </c>
      <c r="AI72" s="1" t="s">
        <v>1244</v>
      </c>
      <c r="AJ72" s="1" t="s">
        <v>1239</v>
      </c>
      <c r="AK72" s="2" t="str">
        <f>CONCATENATE("'",fator_pmad20182017_mor_16102020!C72,"'")</f>
        <v>'Alexânia'</v>
      </c>
      <c r="AL72" s="1" t="s">
        <v>1257</v>
      </c>
      <c r="AM72" s="1" t="s">
        <v>1258</v>
      </c>
      <c r="AN72" s="1" t="s">
        <v>1239</v>
      </c>
      <c r="AO72" s="1" t="str">
        <f>fator_pmad20182017_mor_16102020!E72</f>
        <v>2</v>
      </c>
      <c r="AP72" s="1" t="s">
        <v>1257</v>
      </c>
      <c r="AQ72" s="1" t="s">
        <v>1259</v>
      </c>
      <c r="AR72" s="1" t="s">
        <v>1260</v>
      </c>
      <c r="AS72" s="2" t="str">
        <f>fator_pmad20182017_mor_16102020!H72</f>
        <v xml:space="preserve"> 10 and 14</v>
      </c>
      <c r="AT72" s="1" t="s">
        <v>1261</v>
      </c>
    </row>
    <row r="73" spans="1:46" x14ac:dyDescent="0.25">
      <c r="A73" s="1" t="s">
        <v>12</v>
      </c>
      <c r="B73" s="1" t="s">
        <v>1235</v>
      </c>
      <c r="C73" s="1" t="s">
        <v>1236</v>
      </c>
      <c r="D73" s="1" t="s">
        <v>1237</v>
      </c>
      <c r="E73" s="1" t="s">
        <v>1238</v>
      </c>
      <c r="F73" s="1" t="s">
        <v>1239</v>
      </c>
      <c r="G73" s="1" t="str">
        <f>fator_pmad20182017_mor_16102020!K73</f>
        <v>20.5054423076923</v>
      </c>
      <c r="H73" s="1" t="s">
        <v>1240</v>
      </c>
      <c r="I73" s="1" t="s">
        <v>1239</v>
      </c>
      <c r="J73" s="1" t="str">
        <f>fator_pmad20182017_mor_16102020!I73</f>
        <v>1066.283</v>
      </c>
      <c r="K73" s="1" t="s">
        <v>1241</v>
      </c>
      <c r="L73" s="1" t="s">
        <v>1239</v>
      </c>
      <c r="M73" s="1" t="s">
        <v>1242</v>
      </c>
      <c r="N73" s="1" t="s">
        <v>1243</v>
      </c>
      <c r="O73" s="1" t="s">
        <v>1244</v>
      </c>
      <c r="P73" s="1" t="s">
        <v>1239</v>
      </c>
      <c r="Q73" s="2" t="str">
        <f>CONCATENATE("'",fator_pmad20182017_mor_16102020!C73,"'")</f>
        <v>'Alexânia'</v>
      </c>
      <c r="R73" s="1" t="s">
        <v>1245</v>
      </c>
      <c r="S73" s="2" t="str">
        <f>CONCATENATE("concat('",IF(LEN([1]fator_pmad1718_mor_25052020!A73)=1,CONCATENATE(0,[1]fator_pmad1718_mor_25052020!A73),[1]fator_pmad1718_mor_25052020!A73),"',cast(m.D03")</f>
        <v>concat('02',cast(m.D03</v>
      </c>
      <c r="T73" s="1" t="s">
        <v>1246</v>
      </c>
      <c r="U73" s="2" t="str">
        <f>CONCATENATE("nchar(1)),'",IF(LEN([1]fator_pmad1718_mor_25052020!F73)=1,CONCATENATE(0,[1]fator_pmad1718_mor_25052020!F73),[1]fator_pmad1718_mor_25052020!F73),"')")</f>
        <v>nchar(1)),'03')</v>
      </c>
      <c r="V73" s="1" t="s">
        <v>1247</v>
      </c>
      <c r="W73" s="1" t="s">
        <v>1248</v>
      </c>
      <c r="X73" s="1" t="s">
        <v>1249</v>
      </c>
      <c r="Y73" s="1" t="s">
        <v>1250</v>
      </c>
      <c r="Z73" s="1" t="s">
        <v>1251</v>
      </c>
      <c r="AA73" s="1" t="s">
        <v>1252</v>
      </c>
      <c r="AB73" s="1" t="s">
        <v>1262</v>
      </c>
      <c r="AC73" s="1" t="s">
        <v>1253</v>
      </c>
      <c r="AD73" s="1" t="s">
        <v>1254</v>
      </c>
      <c r="AE73" s="1" t="s">
        <v>1255</v>
      </c>
      <c r="AF73" s="1" t="s">
        <v>1239</v>
      </c>
      <c r="AG73" s="1" t="s">
        <v>1256</v>
      </c>
      <c r="AH73" s="1" t="s">
        <v>1257</v>
      </c>
      <c r="AI73" s="1" t="s">
        <v>1244</v>
      </c>
      <c r="AJ73" s="1" t="s">
        <v>1239</v>
      </c>
      <c r="AK73" s="2" t="str">
        <f>CONCATENATE("'",fator_pmad20182017_mor_16102020!C73,"'")</f>
        <v>'Alexânia'</v>
      </c>
      <c r="AL73" s="1" t="s">
        <v>1257</v>
      </c>
      <c r="AM73" s="1" t="s">
        <v>1258</v>
      </c>
      <c r="AN73" s="1" t="s">
        <v>1239</v>
      </c>
      <c r="AO73" s="1" t="str">
        <f>fator_pmad20182017_mor_16102020!E73</f>
        <v>1</v>
      </c>
      <c r="AP73" s="1" t="s">
        <v>1257</v>
      </c>
      <c r="AQ73" s="1" t="s">
        <v>1259</v>
      </c>
      <c r="AR73" s="1" t="s">
        <v>1260</v>
      </c>
      <c r="AS73" s="2" t="str">
        <f>fator_pmad20182017_mor_16102020!H73</f>
        <v xml:space="preserve"> 10 and 14</v>
      </c>
      <c r="AT73" s="1" t="s">
        <v>1261</v>
      </c>
    </row>
    <row r="74" spans="1:46" x14ac:dyDescent="0.25">
      <c r="A74" s="1" t="s">
        <v>28</v>
      </c>
      <c r="B74" s="1" t="s">
        <v>1235</v>
      </c>
      <c r="C74" s="1" t="s">
        <v>1236</v>
      </c>
      <c r="D74" s="1" t="s">
        <v>1237</v>
      </c>
      <c r="E74" s="1" t="s">
        <v>1238</v>
      </c>
      <c r="F74" s="1" t="s">
        <v>1239</v>
      </c>
      <c r="G74" s="1" t="str">
        <f>fator_pmad20182017_mor_16102020!K74</f>
        <v>5.79992184522679</v>
      </c>
      <c r="H74" s="1" t="s">
        <v>1240</v>
      </c>
      <c r="I74" s="1" t="s">
        <v>1239</v>
      </c>
      <c r="J74" s="1" t="str">
        <f>fator_pmad20182017_mor_16102020!I74</f>
        <v>521.992966070412</v>
      </c>
      <c r="K74" s="1" t="s">
        <v>1241</v>
      </c>
      <c r="L74" s="1" t="s">
        <v>1239</v>
      </c>
      <c r="M74" s="1" t="s">
        <v>1242</v>
      </c>
      <c r="N74" s="1" t="s">
        <v>1243</v>
      </c>
      <c r="O74" s="1" t="s">
        <v>1244</v>
      </c>
      <c r="P74" s="1" t="s">
        <v>1239</v>
      </c>
      <c r="Q74" s="2" t="str">
        <f>CONCATENATE("'",fator_pmad20182017_mor_16102020!C74,"'")</f>
        <v>'Cidade Ocidental: Jardim ABC'</v>
      </c>
      <c r="R74" s="1" t="s">
        <v>1245</v>
      </c>
      <c r="S74" s="2" t="str">
        <f>CONCATENATE("concat('",IF(LEN([1]fator_pmad1718_mor_25052020!A74)=1,CONCATENATE(0,[1]fator_pmad1718_mor_25052020!A74),[1]fator_pmad1718_mor_25052020!A74),"',cast(m.D03")</f>
        <v>concat('04',cast(m.D03</v>
      </c>
      <c r="T74" s="1" t="s">
        <v>1246</v>
      </c>
      <c r="U74" s="2" t="str">
        <f>CONCATENATE("nchar(1)),'",IF(LEN([1]fator_pmad1718_mor_25052020!F74)=1,CONCATENATE(0,[1]fator_pmad1718_mor_25052020!F74),[1]fator_pmad1718_mor_25052020!F74),"')")</f>
        <v>nchar(1)),'03')</v>
      </c>
      <c r="V74" s="1" t="s">
        <v>1247</v>
      </c>
      <c r="W74" s="1" t="s">
        <v>1248</v>
      </c>
      <c r="X74" s="1" t="s">
        <v>1249</v>
      </c>
      <c r="Y74" s="1" t="s">
        <v>1250</v>
      </c>
      <c r="Z74" s="1" t="s">
        <v>1251</v>
      </c>
      <c r="AA74" s="1" t="s">
        <v>1252</v>
      </c>
      <c r="AB74" s="1" t="s">
        <v>1262</v>
      </c>
      <c r="AC74" s="1" t="s">
        <v>1253</v>
      </c>
      <c r="AD74" s="1" t="s">
        <v>1254</v>
      </c>
      <c r="AE74" s="1" t="s">
        <v>1255</v>
      </c>
      <c r="AF74" s="1" t="s">
        <v>1239</v>
      </c>
      <c r="AG74" s="1" t="s">
        <v>1256</v>
      </c>
      <c r="AH74" s="1" t="s">
        <v>1257</v>
      </c>
      <c r="AI74" s="1" t="s">
        <v>1244</v>
      </c>
      <c r="AJ74" s="1" t="s">
        <v>1239</v>
      </c>
      <c r="AK74" s="2" t="str">
        <f>CONCATENATE("'",fator_pmad20182017_mor_16102020!C74,"'")</f>
        <v>'Cidade Ocidental: Jardim ABC'</v>
      </c>
      <c r="AL74" s="1" t="s">
        <v>1257</v>
      </c>
      <c r="AM74" s="1" t="s">
        <v>1258</v>
      </c>
      <c r="AN74" s="1" t="s">
        <v>1239</v>
      </c>
      <c r="AO74" s="1" t="str">
        <f>fator_pmad20182017_mor_16102020!E74</f>
        <v>2</v>
      </c>
      <c r="AP74" s="1" t="s">
        <v>1257</v>
      </c>
      <c r="AQ74" s="1" t="s">
        <v>1259</v>
      </c>
      <c r="AR74" s="1" t="s">
        <v>1260</v>
      </c>
      <c r="AS74" s="2" t="str">
        <f>fator_pmad20182017_mor_16102020!H74</f>
        <v xml:space="preserve"> 10 and 14</v>
      </c>
      <c r="AT74" s="1" t="s">
        <v>1261</v>
      </c>
    </row>
    <row r="75" spans="1:46" x14ac:dyDescent="0.25">
      <c r="A75" s="1" t="s">
        <v>28</v>
      </c>
      <c r="B75" s="1" t="s">
        <v>1235</v>
      </c>
      <c r="C75" s="1" t="s">
        <v>1236</v>
      </c>
      <c r="D75" s="1" t="s">
        <v>1237</v>
      </c>
      <c r="E75" s="1" t="s">
        <v>1238</v>
      </c>
      <c r="F75" s="1" t="s">
        <v>1239</v>
      </c>
      <c r="G75" s="1" t="str">
        <f>fator_pmad20182017_mor_16102020!K75</f>
        <v>6.81078654339012</v>
      </c>
      <c r="H75" s="1" t="s">
        <v>1240</v>
      </c>
      <c r="I75" s="1" t="s">
        <v>1239</v>
      </c>
      <c r="J75" s="1" t="str">
        <f>fator_pmad20182017_mor_16102020!I75</f>
        <v>551.6737100146</v>
      </c>
      <c r="K75" s="1" t="s">
        <v>1241</v>
      </c>
      <c r="L75" s="1" t="s">
        <v>1239</v>
      </c>
      <c r="M75" s="1" t="s">
        <v>1242</v>
      </c>
      <c r="N75" s="1" t="s">
        <v>1243</v>
      </c>
      <c r="O75" s="1" t="s">
        <v>1244</v>
      </c>
      <c r="P75" s="1" t="s">
        <v>1239</v>
      </c>
      <c r="Q75" s="2" t="str">
        <f>CONCATENATE("'",fator_pmad20182017_mor_16102020!C75,"'")</f>
        <v>'Cidade Ocidental: Jardim ABC'</v>
      </c>
      <c r="R75" s="1" t="s">
        <v>1245</v>
      </c>
      <c r="S75" s="2" t="str">
        <f>CONCATENATE("concat('",IF(LEN([1]fator_pmad1718_mor_25052020!A75)=1,CONCATENATE(0,[1]fator_pmad1718_mor_25052020!A75),[1]fator_pmad1718_mor_25052020!A75),"',cast(m.D03")</f>
        <v>concat('04',cast(m.D03</v>
      </c>
      <c r="T75" s="1" t="s">
        <v>1246</v>
      </c>
      <c r="U75" s="2" t="str">
        <f>CONCATENATE("nchar(1)),'",IF(LEN([1]fator_pmad1718_mor_25052020!F75)=1,CONCATENATE(0,[1]fator_pmad1718_mor_25052020!F75),[1]fator_pmad1718_mor_25052020!F75),"')")</f>
        <v>nchar(1)),'03')</v>
      </c>
      <c r="V75" s="1" t="s">
        <v>1247</v>
      </c>
      <c r="W75" s="1" t="s">
        <v>1248</v>
      </c>
      <c r="X75" s="1" t="s">
        <v>1249</v>
      </c>
      <c r="Y75" s="1" t="s">
        <v>1250</v>
      </c>
      <c r="Z75" s="1" t="s">
        <v>1251</v>
      </c>
      <c r="AA75" s="1" t="s">
        <v>1252</v>
      </c>
      <c r="AB75" s="1" t="s">
        <v>1262</v>
      </c>
      <c r="AC75" s="1" t="s">
        <v>1253</v>
      </c>
      <c r="AD75" s="1" t="s">
        <v>1254</v>
      </c>
      <c r="AE75" s="1" t="s">
        <v>1255</v>
      </c>
      <c r="AF75" s="1" t="s">
        <v>1239</v>
      </c>
      <c r="AG75" s="1" t="s">
        <v>1256</v>
      </c>
      <c r="AH75" s="1" t="s">
        <v>1257</v>
      </c>
      <c r="AI75" s="1" t="s">
        <v>1244</v>
      </c>
      <c r="AJ75" s="1" t="s">
        <v>1239</v>
      </c>
      <c r="AK75" s="2" t="str">
        <f>CONCATENATE("'",fator_pmad20182017_mor_16102020!C75,"'")</f>
        <v>'Cidade Ocidental: Jardim ABC'</v>
      </c>
      <c r="AL75" s="1" t="s">
        <v>1257</v>
      </c>
      <c r="AM75" s="1" t="s">
        <v>1258</v>
      </c>
      <c r="AN75" s="1" t="s">
        <v>1239</v>
      </c>
      <c r="AO75" s="1" t="str">
        <f>fator_pmad20182017_mor_16102020!E75</f>
        <v>1</v>
      </c>
      <c r="AP75" s="1" t="s">
        <v>1257</v>
      </c>
      <c r="AQ75" s="1" t="s">
        <v>1259</v>
      </c>
      <c r="AR75" s="1" t="s">
        <v>1260</v>
      </c>
      <c r="AS75" s="2" t="str">
        <f>fator_pmad20182017_mor_16102020!H75</f>
        <v xml:space="preserve"> 10 and 14</v>
      </c>
      <c r="AT75" s="1" t="s">
        <v>1261</v>
      </c>
    </row>
    <row r="76" spans="1:46" x14ac:dyDescent="0.25">
      <c r="A76" s="1" t="s">
        <v>36</v>
      </c>
      <c r="B76" s="1" t="s">
        <v>1235</v>
      </c>
      <c r="C76" s="1" t="s">
        <v>1236</v>
      </c>
      <c r="D76" s="1" t="s">
        <v>1237</v>
      </c>
      <c r="E76" s="1" t="s">
        <v>1238</v>
      </c>
      <c r="F76" s="1" t="s">
        <v>1239</v>
      </c>
      <c r="G76" s="1" t="str">
        <f>fator_pmad20182017_mor_16102020!K76</f>
        <v>27.3574988486293</v>
      </c>
      <c r="H76" s="1" t="s">
        <v>1240</v>
      </c>
      <c r="I76" s="1" t="s">
        <v>1239</v>
      </c>
      <c r="J76" s="1" t="str">
        <f>fator_pmad20182017_mor_16102020!I76</f>
        <v>2298.02990328486</v>
      </c>
      <c r="K76" s="1" t="s">
        <v>1241</v>
      </c>
      <c r="L76" s="1" t="s">
        <v>1239</v>
      </c>
      <c r="M76" s="1" t="s">
        <v>1242</v>
      </c>
      <c r="N76" s="1" t="s">
        <v>1243</v>
      </c>
      <c r="O76" s="1" t="s">
        <v>1244</v>
      </c>
      <c r="P76" s="1" t="s">
        <v>1239</v>
      </c>
      <c r="Q76" s="2" t="str">
        <f>CONCATENATE("'",fator_pmad20182017_mor_16102020!C76,"'")</f>
        <v>'Cidade Ocidental: Sede'</v>
      </c>
      <c r="R76" s="1" t="s">
        <v>1245</v>
      </c>
      <c r="S76" s="2" t="str">
        <f>CONCATENATE("concat('",IF(LEN([1]fator_pmad1718_mor_25052020!A76)=1,CONCATENATE(0,[1]fator_pmad1718_mor_25052020!A76),[1]fator_pmad1718_mor_25052020!A76),"',cast(m.D03")</f>
        <v>concat('03',cast(m.D03</v>
      </c>
      <c r="T76" s="1" t="s">
        <v>1246</v>
      </c>
      <c r="U76" s="2" t="str">
        <f>CONCATENATE("nchar(1)),'",IF(LEN([1]fator_pmad1718_mor_25052020!F76)=1,CONCATENATE(0,[1]fator_pmad1718_mor_25052020!F76),[1]fator_pmad1718_mor_25052020!F76),"')")</f>
        <v>nchar(1)),'03')</v>
      </c>
      <c r="V76" s="1" t="s">
        <v>1247</v>
      </c>
      <c r="W76" s="1" t="s">
        <v>1248</v>
      </c>
      <c r="X76" s="1" t="s">
        <v>1249</v>
      </c>
      <c r="Y76" s="1" t="s">
        <v>1250</v>
      </c>
      <c r="Z76" s="1" t="s">
        <v>1251</v>
      </c>
      <c r="AA76" s="1" t="s">
        <v>1252</v>
      </c>
      <c r="AB76" s="1" t="s">
        <v>1262</v>
      </c>
      <c r="AC76" s="1" t="s">
        <v>1253</v>
      </c>
      <c r="AD76" s="1" t="s">
        <v>1254</v>
      </c>
      <c r="AE76" s="1" t="s">
        <v>1255</v>
      </c>
      <c r="AF76" s="1" t="s">
        <v>1239</v>
      </c>
      <c r="AG76" s="1" t="s">
        <v>1256</v>
      </c>
      <c r="AH76" s="1" t="s">
        <v>1257</v>
      </c>
      <c r="AI76" s="1" t="s">
        <v>1244</v>
      </c>
      <c r="AJ76" s="1" t="s">
        <v>1239</v>
      </c>
      <c r="AK76" s="2" t="str">
        <f>CONCATENATE("'",fator_pmad20182017_mor_16102020!C76,"'")</f>
        <v>'Cidade Ocidental: Sede'</v>
      </c>
      <c r="AL76" s="1" t="s">
        <v>1257</v>
      </c>
      <c r="AM76" s="1" t="s">
        <v>1258</v>
      </c>
      <c r="AN76" s="1" t="s">
        <v>1239</v>
      </c>
      <c r="AO76" s="1" t="str">
        <f>fator_pmad20182017_mor_16102020!E76</f>
        <v>2</v>
      </c>
      <c r="AP76" s="1" t="s">
        <v>1257</v>
      </c>
      <c r="AQ76" s="1" t="s">
        <v>1259</v>
      </c>
      <c r="AR76" s="1" t="s">
        <v>1260</v>
      </c>
      <c r="AS76" s="2" t="str">
        <f>fator_pmad20182017_mor_16102020!H76</f>
        <v xml:space="preserve"> 10 and 14</v>
      </c>
      <c r="AT76" s="1" t="s">
        <v>1261</v>
      </c>
    </row>
    <row r="77" spans="1:46" x14ac:dyDescent="0.25">
      <c r="A77" s="1" t="s">
        <v>36</v>
      </c>
      <c r="B77" s="1" t="s">
        <v>1235</v>
      </c>
      <c r="C77" s="1" t="s">
        <v>1236</v>
      </c>
      <c r="D77" s="1" t="s">
        <v>1237</v>
      </c>
      <c r="E77" s="1" t="s">
        <v>1238</v>
      </c>
      <c r="F77" s="1" t="s">
        <v>1239</v>
      </c>
      <c r="G77" s="1" t="str">
        <f>fator_pmad20182017_mor_16102020!K77</f>
        <v>30.7429983450318</v>
      </c>
      <c r="H77" s="1" t="s">
        <v>1240</v>
      </c>
      <c r="I77" s="1" t="s">
        <v>1239</v>
      </c>
      <c r="J77" s="1" t="str">
        <f>fator_pmad20182017_mor_16102020!I77</f>
        <v>2428.69686925751</v>
      </c>
      <c r="K77" s="1" t="s">
        <v>1241</v>
      </c>
      <c r="L77" s="1" t="s">
        <v>1239</v>
      </c>
      <c r="M77" s="1" t="s">
        <v>1242</v>
      </c>
      <c r="N77" s="1" t="s">
        <v>1243</v>
      </c>
      <c r="O77" s="1" t="s">
        <v>1244</v>
      </c>
      <c r="P77" s="1" t="s">
        <v>1239</v>
      </c>
      <c r="Q77" s="2" t="str">
        <f>CONCATENATE("'",fator_pmad20182017_mor_16102020!C77,"'")</f>
        <v>'Cidade Ocidental: Sede'</v>
      </c>
      <c r="R77" s="1" t="s">
        <v>1245</v>
      </c>
      <c r="S77" s="2" t="str">
        <f>CONCATENATE("concat('",IF(LEN([1]fator_pmad1718_mor_25052020!A77)=1,CONCATENATE(0,[1]fator_pmad1718_mor_25052020!A77),[1]fator_pmad1718_mor_25052020!A77),"',cast(m.D03")</f>
        <v>concat('03',cast(m.D03</v>
      </c>
      <c r="T77" s="1" t="s">
        <v>1246</v>
      </c>
      <c r="U77" s="2" t="str">
        <f>CONCATENATE("nchar(1)),'",IF(LEN([1]fator_pmad1718_mor_25052020!F77)=1,CONCATENATE(0,[1]fator_pmad1718_mor_25052020!F77),[1]fator_pmad1718_mor_25052020!F77),"')")</f>
        <v>nchar(1)),'03')</v>
      </c>
      <c r="V77" s="1" t="s">
        <v>1247</v>
      </c>
      <c r="W77" s="1" t="s">
        <v>1248</v>
      </c>
      <c r="X77" s="1" t="s">
        <v>1249</v>
      </c>
      <c r="Y77" s="1" t="s">
        <v>1250</v>
      </c>
      <c r="Z77" s="1" t="s">
        <v>1251</v>
      </c>
      <c r="AA77" s="1" t="s">
        <v>1252</v>
      </c>
      <c r="AB77" s="1" t="s">
        <v>1262</v>
      </c>
      <c r="AC77" s="1" t="s">
        <v>1253</v>
      </c>
      <c r="AD77" s="1" t="s">
        <v>1254</v>
      </c>
      <c r="AE77" s="1" t="s">
        <v>1255</v>
      </c>
      <c r="AF77" s="1" t="s">
        <v>1239</v>
      </c>
      <c r="AG77" s="1" t="s">
        <v>1256</v>
      </c>
      <c r="AH77" s="1" t="s">
        <v>1257</v>
      </c>
      <c r="AI77" s="1" t="s">
        <v>1244</v>
      </c>
      <c r="AJ77" s="1" t="s">
        <v>1239</v>
      </c>
      <c r="AK77" s="2" t="str">
        <f>CONCATENATE("'",fator_pmad20182017_mor_16102020!C77,"'")</f>
        <v>'Cidade Ocidental: Sede'</v>
      </c>
      <c r="AL77" s="1" t="s">
        <v>1257</v>
      </c>
      <c r="AM77" s="1" t="s">
        <v>1258</v>
      </c>
      <c r="AN77" s="1" t="s">
        <v>1239</v>
      </c>
      <c r="AO77" s="1" t="str">
        <f>fator_pmad20182017_mor_16102020!E77</f>
        <v>1</v>
      </c>
      <c r="AP77" s="1" t="s">
        <v>1257</v>
      </c>
      <c r="AQ77" s="1" t="s">
        <v>1259</v>
      </c>
      <c r="AR77" s="1" t="s">
        <v>1260</v>
      </c>
      <c r="AS77" s="2" t="str">
        <f>fator_pmad20182017_mor_16102020!H77</f>
        <v xml:space="preserve"> 10 and 14</v>
      </c>
      <c r="AT77" s="1" t="s">
        <v>1261</v>
      </c>
    </row>
    <row r="78" spans="1:46" x14ac:dyDescent="0.25">
      <c r="A78" s="1" t="s">
        <v>44</v>
      </c>
      <c r="B78" s="1" t="s">
        <v>1235</v>
      </c>
      <c r="C78" s="1" t="s">
        <v>1236</v>
      </c>
      <c r="D78" s="1" t="s">
        <v>1237</v>
      </c>
      <c r="E78" s="1" t="s">
        <v>1238</v>
      </c>
      <c r="F78" s="1" t="s">
        <v>1239</v>
      </c>
      <c r="G78" s="1" t="str">
        <f>fator_pmad20182017_mor_16102020!K78</f>
        <v>4.12709716443964</v>
      </c>
      <c r="H78" s="1" t="s">
        <v>1240</v>
      </c>
      <c r="I78" s="1" t="s">
        <v>1239</v>
      </c>
      <c r="J78" s="1" t="str">
        <f>fator_pmad20182017_mor_16102020!I78</f>
        <v>326.040675990731</v>
      </c>
      <c r="K78" s="1" t="s">
        <v>1241</v>
      </c>
      <c r="L78" s="1" t="s">
        <v>1239</v>
      </c>
      <c r="M78" s="1" t="s">
        <v>1242</v>
      </c>
      <c r="N78" s="1" t="s">
        <v>1243</v>
      </c>
      <c r="O78" s="1" t="s">
        <v>1244</v>
      </c>
      <c r="P78" s="1" t="s">
        <v>1239</v>
      </c>
      <c r="Q78" s="2" t="str">
        <f>CONCATENATE("'",fator_pmad20182017_mor_16102020!C78,"'")</f>
        <v>'Cocalzinho de Goiás: Girassol/Edilândia'</v>
      </c>
      <c r="R78" s="1" t="s">
        <v>1245</v>
      </c>
      <c r="S78" s="2" t="str">
        <f>CONCATENATE("concat('",IF(LEN([1]fator_pmad1718_mor_25052020!A78)=1,CONCATENATE(0,[1]fator_pmad1718_mor_25052020!A78),[1]fator_pmad1718_mor_25052020!A78),"',cast(m.D03")</f>
        <v>concat('08',cast(m.D03</v>
      </c>
      <c r="T78" s="1" t="s">
        <v>1246</v>
      </c>
      <c r="U78" s="2" t="str">
        <f>CONCATENATE("nchar(1)),'",IF(LEN([1]fator_pmad1718_mor_25052020!F78)=1,CONCATENATE(0,[1]fator_pmad1718_mor_25052020!F78),[1]fator_pmad1718_mor_25052020!F78),"')")</f>
        <v>nchar(1)),'03')</v>
      </c>
      <c r="V78" s="1" t="s">
        <v>1247</v>
      </c>
      <c r="W78" s="1" t="s">
        <v>1248</v>
      </c>
      <c r="X78" s="1" t="s">
        <v>1249</v>
      </c>
      <c r="Y78" s="1" t="s">
        <v>1250</v>
      </c>
      <c r="Z78" s="1" t="s">
        <v>1251</v>
      </c>
      <c r="AA78" s="1" t="s">
        <v>1252</v>
      </c>
      <c r="AB78" s="1" t="s">
        <v>1262</v>
      </c>
      <c r="AC78" s="1" t="s">
        <v>1253</v>
      </c>
      <c r="AD78" s="1" t="s">
        <v>1254</v>
      </c>
      <c r="AE78" s="1" t="s">
        <v>1255</v>
      </c>
      <c r="AF78" s="1" t="s">
        <v>1239</v>
      </c>
      <c r="AG78" s="1" t="s">
        <v>1256</v>
      </c>
      <c r="AH78" s="1" t="s">
        <v>1257</v>
      </c>
      <c r="AI78" s="1" t="s">
        <v>1244</v>
      </c>
      <c r="AJ78" s="1" t="s">
        <v>1239</v>
      </c>
      <c r="AK78" s="2" t="str">
        <f>CONCATENATE("'",fator_pmad20182017_mor_16102020!C78,"'")</f>
        <v>'Cocalzinho de Goiás: Girassol/Edilândia'</v>
      </c>
      <c r="AL78" s="1" t="s">
        <v>1257</v>
      </c>
      <c r="AM78" s="1" t="s">
        <v>1258</v>
      </c>
      <c r="AN78" s="1" t="s">
        <v>1239</v>
      </c>
      <c r="AO78" s="1" t="str">
        <f>fator_pmad20182017_mor_16102020!E78</f>
        <v>2</v>
      </c>
      <c r="AP78" s="1" t="s">
        <v>1257</v>
      </c>
      <c r="AQ78" s="1" t="s">
        <v>1259</v>
      </c>
      <c r="AR78" s="1" t="s">
        <v>1260</v>
      </c>
      <c r="AS78" s="2" t="str">
        <f>fator_pmad20182017_mor_16102020!H78</f>
        <v xml:space="preserve"> 10 and 14</v>
      </c>
      <c r="AT78" s="1" t="s">
        <v>1261</v>
      </c>
    </row>
    <row r="79" spans="1:46" x14ac:dyDescent="0.25">
      <c r="A79" s="1" t="s">
        <v>44</v>
      </c>
      <c r="B79" s="1" t="s">
        <v>1235</v>
      </c>
      <c r="C79" s="1" t="s">
        <v>1236</v>
      </c>
      <c r="D79" s="1" t="s">
        <v>1237</v>
      </c>
      <c r="E79" s="1" t="s">
        <v>1238</v>
      </c>
      <c r="F79" s="1" t="s">
        <v>1239</v>
      </c>
      <c r="G79" s="1" t="str">
        <f>fator_pmad20182017_mor_16102020!K79</f>
        <v>4.44084755390231</v>
      </c>
      <c r="H79" s="1" t="s">
        <v>1240</v>
      </c>
      <c r="I79" s="1" t="s">
        <v>1239</v>
      </c>
      <c r="J79" s="1" t="str">
        <f>fator_pmad20182017_mor_16102020!I79</f>
        <v>350.826956758283</v>
      </c>
      <c r="K79" s="1" t="s">
        <v>1241</v>
      </c>
      <c r="L79" s="1" t="s">
        <v>1239</v>
      </c>
      <c r="M79" s="1" t="s">
        <v>1242</v>
      </c>
      <c r="N79" s="1" t="s">
        <v>1243</v>
      </c>
      <c r="O79" s="1" t="s">
        <v>1244</v>
      </c>
      <c r="P79" s="1" t="s">
        <v>1239</v>
      </c>
      <c r="Q79" s="2" t="str">
        <f>CONCATENATE("'",fator_pmad20182017_mor_16102020!C79,"'")</f>
        <v>'Cocalzinho de Goiás: Girassol/Edilândia'</v>
      </c>
      <c r="R79" s="1" t="s">
        <v>1245</v>
      </c>
      <c r="S79" s="2" t="str">
        <f>CONCATENATE("concat('",IF(LEN([1]fator_pmad1718_mor_25052020!A79)=1,CONCATENATE(0,[1]fator_pmad1718_mor_25052020!A79),[1]fator_pmad1718_mor_25052020!A79),"',cast(m.D03")</f>
        <v>concat('08',cast(m.D03</v>
      </c>
      <c r="T79" s="1" t="s">
        <v>1246</v>
      </c>
      <c r="U79" s="2" t="str">
        <f>CONCATENATE("nchar(1)),'",IF(LEN([1]fator_pmad1718_mor_25052020!F79)=1,CONCATENATE(0,[1]fator_pmad1718_mor_25052020!F79),[1]fator_pmad1718_mor_25052020!F79),"')")</f>
        <v>nchar(1)),'03')</v>
      </c>
      <c r="V79" s="1" t="s">
        <v>1247</v>
      </c>
      <c r="W79" s="1" t="s">
        <v>1248</v>
      </c>
      <c r="X79" s="1" t="s">
        <v>1249</v>
      </c>
      <c r="Y79" s="1" t="s">
        <v>1250</v>
      </c>
      <c r="Z79" s="1" t="s">
        <v>1251</v>
      </c>
      <c r="AA79" s="1" t="s">
        <v>1252</v>
      </c>
      <c r="AB79" s="1" t="s">
        <v>1262</v>
      </c>
      <c r="AC79" s="1" t="s">
        <v>1253</v>
      </c>
      <c r="AD79" s="1" t="s">
        <v>1254</v>
      </c>
      <c r="AE79" s="1" t="s">
        <v>1255</v>
      </c>
      <c r="AF79" s="1" t="s">
        <v>1239</v>
      </c>
      <c r="AG79" s="1" t="s">
        <v>1256</v>
      </c>
      <c r="AH79" s="1" t="s">
        <v>1257</v>
      </c>
      <c r="AI79" s="1" t="s">
        <v>1244</v>
      </c>
      <c r="AJ79" s="1" t="s">
        <v>1239</v>
      </c>
      <c r="AK79" s="2" t="str">
        <f>CONCATENATE("'",fator_pmad20182017_mor_16102020!C79,"'")</f>
        <v>'Cocalzinho de Goiás: Girassol/Edilândia'</v>
      </c>
      <c r="AL79" s="1" t="s">
        <v>1257</v>
      </c>
      <c r="AM79" s="1" t="s">
        <v>1258</v>
      </c>
      <c r="AN79" s="1" t="s">
        <v>1239</v>
      </c>
      <c r="AO79" s="1" t="str">
        <f>fator_pmad20182017_mor_16102020!E79</f>
        <v>1</v>
      </c>
      <c r="AP79" s="1" t="s">
        <v>1257</v>
      </c>
      <c r="AQ79" s="1" t="s">
        <v>1259</v>
      </c>
      <c r="AR79" s="1" t="s">
        <v>1260</v>
      </c>
      <c r="AS79" s="2" t="str">
        <f>fator_pmad20182017_mor_16102020!H79</f>
        <v xml:space="preserve"> 10 and 14</v>
      </c>
      <c r="AT79" s="1" t="s">
        <v>1261</v>
      </c>
    </row>
    <row r="80" spans="1:46" x14ac:dyDescent="0.25">
      <c r="A80" s="1" t="s">
        <v>52</v>
      </c>
      <c r="B80" s="1" t="s">
        <v>1235</v>
      </c>
      <c r="C80" s="1" t="s">
        <v>1236</v>
      </c>
      <c r="D80" s="1" t="s">
        <v>1237</v>
      </c>
      <c r="E80" s="1" t="s">
        <v>1238</v>
      </c>
      <c r="F80" s="1" t="s">
        <v>1239</v>
      </c>
      <c r="G80" s="1" t="str">
        <f>fator_pmad20182017_mor_16102020!K80</f>
        <v>5.19247092162362</v>
      </c>
      <c r="H80" s="1" t="s">
        <v>1240</v>
      </c>
      <c r="I80" s="1" t="s">
        <v>1239</v>
      </c>
      <c r="J80" s="1" t="str">
        <f>fator_pmad20182017_mor_16102020!I80</f>
        <v>316.740726219041</v>
      </c>
      <c r="K80" s="1" t="s">
        <v>1241</v>
      </c>
      <c r="L80" s="1" t="s">
        <v>1239</v>
      </c>
      <c r="M80" s="1" t="s">
        <v>1242</v>
      </c>
      <c r="N80" s="1" t="s">
        <v>1243</v>
      </c>
      <c r="O80" s="1" t="s">
        <v>1244</v>
      </c>
      <c r="P80" s="1" t="s">
        <v>1239</v>
      </c>
      <c r="Q80" s="2" t="str">
        <f>CONCATENATE("'",fator_pmad20182017_mor_16102020!C80,"'")</f>
        <v>'Cocalzinho de Goiás: Sede'</v>
      </c>
      <c r="R80" s="1" t="s">
        <v>1245</v>
      </c>
      <c r="S80" s="2" t="str">
        <f>CONCATENATE("concat('",IF(LEN([1]fator_pmad1718_mor_25052020!A80)=1,CONCATENATE(0,[1]fator_pmad1718_mor_25052020!A80),[1]fator_pmad1718_mor_25052020!A80),"',cast(m.D03")</f>
        <v>concat('07',cast(m.D03</v>
      </c>
      <c r="T80" s="1" t="s">
        <v>1246</v>
      </c>
      <c r="U80" s="2" t="str">
        <f>CONCATENATE("nchar(1)),'",IF(LEN([1]fator_pmad1718_mor_25052020!F80)=1,CONCATENATE(0,[1]fator_pmad1718_mor_25052020!F80),[1]fator_pmad1718_mor_25052020!F80),"')")</f>
        <v>nchar(1)),'03')</v>
      </c>
      <c r="V80" s="1" t="s">
        <v>1247</v>
      </c>
      <c r="W80" s="1" t="s">
        <v>1248</v>
      </c>
      <c r="X80" s="1" t="s">
        <v>1249</v>
      </c>
      <c r="Y80" s="1" t="s">
        <v>1250</v>
      </c>
      <c r="Z80" s="1" t="s">
        <v>1251</v>
      </c>
      <c r="AA80" s="1" t="s">
        <v>1252</v>
      </c>
      <c r="AB80" s="1" t="s">
        <v>1262</v>
      </c>
      <c r="AC80" s="1" t="s">
        <v>1253</v>
      </c>
      <c r="AD80" s="1" t="s">
        <v>1254</v>
      </c>
      <c r="AE80" s="1" t="s">
        <v>1255</v>
      </c>
      <c r="AF80" s="1" t="s">
        <v>1239</v>
      </c>
      <c r="AG80" s="1" t="s">
        <v>1256</v>
      </c>
      <c r="AH80" s="1" t="s">
        <v>1257</v>
      </c>
      <c r="AI80" s="1" t="s">
        <v>1244</v>
      </c>
      <c r="AJ80" s="1" t="s">
        <v>1239</v>
      </c>
      <c r="AK80" s="2" t="str">
        <f>CONCATENATE("'",fator_pmad20182017_mor_16102020!C80,"'")</f>
        <v>'Cocalzinho de Goiás: Sede'</v>
      </c>
      <c r="AL80" s="1" t="s">
        <v>1257</v>
      </c>
      <c r="AM80" s="1" t="s">
        <v>1258</v>
      </c>
      <c r="AN80" s="1" t="s">
        <v>1239</v>
      </c>
      <c r="AO80" s="1" t="str">
        <f>fator_pmad20182017_mor_16102020!E80</f>
        <v>2</v>
      </c>
      <c r="AP80" s="1" t="s">
        <v>1257</v>
      </c>
      <c r="AQ80" s="1" t="s">
        <v>1259</v>
      </c>
      <c r="AR80" s="1" t="s">
        <v>1260</v>
      </c>
      <c r="AS80" s="2" t="str">
        <f>fator_pmad20182017_mor_16102020!H80</f>
        <v xml:space="preserve"> 10 and 14</v>
      </c>
      <c r="AT80" s="1" t="s">
        <v>1261</v>
      </c>
    </row>
    <row r="81" spans="1:46" x14ac:dyDescent="0.25">
      <c r="A81" s="1" t="s">
        <v>52</v>
      </c>
      <c r="B81" s="1" t="s">
        <v>1235</v>
      </c>
      <c r="C81" s="1" t="s">
        <v>1236</v>
      </c>
      <c r="D81" s="1" t="s">
        <v>1237</v>
      </c>
      <c r="E81" s="1" t="s">
        <v>1238</v>
      </c>
      <c r="F81" s="1" t="s">
        <v>1239</v>
      </c>
      <c r="G81" s="1" t="str">
        <f>fator_pmad20182017_mor_16102020!K81</f>
        <v>4.73361119075665</v>
      </c>
      <c r="H81" s="1" t="s">
        <v>1240</v>
      </c>
      <c r="I81" s="1" t="s">
        <v>1239</v>
      </c>
      <c r="J81" s="1" t="str">
        <f>fator_pmad20182017_mor_16102020!I81</f>
        <v>340.820005734479</v>
      </c>
      <c r="K81" s="1" t="s">
        <v>1241</v>
      </c>
      <c r="L81" s="1" t="s">
        <v>1239</v>
      </c>
      <c r="M81" s="1" t="s">
        <v>1242</v>
      </c>
      <c r="N81" s="1" t="s">
        <v>1243</v>
      </c>
      <c r="O81" s="1" t="s">
        <v>1244</v>
      </c>
      <c r="P81" s="1" t="s">
        <v>1239</v>
      </c>
      <c r="Q81" s="2" t="str">
        <f>CONCATENATE("'",fator_pmad20182017_mor_16102020!C81,"'")</f>
        <v>'Cocalzinho de Goiás: Sede'</v>
      </c>
      <c r="R81" s="1" t="s">
        <v>1245</v>
      </c>
      <c r="S81" s="2" t="str">
        <f>CONCATENATE("concat('",IF(LEN([1]fator_pmad1718_mor_25052020!A81)=1,CONCATENATE(0,[1]fator_pmad1718_mor_25052020!A81),[1]fator_pmad1718_mor_25052020!A81),"',cast(m.D03")</f>
        <v>concat('07',cast(m.D03</v>
      </c>
      <c r="T81" s="1" t="s">
        <v>1246</v>
      </c>
      <c r="U81" s="2" t="str">
        <f>CONCATENATE("nchar(1)),'",IF(LEN([1]fator_pmad1718_mor_25052020!F81)=1,CONCATENATE(0,[1]fator_pmad1718_mor_25052020!F81),[1]fator_pmad1718_mor_25052020!F81),"')")</f>
        <v>nchar(1)),'03')</v>
      </c>
      <c r="V81" s="1" t="s">
        <v>1247</v>
      </c>
      <c r="W81" s="1" t="s">
        <v>1248</v>
      </c>
      <c r="X81" s="1" t="s">
        <v>1249</v>
      </c>
      <c r="Y81" s="1" t="s">
        <v>1250</v>
      </c>
      <c r="Z81" s="1" t="s">
        <v>1251</v>
      </c>
      <c r="AA81" s="1" t="s">
        <v>1252</v>
      </c>
      <c r="AB81" s="1" t="s">
        <v>1262</v>
      </c>
      <c r="AC81" s="1" t="s">
        <v>1253</v>
      </c>
      <c r="AD81" s="1" t="s">
        <v>1254</v>
      </c>
      <c r="AE81" s="1" t="s">
        <v>1255</v>
      </c>
      <c r="AF81" s="1" t="s">
        <v>1239</v>
      </c>
      <c r="AG81" s="1" t="s">
        <v>1256</v>
      </c>
      <c r="AH81" s="1" t="s">
        <v>1257</v>
      </c>
      <c r="AI81" s="1" t="s">
        <v>1244</v>
      </c>
      <c r="AJ81" s="1" t="s">
        <v>1239</v>
      </c>
      <c r="AK81" s="2" t="str">
        <f>CONCATENATE("'",fator_pmad20182017_mor_16102020!C81,"'")</f>
        <v>'Cocalzinho de Goiás: Sede'</v>
      </c>
      <c r="AL81" s="1" t="s">
        <v>1257</v>
      </c>
      <c r="AM81" s="1" t="s">
        <v>1258</v>
      </c>
      <c r="AN81" s="1" t="s">
        <v>1239</v>
      </c>
      <c r="AO81" s="1" t="str">
        <f>fator_pmad20182017_mor_16102020!E81</f>
        <v>1</v>
      </c>
      <c r="AP81" s="1" t="s">
        <v>1257</v>
      </c>
      <c r="AQ81" s="1" t="s">
        <v>1259</v>
      </c>
      <c r="AR81" s="1" t="s">
        <v>1260</v>
      </c>
      <c r="AS81" s="2" t="str">
        <f>fator_pmad20182017_mor_16102020!H81</f>
        <v xml:space="preserve"> 10 and 14</v>
      </c>
      <c r="AT81" s="1" t="s">
        <v>1261</v>
      </c>
    </row>
    <row r="82" spans="1:46" x14ac:dyDescent="0.25">
      <c r="A82" s="1" t="s">
        <v>60</v>
      </c>
      <c r="B82" s="1" t="s">
        <v>1235</v>
      </c>
      <c r="C82" s="1" t="s">
        <v>1236</v>
      </c>
      <c r="D82" s="1" t="s">
        <v>1237</v>
      </c>
      <c r="E82" s="1" t="s">
        <v>1238</v>
      </c>
      <c r="F82" s="1" t="s">
        <v>1239</v>
      </c>
      <c r="G82" s="1" t="str">
        <f>fator_pmad20182017_mor_16102020!K82</f>
        <v>2.90261952988195</v>
      </c>
      <c r="H82" s="1" t="s">
        <v>1240</v>
      </c>
      <c r="I82" s="1" t="s">
        <v>1239</v>
      </c>
      <c r="J82" s="1" t="str">
        <f>fator_pmad20182017_mor_16102020!I82</f>
        <v>217.696464741146</v>
      </c>
      <c r="K82" s="1" t="s">
        <v>1241</v>
      </c>
      <c r="L82" s="1" t="s">
        <v>1239</v>
      </c>
      <c r="M82" s="1" t="s">
        <v>1242</v>
      </c>
      <c r="N82" s="1" t="s">
        <v>1243</v>
      </c>
      <c r="O82" s="1" t="s">
        <v>1244</v>
      </c>
      <c r="P82" s="1" t="s">
        <v>1239</v>
      </c>
      <c r="Q82" s="2" t="str">
        <f>CONCATENATE("'",fator_pmad20182017_mor_16102020!C82,"'")</f>
        <v>'Cristalina: Campos Lindos/Marajó'</v>
      </c>
      <c r="R82" s="1" t="s">
        <v>1245</v>
      </c>
      <c r="S82" s="2" t="str">
        <f>CONCATENATE("concat('",IF(LEN([1]fator_pmad1718_mor_25052020!A82)=1,CONCATENATE(0,[1]fator_pmad1718_mor_25052020!A82),[1]fator_pmad1718_mor_25052020!A82),"',cast(m.D03")</f>
        <v>concat('06',cast(m.D03</v>
      </c>
      <c r="T82" s="1" t="s">
        <v>1246</v>
      </c>
      <c r="U82" s="2" t="str">
        <f>CONCATENATE("nchar(1)),'",IF(LEN([1]fator_pmad1718_mor_25052020!F82)=1,CONCATENATE(0,[1]fator_pmad1718_mor_25052020!F82),[1]fator_pmad1718_mor_25052020!F82),"')")</f>
        <v>nchar(1)),'03')</v>
      </c>
      <c r="V82" s="1" t="s">
        <v>1247</v>
      </c>
      <c r="W82" s="1" t="s">
        <v>1248</v>
      </c>
      <c r="X82" s="1" t="s">
        <v>1249</v>
      </c>
      <c r="Y82" s="1" t="s">
        <v>1250</v>
      </c>
      <c r="Z82" s="1" t="s">
        <v>1251</v>
      </c>
      <c r="AA82" s="1" t="s">
        <v>1252</v>
      </c>
      <c r="AB82" s="1" t="s">
        <v>1262</v>
      </c>
      <c r="AC82" s="1" t="s">
        <v>1253</v>
      </c>
      <c r="AD82" s="1" t="s">
        <v>1254</v>
      </c>
      <c r="AE82" s="1" t="s">
        <v>1255</v>
      </c>
      <c r="AF82" s="1" t="s">
        <v>1239</v>
      </c>
      <c r="AG82" s="1" t="s">
        <v>1256</v>
      </c>
      <c r="AH82" s="1" t="s">
        <v>1257</v>
      </c>
      <c r="AI82" s="1" t="s">
        <v>1244</v>
      </c>
      <c r="AJ82" s="1" t="s">
        <v>1239</v>
      </c>
      <c r="AK82" s="2" t="str">
        <f>CONCATENATE("'",fator_pmad20182017_mor_16102020!C82,"'")</f>
        <v>'Cristalina: Campos Lindos/Marajó'</v>
      </c>
      <c r="AL82" s="1" t="s">
        <v>1257</v>
      </c>
      <c r="AM82" s="1" t="s">
        <v>1258</v>
      </c>
      <c r="AN82" s="1" t="s">
        <v>1239</v>
      </c>
      <c r="AO82" s="1" t="str">
        <f>fator_pmad20182017_mor_16102020!E82</f>
        <v>2</v>
      </c>
      <c r="AP82" s="1" t="s">
        <v>1257</v>
      </c>
      <c r="AQ82" s="1" t="s">
        <v>1259</v>
      </c>
      <c r="AR82" s="1" t="s">
        <v>1260</v>
      </c>
      <c r="AS82" s="2" t="str">
        <f>fator_pmad20182017_mor_16102020!H82</f>
        <v xml:space="preserve"> 10 and 14</v>
      </c>
      <c r="AT82" s="1" t="s">
        <v>1261</v>
      </c>
    </row>
    <row r="83" spans="1:46" x14ac:dyDescent="0.25">
      <c r="A83" s="1" t="s">
        <v>60</v>
      </c>
      <c r="B83" s="1" t="s">
        <v>1235</v>
      </c>
      <c r="C83" s="1" t="s">
        <v>1236</v>
      </c>
      <c r="D83" s="1" t="s">
        <v>1237</v>
      </c>
      <c r="E83" s="1" t="s">
        <v>1238</v>
      </c>
      <c r="F83" s="1" t="s">
        <v>1239</v>
      </c>
      <c r="G83" s="1" t="str">
        <f>fator_pmad20182017_mor_16102020!K83</f>
        <v>2.9311851511703</v>
      </c>
      <c r="H83" s="1" t="s">
        <v>1240</v>
      </c>
      <c r="I83" s="1" t="s">
        <v>1239</v>
      </c>
      <c r="J83" s="1" t="str">
        <f>fator_pmad20182017_mor_16102020!I83</f>
        <v>234.494812093624</v>
      </c>
      <c r="K83" s="1" t="s">
        <v>1241</v>
      </c>
      <c r="L83" s="1" t="s">
        <v>1239</v>
      </c>
      <c r="M83" s="1" t="s">
        <v>1242</v>
      </c>
      <c r="N83" s="1" t="s">
        <v>1243</v>
      </c>
      <c r="O83" s="1" t="s">
        <v>1244</v>
      </c>
      <c r="P83" s="1" t="s">
        <v>1239</v>
      </c>
      <c r="Q83" s="2" t="str">
        <f>CONCATENATE("'",fator_pmad20182017_mor_16102020!C83,"'")</f>
        <v>'Cristalina: Campos Lindos/Marajó'</v>
      </c>
      <c r="R83" s="1" t="s">
        <v>1245</v>
      </c>
      <c r="S83" s="2" t="str">
        <f>CONCATENATE("concat('",IF(LEN([1]fator_pmad1718_mor_25052020!A83)=1,CONCATENATE(0,[1]fator_pmad1718_mor_25052020!A83),[1]fator_pmad1718_mor_25052020!A83),"',cast(m.D03")</f>
        <v>concat('06',cast(m.D03</v>
      </c>
      <c r="T83" s="1" t="s">
        <v>1246</v>
      </c>
      <c r="U83" s="2" t="str">
        <f>CONCATENATE("nchar(1)),'",IF(LEN([1]fator_pmad1718_mor_25052020!F83)=1,CONCATENATE(0,[1]fator_pmad1718_mor_25052020!F83),[1]fator_pmad1718_mor_25052020!F83),"')")</f>
        <v>nchar(1)),'03')</v>
      </c>
      <c r="V83" s="1" t="s">
        <v>1247</v>
      </c>
      <c r="W83" s="1" t="s">
        <v>1248</v>
      </c>
      <c r="X83" s="1" t="s">
        <v>1249</v>
      </c>
      <c r="Y83" s="1" t="s">
        <v>1250</v>
      </c>
      <c r="Z83" s="1" t="s">
        <v>1251</v>
      </c>
      <c r="AA83" s="1" t="s">
        <v>1252</v>
      </c>
      <c r="AB83" s="1" t="s">
        <v>1262</v>
      </c>
      <c r="AC83" s="1" t="s">
        <v>1253</v>
      </c>
      <c r="AD83" s="1" t="s">
        <v>1254</v>
      </c>
      <c r="AE83" s="1" t="s">
        <v>1255</v>
      </c>
      <c r="AF83" s="1" t="s">
        <v>1239</v>
      </c>
      <c r="AG83" s="1" t="s">
        <v>1256</v>
      </c>
      <c r="AH83" s="1" t="s">
        <v>1257</v>
      </c>
      <c r="AI83" s="1" t="s">
        <v>1244</v>
      </c>
      <c r="AJ83" s="1" t="s">
        <v>1239</v>
      </c>
      <c r="AK83" s="2" t="str">
        <f>CONCATENATE("'",fator_pmad20182017_mor_16102020!C83,"'")</f>
        <v>'Cristalina: Campos Lindos/Marajó'</v>
      </c>
      <c r="AL83" s="1" t="s">
        <v>1257</v>
      </c>
      <c r="AM83" s="1" t="s">
        <v>1258</v>
      </c>
      <c r="AN83" s="1" t="s">
        <v>1239</v>
      </c>
      <c r="AO83" s="1" t="str">
        <f>fator_pmad20182017_mor_16102020!E83</f>
        <v>1</v>
      </c>
      <c r="AP83" s="1" t="s">
        <v>1257</v>
      </c>
      <c r="AQ83" s="1" t="s">
        <v>1259</v>
      </c>
      <c r="AR83" s="1" t="s">
        <v>1260</v>
      </c>
      <c r="AS83" s="2" t="str">
        <f>fator_pmad20182017_mor_16102020!H83</f>
        <v xml:space="preserve"> 10 and 14</v>
      </c>
      <c r="AT83" s="1" t="s">
        <v>1261</v>
      </c>
    </row>
    <row r="84" spans="1:46" x14ac:dyDescent="0.25">
      <c r="A84" s="1" t="s">
        <v>68</v>
      </c>
      <c r="B84" s="1" t="s">
        <v>1235</v>
      </c>
      <c r="C84" s="1" t="s">
        <v>1236</v>
      </c>
      <c r="D84" s="1" t="s">
        <v>1237</v>
      </c>
      <c r="E84" s="1" t="s">
        <v>1238</v>
      </c>
      <c r="F84" s="1" t="s">
        <v>1239</v>
      </c>
      <c r="G84" s="1" t="str">
        <f>fator_pmad20182017_mor_16102020!K84</f>
        <v>12.9453695039459</v>
      </c>
      <c r="H84" s="1" t="s">
        <v>1240</v>
      </c>
      <c r="I84" s="1" t="s">
        <v>1239</v>
      </c>
      <c r="J84" s="1" t="str">
        <f>fator_pmad20182017_mor_16102020!I84</f>
        <v>1048.57492981962</v>
      </c>
      <c r="K84" s="1" t="s">
        <v>1241</v>
      </c>
      <c r="L84" s="1" t="s">
        <v>1239</v>
      </c>
      <c r="M84" s="1" t="s">
        <v>1242</v>
      </c>
      <c r="N84" s="1" t="s">
        <v>1243</v>
      </c>
      <c r="O84" s="1" t="s">
        <v>1244</v>
      </c>
      <c r="P84" s="1" t="s">
        <v>1239</v>
      </c>
      <c r="Q84" s="2" t="str">
        <f>CONCATENATE("'",fator_pmad20182017_mor_16102020!C84,"'")</f>
        <v>'Cristalina: Sede'</v>
      </c>
      <c r="R84" s="1" t="s">
        <v>1245</v>
      </c>
      <c r="S84" s="2" t="str">
        <f>CONCATENATE("concat('",IF(LEN([1]fator_pmad1718_mor_25052020!A84)=1,CONCATENATE(0,[1]fator_pmad1718_mor_25052020!A84),[1]fator_pmad1718_mor_25052020!A84),"',cast(m.D03")</f>
        <v>concat('05',cast(m.D03</v>
      </c>
      <c r="T84" s="1" t="s">
        <v>1246</v>
      </c>
      <c r="U84" s="2" t="str">
        <f>CONCATENATE("nchar(1)),'",IF(LEN([1]fator_pmad1718_mor_25052020!F84)=1,CONCATENATE(0,[1]fator_pmad1718_mor_25052020!F84),[1]fator_pmad1718_mor_25052020!F84),"')")</f>
        <v>nchar(1)),'03')</v>
      </c>
      <c r="V84" s="1" t="s">
        <v>1247</v>
      </c>
      <c r="W84" s="1" t="s">
        <v>1248</v>
      </c>
      <c r="X84" s="1" t="s">
        <v>1249</v>
      </c>
      <c r="Y84" s="1" t="s">
        <v>1250</v>
      </c>
      <c r="Z84" s="1" t="s">
        <v>1251</v>
      </c>
      <c r="AA84" s="1" t="s">
        <v>1252</v>
      </c>
      <c r="AB84" s="1" t="s">
        <v>1262</v>
      </c>
      <c r="AC84" s="1" t="s">
        <v>1253</v>
      </c>
      <c r="AD84" s="1" t="s">
        <v>1254</v>
      </c>
      <c r="AE84" s="1" t="s">
        <v>1255</v>
      </c>
      <c r="AF84" s="1" t="s">
        <v>1239</v>
      </c>
      <c r="AG84" s="1" t="s">
        <v>1256</v>
      </c>
      <c r="AH84" s="1" t="s">
        <v>1257</v>
      </c>
      <c r="AI84" s="1" t="s">
        <v>1244</v>
      </c>
      <c r="AJ84" s="1" t="s">
        <v>1239</v>
      </c>
      <c r="AK84" s="2" t="str">
        <f>CONCATENATE("'",fator_pmad20182017_mor_16102020!C84,"'")</f>
        <v>'Cristalina: Sede'</v>
      </c>
      <c r="AL84" s="1" t="s">
        <v>1257</v>
      </c>
      <c r="AM84" s="1" t="s">
        <v>1258</v>
      </c>
      <c r="AN84" s="1" t="s">
        <v>1239</v>
      </c>
      <c r="AO84" s="1" t="str">
        <f>fator_pmad20182017_mor_16102020!E84</f>
        <v>2</v>
      </c>
      <c r="AP84" s="1" t="s">
        <v>1257</v>
      </c>
      <c r="AQ84" s="1" t="s">
        <v>1259</v>
      </c>
      <c r="AR84" s="1" t="s">
        <v>1260</v>
      </c>
      <c r="AS84" s="2" t="str">
        <f>fator_pmad20182017_mor_16102020!H84</f>
        <v xml:space="preserve"> 10 and 14</v>
      </c>
      <c r="AT84" s="1" t="s">
        <v>1261</v>
      </c>
    </row>
    <row r="85" spans="1:46" x14ac:dyDescent="0.25">
      <c r="A85" s="1" t="s">
        <v>68</v>
      </c>
      <c r="B85" s="1" t="s">
        <v>1235</v>
      </c>
      <c r="C85" s="1" t="s">
        <v>1236</v>
      </c>
      <c r="D85" s="1" t="s">
        <v>1237</v>
      </c>
      <c r="E85" s="1" t="s">
        <v>1238</v>
      </c>
      <c r="F85" s="1" t="s">
        <v>1239</v>
      </c>
      <c r="G85" s="1" t="str">
        <f>fator_pmad20182017_mor_16102020!K85</f>
        <v>13.608280111568</v>
      </c>
      <c r="H85" s="1" t="s">
        <v>1240</v>
      </c>
      <c r="I85" s="1" t="s">
        <v>1239</v>
      </c>
      <c r="J85" s="1" t="str">
        <f>fator_pmad20182017_mor_16102020!I85</f>
        <v>1129.48724926015</v>
      </c>
      <c r="K85" s="1" t="s">
        <v>1241</v>
      </c>
      <c r="L85" s="1" t="s">
        <v>1239</v>
      </c>
      <c r="M85" s="1" t="s">
        <v>1242</v>
      </c>
      <c r="N85" s="1" t="s">
        <v>1243</v>
      </c>
      <c r="O85" s="1" t="s">
        <v>1244</v>
      </c>
      <c r="P85" s="1" t="s">
        <v>1239</v>
      </c>
      <c r="Q85" s="2" t="str">
        <f>CONCATENATE("'",fator_pmad20182017_mor_16102020!C85,"'")</f>
        <v>'Cristalina: Sede'</v>
      </c>
      <c r="R85" s="1" t="s">
        <v>1245</v>
      </c>
      <c r="S85" s="2" t="str">
        <f>CONCATENATE("concat('",IF(LEN([1]fator_pmad1718_mor_25052020!A85)=1,CONCATENATE(0,[1]fator_pmad1718_mor_25052020!A85),[1]fator_pmad1718_mor_25052020!A85),"',cast(m.D03")</f>
        <v>concat('05',cast(m.D03</v>
      </c>
      <c r="T85" s="1" t="s">
        <v>1246</v>
      </c>
      <c r="U85" s="2" t="str">
        <f>CONCATENATE("nchar(1)),'",IF(LEN([1]fator_pmad1718_mor_25052020!F85)=1,CONCATENATE(0,[1]fator_pmad1718_mor_25052020!F85),[1]fator_pmad1718_mor_25052020!F85),"')")</f>
        <v>nchar(1)),'03')</v>
      </c>
      <c r="V85" s="1" t="s">
        <v>1247</v>
      </c>
      <c r="W85" s="1" t="s">
        <v>1248</v>
      </c>
      <c r="X85" s="1" t="s">
        <v>1249</v>
      </c>
      <c r="Y85" s="1" t="s">
        <v>1250</v>
      </c>
      <c r="Z85" s="1" t="s">
        <v>1251</v>
      </c>
      <c r="AA85" s="1" t="s">
        <v>1252</v>
      </c>
      <c r="AB85" s="1" t="s">
        <v>1262</v>
      </c>
      <c r="AC85" s="1" t="s">
        <v>1253</v>
      </c>
      <c r="AD85" s="1" t="s">
        <v>1254</v>
      </c>
      <c r="AE85" s="1" t="s">
        <v>1255</v>
      </c>
      <c r="AF85" s="1" t="s">
        <v>1239</v>
      </c>
      <c r="AG85" s="1" t="s">
        <v>1256</v>
      </c>
      <c r="AH85" s="1" t="s">
        <v>1257</v>
      </c>
      <c r="AI85" s="1" t="s">
        <v>1244</v>
      </c>
      <c r="AJ85" s="1" t="s">
        <v>1239</v>
      </c>
      <c r="AK85" s="2" t="str">
        <f>CONCATENATE("'",fator_pmad20182017_mor_16102020!C85,"'")</f>
        <v>'Cristalina: Sede'</v>
      </c>
      <c r="AL85" s="1" t="s">
        <v>1257</v>
      </c>
      <c r="AM85" s="1" t="s">
        <v>1258</v>
      </c>
      <c r="AN85" s="1" t="s">
        <v>1239</v>
      </c>
      <c r="AO85" s="1" t="str">
        <f>fator_pmad20182017_mor_16102020!E85</f>
        <v>1</v>
      </c>
      <c r="AP85" s="1" t="s">
        <v>1257</v>
      </c>
      <c r="AQ85" s="1" t="s">
        <v>1259</v>
      </c>
      <c r="AR85" s="1" t="s">
        <v>1260</v>
      </c>
      <c r="AS85" s="2" t="str">
        <f>fator_pmad20182017_mor_16102020!H85</f>
        <v xml:space="preserve"> 10 and 14</v>
      </c>
      <c r="AT85" s="1" t="s">
        <v>1261</v>
      </c>
    </row>
    <row r="86" spans="1:46" x14ac:dyDescent="0.25">
      <c r="A86" s="1" t="s">
        <v>75</v>
      </c>
      <c r="B86" s="1" t="s">
        <v>1235</v>
      </c>
      <c r="C86" s="1" t="s">
        <v>1236</v>
      </c>
      <c r="D86" s="1" t="s">
        <v>1237</v>
      </c>
      <c r="E86" s="1" t="s">
        <v>1238</v>
      </c>
      <c r="F86" s="1" t="s">
        <v>1239</v>
      </c>
      <c r="G86" s="1" t="str">
        <f>fator_pmad20182017_mor_16102020!K86</f>
        <v>42.4998148148148</v>
      </c>
      <c r="H86" s="1" t="s">
        <v>1240</v>
      </c>
      <c r="I86" s="1" t="s">
        <v>1239</v>
      </c>
      <c r="J86" s="1" t="str">
        <f>fator_pmad20182017_mor_16102020!I86</f>
        <v>4589.98</v>
      </c>
      <c r="K86" s="1" t="s">
        <v>1241</v>
      </c>
      <c r="L86" s="1" t="s">
        <v>1239</v>
      </c>
      <c r="M86" s="1" t="s">
        <v>1242</v>
      </c>
      <c r="N86" s="1" t="s">
        <v>1243</v>
      </c>
      <c r="O86" s="1" t="s">
        <v>1244</v>
      </c>
      <c r="P86" s="1" t="s">
        <v>1239</v>
      </c>
      <c r="Q86" s="2" t="str">
        <f>CONCATENATE("'",fator_pmad20182017_mor_16102020!C86,"'")</f>
        <v>'Formosa'</v>
      </c>
      <c r="R86" s="1" t="s">
        <v>1245</v>
      </c>
      <c r="S86" s="2" t="str">
        <f>CONCATENATE("concat('",IF(LEN([1]fator_pmad1718_mor_25052020!A86)=1,CONCATENATE(0,[1]fator_pmad1718_mor_25052020!A86),[1]fator_pmad1718_mor_25052020!A86),"',cast(m.D03")</f>
        <v>concat('09',cast(m.D03</v>
      </c>
      <c r="T86" s="1" t="s">
        <v>1246</v>
      </c>
      <c r="U86" s="2" t="str">
        <f>CONCATENATE("nchar(1)),'",IF(LEN([1]fator_pmad1718_mor_25052020!F86)=1,CONCATENATE(0,[1]fator_pmad1718_mor_25052020!F86),[1]fator_pmad1718_mor_25052020!F86),"')")</f>
        <v>nchar(1)),'03')</v>
      </c>
      <c r="V86" s="1" t="s">
        <v>1247</v>
      </c>
      <c r="W86" s="1" t="s">
        <v>1248</v>
      </c>
      <c r="X86" s="1" t="s">
        <v>1249</v>
      </c>
      <c r="Y86" s="1" t="s">
        <v>1250</v>
      </c>
      <c r="Z86" s="1" t="s">
        <v>1251</v>
      </c>
      <c r="AA86" s="1" t="s">
        <v>1252</v>
      </c>
      <c r="AB86" s="1" t="s">
        <v>1262</v>
      </c>
      <c r="AC86" s="1" t="s">
        <v>1253</v>
      </c>
      <c r="AD86" s="1" t="s">
        <v>1254</v>
      </c>
      <c r="AE86" s="1" t="s">
        <v>1255</v>
      </c>
      <c r="AF86" s="1" t="s">
        <v>1239</v>
      </c>
      <c r="AG86" s="1" t="s">
        <v>1256</v>
      </c>
      <c r="AH86" s="1" t="s">
        <v>1257</v>
      </c>
      <c r="AI86" s="1" t="s">
        <v>1244</v>
      </c>
      <c r="AJ86" s="1" t="s">
        <v>1239</v>
      </c>
      <c r="AK86" s="2" t="str">
        <f>CONCATENATE("'",fator_pmad20182017_mor_16102020!C86,"'")</f>
        <v>'Formosa'</v>
      </c>
      <c r="AL86" s="1" t="s">
        <v>1257</v>
      </c>
      <c r="AM86" s="1" t="s">
        <v>1258</v>
      </c>
      <c r="AN86" s="1" t="s">
        <v>1239</v>
      </c>
      <c r="AO86" s="1" t="str">
        <f>fator_pmad20182017_mor_16102020!E86</f>
        <v>2</v>
      </c>
      <c r="AP86" s="1" t="s">
        <v>1257</v>
      </c>
      <c r="AQ86" s="1" t="s">
        <v>1259</v>
      </c>
      <c r="AR86" s="1" t="s">
        <v>1260</v>
      </c>
      <c r="AS86" s="2" t="str">
        <f>fator_pmad20182017_mor_16102020!H86</f>
        <v xml:space="preserve"> 10 and 14</v>
      </c>
      <c r="AT86" s="1" t="s">
        <v>1261</v>
      </c>
    </row>
    <row r="87" spans="1:46" x14ac:dyDescent="0.25">
      <c r="A87" s="1" t="s">
        <v>75</v>
      </c>
      <c r="B87" s="1" t="s">
        <v>1235</v>
      </c>
      <c r="C87" s="1" t="s">
        <v>1236</v>
      </c>
      <c r="D87" s="1" t="s">
        <v>1237</v>
      </c>
      <c r="E87" s="1" t="s">
        <v>1238</v>
      </c>
      <c r="F87" s="1" t="s">
        <v>1239</v>
      </c>
      <c r="G87" s="1" t="str">
        <f>fator_pmad20182017_mor_16102020!K87</f>
        <v>37.8882</v>
      </c>
      <c r="H87" s="1" t="s">
        <v>1240</v>
      </c>
      <c r="I87" s="1" t="s">
        <v>1239</v>
      </c>
      <c r="J87" s="1" t="str">
        <f>fator_pmad20182017_mor_16102020!I87</f>
        <v>4736.025</v>
      </c>
      <c r="K87" s="1" t="s">
        <v>1241</v>
      </c>
      <c r="L87" s="1" t="s">
        <v>1239</v>
      </c>
      <c r="M87" s="1" t="s">
        <v>1242</v>
      </c>
      <c r="N87" s="1" t="s">
        <v>1243</v>
      </c>
      <c r="O87" s="1" t="s">
        <v>1244</v>
      </c>
      <c r="P87" s="1" t="s">
        <v>1239</v>
      </c>
      <c r="Q87" s="2" t="str">
        <f>CONCATENATE("'",fator_pmad20182017_mor_16102020!C87,"'")</f>
        <v>'Formosa'</v>
      </c>
      <c r="R87" s="1" t="s">
        <v>1245</v>
      </c>
      <c r="S87" s="2" t="str">
        <f>CONCATENATE("concat('",IF(LEN([1]fator_pmad1718_mor_25052020!A87)=1,CONCATENATE(0,[1]fator_pmad1718_mor_25052020!A87),[1]fator_pmad1718_mor_25052020!A87),"',cast(m.D03")</f>
        <v>concat('09',cast(m.D03</v>
      </c>
      <c r="T87" s="1" t="s">
        <v>1246</v>
      </c>
      <c r="U87" s="2" t="str">
        <f>CONCATENATE("nchar(1)),'",IF(LEN([1]fator_pmad1718_mor_25052020!F87)=1,CONCATENATE(0,[1]fator_pmad1718_mor_25052020!F87),[1]fator_pmad1718_mor_25052020!F87),"')")</f>
        <v>nchar(1)),'03')</v>
      </c>
      <c r="V87" s="1" t="s">
        <v>1247</v>
      </c>
      <c r="W87" s="1" t="s">
        <v>1248</v>
      </c>
      <c r="X87" s="1" t="s">
        <v>1249</v>
      </c>
      <c r="Y87" s="1" t="s">
        <v>1250</v>
      </c>
      <c r="Z87" s="1" t="s">
        <v>1251</v>
      </c>
      <c r="AA87" s="1" t="s">
        <v>1252</v>
      </c>
      <c r="AB87" s="1" t="s">
        <v>1262</v>
      </c>
      <c r="AC87" s="1" t="s">
        <v>1253</v>
      </c>
      <c r="AD87" s="1" t="s">
        <v>1254</v>
      </c>
      <c r="AE87" s="1" t="s">
        <v>1255</v>
      </c>
      <c r="AF87" s="1" t="s">
        <v>1239</v>
      </c>
      <c r="AG87" s="1" t="s">
        <v>1256</v>
      </c>
      <c r="AH87" s="1" t="s">
        <v>1257</v>
      </c>
      <c r="AI87" s="1" t="s">
        <v>1244</v>
      </c>
      <c r="AJ87" s="1" t="s">
        <v>1239</v>
      </c>
      <c r="AK87" s="2" t="str">
        <f>CONCATENATE("'",fator_pmad20182017_mor_16102020!C87,"'")</f>
        <v>'Formosa'</v>
      </c>
      <c r="AL87" s="1" t="s">
        <v>1257</v>
      </c>
      <c r="AM87" s="1" t="s">
        <v>1258</v>
      </c>
      <c r="AN87" s="1" t="s">
        <v>1239</v>
      </c>
      <c r="AO87" s="1" t="str">
        <f>fator_pmad20182017_mor_16102020!E87</f>
        <v>1</v>
      </c>
      <c r="AP87" s="1" t="s">
        <v>1257</v>
      </c>
      <c r="AQ87" s="1" t="s">
        <v>1259</v>
      </c>
      <c r="AR87" s="1" t="s">
        <v>1260</v>
      </c>
      <c r="AS87" s="2" t="str">
        <f>fator_pmad20182017_mor_16102020!H87</f>
        <v xml:space="preserve"> 10 and 14</v>
      </c>
      <c r="AT87" s="1" t="s">
        <v>1261</v>
      </c>
    </row>
    <row r="88" spans="1:46" x14ac:dyDescent="0.25">
      <c r="A88" s="1" t="s">
        <v>82</v>
      </c>
      <c r="B88" s="1" t="s">
        <v>1235</v>
      </c>
      <c r="C88" s="1" t="s">
        <v>1236</v>
      </c>
      <c r="D88" s="1" t="s">
        <v>1237</v>
      </c>
      <c r="E88" s="1" t="s">
        <v>1238</v>
      </c>
      <c r="F88" s="1" t="s">
        <v>1239</v>
      </c>
      <c r="G88" s="1" t="str">
        <f>fator_pmad20182017_mor_16102020!K88</f>
        <v>41.7576633983876</v>
      </c>
      <c r="H88" s="1" t="s">
        <v>1240</v>
      </c>
      <c r="I88" s="1" t="s">
        <v>1239</v>
      </c>
      <c r="J88" s="1" t="str">
        <f>fator_pmad20182017_mor_16102020!I88</f>
        <v>2756.00578429358</v>
      </c>
      <c r="K88" s="1" t="s">
        <v>1241</v>
      </c>
      <c r="L88" s="1" t="s">
        <v>1239</v>
      </c>
      <c r="M88" s="1" t="s">
        <v>1242</v>
      </c>
      <c r="N88" s="1" t="s">
        <v>1243</v>
      </c>
      <c r="O88" s="1" t="s">
        <v>1244</v>
      </c>
      <c r="P88" s="1" t="s">
        <v>1239</v>
      </c>
      <c r="Q88" s="2" t="str">
        <f>CONCATENATE("'",fator_pmad20182017_mor_16102020!C88,"'")</f>
        <v>'Luziânia: Jardim Ingá'</v>
      </c>
      <c r="R88" s="1" t="s">
        <v>1245</v>
      </c>
      <c r="S88" s="2" t="str">
        <f>CONCATENATE("concat('",IF(LEN([1]fator_pmad1718_mor_25052020!A88)=1,CONCATENATE(0,[1]fator_pmad1718_mor_25052020!A88),[1]fator_pmad1718_mor_25052020!A88),"',cast(m.D03")</f>
        <v>concat('11',cast(m.D03</v>
      </c>
      <c r="T88" s="1" t="s">
        <v>1246</v>
      </c>
      <c r="U88" s="2" t="str">
        <f>CONCATENATE("nchar(1)),'",IF(LEN([1]fator_pmad1718_mor_25052020!F88)=1,CONCATENATE(0,[1]fator_pmad1718_mor_25052020!F88),[1]fator_pmad1718_mor_25052020!F88),"')")</f>
        <v>nchar(1)),'03')</v>
      </c>
      <c r="V88" s="1" t="s">
        <v>1247</v>
      </c>
      <c r="W88" s="1" t="s">
        <v>1248</v>
      </c>
      <c r="X88" s="1" t="s">
        <v>1249</v>
      </c>
      <c r="Y88" s="1" t="s">
        <v>1250</v>
      </c>
      <c r="Z88" s="1" t="s">
        <v>1251</v>
      </c>
      <c r="AA88" s="1" t="s">
        <v>1252</v>
      </c>
      <c r="AB88" s="1" t="s">
        <v>1262</v>
      </c>
      <c r="AC88" s="1" t="s">
        <v>1253</v>
      </c>
      <c r="AD88" s="1" t="s">
        <v>1254</v>
      </c>
      <c r="AE88" s="1" t="s">
        <v>1255</v>
      </c>
      <c r="AF88" s="1" t="s">
        <v>1239</v>
      </c>
      <c r="AG88" s="1" t="s">
        <v>1256</v>
      </c>
      <c r="AH88" s="1" t="s">
        <v>1257</v>
      </c>
      <c r="AI88" s="1" t="s">
        <v>1244</v>
      </c>
      <c r="AJ88" s="1" t="s">
        <v>1239</v>
      </c>
      <c r="AK88" s="2" t="str">
        <f>CONCATENATE("'",fator_pmad20182017_mor_16102020!C88,"'")</f>
        <v>'Luziânia: Jardim Ingá'</v>
      </c>
      <c r="AL88" s="1" t="s">
        <v>1257</v>
      </c>
      <c r="AM88" s="1" t="s">
        <v>1258</v>
      </c>
      <c r="AN88" s="1" t="s">
        <v>1239</v>
      </c>
      <c r="AO88" s="1" t="str">
        <f>fator_pmad20182017_mor_16102020!E88</f>
        <v>2</v>
      </c>
      <c r="AP88" s="1" t="s">
        <v>1257</v>
      </c>
      <c r="AQ88" s="1" t="s">
        <v>1259</v>
      </c>
      <c r="AR88" s="1" t="s">
        <v>1260</v>
      </c>
      <c r="AS88" s="2" t="str">
        <f>fator_pmad20182017_mor_16102020!H88</f>
        <v xml:space="preserve"> 10 and 14</v>
      </c>
      <c r="AT88" s="1" t="s">
        <v>1261</v>
      </c>
    </row>
    <row r="89" spans="1:46" x14ac:dyDescent="0.25">
      <c r="A89" s="1" t="s">
        <v>82</v>
      </c>
      <c r="B89" s="1" t="s">
        <v>1235</v>
      </c>
      <c r="C89" s="1" t="s">
        <v>1236</v>
      </c>
      <c r="D89" s="1" t="s">
        <v>1237</v>
      </c>
      <c r="E89" s="1" t="s">
        <v>1238</v>
      </c>
      <c r="F89" s="1" t="s">
        <v>1239</v>
      </c>
      <c r="G89" s="1" t="str">
        <f>fator_pmad20182017_mor_16102020!K89</f>
        <v>39.5466252477674</v>
      </c>
      <c r="H89" s="1" t="s">
        <v>1240</v>
      </c>
      <c r="I89" s="1" t="s">
        <v>1239</v>
      </c>
      <c r="J89" s="1" t="str">
        <f>fator_pmad20182017_mor_16102020!I89</f>
        <v>2926.45026833479</v>
      </c>
      <c r="K89" s="1" t="s">
        <v>1241</v>
      </c>
      <c r="L89" s="1" t="s">
        <v>1239</v>
      </c>
      <c r="M89" s="1" t="s">
        <v>1242</v>
      </c>
      <c r="N89" s="1" t="s">
        <v>1243</v>
      </c>
      <c r="O89" s="1" t="s">
        <v>1244</v>
      </c>
      <c r="P89" s="1" t="s">
        <v>1239</v>
      </c>
      <c r="Q89" s="2" t="str">
        <f>CONCATENATE("'",fator_pmad20182017_mor_16102020!C89,"'")</f>
        <v>'Luziânia: Jardim Ingá'</v>
      </c>
      <c r="R89" s="1" t="s">
        <v>1245</v>
      </c>
      <c r="S89" s="2" t="str">
        <f>CONCATENATE("concat('",IF(LEN([1]fator_pmad1718_mor_25052020!A89)=1,CONCATENATE(0,[1]fator_pmad1718_mor_25052020!A89),[1]fator_pmad1718_mor_25052020!A89),"',cast(m.D03")</f>
        <v>concat('11',cast(m.D03</v>
      </c>
      <c r="T89" s="1" t="s">
        <v>1246</v>
      </c>
      <c r="U89" s="2" t="str">
        <f>CONCATENATE("nchar(1)),'",IF(LEN([1]fator_pmad1718_mor_25052020!F89)=1,CONCATENATE(0,[1]fator_pmad1718_mor_25052020!F89),[1]fator_pmad1718_mor_25052020!F89),"')")</f>
        <v>nchar(1)),'03')</v>
      </c>
      <c r="V89" s="1" t="s">
        <v>1247</v>
      </c>
      <c r="W89" s="1" t="s">
        <v>1248</v>
      </c>
      <c r="X89" s="1" t="s">
        <v>1249</v>
      </c>
      <c r="Y89" s="1" t="s">
        <v>1250</v>
      </c>
      <c r="Z89" s="1" t="s">
        <v>1251</v>
      </c>
      <c r="AA89" s="1" t="s">
        <v>1252</v>
      </c>
      <c r="AB89" s="1" t="s">
        <v>1262</v>
      </c>
      <c r="AC89" s="1" t="s">
        <v>1253</v>
      </c>
      <c r="AD89" s="1" t="s">
        <v>1254</v>
      </c>
      <c r="AE89" s="1" t="s">
        <v>1255</v>
      </c>
      <c r="AF89" s="1" t="s">
        <v>1239</v>
      </c>
      <c r="AG89" s="1" t="s">
        <v>1256</v>
      </c>
      <c r="AH89" s="1" t="s">
        <v>1257</v>
      </c>
      <c r="AI89" s="1" t="s">
        <v>1244</v>
      </c>
      <c r="AJ89" s="1" t="s">
        <v>1239</v>
      </c>
      <c r="AK89" s="2" t="str">
        <f>CONCATENATE("'",fator_pmad20182017_mor_16102020!C89,"'")</f>
        <v>'Luziânia: Jardim Ingá'</v>
      </c>
      <c r="AL89" s="1" t="s">
        <v>1257</v>
      </c>
      <c r="AM89" s="1" t="s">
        <v>1258</v>
      </c>
      <c r="AN89" s="1" t="s">
        <v>1239</v>
      </c>
      <c r="AO89" s="1" t="str">
        <f>fator_pmad20182017_mor_16102020!E89</f>
        <v>1</v>
      </c>
      <c r="AP89" s="1" t="s">
        <v>1257</v>
      </c>
      <c r="AQ89" s="1" t="s">
        <v>1259</v>
      </c>
      <c r="AR89" s="1" t="s">
        <v>1260</v>
      </c>
      <c r="AS89" s="2" t="str">
        <f>fator_pmad20182017_mor_16102020!H89</f>
        <v xml:space="preserve"> 10 and 14</v>
      </c>
      <c r="AT89" s="1" t="s">
        <v>1261</v>
      </c>
    </row>
    <row r="90" spans="1:46" x14ac:dyDescent="0.25">
      <c r="A90" s="1" t="s">
        <v>88</v>
      </c>
      <c r="B90" s="1" t="s">
        <v>1235</v>
      </c>
      <c r="C90" s="1" t="s">
        <v>1236</v>
      </c>
      <c r="D90" s="1" t="s">
        <v>1237</v>
      </c>
      <c r="E90" s="1" t="s">
        <v>1238</v>
      </c>
      <c r="F90" s="1" t="s">
        <v>1239</v>
      </c>
      <c r="G90" s="1" t="str">
        <f>fator_pmad20182017_mor_16102020!K90</f>
        <v>53.8711149021232</v>
      </c>
      <c r="H90" s="1" t="s">
        <v>1240</v>
      </c>
      <c r="I90" s="1" t="s">
        <v>1239</v>
      </c>
      <c r="J90" s="1" t="str">
        <f>fator_pmad20182017_mor_16102020!I90</f>
        <v>4740.65811138684</v>
      </c>
      <c r="K90" s="1" t="s">
        <v>1241</v>
      </c>
      <c r="L90" s="1" t="s">
        <v>1239</v>
      </c>
      <c r="M90" s="1" t="s">
        <v>1242</v>
      </c>
      <c r="N90" s="1" t="s">
        <v>1243</v>
      </c>
      <c r="O90" s="1" t="s">
        <v>1244</v>
      </c>
      <c r="P90" s="1" t="s">
        <v>1239</v>
      </c>
      <c r="Q90" s="2" t="str">
        <f>CONCATENATE("'",fator_pmad20182017_mor_16102020!C90,"'")</f>
        <v>'Luziânia: Sede'</v>
      </c>
      <c r="R90" s="1" t="s">
        <v>1245</v>
      </c>
      <c r="S90" s="2" t="str">
        <f>CONCATENATE("concat('",IF(LEN([1]fator_pmad1718_mor_25052020!A90)=1,CONCATENATE(0,[1]fator_pmad1718_mor_25052020!A90),[1]fator_pmad1718_mor_25052020!A90),"',cast(m.D03")</f>
        <v>concat('10',cast(m.D03</v>
      </c>
      <c r="T90" s="1" t="s">
        <v>1246</v>
      </c>
      <c r="U90" s="2" t="str">
        <f>CONCATENATE("nchar(1)),'",IF(LEN([1]fator_pmad1718_mor_25052020!F90)=1,CONCATENATE(0,[1]fator_pmad1718_mor_25052020!F90),[1]fator_pmad1718_mor_25052020!F90),"')")</f>
        <v>nchar(1)),'03')</v>
      </c>
      <c r="V90" s="1" t="s">
        <v>1247</v>
      </c>
      <c r="W90" s="1" t="s">
        <v>1248</v>
      </c>
      <c r="X90" s="1" t="s">
        <v>1249</v>
      </c>
      <c r="Y90" s="1" t="s">
        <v>1250</v>
      </c>
      <c r="Z90" s="1" t="s">
        <v>1251</v>
      </c>
      <c r="AA90" s="1" t="s">
        <v>1252</v>
      </c>
      <c r="AB90" s="1" t="s">
        <v>1262</v>
      </c>
      <c r="AC90" s="1" t="s">
        <v>1253</v>
      </c>
      <c r="AD90" s="1" t="s">
        <v>1254</v>
      </c>
      <c r="AE90" s="1" t="s">
        <v>1255</v>
      </c>
      <c r="AF90" s="1" t="s">
        <v>1239</v>
      </c>
      <c r="AG90" s="1" t="s">
        <v>1256</v>
      </c>
      <c r="AH90" s="1" t="s">
        <v>1257</v>
      </c>
      <c r="AI90" s="1" t="s">
        <v>1244</v>
      </c>
      <c r="AJ90" s="1" t="s">
        <v>1239</v>
      </c>
      <c r="AK90" s="2" t="str">
        <f>CONCATENATE("'",fator_pmad20182017_mor_16102020!C90,"'")</f>
        <v>'Luziânia: Sede'</v>
      </c>
      <c r="AL90" s="1" t="s">
        <v>1257</v>
      </c>
      <c r="AM90" s="1" t="s">
        <v>1258</v>
      </c>
      <c r="AN90" s="1" t="s">
        <v>1239</v>
      </c>
      <c r="AO90" s="1" t="str">
        <f>fator_pmad20182017_mor_16102020!E90</f>
        <v>2</v>
      </c>
      <c r="AP90" s="1" t="s">
        <v>1257</v>
      </c>
      <c r="AQ90" s="1" t="s">
        <v>1259</v>
      </c>
      <c r="AR90" s="1" t="s">
        <v>1260</v>
      </c>
      <c r="AS90" s="2" t="str">
        <f>fator_pmad20182017_mor_16102020!H90</f>
        <v xml:space="preserve"> 10 and 14</v>
      </c>
      <c r="AT90" s="1" t="s">
        <v>1261</v>
      </c>
    </row>
    <row r="91" spans="1:46" x14ac:dyDescent="0.25">
      <c r="A91" s="1" t="s">
        <v>88</v>
      </c>
      <c r="B91" s="1" t="s">
        <v>1235</v>
      </c>
      <c r="C91" s="1" t="s">
        <v>1236</v>
      </c>
      <c r="D91" s="1" t="s">
        <v>1237</v>
      </c>
      <c r="E91" s="1" t="s">
        <v>1238</v>
      </c>
      <c r="F91" s="1" t="s">
        <v>1239</v>
      </c>
      <c r="G91" s="1" t="str">
        <f>fator_pmad20182017_mor_16102020!K91</f>
        <v>48.872261350086</v>
      </c>
      <c r="H91" s="1" t="s">
        <v>1240</v>
      </c>
      <c r="I91" s="1" t="s">
        <v>1239</v>
      </c>
      <c r="J91" s="1" t="str">
        <f>fator_pmad20182017_mor_16102020!I91</f>
        <v>5033.84291905886</v>
      </c>
      <c r="K91" s="1" t="s">
        <v>1241</v>
      </c>
      <c r="L91" s="1" t="s">
        <v>1239</v>
      </c>
      <c r="M91" s="1" t="s">
        <v>1242</v>
      </c>
      <c r="N91" s="1" t="s">
        <v>1243</v>
      </c>
      <c r="O91" s="1" t="s">
        <v>1244</v>
      </c>
      <c r="P91" s="1" t="s">
        <v>1239</v>
      </c>
      <c r="Q91" s="2" t="str">
        <f>CONCATENATE("'",fator_pmad20182017_mor_16102020!C91,"'")</f>
        <v>'Luziânia: Sede'</v>
      </c>
      <c r="R91" s="1" t="s">
        <v>1245</v>
      </c>
      <c r="S91" s="2" t="str">
        <f>CONCATENATE("concat('",IF(LEN([1]fator_pmad1718_mor_25052020!A91)=1,CONCATENATE(0,[1]fator_pmad1718_mor_25052020!A91),[1]fator_pmad1718_mor_25052020!A91),"',cast(m.D03")</f>
        <v>concat('10',cast(m.D03</v>
      </c>
      <c r="T91" s="1" t="s">
        <v>1246</v>
      </c>
      <c r="U91" s="2" t="str">
        <f>CONCATENATE("nchar(1)),'",IF(LEN([1]fator_pmad1718_mor_25052020!F91)=1,CONCATENATE(0,[1]fator_pmad1718_mor_25052020!F91),[1]fator_pmad1718_mor_25052020!F91),"')")</f>
        <v>nchar(1)),'03')</v>
      </c>
      <c r="V91" s="1" t="s">
        <v>1247</v>
      </c>
      <c r="W91" s="1" t="s">
        <v>1248</v>
      </c>
      <c r="X91" s="1" t="s">
        <v>1249</v>
      </c>
      <c r="Y91" s="1" t="s">
        <v>1250</v>
      </c>
      <c r="Z91" s="1" t="s">
        <v>1251</v>
      </c>
      <c r="AA91" s="1" t="s">
        <v>1252</v>
      </c>
      <c r="AB91" s="1" t="s">
        <v>1262</v>
      </c>
      <c r="AC91" s="1" t="s">
        <v>1253</v>
      </c>
      <c r="AD91" s="1" t="s">
        <v>1254</v>
      </c>
      <c r="AE91" s="1" t="s">
        <v>1255</v>
      </c>
      <c r="AF91" s="1" t="s">
        <v>1239</v>
      </c>
      <c r="AG91" s="1" t="s">
        <v>1256</v>
      </c>
      <c r="AH91" s="1" t="s">
        <v>1257</v>
      </c>
      <c r="AI91" s="1" t="s">
        <v>1244</v>
      </c>
      <c r="AJ91" s="1" t="s">
        <v>1239</v>
      </c>
      <c r="AK91" s="2" t="str">
        <f>CONCATENATE("'",fator_pmad20182017_mor_16102020!C91,"'")</f>
        <v>'Luziânia: Sede'</v>
      </c>
      <c r="AL91" s="1" t="s">
        <v>1257</v>
      </c>
      <c r="AM91" s="1" t="s">
        <v>1258</v>
      </c>
      <c r="AN91" s="1" t="s">
        <v>1239</v>
      </c>
      <c r="AO91" s="1" t="str">
        <f>fator_pmad20182017_mor_16102020!E91</f>
        <v>1</v>
      </c>
      <c r="AP91" s="1" t="s">
        <v>1257</v>
      </c>
      <c r="AQ91" s="1" t="s">
        <v>1259</v>
      </c>
      <c r="AR91" s="1" t="s">
        <v>1260</v>
      </c>
      <c r="AS91" s="2" t="str">
        <f>fator_pmad20182017_mor_16102020!H91</f>
        <v xml:space="preserve"> 10 and 14</v>
      </c>
      <c r="AT91" s="1" t="s">
        <v>1261</v>
      </c>
    </row>
    <row r="92" spans="1:46" x14ac:dyDescent="0.25">
      <c r="A92" s="1" t="s">
        <v>96</v>
      </c>
      <c r="B92" s="1" t="s">
        <v>1235</v>
      </c>
      <c r="C92" s="1" t="s">
        <v>1236</v>
      </c>
      <c r="D92" s="1" t="s">
        <v>1237</v>
      </c>
      <c r="E92" s="1" t="s">
        <v>1238</v>
      </c>
      <c r="F92" s="1" t="s">
        <v>1239</v>
      </c>
      <c r="G92" s="1" t="str">
        <f>fator_pmad20182017_mor_16102020!K92</f>
        <v>59.4191012658228</v>
      </c>
      <c r="H92" s="1" t="s">
        <v>1240</v>
      </c>
      <c r="I92" s="1" t="s">
        <v>1239</v>
      </c>
      <c r="J92" s="1" t="str">
        <f>fator_pmad20182017_mor_16102020!I92</f>
        <v>4694.109</v>
      </c>
      <c r="K92" s="1" t="s">
        <v>1241</v>
      </c>
      <c r="L92" s="1" t="s">
        <v>1239</v>
      </c>
      <c r="M92" s="1" t="s">
        <v>1242</v>
      </c>
      <c r="N92" s="1" t="s">
        <v>1243</v>
      </c>
      <c r="O92" s="1" t="s">
        <v>1244</v>
      </c>
      <c r="P92" s="1" t="s">
        <v>1239</v>
      </c>
      <c r="Q92" s="2" t="str">
        <f>CONCATENATE("'",fator_pmad20182017_mor_16102020!C92,"'")</f>
        <v>'Novo Gama'</v>
      </c>
      <c r="R92" s="1" t="s">
        <v>1245</v>
      </c>
      <c r="S92" s="2" t="str">
        <f>CONCATENATE("concat('",IF(LEN([1]fator_pmad1718_mor_25052020!A92)=1,CONCATENATE(0,[1]fator_pmad1718_mor_25052020!A92),[1]fator_pmad1718_mor_25052020!A92),"',cast(m.D03")</f>
        <v>concat('12',cast(m.D03</v>
      </c>
      <c r="T92" s="1" t="s">
        <v>1246</v>
      </c>
      <c r="U92" s="2" t="str">
        <f>CONCATENATE("nchar(1)),'",IF(LEN([1]fator_pmad1718_mor_25052020!F92)=1,CONCATENATE(0,[1]fator_pmad1718_mor_25052020!F92),[1]fator_pmad1718_mor_25052020!F92),"')")</f>
        <v>nchar(1)),'03')</v>
      </c>
      <c r="V92" s="1" t="s">
        <v>1247</v>
      </c>
      <c r="W92" s="1" t="s">
        <v>1248</v>
      </c>
      <c r="X92" s="1" t="s">
        <v>1249</v>
      </c>
      <c r="Y92" s="1" t="s">
        <v>1250</v>
      </c>
      <c r="Z92" s="1" t="s">
        <v>1251</v>
      </c>
      <c r="AA92" s="1" t="s">
        <v>1252</v>
      </c>
      <c r="AB92" s="1" t="s">
        <v>1262</v>
      </c>
      <c r="AC92" s="1" t="s">
        <v>1253</v>
      </c>
      <c r="AD92" s="1" t="s">
        <v>1254</v>
      </c>
      <c r="AE92" s="1" t="s">
        <v>1255</v>
      </c>
      <c r="AF92" s="1" t="s">
        <v>1239</v>
      </c>
      <c r="AG92" s="1" t="s">
        <v>1256</v>
      </c>
      <c r="AH92" s="1" t="s">
        <v>1257</v>
      </c>
      <c r="AI92" s="1" t="s">
        <v>1244</v>
      </c>
      <c r="AJ92" s="1" t="s">
        <v>1239</v>
      </c>
      <c r="AK92" s="2" t="str">
        <f>CONCATENATE("'",fator_pmad20182017_mor_16102020!C92,"'")</f>
        <v>'Novo Gama'</v>
      </c>
      <c r="AL92" s="1" t="s">
        <v>1257</v>
      </c>
      <c r="AM92" s="1" t="s">
        <v>1258</v>
      </c>
      <c r="AN92" s="1" t="s">
        <v>1239</v>
      </c>
      <c r="AO92" s="1" t="str">
        <f>fator_pmad20182017_mor_16102020!E92</f>
        <v>2</v>
      </c>
      <c r="AP92" s="1" t="s">
        <v>1257</v>
      </c>
      <c r="AQ92" s="1" t="s">
        <v>1259</v>
      </c>
      <c r="AR92" s="1" t="s">
        <v>1260</v>
      </c>
      <c r="AS92" s="2" t="str">
        <f>fator_pmad20182017_mor_16102020!H92</f>
        <v xml:space="preserve"> 10 and 14</v>
      </c>
      <c r="AT92" s="1" t="s">
        <v>1261</v>
      </c>
    </row>
    <row r="93" spans="1:46" x14ac:dyDescent="0.25">
      <c r="A93" s="1" t="s">
        <v>96</v>
      </c>
      <c r="B93" s="1" t="s">
        <v>1235</v>
      </c>
      <c r="C93" s="1" t="s">
        <v>1236</v>
      </c>
      <c r="D93" s="1" t="s">
        <v>1237</v>
      </c>
      <c r="E93" s="1" t="s">
        <v>1238</v>
      </c>
      <c r="F93" s="1" t="s">
        <v>1239</v>
      </c>
      <c r="G93" s="1" t="str">
        <f>fator_pmad20182017_mor_16102020!K93</f>
        <v>47.7251717171717</v>
      </c>
      <c r="H93" s="1" t="s">
        <v>1240</v>
      </c>
      <c r="I93" s="1" t="s">
        <v>1239</v>
      </c>
      <c r="J93" s="1" t="str">
        <f>fator_pmad20182017_mor_16102020!I93</f>
        <v>4724.792</v>
      </c>
      <c r="K93" s="1" t="s">
        <v>1241</v>
      </c>
      <c r="L93" s="1" t="s">
        <v>1239</v>
      </c>
      <c r="M93" s="1" t="s">
        <v>1242</v>
      </c>
      <c r="N93" s="1" t="s">
        <v>1243</v>
      </c>
      <c r="O93" s="1" t="s">
        <v>1244</v>
      </c>
      <c r="P93" s="1" t="s">
        <v>1239</v>
      </c>
      <c r="Q93" s="2" t="str">
        <f>CONCATENATE("'",fator_pmad20182017_mor_16102020!C93,"'")</f>
        <v>'Novo Gama'</v>
      </c>
      <c r="R93" s="1" t="s">
        <v>1245</v>
      </c>
      <c r="S93" s="2" t="str">
        <f>CONCATENATE("concat('",IF(LEN([1]fator_pmad1718_mor_25052020!A93)=1,CONCATENATE(0,[1]fator_pmad1718_mor_25052020!A93),[1]fator_pmad1718_mor_25052020!A93),"',cast(m.D03")</f>
        <v>concat('12',cast(m.D03</v>
      </c>
      <c r="T93" s="1" t="s">
        <v>1246</v>
      </c>
      <c r="U93" s="2" t="str">
        <f>CONCATENATE("nchar(1)),'",IF(LEN([1]fator_pmad1718_mor_25052020!F93)=1,CONCATENATE(0,[1]fator_pmad1718_mor_25052020!F93),[1]fator_pmad1718_mor_25052020!F93),"')")</f>
        <v>nchar(1)),'03')</v>
      </c>
      <c r="V93" s="1" t="s">
        <v>1247</v>
      </c>
      <c r="W93" s="1" t="s">
        <v>1248</v>
      </c>
      <c r="X93" s="1" t="s">
        <v>1249</v>
      </c>
      <c r="Y93" s="1" t="s">
        <v>1250</v>
      </c>
      <c r="Z93" s="1" t="s">
        <v>1251</v>
      </c>
      <c r="AA93" s="1" t="s">
        <v>1252</v>
      </c>
      <c r="AB93" s="1" t="s">
        <v>1262</v>
      </c>
      <c r="AC93" s="1" t="s">
        <v>1253</v>
      </c>
      <c r="AD93" s="1" t="s">
        <v>1254</v>
      </c>
      <c r="AE93" s="1" t="s">
        <v>1255</v>
      </c>
      <c r="AF93" s="1" t="s">
        <v>1239</v>
      </c>
      <c r="AG93" s="1" t="s">
        <v>1256</v>
      </c>
      <c r="AH93" s="1" t="s">
        <v>1257</v>
      </c>
      <c r="AI93" s="1" t="s">
        <v>1244</v>
      </c>
      <c r="AJ93" s="1" t="s">
        <v>1239</v>
      </c>
      <c r="AK93" s="2" t="str">
        <f>CONCATENATE("'",fator_pmad20182017_mor_16102020!C93,"'")</f>
        <v>'Novo Gama'</v>
      </c>
      <c r="AL93" s="1" t="s">
        <v>1257</v>
      </c>
      <c r="AM93" s="1" t="s">
        <v>1258</v>
      </c>
      <c r="AN93" s="1" t="s">
        <v>1239</v>
      </c>
      <c r="AO93" s="1" t="str">
        <f>fator_pmad20182017_mor_16102020!E93</f>
        <v>1</v>
      </c>
      <c r="AP93" s="1" t="s">
        <v>1257</v>
      </c>
      <c r="AQ93" s="1" t="s">
        <v>1259</v>
      </c>
      <c r="AR93" s="1" t="s">
        <v>1260</v>
      </c>
      <c r="AS93" s="2" t="str">
        <f>fator_pmad20182017_mor_16102020!H93</f>
        <v xml:space="preserve"> 10 and 14</v>
      </c>
      <c r="AT93" s="1" t="s">
        <v>1261</v>
      </c>
    </row>
    <row r="94" spans="1:46" x14ac:dyDescent="0.25">
      <c r="A94" s="1" t="s">
        <v>104</v>
      </c>
      <c r="B94" s="1" t="s">
        <v>1235</v>
      </c>
      <c r="C94" s="1" t="s">
        <v>1236</v>
      </c>
      <c r="D94" s="1" t="s">
        <v>1237</v>
      </c>
      <c r="E94" s="1" t="s">
        <v>1238</v>
      </c>
      <c r="F94" s="1" t="s">
        <v>1239</v>
      </c>
      <c r="G94" s="1" t="str">
        <f>fator_pmad20182017_mor_16102020!K94</f>
        <v>5.95115759638914</v>
      </c>
      <c r="H94" s="1" t="s">
        <v>1240</v>
      </c>
      <c r="I94" s="1" t="s">
        <v>1239</v>
      </c>
      <c r="J94" s="1" t="str">
        <f>fator_pmad20182017_mor_16102020!I94</f>
        <v>410.62987415085</v>
      </c>
      <c r="K94" s="1" t="s">
        <v>1241</v>
      </c>
      <c r="L94" s="1" t="s">
        <v>1239</v>
      </c>
      <c r="M94" s="1" t="s">
        <v>1242</v>
      </c>
      <c r="N94" s="1" t="s">
        <v>1243</v>
      </c>
      <c r="O94" s="1" t="s">
        <v>1244</v>
      </c>
      <c r="P94" s="1" t="s">
        <v>1239</v>
      </c>
      <c r="Q94" s="2" t="str">
        <f>CONCATENATE("'",fator_pmad20182017_mor_16102020!C94,"'")</f>
        <v>'Padre Bernardo: Monte Alto'</v>
      </c>
      <c r="R94" s="1" t="s">
        <v>1245</v>
      </c>
      <c r="S94" s="2" t="str">
        <f>CONCATENATE("concat('",IF(LEN([1]fator_pmad1718_mor_25052020!A94)=1,CONCATENATE(0,[1]fator_pmad1718_mor_25052020!A94),[1]fator_pmad1718_mor_25052020!A94),"',cast(m.D03")</f>
        <v>concat('14',cast(m.D03</v>
      </c>
      <c r="T94" s="1" t="s">
        <v>1246</v>
      </c>
      <c r="U94" s="2" t="str">
        <f>CONCATENATE("nchar(1)),'",IF(LEN([1]fator_pmad1718_mor_25052020!F94)=1,CONCATENATE(0,[1]fator_pmad1718_mor_25052020!F94),[1]fator_pmad1718_mor_25052020!F94),"')")</f>
        <v>nchar(1)),'03')</v>
      </c>
      <c r="V94" s="1" t="s">
        <v>1247</v>
      </c>
      <c r="W94" s="1" t="s">
        <v>1248</v>
      </c>
      <c r="X94" s="1" t="s">
        <v>1249</v>
      </c>
      <c r="Y94" s="1" t="s">
        <v>1250</v>
      </c>
      <c r="Z94" s="1" t="s">
        <v>1251</v>
      </c>
      <c r="AA94" s="1" t="s">
        <v>1252</v>
      </c>
      <c r="AB94" s="1" t="s">
        <v>1262</v>
      </c>
      <c r="AC94" s="1" t="s">
        <v>1253</v>
      </c>
      <c r="AD94" s="1" t="s">
        <v>1254</v>
      </c>
      <c r="AE94" s="1" t="s">
        <v>1255</v>
      </c>
      <c r="AF94" s="1" t="s">
        <v>1239</v>
      </c>
      <c r="AG94" s="1" t="s">
        <v>1256</v>
      </c>
      <c r="AH94" s="1" t="s">
        <v>1257</v>
      </c>
      <c r="AI94" s="1" t="s">
        <v>1244</v>
      </c>
      <c r="AJ94" s="1" t="s">
        <v>1239</v>
      </c>
      <c r="AK94" s="2" t="str">
        <f>CONCATENATE("'",fator_pmad20182017_mor_16102020!C94,"'")</f>
        <v>'Padre Bernardo: Monte Alto'</v>
      </c>
      <c r="AL94" s="1" t="s">
        <v>1257</v>
      </c>
      <c r="AM94" s="1" t="s">
        <v>1258</v>
      </c>
      <c r="AN94" s="1" t="s">
        <v>1239</v>
      </c>
      <c r="AO94" s="1" t="str">
        <f>fator_pmad20182017_mor_16102020!E94</f>
        <v>2</v>
      </c>
      <c r="AP94" s="1" t="s">
        <v>1257</v>
      </c>
      <c r="AQ94" s="1" t="s">
        <v>1259</v>
      </c>
      <c r="AR94" s="1" t="s">
        <v>1260</v>
      </c>
      <c r="AS94" s="2" t="str">
        <f>fator_pmad20182017_mor_16102020!H94</f>
        <v xml:space="preserve"> 10 and 14</v>
      </c>
      <c r="AT94" s="1" t="s">
        <v>1261</v>
      </c>
    </row>
    <row r="95" spans="1:46" x14ac:dyDescent="0.25">
      <c r="A95" s="1" t="s">
        <v>104</v>
      </c>
      <c r="B95" s="1" t="s">
        <v>1235</v>
      </c>
      <c r="C95" s="1" t="s">
        <v>1236</v>
      </c>
      <c r="D95" s="1" t="s">
        <v>1237</v>
      </c>
      <c r="E95" s="1" t="s">
        <v>1238</v>
      </c>
      <c r="F95" s="1" t="s">
        <v>1239</v>
      </c>
      <c r="G95" s="1" t="str">
        <f>fator_pmad20182017_mor_16102020!K95</f>
        <v>4.78688807121701</v>
      </c>
      <c r="H95" s="1" t="s">
        <v>1240</v>
      </c>
      <c r="I95" s="1" t="s">
        <v>1239</v>
      </c>
      <c r="J95" s="1" t="str">
        <f>fator_pmad20182017_mor_16102020!I95</f>
        <v>416.45926219588</v>
      </c>
      <c r="K95" s="1" t="s">
        <v>1241</v>
      </c>
      <c r="L95" s="1" t="s">
        <v>1239</v>
      </c>
      <c r="M95" s="1" t="s">
        <v>1242</v>
      </c>
      <c r="N95" s="1" t="s">
        <v>1243</v>
      </c>
      <c r="O95" s="1" t="s">
        <v>1244</v>
      </c>
      <c r="P95" s="1" t="s">
        <v>1239</v>
      </c>
      <c r="Q95" s="2" t="str">
        <f>CONCATENATE("'",fator_pmad20182017_mor_16102020!C95,"'")</f>
        <v>'Padre Bernardo: Monte Alto'</v>
      </c>
      <c r="R95" s="1" t="s">
        <v>1245</v>
      </c>
      <c r="S95" s="2" t="str">
        <f>CONCATENATE("concat('",IF(LEN([1]fator_pmad1718_mor_25052020!A95)=1,CONCATENATE(0,[1]fator_pmad1718_mor_25052020!A95),[1]fator_pmad1718_mor_25052020!A95),"',cast(m.D03")</f>
        <v>concat('14',cast(m.D03</v>
      </c>
      <c r="T95" s="1" t="s">
        <v>1246</v>
      </c>
      <c r="U95" s="2" t="str">
        <f>CONCATENATE("nchar(1)),'",IF(LEN([1]fator_pmad1718_mor_25052020!F95)=1,CONCATENATE(0,[1]fator_pmad1718_mor_25052020!F95),[1]fator_pmad1718_mor_25052020!F95),"')")</f>
        <v>nchar(1)),'03')</v>
      </c>
      <c r="V95" s="1" t="s">
        <v>1247</v>
      </c>
      <c r="W95" s="1" t="s">
        <v>1248</v>
      </c>
      <c r="X95" s="1" t="s">
        <v>1249</v>
      </c>
      <c r="Y95" s="1" t="s">
        <v>1250</v>
      </c>
      <c r="Z95" s="1" t="s">
        <v>1251</v>
      </c>
      <c r="AA95" s="1" t="s">
        <v>1252</v>
      </c>
      <c r="AB95" s="1" t="s">
        <v>1262</v>
      </c>
      <c r="AC95" s="1" t="s">
        <v>1253</v>
      </c>
      <c r="AD95" s="1" t="s">
        <v>1254</v>
      </c>
      <c r="AE95" s="1" t="s">
        <v>1255</v>
      </c>
      <c r="AF95" s="1" t="s">
        <v>1239</v>
      </c>
      <c r="AG95" s="1" t="s">
        <v>1256</v>
      </c>
      <c r="AH95" s="1" t="s">
        <v>1257</v>
      </c>
      <c r="AI95" s="1" t="s">
        <v>1244</v>
      </c>
      <c r="AJ95" s="1" t="s">
        <v>1239</v>
      </c>
      <c r="AK95" s="2" t="str">
        <f>CONCATENATE("'",fator_pmad20182017_mor_16102020!C95,"'")</f>
        <v>'Padre Bernardo: Monte Alto'</v>
      </c>
      <c r="AL95" s="1" t="s">
        <v>1257</v>
      </c>
      <c r="AM95" s="1" t="s">
        <v>1258</v>
      </c>
      <c r="AN95" s="1" t="s">
        <v>1239</v>
      </c>
      <c r="AO95" s="1" t="str">
        <f>fator_pmad20182017_mor_16102020!E95</f>
        <v>1</v>
      </c>
      <c r="AP95" s="1" t="s">
        <v>1257</v>
      </c>
      <c r="AQ95" s="1" t="s">
        <v>1259</v>
      </c>
      <c r="AR95" s="1" t="s">
        <v>1260</v>
      </c>
      <c r="AS95" s="2" t="str">
        <f>fator_pmad20182017_mor_16102020!H95</f>
        <v xml:space="preserve"> 10 and 14</v>
      </c>
      <c r="AT95" s="1" t="s">
        <v>1261</v>
      </c>
    </row>
    <row r="96" spans="1:46" x14ac:dyDescent="0.25">
      <c r="A96" s="1" t="s">
        <v>111</v>
      </c>
      <c r="B96" s="1" t="s">
        <v>1235</v>
      </c>
      <c r="C96" s="1" t="s">
        <v>1236</v>
      </c>
      <c r="D96" s="1" t="s">
        <v>1237</v>
      </c>
      <c r="E96" s="1" t="s">
        <v>1238</v>
      </c>
      <c r="F96" s="1" t="s">
        <v>1239</v>
      </c>
      <c r="G96" s="1" t="str">
        <f>fator_pmad20182017_mor_16102020!K96</f>
        <v>12.234780730836</v>
      </c>
      <c r="H96" s="1" t="s">
        <v>1240</v>
      </c>
      <c r="I96" s="1" t="s">
        <v>1239</v>
      </c>
      <c r="J96" s="1" t="str">
        <f>fator_pmad20182017_mor_16102020!I96</f>
        <v>709.617282388487</v>
      </c>
      <c r="K96" s="1" t="s">
        <v>1241</v>
      </c>
      <c r="L96" s="1" t="s">
        <v>1239</v>
      </c>
      <c r="M96" s="1" t="s">
        <v>1242</v>
      </c>
      <c r="N96" s="1" t="s">
        <v>1243</v>
      </c>
      <c r="O96" s="1" t="s">
        <v>1244</v>
      </c>
      <c r="P96" s="1" t="s">
        <v>1239</v>
      </c>
      <c r="Q96" s="2" t="str">
        <f>CONCATENATE("'",fator_pmad20182017_mor_16102020!C96,"'")</f>
        <v>'Padre Bernardo: Sede'</v>
      </c>
      <c r="R96" s="1" t="s">
        <v>1245</v>
      </c>
      <c r="S96" s="2" t="str">
        <f>CONCATENATE("concat('",IF(LEN([1]fator_pmad1718_mor_25052020!A96)=1,CONCATENATE(0,[1]fator_pmad1718_mor_25052020!A96),[1]fator_pmad1718_mor_25052020!A96),"',cast(m.D03")</f>
        <v>concat('13',cast(m.D03</v>
      </c>
      <c r="T96" s="1" t="s">
        <v>1246</v>
      </c>
      <c r="U96" s="2" t="str">
        <f>CONCATENATE("nchar(1)),'",IF(LEN([1]fator_pmad1718_mor_25052020!F96)=1,CONCATENATE(0,[1]fator_pmad1718_mor_25052020!F96),[1]fator_pmad1718_mor_25052020!F96),"')")</f>
        <v>nchar(1)),'03')</v>
      </c>
      <c r="V96" s="1" t="s">
        <v>1247</v>
      </c>
      <c r="W96" s="1" t="s">
        <v>1248</v>
      </c>
      <c r="X96" s="1" t="s">
        <v>1249</v>
      </c>
      <c r="Y96" s="1" t="s">
        <v>1250</v>
      </c>
      <c r="Z96" s="1" t="s">
        <v>1251</v>
      </c>
      <c r="AA96" s="1" t="s">
        <v>1252</v>
      </c>
      <c r="AB96" s="1" t="s">
        <v>1262</v>
      </c>
      <c r="AC96" s="1" t="s">
        <v>1253</v>
      </c>
      <c r="AD96" s="1" t="s">
        <v>1254</v>
      </c>
      <c r="AE96" s="1" t="s">
        <v>1255</v>
      </c>
      <c r="AF96" s="1" t="s">
        <v>1239</v>
      </c>
      <c r="AG96" s="1" t="s">
        <v>1256</v>
      </c>
      <c r="AH96" s="1" t="s">
        <v>1257</v>
      </c>
      <c r="AI96" s="1" t="s">
        <v>1244</v>
      </c>
      <c r="AJ96" s="1" t="s">
        <v>1239</v>
      </c>
      <c r="AK96" s="2" t="str">
        <f>CONCATENATE("'",fator_pmad20182017_mor_16102020!C96,"'")</f>
        <v>'Padre Bernardo: Sede'</v>
      </c>
      <c r="AL96" s="1" t="s">
        <v>1257</v>
      </c>
      <c r="AM96" s="1" t="s">
        <v>1258</v>
      </c>
      <c r="AN96" s="1" t="s">
        <v>1239</v>
      </c>
      <c r="AO96" s="1" t="str">
        <f>fator_pmad20182017_mor_16102020!E96</f>
        <v>2</v>
      </c>
      <c r="AP96" s="1" t="s">
        <v>1257</v>
      </c>
      <c r="AQ96" s="1" t="s">
        <v>1259</v>
      </c>
      <c r="AR96" s="1" t="s">
        <v>1260</v>
      </c>
      <c r="AS96" s="2" t="str">
        <f>fator_pmad20182017_mor_16102020!H96</f>
        <v xml:space="preserve"> 10 and 14</v>
      </c>
      <c r="AT96" s="1" t="s">
        <v>1261</v>
      </c>
    </row>
    <row r="97" spans="1:46" x14ac:dyDescent="0.25">
      <c r="A97" s="1" t="s">
        <v>111</v>
      </c>
      <c r="B97" s="1" t="s">
        <v>1235</v>
      </c>
      <c r="C97" s="1" t="s">
        <v>1236</v>
      </c>
      <c r="D97" s="1" t="s">
        <v>1237</v>
      </c>
      <c r="E97" s="1" t="s">
        <v>1238</v>
      </c>
      <c r="F97" s="1" t="s">
        <v>1239</v>
      </c>
      <c r="G97" s="1" t="str">
        <f>fator_pmad20182017_mor_16102020!K97</f>
        <v>9.46962050730377</v>
      </c>
      <c r="H97" s="1" t="s">
        <v>1240</v>
      </c>
      <c r="I97" s="1" t="s">
        <v>1239</v>
      </c>
      <c r="J97" s="1" t="str">
        <f>fator_pmad20182017_mor_16102020!I97</f>
        <v>719.691158555087</v>
      </c>
      <c r="K97" s="1" t="s">
        <v>1241</v>
      </c>
      <c r="L97" s="1" t="s">
        <v>1239</v>
      </c>
      <c r="M97" s="1" t="s">
        <v>1242</v>
      </c>
      <c r="N97" s="1" t="s">
        <v>1243</v>
      </c>
      <c r="O97" s="1" t="s">
        <v>1244</v>
      </c>
      <c r="P97" s="1" t="s">
        <v>1239</v>
      </c>
      <c r="Q97" s="2" t="str">
        <f>CONCATENATE("'",fator_pmad20182017_mor_16102020!C97,"'")</f>
        <v>'Padre Bernardo: Sede'</v>
      </c>
      <c r="R97" s="1" t="s">
        <v>1245</v>
      </c>
      <c r="S97" s="2" t="str">
        <f>CONCATENATE("concat('",IF(LEN([1]fator_pmad1718_mor_25052020!A97)=1,CONCATENATE(0,[1]fator_pmad1718_mor_25052020!A97),[1]fator_pmad1718_mor_25052020!A97),"',cast(m.D03")</f>
        <v>concat('13',cast(m.D03</v>
      </c>
      <c r="T97" s="1" t="s">
        <v>1246</v>
      </c>
      <c r="U97" s="2" t="str">
        <f>CONCATENATE("nchar(1)),'",IF(LEN([1]fator_pmad1718_mor_25052020!F97)=1,CONCATENATE(0,[1]fator_pmad1718_mor_25052020!F97),[1]fator_pmad1718_mor_25052020!F97),"')")</f>
        <v>nchar(1)),'03')</v>
      </c>
      <c r="V97" s="1" t="s">
        <v>1247</v>
      </c>
      <c r="W97" s="1" t="s">
        <v>1248</v>
      </c>
      <c r="X97" s="1" t="s">
        <v>1249</v>
      </c>
      <c r="Y97" s="1" t="s">
        <v>1250</v>
      </c>
      <c r="Z97" s="1" t="s">
        <v>1251</v>
      </c>
      <c r="AA97" s="1" t="s">
        <v>1252</v>
      </c>
      <c r="AB97" s="1" t="s">
        <v>1262</v>
      </c>
      <c r="AC97" s="1" t="s">
        <v>1253</v>
      </c>
      <c r="AD97" s="1" t="s">
        <v>1254</v>
      </c>
      <c r="AE97" s="1" t="s">
        <v>1255</v>
      </c>
      <c r="AF97" s="1" t="s">
        <v>1239</v>
      </c>
      <c r="AG97" s="1" t="s">
        <v>1256</v>
      </c>
      <c r="AH97" s="1" t="s">
        <v>1257</v>
      </c>
      <c r="AI97" s="1" t="s">
        <v>1244</v>
      </c>
      <c r="AJ97" s="1" t="s">
        <v>1239</v>
      </c>
      <c r="AK97" s="2" t="str">
        <f>CONCATENATE("'",fator_pmad20182017_mor_16102020!C97,"'")</f>
        <v>'Padre Bernardo: Sede'</v>
      </c>
      <c r="AL97" s="1" t="s">
        <v>1257</v>
      </c>
      <c r="AM97" s="1" t="s">
        <v>1258</v>
      </c>
      <c r="AN97" s="1" t="s">
        <v>1239</v>
      </c>
      <c r="AO97" s="1" t="str">
        <f>fator_pmad20182017_mor_16102020!E97</f>
        <v>1</v>
      </c>
      <c r="AP97" s="1" t="s">
        <v>1257</v>
      </c>
      <c r="AQ97" s="1" t="s">
        <v>1259</v>
      </c>
      <c r="AR97" s="1" t="s">
        <v>1260</v>
      </c>
      <c r="AS97" s="2" t="str">
        <f>fator_pmad20182017_mor_16102020!H97</f>
        <v xml:space="preserve"> 10 and 14</v>
      </c>
      <c r="AT97" s="1" t="s">
        <v>1261</v>
      </c>
    </row>
    <row r="98" spans="1:46" x14ac:dyDescent="0.25">
      <c r="A98" s="1" t="s">
        <v>118</v>
      </c>
      <c r="B98" s="1" t="s">
        <v>1235</v>
      </c>
      <c r="C98" s="1" t="s">
        <v>1236</v>
      </c>
      <c r="D98" s="1" t="s">
        <v>1237</v>
      </c>
      <c r="E98" s="1" t="s">
        <v>1238</v>
      </c>
      <c r="F98" s="1" t="s">
        <v>1239</v>
      </c>
      <c r="G98" s="1" t="str">
        <f>fator_pmad20182017_mor_16102020!K98</f>
        <v>36.5925578947368</v>
      </c>
      <c r="H98" s="1" t="s">
        <v>1240</v>
      </c>
      <c r="I98" s="1" t="s">
        <v>1239</v>
      </c>
      <c r="J98" s="1" t="str">
        <f>fator_pmad20182017_mor_16102020!I98</f>
        <v>3476.293</v>
      </c>
      <c r="K98" s="1" t="s">
        <v>1241</v>
      </c>
      <c r="L98" s="1" t="s">
        <v>1239</v>
      </c>
      <c r="M98" s="1" t="s">
        <v>1242</v>
      </c>
      <c r="N98" s="1" t="s">
        <v>1243</v>
      </c>
      <c r="O98" s="1" t="s">
        <v>1244</v>
      </c>
      <c r="P98" s="1" t="s">
        <v>1239</v>
      </c>
      <c r="Q98" s="2" t="str">
        <f>CONCATENATE("'",fator_pmad20182017_mor_16102020!C98,"'")</f>
        <v>'Planaltina'</v>
      </c>
      <c r="R98" s="1" t="s">
        <v>1245</v>
      </c>
      <c r="S98" s="2" t="str">
        <f>CONCATENATE("concat('",IF(LEN([1]fator_pmad1718_mor_25052020!A98)=1,CONCATENATE(0,[1]fator_pmad1718_mor_25052020!A98),[1]fator_pmad1718_mor_25052020!A98),"',cast(m.D03")</f>
        <v>concat('15',cast(m.D03</v>
      </c>
      <c r="T98" s="1" t="s">
        <v>1246</v>
      </c>
      <c r="U98" s="2" t="str">
        <f>CONCATENATE("nchar(1)),'",IF(LEN([1]fator_pmad1718_mor_25052020!F98)=1,CONCATENATE(0,[1]fator_pmad1718_mor_25052020!F98),[1]fator_pmad1718_mor_25052020!F98),"')")</f>
        <v>nchar(1)),'03')</v>
      </c>
      <c r="V98" s="1" t="s">
        <v>1247</v>
      </c>
      <c r="W98" s="1" t="s">
        <v>1248</v>
      </c>
      <c r="X98" s="1" t="s">
        <v>1249</v>
      </c>
      <c r="Y98" s="1" t="s">
        <v>1250</v>
      </c>
      <c r="Z98" s="1" t="s">
        <v>1251</v>
      </c>
      <c r="AA98" s="1" t="s">
        <v>1252</v>
      </c>
      <c r="AB98" s="1" t="s">
        <v>1262</v>
      </c>
      <c r="AC98" s="1" t="s">
        <v>1253</v>
      </c>
      <c r="AD98" s="1" t="s">
        <v>1254</v>
      </c>
      <c r="AE98" s="1" t="s">
        <v>1255</v>
      </c>
      <c r="AF98" s="1" t="s">
        <v>1239</v>
      </c>
      <c r="AG98" s="1" t="s">
        <v>1256</v>
      </c>
      <c r="AH98" s="1" t="s">
        <v>1257</v>
      </c>
      <c r="AI98" s="1" t="s">
        <v>1244</v>
      </c>
      <c r="AJ98" s="1" t="s">
        <v>1239</v>
      </c>
      <c r="AK98" s="2" t="str">
        <f>CONCATENATE("'",fator_pmad20182017_mor_16102020!C98,"'")</f>
        <v>'Planaltina'</v>
      </c>
      <c r="AL98" s="1" t="s">
        <v>1257</v>
      </c>
      <c r="AM98" s="1" t="s">
        <v>1258</v>
      </c>
      <c r="AN98" s="1" t="s">
        <v>1239</v>
      </c>
      <c r="AO98" s="1" t="str">
        <f>fator_pmad20182017_mor_16102020!E98</f>
        <v>2</v>
      </c>
      <c r="AP98" s="1" t="s">
        <v>1257</v>
      </c>
      <c r="AQ98" s="1" t="s">
        <v>1259</v>
      </c>
      <c r="AR98" s="1" t="s">
        <v>1260</v>
      </c>
      <c r="AS98" s="2" t="str">
        <f>fator_pmad20182017_mor_16102020!H98</f>
        <v xml:space="preserve"> 10 and 14</v>
      </c>
      <c r="AT98" s="1" t="s">
        <v>1261</v>
      </c>
    </row>
    <row r="99" spans="1:46" x14ac:dyDescent="0.25">
      <c r="A99" s="1" t="s">
        <v>118</v>
      </c>
      <c r="B99" s="1" t="s">
        <v>1235</v>
      </c>
      <c r="C99" s="1" t="s">
        <v>1236</v>
      </c>
      <c r="D99" s="1" t="s">
        <v>1237</v>
      </c>
      <c r="E99" s="1" t="s">
        <v>1238</v>
      </c>
      <c r="F99" s="1" t="s">
        <v>1239</v>
      </c>
      <c r="G99" s="1" t="str">
        <f>fator_pmad20182017_mor_16102020!K99</f>
        <v>49.3317297297297</v>
      </c>
      <c r="H99" s="1" t="s">
        <v>1240</v>
      </c>
      <c r="I99" s="1" t="s">
        <v>1239</v>
      </c>
      <c r="J99" s="1" t="str">
        <f>fator_pmad20182017_mor_16102020!I99</f>
        <v>3650.548</v>
      </c>
      <c r="K99" s="1" t="s">
        <v>1241</v>
      </c>
      <c r="L99" s="1" t="s">
        <v>1239</v>
      </c>
      <c r="M99" s="1" t="s">
        <v>1242</v>
      </c>
      <c r="N99" s="1" t="s">
        <v>1243</v>
      </c>
      <c r="O99" s="1" t="s">
        <v>1244</v>
      </c>
      <c r="P99" s="1" t="s">
        <v>1239</v>
      </c>
      <c r="Q99" s="2" t="str">
        <f>CONCATENATE("'",fator_pmad20182017_mor_16102020!C99,"'")</f>
        <v>'Planaltina'</v>
      </c>
      <c r="R99" s="1" t="s">
        <v>1245</v>
      </c>
      <c r="S99" s="2" t="str">
        <f>CONCATENATE("concat('",IF(LEN([1]fator_pmad1718_mor_25052020!A99)=1,CONCATENATE(0,[1]fator_pmad1718_mor_25052020!A99),[1]fator_pmad1718_mor_25052020!A99),"',cast(m.D03")</f>
        <v>concat('15',cast(m.D03</v>
      </c>
      <c r="T99" s="1" t="s">
        <v>1246</v>
      </c>
      <c r="U99" s="2" t="str">
        <f>CONCATENATE("nchar(1)),'",IF(LEN([1]fator_pmad1718_mor_25052020!F99)=1,CONCATENATE(0,[1]fator_pmad1718_mor_25052020!F99),[1]fator_pmad1718_mor_25052020!F99),"')")</f>
        <v>nchar(1)),'03')</v>
      </c>
      <c r="V99" s="1" t="s">
        <v>1247</v>
      </c>
      <c r="W99" s="1" t="s">
        <v>1248</v>
      </c>
      <c r="X99" s="1" t="s">
        <v>1249</v>
      </c>
      <c r="Y99" s="1" t="s">
        <v>1250</v>
      </c>
      <c r="Z99" s="1" t="s">
        <v>1251</v>
      </c>
      <c r="AA99" s="1" t="s">
        <v>1252</v>
      </c>
      <c r="AB99" s="1" t="s">
        <v>1262</v>
      </c>
      <c r="AC99" s="1" t="s">
        <v>1253</v>
      </c>
      <c r="AD99" s="1" t="s">
        <v>1254</v>
      </c>
      <c r="AE99" s="1" t="s">
        <v>1255</v>
      </c>
      <c r="AF99" s="1" t="s">
        <v>1239</v>
      </c>
      <c r="AG99" s="1" t="s">
        <v>1256</v>
      </c>
      <c r="AH99" s="1" t="s">
        <v>1257</v>
      </c>
      <c r="AI99" s="1" t="s">
        <v>1244</v>
      </c>
      <c r="AJ99" s="1" t="s">
        <v>1239</v>
      </c>
      <c r="AK99" s="2" t="str">
        <f>CONCATENATE("'",fator_pmad20182017_mor_16102020!C99,"'")</f>
        <v>'Planaltina'</v>
      </c>
      <c r="AL99" s="1" t="s">
        <v>1257</v>
      </c>
      <c r="AM99" s="1" t="s">
        <v>1258</v>
      </c>
      <c r="AN99" s="1" t="s">
        <v>1239</v>
      </c>
      <c r="AO99" s="1" t="str">
        <f>fator_pmad20182017_mor_16102020!E99</f>
        <v>1</v>
      </c>
      <c r="AP99" s="1" t="s">
        <v>1257</v>
      </c>
      <c r="AQ99" s="1" t="s">
        <v>1259</v>
      </c>
      <c r="AR99" s="1" t="s">
        <v>1260</v>
      </c>
      <c r="AS99" s="2" t="str">
        <f>fator_pmad20182017_mor_16102020!H99</f>
        <v xml:space="preserve"> 10 and 14</v>
      </c>
      <c r="AT99" s="1" t="s">
        <v>1261</v>
      </c>
    </row>
    <row r="100" spans="1:46" x14ac:dyDescent="0.25">
      <c r="A100" s="1" t="s">
        <v>124</v>
      </c>
      <c r="B100" s="1" t="s">
        <v>1235</v>
      </c>
      <c r="C100" s="1" t="s">
        <v>1236</v>
      </c>
      <c r="D100" s="1" t="s">
        <v>1237</v>
      </c>
      <c r="E100" s="1" t="s">
        <v>1238</v>
      </c>
      <c r="F100" s="1" t="s">
        <v>1239</v>
      </c>
      <c r="G100" s="1" t="str">
        <f>fator_pmad20182017_mor_16102020!K100</f>
        <v>29.8979807692308</v>
      </c>
      <c r="H100" s="1" t="s">
        <v>1240</v>
      </c>
      <c r="I100" s="1" t="s">
        <v>1239</v>
      </c>
      <c r="J100" s="1" t="str">
        <f>fator_pmad20182017_mor_16102020!I100</f>
        <v>3109.39</v>
      </c>
      <c r="K100" s="1" t="s">
        <v>1241</v>
      </c>
      <c r="L100" s="1" t="s">
        <v>1239</v>
      </c>
      <c r="M100" s="1" t="s">
        <v>1242</v>
      </c>
      <c r="N100" s="1" t="s">
        <v>1243</v>
      </c>
      <c r="O100" s="1" t="s">
        <v>1244</v>
      </c>
      <c r="P100" s="1" t="s">
        <v>1239</v>
      </c>
      <c r="Q100" s="2" t="str">
        <f>CONCATENATE("'",fator_pmad20182017_mor_16102020!C100,"'")</f>
        <v>'Santo Antônio do Descoberto'</v>
      </c>
      <c r="R100" s="1" t="s">
        <v>1245</v>
      </c>
      <c r="S100" s="2" t="str">
        <f>CONCATENATE("concat('",IF(LEN([1]fator_pmad1718_mor_25052020!A100)=1,CONCATENATE(0,[1]fator_pmad1718_mor_25052020!A100),[1]fator_pmad1718_mor_25052020!A100),"',cast(m.D03")</f>
        <v>concat('16',cast(m.D03</v>
      </c>
      <c r="T100" s="1" t="s">
        <v>1246</v>
      </c>
      <c r="U100" s="2" t="str">
        <f>CONCATENATE("nchar(1)),'",IF(LEN([1]fator_pmad1718_mor_25052020!F100)=1,CONCATENATE(0,[1]fator_pmad1718_mor_25052020!F100),[1]fator_pmad1718_mor_25052020!F100),"')")</f>
        <v>nchar(1)),'03')</v>
      </c>
      <c r="V100" s="1" t="s">
        <v>1247</v>
      </c>
      <c r="W100" s="1" t="s">
        <v>1248</v>
      </c>
      <c r="X100" s="1" t="s">
        <v>1249</v>
      </c>
      <c r="Y100" s="1" t="s">
        <v>1250</v>
      </c>
      <c r="Z100" s="1" t="s">
        <v>1251</v>
      </c>
      <c r="AA100" s="1" t="s">
        <v>1252</v>
      </c>
      <c r="AB100" s="1" t="s">
        <v>1262</v>
      </c>
      <c r="AC100" s="1" t="s">
        <v>1253</v>
      </c>
      <c r="AD100" s="1" t="s">
        <v>1254</v>
      </c>
      <c r="AE100" s="1" t="s">
        <v>1255</v>
      </c>
      <c r="AF100" s="1" t="s">
        <v>1239</v>
      </c>
      <c r="AG100" s="1" t="s">
        <v>1256</v>
      </c>
      <c r="AH100" s="1" t="s">
        <v>1257</v>
      </c>
      <c r="AI100" s="1" t="s">
        <v>1244</v>
      </c>
      <c r="AJ100" s="1" t="s">
        <v>1239</v>
      </c>
      <c r="AK100" s="2" t="str">
        <f>CONCATENATE("'",fator_pmad20182017_mor_16102020!C100,"'")</f>
        <v>'Santo Antônio do Descoberto'</v>
      </c>
      <c r="AL100" s="1" t="s">
        <v>1257</v>
      </c>
      <c r="AM100" s="1" t="s">
        <v>1258</v>
      </c>
      <c r="AN100" s="1" t="s">
        <v>1239</v>
      </c>
      <c r="AO100" s="1" t="str">
        <f>fator_pmad20182017_mor_16102020!E100</f>
        <v>2</v>
      </c>
      <c r="AP100" s="1" t="s">
        <v>1257</v>
      </c>
      <c r="AQ100" s="1" t="s">
        <v>1259</v>
      </c>
      <c r="AR100" s="1" t="s">
        <v>1260</v>
      </c>
      <c r="AS100" s="2" t="str">
        <f>fator_pmad20182017_mor_16102020!H100</f>
        <v xml:space="preserve"> 10 and 14</v>
      </c>
      <c r="AT100" s="1" t="s">
        <v>1261</v>
      </c>
    </row>
    <row r="101" spans="1:46" x14ac:dyDescent="0.25">
      <c r="A101" s="1" t="s">
        <v>124</v>
      </c>
      <c r="B101" s="1" t="s">
        <v>1235</v>
      </c>
      <c r="C101" s="1" t="s">
        <v>1236</v>
      </c>
      <c r="D101" s="1" t="s">
        <v>1237</v>
      </c>
      <c r="E101" s="1" t="s">
        <v>1238</v>
      </c>
      <c r="F101" s="1" t="s">
        <v>1239</v>
      </c>
      <c r="G101" s="1" t="str">
        <f>fator_pmad20182017_mor_16102020!K101</f>
        <v>29.3486730769231</v>
      </c>
      <c r="H101" s="1" t="s">
        <v>1240</v>
      </c>
      <c r="I101" s="1" t="s">
        <v>1239</v>
      </c>
      <c r="J101" s="1" t="str">
        <f>fator_pmad20182017_mor_16102020!I101</f>
        <v>3052.262</v>
      </c>
      <c r="K101" s="1" t="s">
        <v>1241</v>
      </c>
      <c r="L101" s="1" t="s">
        <v>1239</v>
      </c>
      <c r="M101" s="1" t="s">
        <v>1242</v>
      </c>
      <c r="N101" s="1" t="s">
        <v>1243</v>
      </c>
      <c r="O101" s="1" t="s">
        <v>1244</v>
      </c>
      <c r="P101" s="1" t="s">
        <v>1239</v>
      </c>
      <c r="Q101" s="2" t="str">
        <f>CONCATENATE("'",fator_pmad20182017_mor_16102020!C101,"'")</f>
        <v>'Santo Antônio do Descoberto'</v>
      </c>
      <c r="R101" s="1" t="s">
        <v>1245</v>
      </c>
      <c r="S101" s="2" t="str">
        <f>CONCATENATE("concat('",IF(LEN([1]fator_pmad1718_mor_25052020!A101)=1,CONCATENATE(0,[1]fator_pmad1718_mor_25052020!A101),[1]fator_pmad1718_mor_25052020!A101),"',cast(m.D03")</f>
        <v>concat('16',cast(m.D03</v>
      </c>
      <c r="T101" s="1" t="s">
        <v>1246</v>
      </c>
      <c r="U101" s="2" t="str">
        <f>CONCATENATE("nchar(1)),'",IF(LEN([1]fator_pmad1718_mor_25052020!F101)=1,CONCATENATE(0,[1]fator_pmad1718_mor_25052020!F101),[1]fator_pmad1718_mor_25052020!F101),"')")</f>
        <v>nchar(1)),'03')</v>
      </c>
      <c r="V101" s="1" t="s">
        <v>1247</v>
      </c>
      <c r="W101" s="1" t="s">
        <v>1248</v>
      </c>
      <c r="X101" s="1" t="s">
        <v>1249</v>
      </c>
      <c r="Y101" s="1" t="s">
        <v>1250</v>
      </c>
      <c r="Z101" s="1" t="s">
        <v>1251</v>
      </c>
      <c r="AA101" s="1" t="s">
        <v>1252</v>
      </c>
      <c r="AB101" s="1" t="s">
        <v>1262</v>
      </c>
      <c r="AC101" s="1" t="s">
        <v>1253</v>
      </c>
      <c r="AD101" s="1" t="s">
        <v>1254</v>
      </c>
      <c r="AE101" s="1" t="s">
        <v>1255</v>
      </c>
      <c r="AF101" s="1" t="s">
        <v>1239</v>
      </c>
      <c r="AG101" s="1" t="s">
        <v>1256</v>
      </c>
      <c r="AH101" s="1" t="s">
        <v>1257</v>
      </c>
      <c r="AI101" s="1" t="s">
        <v>1244</v>
      </c>
      <c r="AJ101" s="1" t="s">
        <v>1239</v>
      </c>
      <c r="AK101" s="2" t="str">
        <f>CONCATENATE("'",fator_pmad20182017_mor_16102020!C101,"'")</f>
        <v>'Santo Antônio do Descoberto'</v>
      </c>
      <c r="AL101" s="1" t="s">
        <v>1257</v>
      </c>
      <c r="AM101" s="1" t="s">
        <v>1258</v>
      </c>
      <c r="AN101" s="1" t="s">
        <v>1239</v>
      </c>
      <c r="AO101" s="1" t="str">
        <f>fator_pmad20182017_mor_16102020!E101</f>
        <v>1</v>
      </c>
      <c r="AP101" s="1" t="s">
        <v>1257</v>
      </c>
      <c r="AQ101" s="1" t="s">
        <v>1259</v>
      </c>
      <c r="AR101" s="1" t="s">
        <v>1260</v>
      </c>
      <c r="AS101" s="2" t="str">
        <f>fator_pmad20182017_mor_16102020!H101</f>
        <v xml:space="preserve"> 10 and 14</v>
      </c>
      <c r="AT101" s="1" t="s">
        <v>1261</v>
      </c>
    </row>
    <row r="102" spans="1:46" x14ac:dyDescent="0.25">
      <c r="A102" s="1" t="s">
        <v>131</v>
      </c>
      <c r="B102" s="1" t="s">
        <v>1235</v>
      </c>
      <c r="C102" s="1" t="s">
        <v>1236</v>
      </c>
      <c r="D102" s="1" t="s">
        <v>1237</v>
      </c>
      <c r="E102" s="1" t="s">
        <v>1238</v>
      </c>
      <c r="F102" s="1" t="s">
        <v>1239</v>
      </c>
      <c r="G102" s="1" t="str">
        <f>fator_pmad20182017_mor_16102020!K102</f>
        <v>74.0395164835165</v>
      </c>
      <c r="H102" s="1" t="s">
        <v>1240</v>
      </c>
      <c r="I102" s="1" t="s">
        <v>1239</v>
      </c>
      <c r="J102" s="1" t="str">
        <f>fator_pmad20182017_mor_16102020!I102</f>
        <v>6737.596</v>
      </c>
      <c r="K102" s="1" t="s">
        <v>1241</v>
      </c>
      <c r="L102" s="1" t="s">
        <v>1239</v>
      </c>
      <c r="M102" s="1" t="s">
        <v>1242</v>
      </c>
      <c r="N102" s="1" t="s">
        <v>1243</v>
      </c>
      <c r="O102" s="1" t="s">
        <v>1244</v>
      </c>
      <c r="P102" s="1" t="s">
        <v>1239</v>
      </c>
      <c r="Q102" s="2" t="str">
        <f>CONCATENATE("'",fator_pmad20182017_mor_16102020!C102,"'")</f>
        <v>'Valparaíso de Goiás'</v>
      </c>
      <c r="R102" s="1" t="s">
        <v>1245</v>
      </c>
      <c r="S102" s="2" t="str">
        <f>CONCATENATE("concat('",IF(LEN([1]fator_pmad1718_mor_25052020!A102)=1,CONCATENATE(0,[1]fator_pmad1718_mor_25052020!A102),[1]fator_pmad1718_mor_25052020!A102),"',cast(m.D03")</f>
        <v>concat('17',cast(m.D03</v>
      </c>
      <c r="T102" s="1" t="s">
        <v>1246</v>
      </c>
      <c r="U102" s="2" t="str">
        <f>CONCATENATE("nchar(1)),'",IF(LEN([1]fator_pmad1718_mor_25052020!F102)=1,CONCATENATE(0,[1]fator_pmad1718_mor_25052020!F102),[1]fator_pmad1718_mor_25052020!F102),"')")</f>
        <v>nchar(1)),'03')</v>
      </c>
      <c r="V102" s="1" t="s">
        <v>1247</v>
      </c>
      <c r="W102" s="1" t="s">
        <v>1248</v>
      </c>
      <c r="X102" s="1" t="s">
        <v>1249</v>
      </c>
      <c r="Y102" s="1" t="s">
        <v>1250</v>
      </c>
      <c r="Z102" s="1" t="s">
        <v>1251</v>
      </c>
      <c r="AA102" s="1" t="s">
        <v>1252</v>
      </c>
      <c r="AB102" s="1" t="s">
        <v>1262</v>
      </c>
      <c r="AC102" s="1" t="s">
        <v>1253</v>
      </c>
      <c r="AD102" s="1" t="s">
        <v>1254</v>
      </c>
      <c r="AE102" s="1" t="s">
        <v>1255</v>
      </c>
      <c r="AF102" s="1" t="s">
        <v>1239</v>
      </c>
      <c r="AG102" s="1" t="s">
        <v>1256</v>
      </c>
      <c r="AH102" s="1" t="s">
        <v>1257</v>
      </c>
      <c r="AI102" s="1" t="s">
        <v>1244</v>
      </c>
      <c r="AJ102" s="1" t="s">
        <v>1239</v>
      </c>
      <c r="AK102" s="2" t="str">
        <f>CONCATENATE("'",fator_pmad20182017_mor_16102020!C102,"'")</f>
        <v>'Valparaíso de Goiás'</v>
      </c>
      <c r="AL102" s="1" t="s">
        <v>1257</v>
      </c>
      <c r="AM102" s="1" t="s">
        <v>1258</v>
      </c>
      <c r="AN102" s="1" t="s">
        <v>1239</v>
      </c>
      <c r="AO102" s="1" t="str">
        <f>fator_pmad20182017_mor_16102020!E102</f>
        <v>2</v>
      </c>
      <c r="AP102" s="1" t="s">
        <v>1257</v>
      </c>
      <c r="AQ102" s="1" t="s">
        <v>1259</v>
      </c>
      <c r="AR102" s="1" t="s">
        <v>1260</v>
      </c>
      <c r="AS102" s="2" t="str">
        <f>fator_pmad20182017_mor_16102020!H102</f>
        <v xml:space="preserve"> 10 and 14</v>
      </c>
      <c r="AT102" s="1" t="s">
        <v>1261</v>
      </c>
    </row>
    <row r="103" spans="1:46" x14ac:dyDescent="0.25">
      <c r="A103" s="1" t="s">
        <v>131</v>
      </c>
      <c r="B103" s="1" t="s">
        <v>1235</v>
      </c>
      <c r="C103" s="1" t="s">
        <v>1236</v>
      </c>
      <c r="D103" s="1" t="s">
        <v>1237</v>
      </c>
      <c r="E103" s="1" t="s">
        <v>1238</v>
      </c>
      <c r="F103" s="1" t="s">
        <v>1239</v>
      </c>
      <c r="G103" s="1" t="str">
        <f>fator_pmad20182017_mor_16102020!K103</f>
        <v>60.3462018348624</v>
      </c>
      <c r="H103" s="1" t="s">
        <v>1240</v>
      </c>
      <c r="I103" s="1" t="s">
        <v>1239</v>
      </c>
      <c r="J103" s="1" t="str">
        <f>fator_pmad20182017_mor_16102020!I103</f>
        <v>6577.736</v>
      </c>
      <c r="K103" s="1" t="s">
        <v>1241</v>
      </c>
      <c r="L103" s="1" t="s">
        <v>1239</v>
      </c>
      <c r="M103" s="1" t="s">
        <v>1242</v>
      </c>
      <c r="N103" s="1" t="s">
        <v>1243</v>
      </c>
      <c r="O103" s="1" t="s">
        <v>1244</v>
      </c>
      <c r="P103" s="1" t="s">
        <v>1239</v>
      </c>
      <c r="Q103" s="2" t="str">
        <f>CONCATENATE("'",fator_pmad20182017_mor_16102020!C103,"'")</f>
        <v>'Valparaíso de Goiás'</v>
      </c>
      <c r="R103" s="1" t="s">
        <v>1245</v>
      </c>
      <c r="S103" s="2" t="str">
        <f>CONCATENATE("concat('",IF(LEN([1]fator_pmad1718_mor_25052020!A103)=1,CONCATENATE(0,[1]fator_pmad1718_mor_25052020!A103),[1]fator_pmad1718_mor_25052020!A103),"',cast(m.D03")</f>
        <v>concat('17',cast(m.D03</v>
      </c>
      <c r="T103" s="1" t="s">
        <v>1246</v>
      </c>
      <c r="U103" s="2" t="str">
        <f>CONCATENATE("nchar(1)),'",IF(LEN([1]fator_pmad1718_mor_25052020!F103)=1,CONCATENATE(0,[1]fator_pmad1718_mor_25052020!F103),[1]fator_pmad1718_mor_25052020!F103),"')")</f>
        <v>nchar(1)),'03')</v>
      </c>
      <c r="V103" s="1" t="s">
        <v>1247</v>
      </c>
      <c r="W103" s="1" t="s">
        <v>1248</v>
      </c>
      <c r="X103" s="1" t="s">
        <v>1249</v>
      </c>
      <c r="Y103" s="1" t="s">
        <v>1250</v>
      </c>
      <c r="Z103" s="1" t="s">
        <v>1251</v>
      </c>
      <c r="AA103" s="1" t="s">
        <v>1252</v>
      </c>
      <c r="AB103" s="1" t="s">
        <v>1262</v>
      </c>
      <c r="AC103" s="1" t="s">
        <v>1253</v>
      </c>
      <c r="AD103" s="1" t="s">
        <v>1254</v>
      </c>
      <c r="AE103" s="1" t="s">
        <v>1255</v>
      </c>
      <c r="AF103" s="1" t="s">
        <v>1239</v>
      </c>
      <c r="AG103" s="1" t="s">
        <v>1256</v>
      </c>
      <c r="AH103" s="1" t="s">
        <v>1257</v>
      </c>
      <c r="AI103" s="1" t="s">
        <v>1244</v>
      </c>
      <c r="AJ103" s="1" t="s">
        <v>1239</v>
      </c>
      <c r="AK103" s="2" t="str">
        <f>CONCATENATE("'",fator_pmad20182017_mor_16102020!C103,"'")</f>
        <v>'Valparaíso de Goiás'</v>
      </c>
      <c r="AL103" s="1" t="s">
        <v>1257</v>
      </c>
      <c r="AM103" s="1" t="s">
        <v>1258</v>
      </c>
      <c r="AN103" s="1" t="s">
        <v>1239</v>
      </c>
      <c r="AO103" s="1" t="str">
        <f>fator_pmad20182017_mor_16102020!E103</f>
        <v>1</v>
      </c>
      <c r="AP103" s="1" t="s">
        <v>1257</v>
      </c>
      <c r="AQ103" s="1" t="s">
        <v>1259</v>
      </c>
      <c r="AR103" s="1" t="s">
        <v>1260</v>
      </c>
      <c r="AS103" s="2" t="str">
        <f>fator_pmad20182017_mor_16102020!H103</f>
        <v xml:space="preserve"> 10 and 14</v>
      </c>
      <c r="AT103" s="1" t="s">
        <v>1261</v>
      </c>
    </row>
    <row r="104" spans="1:46" x14ac:dyDescent="0.25">
      <c r="A104" s="1" t="s">
        <v>9</v>
      </c>
      <c r="B104" s="1" t="s">
        <v>1235</v>
      </c>
      <c r="C104" s="1" t="s">
        <v>1236</v>
      </c>
      <c r="D104" s="1" t="s">
        <v>1237</v>
      </c>
      <c r="E104" s="1" t="s">
        <v>1238</v>
      </c>
      <c r="F104" s="1" t="s">
        <v>1239</v>
      </c>
      <c r="G104" s="1" t="str">
        <f>fator_pmad20182017_mor_16102020!K104</f>
        <v>64.5562420382166</v>
      </c>
      <c r="H104" s="1" t="s">
        <v>1240</v>
      </c>
      <c r="I104" s="1" t="s">
        <v>1239</v>
      </c>
      <c r="J104" s="1" t="str">
        <f>fator_pmad20182017_mor_16102020!I104</f>
        <v>10135.33</v>
      </c>
      <c r="K104" s="1" t="s">
        <v>1241</v>
      </c>
      <c r="L104" s="1" t="s">
        <v>1239</v>
      </c>
      <c r="M104" s="1" t="s">
        <v>1242</v>
      </c>
      <c r="N104" s="1" t="s">
        <v>1243</v>
      </c>
      <c r="O104" s="1" t="s">
        <v>1244</v>
      </c>
      <c r="P104" s="1" t="s">
        <v>1239</v>
      </c>
      <c r="Q104" s="2" t="str">
        <f>CONCATENATE("'",fator_pmad20182017_mor_16102020!C104,"'")</f>
        <v>'Águas Lindas de Goiás'</v>
      </c>
      <c r="R104" s="1" t="s">
        <v>1245</v>
      </c>
      <c r="S104" s="2" t="str">
        <f>CONCATENATE("concat('",IF(LEN([1]fator_pmad1718_mor_25052020!A104)=1,CONCATENATE(0,[1]fator_pmad1718_mor_25052020!A104),[1]fator_pmad1718_mor_25052020!A104),"',cast(m.D03")</f>
        <v>concat('01',cast(m.D03</v>
      </c>
      <c r="T104" s="1" t="s">
        <v>1246</v>
      </c>
      <c r="U104" s="2" t="str">
        <f>CONCATENATE("nchar(1)),'",IF(LEN([1]fator_pmad1718_mor_25052020!F104)=1,CONCATENATE(0,[1]fator_pmad1718_mor_25052020!F104),[1]fator_pmad1718_mor_25052020!F104),"')")</f>
        <v>nchar(1)),'04')</v>
      </c>
      <c r="V104" s="1" t="s">
        <v>1247</v>
      </c>
      <c r="W104" s="1" t="s">
        <v>1248</v>
      </c>
      <c r="X104" s="1" t="s">
        <v>1249</v>
      </c>
      <c r="Y104" s="1" t="s">
        <v>1250</v>
      </c>
      <c r="Z104" s="1" t="s">
        <v>1251</v>
      </c>
      <c r="AA104" s="1" t="s">
        <v>1252</v>
      </c>
      <c r="AB104" s="1" t="s">
        <v>1262</v>
      </c>
      <c r="AC104" s="1" t="s">
        <v>1253</v>
      </c>
      <c r="AD104" s="1" t="s">
        <v>1254</v>
      </c>
      <c r="AE104" s="1" t="s">
        <v>1255</v>
      </c>
      <c r="AF104" s="1" t="s">
        <v>1239</v>
      </c>
      <c r="AG104" s="1" t="s">
        <v>1256</v>
      </c>
      <c r="AH104" s="1" t="s">
        <v>1257</v>
      </c>
      <c r="AI104" s="1" t="s">
        <v>1244</v>
      </c>
      <c r="AJ104" s="1" t="s">
        <v>1239</v>
      </c>
      <c r="AK104" s="2" t="str">
        <f>CONCATENATE("'",fator_pmad20182017_mor_16102020!C104,"'")</f>
        <v>'Águas Lindas de Goiás'</v>
      </c>
      <c r="AL104" s="1" t="s">
        <v>1257</v>
      </c>
      <c r="AM104" s="1" t="s">
        <v>1258</v>
      </c>
      <c r="AN104" s="1" t="s">
        <v>1239</v>
      </c>
      <c r="AO104" s="1" t="str">
        <f>fator_pmad20182017_mor_16102020!E104</f>
        <v>2</v>
      </c>
      <c r="AP104" s="1" t="s">
        <v>1257</v>
      </c>
      <c r="AQ104" s="1" t="s">
        <v>1259</v>
      </c>
      <c r="AR104" s="1" t="s">
        <v>1260</v>
      </c>
      <c r="AS104" s="2" t="str">
        <f>fator_pmad20182017_mor_16102020!H104</f>
        <v xml:space="preserve"> 15 and 19</v>
      </c>
      <c r="AT104" s="1" t="s">
        <v>1261</v>
      </c>
    </row>
    <row r="105" spans="1:46" x14ac:dyDescent="0.25">
      <c r="A105" s="1" t="s">
        <v>9</v>
      </c>
      <c r="B105" s="1" t="s">
        <v>1235</v>
      </c>
      <c r="C105" s="1" t="s">
        <v>1236</v>
      </c>
      <c r="D105" s="1" t="s">
        <v>1237</v>
      </c>
      <c r="E105" s="1" t="s">
        <v>1238</v>
      </c>
      <c r="F105" s="1" t="s">
        <v>1239</v>
      </c>
      <c r="G105" s="1" t="str">
        <f>fator_pmad20182017_mor_16102020!K105</f>
        <v>59.8732694610778</v>
      </c>
      <c r="H105" s="1" t="s">
        <v>1240</v>
      </c>
      <c r="I105" s="1" t="s">
        <v>1239</v>
      </c>
      <c r="J105" s="1" t="str">
        <f>fator_pmad20182017_mor_16102020!I105</f>
        <v>9998.836</v>
      </c>
      <c r="K105" s="1" t="s">
        <v>1241</v>
      </c>
      <c r="L105" s="1" t="s">
        <v>1239</v>
      </c>
      <c r="M105" s="1" t="s">
        <v>1242</v>
      </c>
      <c r="N105" s="1" t="s">
        <v>1243</v>
      </c>
      <c r="O105" s="1" t="s">
        <v>1244</v>
      </c>
      <c r="P105" s="1" t="s">
        <v>1239</v>
      </c>
      <c r="Q105" s="2" t="str">
        <f>CONCATENATE("'",fator_pmad20182017_mor_16102020!C105,"'")</f>
        <v>'Águas Lindas de Goiás'</v>
      </c>
      <c r="R105" s="1" t="s">
        <v>1245</v>
      </c>
      <c r="S105" s="2" t="str">
        <f>CONCATENATE("concat('",IF(LEN([1]fator_pmad1718_mor_25052020!A105)=1,CONCATENATE(0,[1]fator_pmad1718_mor_25052020!A105),[1]fator_pmad1718_mor_25052020!A105),"',cast(m.D03")</f>
        <v>concat('01',cast(m.D03</v>
      </c>
      <c r="T105" s="1" t="s">
        <v>1246</v>
      </c>
      <c r="U105" s="2" t="str">
        <f>CONCATENATE("nchar(1)),'",IF(LEN([1]fator_pmad1718_mor_25052020!F105)=1,CONCATENATE(0,[1]fator_pmad1718_mor_25052020!F105),[1]fator_pmad1718_mor_25052020!F105),"')")</f>
        <v>nchar(1)),'04')</v>
      </c>
      <c r="V105" s="1" t="s">
        <v>1247</v>
      </c>
      <c r="W105" s="1" t="s">
        <v>1248</v>
      </c>
      <c r="X105" s="1" t="s">
        <v>1249</v>
      </c>
      <c r="Y105" s="1" t="s">
        <v>1250</v>
      </c>
      <c r="Z105" s="1" t="s">
        <v>1251</v>
      </c>
      <c r="AA105" s="1" t="s">
        <v>1252</v>
      </c>
      <c r="AB105" s="1" t="s">
        <v>1262</v>
      </c>
      <c r="AC105" s="1" t="s">
        <v>1253</v>
      </c>
      <c r="AD105" s="1" t="s">
        <v>1254</v>
      </c>
      <c r="AE105" s="1" t="s">
        <v>1255</v>
      </c>
      <c r="AF105" s="1" t="s">
        <v>1239</v>
      </c>
      <c r="AG105" s="1" t="s">
        <v>1256</v>
      </c>
      <c r="AH105" s="1" t="s">
        <v>1257</v>
      </c>
      <c r="AI105" s="1" t="s">
        <v>1244</v>
      </c>
      <c r="AJ105" s="1" t="s">
        <v>1239</v>
      </c>
      <c r="AK105" s="2" t="str">
        <f>CONCATENATE("'",fator_pmad20182017_mor_16102020!C105,"'")</f>
        <v>'Águas Lindas de Goiás'</v>
      </c>
      <c r="AL105" s="1" t="s">
        <v>1257</v>
      </c>
      <c r="AM105" s="1" t="s">
        <v>1258</v>
      </c>
      <c r="AN105" s="1" t="s">
        <v>1239</v>
      </c>
      <c r="AO105" s="1" t="str">
        <f>fator_pmad20182017_mor_16102020!E105</f>
        <v>1</v>
      </c>
      <c r="AP105" s="1" t="s">
        <v>1257</v>
      </c>
      <c r="AQ105" s="1" t="s">
        <v>1259</v>
      </c>
      <c r="AR105" s="1" t="s">
        <v>1260</v>
      </c>
      <c r="AS105" s="2" t="str">
        <f>fator_pmad20182017_mor_16102020!H105</f>
        <v xml:space="preserve"> 15 and 19</v>
      </c>
      <c r="AT105" s="1" t="s">
        <v>1261</v>
      </c>
    </row>
    <row r="106" spans="1:46" x14ac:dyDescent="0.25">
      <c r="A106" s="1" t="s">
        <v>12</v>
      </c>
      <c r="B106" s="1" t="s">
        <v>1235</v>
      </c>
      <c r="C106" s="1" t="s">
        <v>1236</v>
      </c>
      <c r="D106" s="1" t="s">
        <v>1237</v>
      </c>
      <c r="E106" s="1" t="s">
        <v>1238</v>
      </c>
      <c r="F106" s="1" t="s">
        <v>1239</v>
      </c>
      <c r="G106" s="1" t="str">
        <f>fator_pmad20182017_mor_16102020!K106</f>
        <v>16.6251076923077</v>
      </c>
      <c r="H106" s="1" t="s">
        <v>1240</v>
      </c>
      <c r="I106" s="1" t="s">
        <v>1239</v>
      </c>
      <c r="J106" s="1" t="str">
        <f>fator_pmad20182017_mor_16102020!I106</f>
        <v>1080.632</v>
      </c>
      <c r="K106" s="1" t="s">
        <v>1241</v>
      </c>
      <c r="L106" s="1" t="s">
        <v>1239</v>
      </c>
      <c r="M106" s="1" t="s">
        <v>1242</v>
      </c>
      <c r="N106" s="1" t="s">
        <v>1243</v>
      </c>
      <c r="O106" s="1" t="s">
        <v>1244</v>
      </c>
      <c r="P106" s="1" t="s">
        <v>1239</v>
      </c>
      <c r="Q106" s="2" t="str">
        <f>CONCATENATE("'",fator_pmad20182017_mor_16102020!C106,"'")</f>
        <v>'Alexânia'</v>
      </c>
      <c r="R106" s="1" t="s">
        <v>1245</v>
      </c>
      <c r="S106" s="2" t="str">
        <f>CONCATENATE("concat('",IF(LEN([1]fator_pmad1718_mor_25052020!A106)=1,CONCATENATE(0,[1]fator_pmad1718_mor_25052020!A106),[1]fator_pmad1718_mor_25052020!A106),"',cast(m.D03")</f>
        <v>concat('02',cast(m.D03</v>
      </c>
      <c r="T106" s="1" t="s">
        <v>1246</v>
      </c>
      <c r="U106" s="2" t="str">
        <f>CONCATENATE("nchar(1)),'",IF(LEN([1]fator_pmad1718_mor_25052020!F106)=1,CONCATENATE(0,[1]fator_pmad1718_mor_25052020!F106),[1]fator_pmad1718_mor_25052020!F106),"')")</f>
        <v>nchar(1)),'04')</v>
      </c>
      <c r="V106" s="1" t="s">
        <v>1247</v>
      </c>
      <c r="W106" s="1" t="s">
        <v>1248</v>
      </c>
      <c r="X106" s="1" t="s">
        <v>1249</v>
      </c>
      <c r="Y106" s="1" t="s">
        <v>1250</v>
      </c>
      <c r="Z106" s="1" t="s">
        <v>1251</v>
      </c>
      <c r="AA106" s="1" t="s">
        <v>1252</v>
      </c>
      <c r="AB106" s="1" t="s">
        <v>1262</v>
      </c>
      <c r="AC106" s="1" t="s">
        <v>1253</v>
      </c>
      <c r="AD106" s="1" t="s">
        <v>1254</v>
      </c>
      <c r="AE106" s="1" t="s">
        <v>1255</v>
      </c>
      <c r="AF106" s="1" t="s">
        <v>1239</v>
      </c>
      <c r="AG106" s="1" t="s">
        <v>1256</v>
      </c>
      <c r="AH106" s="1" t="s">
        <v>1257</v>
      </c>
      <c r="AI106" s="1" t="s">
        <v>1244</v>
      </c>
      <c r="AJ106" s="1" t="s">
        <v>1239</v>
      </c>
      <c r="AK106" s="2" t="str">
        <f>CONCATENATE("'",fator_pmad20182017_mor_16102020!C106,"'")</f>
        <v>'Alexânia'</v>
      </c>
      <c r="AL106" s="1" t="s">
        <v>1257</v>
      </c>
      <c r="AM106" s="1" t="s">
        <v>1258</v>
      </c>
      <c r="AN106" s="1" t="s">
        <v>1239</v>
      </c>
      <c r="AO106" s="1" t="str">
        <f>fator_pmad20182017_mor_16102020!E106</f>
        <v>2</v>
      </c>
      <c r="AP106" s="1" t="s">
        <v>1257</v>
      </c>
      <c r="AQ106" s="1" t="s">
        <v>1259</v>
      </c>
      <c r="AR106" s="1" t="s">
        <v>1260</v>
      </c>
      <c r="AS106" s="2" t="str">
        <f>fator_pmad20182017_mor_16102020!H106</f>
        <v xml:space="preserve"> 15 and 19</v>
      </c>
      <c r="AT106" s="1" t="s">
        <v>1261</v>
      </c>
    </row>
    <row r="107" spans="1:46" x14ac:dyDescent="0.25">
      <c r="A107" s="1" t="s">
        <v>12</v>
      </c>
      <c r="B107" s="1" t="s">
        <v>1235</v>
      </c>
      <c r="C107" s="1" t="s">
        <v>1236</v>
      </c>
      <c r="D107" s="1" t="s">
        <v>1237</v>
      </c>
      <c r="E107" s="1" t="s">
        <v>1238</v>
      </c>
      <c r="F107" s="1" t="s">
        <v>1239</v>
      </c>
      <c r="G107" s="1" t="str">
        <f>fator_pmad20182017_mor_16102020!K107</f>
        <v>12.9892613636364</v>
      </c>
      <c r="H107" s="1" t="s">
        <v>1240</v>
      </c>
      <c r="I107" s="1" t="s">
        <v>1239</v>
      </c>
      <c r="J107" s="1" t="str">
        <f>fator_pmad20182017_mor_16102020!I107</f>
        <v>1143.055</v>
      </c>
      <c r="K107" s="1" t="s">
        <v>1241</v>
      </c>
      <c r="L107" s="1" t="s">
        <v>1239</v>
      </c>
      <c r="M107" s="1" t="s">
        <v>1242</v>
      </c>
      <c r="N107" s="1" t="s">
        <v>1243</v>
      </c>
      <c r="O107" s="1" t="s">
        <v>1244</v>
      </c>
      <c r="P107" s="1" t="s">
        <v>1239</v>
      </c>
      <c r="Q107" s="2" t="str">
        <f>CONCATENATE("'",fator_pmad20182017_mor_16102020!C107,"'")</f>
        <v>'Alexânia'</v>
      </c>
      <c r="R107" s="1" t="s">
        <v>1245</v>
      </c>
      <c r="S107" s="2" t="str">
        <f>CONCATENATE("concat('",IF(LEN([1]fator_pmad1718_mor_25052020!A107)=1,CONCATENATE(0,[1]fator_pmad1718_mor_25052020!A107),[1]fator_pmad1718_mor_25052020!A107),"',cast(m.D03")</f>
        <v>concat('02',cast(m.D03</v>
      </c>
      <c r="T107" s="1" t="s">
        <v>1246</v>
      </c>
      <c r="U107" s="2" t="str">
        <f>CONCATENATE("nchar(1)),'",IF(LEN([1]fator_pmad1718_mor_25052020!F107)=1,CONCATENATE(0,[1]fator_pmad1718_mor_25052020!F107),[1]fator_pmad1718_mor_25052020!F107),"')")</f>
        <v>nchar(1)),'04')</v>
      </c>
      <c r="V107" s="1" t="s">
        <v>1247</v>
      </c>
      <c r="W107" s="1" t="s">
        <v>1248</v>
      </c>
      <c r="X107" s="1" t="s">
        <v>1249</v>
      </c>
      <c r="Y107" s="1" t="s">
        <v>1250</v>
      </c>
      <c r="Z107" s="1" t="s">
        <v>1251</v>
      </c>
      <c r="AA107" s="1" t="s">
        <v>1252</v>
      </c>
      <c r="AB107" s="1" t="s">
        <v>1262</v>
      </c>
      <c r="AC107" s="1" t="s">
        <v>1253</v>
      </c>
      <c r="AD107" s="1" t="s">
        <v>1254</v>
      </c>
      <c r="AE107" s="1" t="s">
        <v>1255</v>
      </c>
      <c r="AF107" s="1" t="s">
        <v>1239</v>
      </c>
      <c r="AG107" s="1" t="s">
        <v>1256</v>
      </c>
      <c r="AH107" s="1" t="s">
        <v>1257</v>
      </c>
      <c r="AI107" s="1" t="s">
        <v>1244</v>
      </c>
      <c r="AJ107" s="1" t="s">
        <v>1239</v>
      </c>
      <c r="AK107" s="2" t="str">
        <f>CONCATENATE("'",fator_pmad20182017_mor_16102020!C107,"'")</f>
        <v>'Alexânia'</v>
      </c>
      <c r="AL107" s="1" t="s">
        <v>1257</v>
      </c>
      <c r="AM107" s="1" t="s">
        <v>1258</v>
      </c>
      <c r="AN107" s="1" t="s">
        <v>1239</v>
      </c>
      <c r="AO107" s="1" t="str">
        <f>fator_pmad20182017_mor_16102020!E107</f>
        <v>1</v>
      </c>
      <c r="AP107" s="1" t="s">
        <v>1257</v>
      </c>
      <c r="AQ107" s="1" t="s">
        <v>1259</v>
      </c>
      <c r="AR107" s="1" t="s">
        <v>1260</v>
      </c>
      <c r="AS107" s="2" t="str">
        <f>fator_pmad20182017_mor_16102020!H107</f>
        <v xml:space="preserve"> 15 and 19</v>
      </c>
      <c r="AT107" s="1" t="s">
        <v>1261</v>
      </c>
    </row>
    <row r="108" spans="1:46" x14ac:dyDescent="0.25">
      <c r="A108" s="1" t="s">
        <v>28</v>
      </c>
      <c r="B108" s="1" t="s">
        <v>1235</v>
      </c>
      <c r="C108" s="1" t="s">
        <v>1236</v>
      </c>
      <c r="D108" s="1" t="s">
        <v>1237</v>
      </c>
      <c r="E108" s="1" t="s">
        <v>1238</v>
      </c>
      <c r="F108" s="1" t="s">
        <v>1239</v>
      </c>
      <c r="G108" s="1" t="str">
        <f>fator_pmad20182017_mor_16102020!K108</f>
        <v>5.41048805687972</v>
      </c>
      <c r="H108" s="1" t="s">
        <v>1240</v>
      </c>
      <c r="I108" s="1" t="s">
        <v>1239</v>
      </c>
      <c r="J108" s="1" t="str">
        <f>fator_pmad20182017_mor_16102020!I108</f>
        <v>557.280269858611</v>
      </c>
      <c r="K108" s="1" t="s">
        <v>1241</v>
      </c>
      <c r="L108" s="1" t="s">
        <v>1239</v>
      </c>
      <c r="M108" s="1" t="s">
        <v>1242</v>
      </c>
      <c r="N108" s="1" t="s">
        <v>1243</v>
      </c>
      <c r="O108" s="1" t="s">
        <v>1244</v>
      </c>
      <c r="P108" s="1" t="s">
        <v>1239</v>
      </c>
      <c r="Q108" s="2" t="str">
        <f>CONCATENATE("'",fator_pmad20182017_mor_16102020!C108,"'")</f>
        <v>'Cidade Ocidental: Jardim ABC'</v>
      </c>
      <c r="R108" s="1" t="s">
        <v>1245</v>
      </c>
      <c r="S108" s="2" t="str">
        <f>CONCATENATE("concat('",IF(LEN([1]fator_pmad1718_mor_25052020!A108)=1,CONCATENATE(0,[1]fator_pmad1718_mor_25052020!A108),[1]fator_pmad1718_mor_25052020!A108),"',cast(m.D03")</f>
        <v>concat('04',cast(m.D03</v>
      </c>
      <c r="T108" s="1" t="s">
        <v>1246</v>
      </c>
      <c r="U108" s="2" t="str">
        <f>CONCATENATE("nchar(1)),'",IF(LEN([1]fator_pmad1718_mor_25052020!F108)=1,CONCATENATE(0,[1]fator_pmad1718_mor_25052020!F108),[1]fator_pmad1718_mor_25052020!F108),"')")</f>
        <v>nchar(1)),'04')</v>
      </c>
      <c r="V108" s="1" t="s">
        <v>1247</v>
      </c>
      <c r="W108" s="1" t="s">
        <v>1248</v>
      </c>
      <c r="X108" s="1" t="s">
        <v>1249</v>
      </c>
      <c r="Y108" s="1" t="s">
        <v>1250</v>
      </c>
      <c r="Z108" s="1" t="s">
        <v>1251</v>
      </c>
      <c r="AA108" s="1" t="s">
        <v>1252</v>
      </c>
      <c r="AB108" s="1" t="s">
        <v>1262</v>
      </c>
      <c r="AC108" s="1" t="s">
        <v>1253</v>
      </c>
      <c r="AD108" s="1" t="s">
        <v>1254</v>
      </c>
      <c r="AE108" s="1" t="s">
        <v>1255</v>
      </c>
      <c r="AF108" s="1" t="s">
        <v>1239</v>
      </c>
      <c r="AG108" s="1" t="s">
        <v>1256</v>
      </c>
      <c r="AH108" s="1" t="s">
        <v>1257</v>
      </c>
      <c r="AI108" s="1" t="s">
        <v>1244</v>
      </c>
      <c r="AJ108" s="1" t="s">
        <v>1239</v>
      </c>
      <c r="AK108" s="2" t="str">
        <f>CONCATENATE("'",fator_pmad20182017_mor_16102020!C108,"'")</f>
        <v>'Cidade Ocidental: Jardim ABC'</v>
      </c>
      <c r="AL108" s="1" t="s">
        <v>1257</v>
      </c>
      <c r="AM108" s="1" t="s">
        <v>1258</v>
      </c>
      <c r="AN108" s="1" t="s">
        <v>1239</v>
      </c>
      <c r="AO108" s="1" t="str">
        <f>fator_pmad20182017_mor_16102020!E108</f>
        <v>2</v>
      </c>
      <c r="AP108" s="1" t="s">
        <v>1257</v>
      </c>
      <c r="AQ108" s="1" t="s">
        <v>1259</v>
      </c>
      <c r="AR108" s="1" t="s">
        <v>1260</v>
      </c>
      <c r="AS108" s="2" t="str">
        <f>fator_pmad20182017_mor_16102020!H108</f>
        <v xml:space="preserve"> 15 and 19</v>
      </c>
      <c r="AT108" s="1" t="s">
        <v>1261</v>
      </c>
    </row>
    <row r="109" spans="1:46" x14ac:dyDescent="0.25">
      <c r="A109" s="1" t="s">
        <v>28</v>
      </c>
      <c r="B109" s="1" t="s">
        <v>1235</v>
      </c>
      <c r="C109" s="1" t="s">
        <v>1236</v>
      </c>
      <c r="D109" s="1" t="s">
        <v>1237</v>
      </c>
      <c r="E109" s="1" t="s">
        <v>1238</v>
      </c>
      <c r="F109" s="1" t="s">
        <v>1239</v>
      </c>
      <c r="G109" s="1" t="str">
        <f>fator_pmad20182017_mor_16102020!K109</f>
        <v>5.15799983208391</v>
      </c>
      <c r="H109" s="1" t="s">
        <v>1240</v>
      </c>
      <c r="I109" s="1" t="s">
        <v>1239</v>
      </c>
      <c r="J109" s="1" t="str">
        <f>fator_pmad20182017_mor_16102020!I109</f>
        <v>577.695981193398</v>
      </c>
      <c r="K109" s="1" t="s">
        <v>1241</v>
      </c>
      <c r="L109" s="1" t="s">
        <v>1239</v>
      </c>
      <c r="M109" s="1" t="s">
        <v>1242</v>
      </c>
      <c r="N109" s="1" t="s">
        <v>1243</v>
      </c>
      <c r="O109" s="1" t="s">
        <v>1244</v>
      </c>
      <c r="P109" s="1" t="s">
        <v>1239</v>
      </c>
      <c r="Q109" s="2" t="str">
        <f>CONCATENATE("'",fator_pmad20182017_mor_16102020!C109,"'")</f>
        <v>'Cidade Ocidental: Jardim ABC'</v>
      </c>
      <c r="R109" s="1" t="s">
        <v>1245</v>
      </c>
      <c r="S109" s="2" t="str">
        <f>CONCATENATE("concat('",IF(LEN([1]fator_pmad1718_mor_25052020!A109)=1,CONCATENATE(0,[1]fator_pmad1718_mor_25052020!A109),[1]fator_pmad1718_mor_25052020!A109),"',cast(m.D03")</f>
        <v>concat('04',cast(m.D03</v>
      </c>
      <c r="T109" s="1" t="s">
        <v>1246</v>
      </c>
      <c r="U109" s="2" t="str">
        <f>CONCATENATE("nchar(1)),'",IF(LEN([1]fator_pmad1718_mor_25052020!F109)=1,CONCATENATE(0,[1]fator_pmad1718_mor_25052020!F109),[1]fator_pmad1718_mor_25052020!F109),"')")</f>
        <v>nchar(1)),'04')</v>
      </c>
      <c r="V109" s="1" t="s">
        <v>1247</v>
      </c>
      <c r="W109" s="1" t="s">
        <v>1248</v>
      </c>
      <c r="X109" s="1" t="s">
        <v>1249</v>
      </c>
      <c r="Y109" s="1" t="s">
        <v>1250</v>
      </c>
      <c r="Z109" s="1" t="s">
        <v>1251</v>
      </c>
      <c r="AA109" s="1" t="s">
        <v>1252</v>
      </c>
      <c r="AB109" s="1" t="s">
        <v>1262</v>
      </c>
      <c r="AC109" s="1" t="s">
        <v>1253</v>
      </c>
      <c r="AD109" s="1" t="s">
        <v>1254</v>
      </c>
      <c r="AE109" s="1" t="s">
        <v>1255</v>
      </c>
      <c r="AF109" s="1" t="s">
        <v>1239</v>
      </c>
      <c r="AG109" s="1" t="s">
        <v>1256</v>
      </c>
      <c r="AH109" s="1" t="s">
        <v>1257</v>
      </c>
      <c r="AI109" s="1" t="s">
        <v>1244</v>
      </c>
      <c r="AJ109" s="1" t="s">
        <v>1239</v>
      </c>
      <c r="AK109" s="2" t="str">
        <f>CONCATENATE("'",fator_pmad20182017_mor_16102020!C109,"'")</f>
        <v>'Cidade Ocidental: Jardim ABC'</v>
      </c>
      <c r="AL109" s="1" t="s">
        <v>1257</v>
      </c>
      <c r="AM109" s="1" t="s">
        <v>1258</v>
      </c>
      <c r="AN109" s="1" t="s">
        <v>1239</v>
      </c>
      <c r="AO109" s="1" t="str">
        <f>fator_pmad20182017_mor_16102020!E109</f>
        <v>1</v>
      </c>
      <c r="AP109" s="1" t="s">
        <v>1257</v>
      </c>
      <c r="AQ109" s="1" t="s">
        <v>1259</v>
      </c>
      <c r="AR109" s="1" t="s">
        <v>1260</v>
      </c>
      <c r="AS109" s="2" t="str">
        <f>fator_pmad20182017_mor_16102020!H109</f>
        <v xml:space="preserve"> 15 and 19</v>
      </c>
      <c r="AT109" s="1" t="s">
        <v>1261</v>
      </c>
    </row>
    <row r="110" spans="1:46" x14ac:dyDescent="0.25">
      <c r="A110" s="1" t="s">
        <v>36</v>
      </c>
      <c r="B110" s="1" t="s">
        <v>1235</v>
      </c>
      <c r="C110" s="1" t="s">
        <v>1236</v>
      </c>
      <c r="D110" s="1" t="s">
        <v>1237</v>
      </c>
      <c r="E110" s="1" t="s">
        <v>1238</v>
      </c>
      <c r="F110" s="1" t="s">
        <v>1239</v>
      </c>
      <c r="G110" s="1" t="str">
        <f>fator_pmad20182017_mor_16102020!K110</f>
        <v>23.8192162620024</v>
      </c>
      <c r="H110" s="1" t="s">
        <v>1240</v>
      </c>
      <c r="I110" s="1" t="s">
        <v>1239</v>
      </c>
      <c r="J110" s="1" t="str">
        <f>fator_pmad20182017_mor_16102020!I110</f>
        <v>2453.37927498624</v>
      </c>
      <c r="K110" s="1" t="s">
        <v>1241</v>
      </c>
      <c r="L110" s="1" t="s">
        <v>1239</v>
      </c>
      <c r="M110" s="1" t="s">
        <v>1242</v>
      </c>
      <c r="N110" s="1" t="s">
        <v>1243</v>
      </c>
      <c r="O110" s="1" t="s">
        <v>1244</v>
      </c>
      <c r="P110" s="1" t="s">
        <v>1239</v>
      </c>
      <c r="Q110" s="2" t="str">
        <f>CONCATENATE("'",fator_pmad20182017_mor_16102020!C110,"'")</f>
        <v>'Cidade Ocidental: Sede'</v>
      </c>
      <c r="R110" s="1" t="s">
        <v>1245</v>
      </c>
      <c r="S110" s="2" t="str">
        <f>CONCATENATE("concat('",IF(LEN([1]fator_pmad1718_mor_25052020!A110)=1,CONCATENATE(0,[1]fator_pmad1718_mor_25052020!A110),[1]fator_pmad1718_mor_25052020!A110),"',cast(m.D03")</f>
        <v>concat('03',cast(m.D03</v>
      </c>
      <c r="T110" s="1" t="s">
        <v>1246</v>
      </c>
      <c r="U110" s="2" t="str">
        <f>CONCATENATE("nchar(1)),'",IF(LEN([1]fator_pmad1718_mor_25052020!F110)=1,CONCATENATE(0,[1]fator_pmad1718_mor_25052020!F110),[1]fator_pmad1718_mor_25052020!F110),"')")</f>
        <v>nchar(1)),'04')</v>
      </c>
      <c r="V110" s="1" t="s">
        <v>1247</v>
      </c>
      <c r="W110" s="1" t="s">
        <v>1248</v>
      </c>
      <c r="X110" s="1" t="s">
        <v>1249</v>
      </c>
      <c r="Y110" s="1" t="s">
        <v>1250</v>
      </c>
      <c r="Z110" s="1" t="s">
        <v>1251</v>
      </c>
      <c r="AA110" s="1" t="s">
        <v>1252</v>
      </c>
      <c r="AB110" s="1" t="s">
        <v>1262</v>
      </c>
      <c r="AC110" s="1" t="s">
        <v>1253</v>
      </c>
      <c r="AD110" s="1" t="s">
        <v>1254</v>
      </c>
      <c r="AE110" s="1" t="s">
        <v>1255</v>
      </c>
      <c r="AF110" s="1" t="s">
        <v>1239</v>
      </c>
      <c r="AG110" s="1" t="s">
        <v>1256</v>
      </c>
      <c r="AH110" s="1" t="s">
        <v>1257</v>
      </c>
      <c r="AI110" s="1" t="s">
        <v>1244</v>
      </c>
      <c r="AJ110" s="1" t="s">
        <v>1239</v>
      </c>
      <c r="AK110" s="2" t="str">
        <f>CONCATENATE("'",fator_pmad20182017_mor_16102020!C110,"'")</f>
        <v>'Cidade Ocidental: Sede'</v>
      </c>
      <c r="AL110" s="1" t="s">
        <v>1257</v>
      </c>
      <c r="AM110" s="1" t="s">
        <v>1258</v>
      </c>
      <c r="AN110" s="1" t="s">
        <v>1239</v>
      </c>
      <c r="AO110" s="1" t="str">
        <f>fator_pmad20182017_mor_16102020!E110</f>
        <v>2</v>
      </c>
      <c r="AP110" s="1" t="s">
        <v>1257</v>
      </c>
      <c r="AQ110" s="1" t="s">
        <v>1259</v>
      </c>
      <c r="AR110" s="1" t="s">
        <v>1260</v>
      </c>
      <c r="AS110" s="2" t="str">
        <f>fator_pmad20182017_mor_16102020!H110</f>
        <v xml:space="preserve"> 15 and 19</v>
      </c>
      <c r="AT110" s="1" t="s">
        <v>1261</v>
      </c>
    </row>
    <row r="111" spans="1:46" x14ac:dyDescent="0.25">
      <c r="A111" s="1" t="s">
        <v>36</v>
      </c>
      <c r="B111" s="1" t="s">
        <v>1235</v>
      </c>
      <c r="C111" s="1" t="s">
        <v>1236</v>
      </c>
      <c r="D111" s="1" t="s">
        <v>1237</v>
      </c>
      <c r="E111" s="1" t="s">
        <v>1238</v>
      </c>
      <c r="F111" s="1" t="s">
        <v>1239</v>
      </c>
      <c r="G111" s="1" t="str">
        <f>fator_pmad20182017_mor_16102020!K111</f>
        <v>27.6441056323012</v>
      </c>
      <c r="H111" s="1" t="s">
        <v>1240</v>
      </c>
      <c r="I111" s="1" t="s">
        <v>1239</v>
      </c>
      <c r="J111" s="1" t="str">
        <f>fator_pmad20182017_mor_16102020!I111</f>
        <v>2543.25771817171</v>
      </c>
      <c r="K111" s="1" t="s">
        <v>1241</v>
      </c>
      <c r="L111" s="1" t="s">
        <v>1239</v>
      </c>
      <c r="M111" s="1" t="s">
        <v>1242</v>
      </c>
      <c r="N111" s="1" t="s">
        <v>1243</v>
      </c>
      <c r="O111" s="1" t="s">
        <v>1244</v>
      </c>
      <c r="P111" s="1" t="s">
        <v>1239</v>
      </c>
      <c r="Q111" s="2" t="str">
        <f>CONCATENATE("'",fator_pmad20182017_mor_16102020!C111,"'")</f>
        <v>'Cidade Ocidental: Sede'</v>
      </c>
      <c r="R111" s="1" t="s">
        <v>1245</v>
      </c>
      <c r="S111" s="2" t="str">
        <f>CONCATENATE("concat('",IF(LEN([1]fator_pmad1718_mor_25052020!A111)=1,CONCATENATE(0,[1]fator_pmad1718_mor_25052020!A111),[1]fator_pmad1718_mor_25052020!A111),"',cast(m.D03")</f>
        <v>concat('03',cast(m.D03</v>
      </c>
      <c r="T111" s="1" t="s">
        <v>1246</v>
      </c>
      <c r="U111" s="2" t="str">
        <f>CONCATENATE("nchar(1)),'",IF(LEN([1]fator_pmad1718_mor_25052020!F111)=1,CONCATENATE(0,[1]fator_pmad1718_mor_25052020!F111),[1]fator_pmad1718_mor_25052020!F111),"')")</f>
        <v>nchar(1)),'04')</v>
      </c>
      <c r="V111" s="1" t="s">
        <v>1247</v>
      </c>
      <c r="W111" s="1" t="s">
        <v>1248</v>
      </c>
      <c r="X111" s="1" t="s">
        <v>1249</v>
      </c>
      <c r="Y111" s="1" t="s">
        <v>1250</v>
      </c>
      <c r="Z111" s="1" t="s">
        <v>1251</v>
      </c>
      <c r="AA111" s="1" t="s">
        <v>1252</v>
      </c>
      <c r="AB111" s="1" t="s">
        <v>1262</v>
      </c>
      <c r="AC111" s="1" t="s">
        <v>1253</v>
      </c>
      <c r="AD111" s="1" t="s">
        <v>1254</v>
      </c>
      <c r="AE111" s="1" t="s">
        <v>1255</v>
      </c>
      <c r="AF111" s="1" t="s">
        <v>1239</v>
      </c>
      <c r="AG111" s="1" t="s">
        <v>1256</v>
      </c>
      <c r="AH111" s="1" t="s">
        <v>1257</v>
      </c>
      <c r="AI111" s="1" t="s">
        <v>1244</v>
      </c>
      <c r="AJ111" s="1" t="s">
        <v>1239</v>
      </c>
      <c r="AK111" s="2" t="str">
        <f>CONCATENATE("'",fator_pmad20182017_mor_16102020!C111,"'")</f>
        <v>'Cidade Ocidental: Sede'</v>
      </c>
      <c r="AL111" s="1" t="s">
        <v>1257</v>
      </c>
      <c r="AM111" s="1" t="s">
        <v>1258</v>
      </c>
      <c r="AN111" s="1" t="s">
        <v>1239</v>
      </c>
      <c r="AO111" s="1" t="str">
        <f>fator_pmad20182017_mor_16102020!E111</f>
        <v>1</v>
      </c>
      <c r="AP111" s="1" t="s">
        <v>1257</v>
      </c>
      <c r="AQ111" s="1" t="s">
        <v>1259</v>
      </c>
      <c r="AR111" s="1" t="s">
        <v>1260</v>
      </c>
      <c r="AS111" s="2" t="str">
        <f>fator_pmad20182017_mor_16102020!H111</f>
        <v xml:space="preserve"> 15 and 19</v>
      </c>
      <c r="AT111" s="1" t="s">
        <v>1261</v>
      </c>
    </row>
    <row r="112" spans="1:46" x14ac:dyDescent="0.25">
      <c r="A112" s="1" t="s">
        <v>44</v>
      </c>
      <c r="B112" s="1" t="s">
        <v>1235</v>
      </c>
      <c r="C112" s="1" t="s">
        <v>1236</v>
      </c>
      <c r="D112" s="1" t="s">
        <v>1237</v>
      </c>
      <c r="E112" s="1" t="s">
        <v>1238</v>
      </c>
      <c r="F112" s="1" t="s">
        <v>1239</v>
      </c>
      <c r="G112" s="1" t="str">
        <f>fator_pmad20182017_mor_16102020!K112</f>
        <v>4.33192139844749</v>
      </c>
      <c r="H112" s="1" t="s">
        <v>1240</v>
      </c>
      <c r="I112" s="1" t="s">
        <v>1239</v>
      </c>
      <c r="J112" s="1" t="str">
        <f>fator_pmad20182017_mor_16102020!I112</f>
        <v>337.889869078905</v>
      </c>
      <c r="K112" s="1" t="s">
        <v>1241</v>
      </c>
      <c r="L112" s="1" t="s">
        <v>1239</v>
      </c>
      <c r="M112" s="1" t="s">
        <v>1242</v>
      </c>
      <c r="N112" s="1" t="s">
        <v>1243</v>
      </c>
      <c r="O112" s="1" t="s">
        <v>1244</v>
      </c>
      <c r="P112" s="1" t="s">
        <v>1239</v>
      </c>
      <c r="Q112" s="2" t="str">
        <f>CONCATENATE("'",fator_pmad20182017_mor_16102020!C112,"'")</f>
        <v>'Cocalzinho de Goiás: Girassol/Edilândia'</v>
      </c>
      <c r="R112" s="1" t="s">
        <v>1245</v>
      </c>
      <c r="S112" s="2" t="str">
        <f>CONCATENATE("concat('",IF(LEN([1]fator_pmad1718_mor_25052020!A112)=1,CONCATENATE(0,[1]fator_pmad1718_mor_25052020!A112),[1]fator_pmad1718_mor_25052020!A112),"',cast(m.D03")</f>
        <v>concat('08',cast(m.D03</v>
      </c>
      <c r="T112" s="1" t="s">
        <v>1246</v>
      </c>
      <c r="U112" s="2" t="str">
        <f>CONCATENATE("nchar(1)),'",IF(LEN([1]fator_pmad1718_mor_25052020!F112)=1,CONCATENATE(0,[1]fator_pmad1718_mor_25052020!F112),[1]fator_pmad1718_mor_25052020!F112),"')")</f>
        <v>nchar(1)),'04')</v>
      </c>
      <c r="V112" s="1" t="s">
        <v>1247</v>
      </c>
      <c r="W112" s="1" t="s">
        <v>1248</v>
      </c>
      <c r="X112" s="1" t="s">
        <v>1249</v>
      </c>
      <c r="Y112" s="1" t="s">
        <v>1250</v>
      </c>
      <c r="Z112" s="1" t="s">
        <v>1251</v>
      </c>
      <c r="AA112" s="1" t="s">
        <v>1252</v>
      </c>
      <c r="AB112" s="1" t="s">
        <v>1262</v>
      </c>
      <c r="AC112" s="1" t="s">
        <v>1253</v>
      </c>
      <c r="AD112" s="1" t="s">
        <v>1254</v>
      </c>
      <c r="AE112" s="1" t="s">
        <v>1255</v>
      </c>
      <c r="AF112" s="1" t="s">
        <v>1239</v>
      </c>
      <c r="AG112" s="1" t="s">
        <v>1256</v>
      </c>
      <c r="AH112" s="1" t="s">
        <v>1257</v>
      </c>
      <c r="AI112" s="1" t="s">
        <v>1244</v>
      </c>
      <c r="AJ112" s="1" t="s">
        <v>1239</v>
      </c>
      <c r="AK112" s="2" t="str">
        <f>CONCATENATE("'",fator_pmad20182017_mor_16102020!C112,"'")</f>
        <v>'Cocalzinho de Goiás: Girassol/Edilândia'</v>
      </c>
      <c r="AL112" s="1" t="s">
        <v>1257</v>
      </c>
      <c r="AM112" s="1" t="s">
        <v>1258</v>
      </c>
      <c r="AN112" s="1" t="s">
        <v>1239</v>
      </c>
      <c r="AO112" s="1" t="str">
        <f>fator_pmad20182017_mor_16102020!E112</f>
        <v>2</v>
      </c>
      <c r="AP112" s="1" t="s">
        <v>1257</v>
      </c>
      <c r="AQ112" s="1" t="s">
        <v>1259</v>
      </c>
      <c r="AR112" s="1" t="s">
        <v>1260</v>
      </c>
      <c r="AS112" s="2" t="str">
        <f>fator_pmad20182017_mor_16102020!H112</f>
        <v xml:space="preserve"> 15 and 19</v>
      </c>
      <c r="AT112" s="1" t="s">
        <v>1261</v>
      </c>
    </row>
    <row r="113" spans="1:46" x14ac:dyDescent="0.25">
      <c r="A113" s="1" t="s">
        <v>44</v>
      </c>
      <c r="B113" s="1" t="s">
        <v>1235</v>
      </c>
      <c r="C113" s="1" t="s">
        <v>1236</v>
      </c>
      <c r="D113" s="1" t="s">
        <v>1237</v>
      </c>
      <c r="E113" s="1" t="s">
        <v>1238</v>
      </c>
      <c r="F113" s="1" t="s">
        <v>1239</v>
      </c>
      <c r="G113" s="1" t="str">
        <f>fator_pmad20182017_mor_16102020!K113</f>
        <v>4.52177561387083</v>
      </c>
      <c r="H113" s="1" t="s">
        <v>1240</v>
      </c>
      <c r="I113" s="1" t="s">
        <v>1239</v>
      </c>
      <c r="J113" s="1" t="str">
        <f>fator_pmad20182017_mor_16102020!I113</f>
        <v>379.82915156515</v>
      </c>
      <c r="K113" s="1" t="s">
        <v>1241</v>
      </c>
      <c r="L113" s="1" t="s">
        <v>1239</v>
      </c>
      <c r="M113" s="1" t="s">
        <v>1242</v>
      </c>
      <c r="N113" s="1" t="s">
        <v>1243</v>
      </c>
      <c r="O113" s="1" t="s">
        <v>1244</v>
      </c>
      <c r="P113" s="1" t="s">
        <v>1239</v>
      </c>
      <c r="Q113" s="2" t="str">
        <f>CONCATENATE("'",fator_pmad20182017_mor_16102020!C113,"'")</f>
        <v>'Cocalzinho de Goiás: Girassol/Edilândia'</v>
      </c>
      <c r="R113" s="1" t="s">
        <v>1245</v>
      </c>
      <c r="S113" s="2" t="str">
        <f>CONCATENATE("concat('",IF(LEN([1]fator_pmad1718_mor_25052020!A113)=1,CONCATENATE(0,[1]fator_pmad1718_mor_25052020!A113),[1]fator_pmad1718_mor_25052020!A113),"',cast(m.D03")</f>
        <v>concat('08',cast(m.D03</v>
      </c>
      <c r="T113" s="1" t="s">
        <v>1246</v>
      </c>
      <c r="U113" s="2" t="str">
        <f>CONCATENATE("nchar(1)),'",IF(LEN([1]fator_pmad1718_mor_25052020!F113)=1,CONCATENATE(0,[1]fator_pmad1718_mor_25052020!F113),[1]fator_pmad1718_mor_25052020!F113),"')")</f>
        <v>nchar(1)),'04')</v>
      </c>
      <c r="V113" s="1" t="s">
        <v>1247</v>
      </c>
      <c r="W113" s="1" t="s">
        <v>1248</v>
      </c>
      <c r="X113" s="1" t="s">
        <v>1249</v>
      </c>
      <c r="Y113" s="1" t="s">
        <v>1250</v>
      </c>
      <c r="Z113" s="1" t="s">
        <v>1251</v>
      </c>
      <c r="AA113" s="1" t="s">
        <v>1252</v>
      </c>
      <c r="AB113" s="1" t="s">
        <v>1262</v>
      </c>
      <c r="AC113" s="1" t="s">
        <v>1253</v>
      </c>
      <c r="AD113" s="1" t="s">
        <v>1254</v>
      </c>
      <c r="AE113" s="1" t="s">
        <v>1255</v>
      </c>
      <c r="AF113" s="1" t="s">
        <v>1239</v>
      </c>
      <c r="AG113" s="1" t="s">
        <v>1256</v>
      </c>
      <c r="AH113" s="1" t="s">
        <v>1257</v>
      </c>
      <c r="AI113" s="1" t="s">
        <v>1244</v>
      </c>
      <c r="AJ113" s="1" t="s">
        <v>1239</v>
      </c>
      <c r="AK113" s="2" t="str">
        <f>CONCATENATE("'",fator_pmad20182017_mor_16102020!C113,"'")</f>
        <v>'Cocalzinho de Goiás: Girassol/Edilândia'</v>
      </c>
      <c r="AL113" s="1" t="s">
        <v>1257</v>
      </c>
      <c r="AM113" s="1" t="s">
        <v>1258</v>
      </c>
      <c r="AN113" s="1" t="s">
        <v>1239</v>
      </c>
      <c r="AO113" s="1" t="str">
        <f>fator_pmad20182017_mor_16102020!E113</f>
        <v>1</v>
      </c>
      <c r="AP113" s="1" t="s">
        <v>1257</v>
      </c>
      <c r="AQ113" s="1" t="s">
        <v>1259</v>
      </c>
      <c r="AR113" s="1" t="s">
        <v>1260</v>
      </c>
      <c r="AS113" s="2" t="str">
        <f>fator_pmad20182017_mor_16102020!H113</f>
        <v xml:space="preserve"> 15 and 19</v>
      </c>
      <c r="AT113" s="1" t="s">
        <v>1261</v>
      </c>
    </row>
    <row r="114" spans="1:46" x14ac:dyDescent="0.25">
      <c r="A114" s="1" t="s">
        <v>52</v>
      </c>
      <c r="B114" s="1" t="s">
        <v>1235</v>
      </c>
      <c r="C114" s="1" t="s">
        <v>1236</v>
      </c>
      <c r="D114" s="1" t="s">
        <v>1237</v>
      </c>
      <c r="E114" s="1" t="s">
        <v>1238</v>
      </c>
      <c r="F114" s="1" t="s">
        <v>1239</v>
      </c>
      <c r="G114" s="1" t="str">
        <f>fator_pmad20182017_mor_16102020!K114</f>
        <v>4.05249301452233</v>
      </c>
      <c r="H114" s="1" t="s">
        <v>1240</v>
      </c>
      <c r="I114" s="1" t="s">
        <v>1239</v>
      </c>
      <c r="J114" s="1" t="str">
        <f>fator_pmad20182017_mor_16102020!I114</f>
        <v>328.251934176309</v>
      </c>
      <c r="K114" s="1" t="s">
        <v>1241</v>
      </c>
      <c r="L114" s="1" t="s">
        <v>1239</v>
      </c>
      <c r="M114" s="1" t="s">
        <v>1242</v>
      </c>
      <c r="N114" s="1" t="s">
        <v>1243</v>
      </c>
      <c r="O114" s="1" t="s">
        <v>1244</v>
      </c>
      <c r="P114" s="1" t="s">
        <v>1239</v>
      </c>
      <c r="Q114" s="2" t="str">
        <f>CONCATENATE("'",fator_pmad20182017_mor_16102020!C114,"'")</f>
        <v>'Cocalzinho de Goiás: Sede'</v>
      </c>
      <c r="R114" s="1" t="s">
        <v>1245</v>
      </c>
      <c r="S114" s="2" t="str">
        <f>CONCATENATE("concat('",IF(LEN([1]fator_pmad1718_mor_25052020!A114)=1,CONCATENATE(0,[1]fator_pmad1718_mor_25052020!A114),[1]fator_pmad1718_mor_25052020!A114),"',cast(m.D03")</f>
        <v>concat('07',cast(m.D03</v>
      </c>
      <c r="T114" s="1" t="s">
        <v>1246</v>
      </c>
      <c r="U114" s="2" t="str">
        <f>CONCATENATE("nchar(1)),'",IF(LEN([1]fator_pmad1718_mor_25052020!F114)=1,CONCATENATE(0,[1]fator_pmad1718_mor_25052020!F114),[1]fator_pmad1718_mor_25052020!F114),"')")</f>
        <v>nchar(1)),'04')</v>
      </c>
      <c r="V114" s="1" t="s">
        <v>1247</v>
      </c>
      <c r="W114" s="1" t="s">
        <v>1248</v>
      </c>
      <c r="X114" s="1" t="s">
        <v>1249</v>
      </c>
      <c r="Y114" s="1" t="s">
        <v>1250</v>
      </c>
      <c r="Z114" s="1" t="s">
        <v>1251</v>
      </c>
      <c r="AA114" s="1" t="s">
        <v>1252</v>
      </c>
      <c r="AB114" s="1" t="s">
        <v>1262</v>
      </c>
      <c r="AC114" s="1" t="s">
        <v>1253</v>
      </c>
      <c r="AD114" s="1" t="s">
        <v>1254</v>
      </c>
      <c r="AE114" s="1" t="s">
        <v>1255</v>
      </c>
      <c r="AF114" s="1" t="s">
        <v>1239</v>
      </c>
      <c r="AG114" s="1" t="s">
        <v>1256</v>
      </c>
      <c r="AH114" s="1" t="s">
        <v>1257</v>
      </c>
      <c r="AI114" s="1" t="s">
        <v>1244</v>
      </c>
      <c r="AJ114" s="1" t="s">
        <v>1239</v>
      </c>
      <c r="AK114" s="2" t="str">
        <f>CONCATENATE("'",fator_pmad20182017_mor_16102020!C114,"'")</f>
        <v>'Cocalzinho de Goiás: Sede'</v>
      </c>
      <c r="AL114" s="1" t="s">
        <v>1257</v>
      </c>
      <c r="AM114" s="1" t="s">
        <v>1258</v>
      </c>
      <c r="AN114" s="1" t="s">
        <v>1239</v>
      </c>
      <c r="AO114" s="1" t="str">
        <f>fator_pmad20182017_mor_16102020!E114</f>
        <v>2</v>
      </c>
      <c r="AP114" s="1" t="s">
        <v>1257</v>
      </c>
      <c r="AQ114" s="1" t="s">
        <v>1259</v>
      </c>
      <c r="AR114" s="1" t="s">
        <v>1260</v>
      </c>
      <c r="AS114" s="2" t="str">
        <f>fator_pmad20182017_mor_16102020!H114</f>
        <v xml:space="preserve"> 15 and 19</v>
      </c>
      <c r="AT114" s="1" t="s">
        <v>1261</v>
      </c>
    </row>
    <row r="115" spans="1:46" x14ac:dyDescent="0.25">
      <c r="A115" s="1" t="s">
        <v>52</v>
      </c>
      <c r="B115" s="1" t="s">
        <v>1235</v>
      </c>
      <c r="C115" s="1" t="s">
        <v>1236</v>
      </c>
      <c r="D115" s="1" t="s">
        <v>1237</v>
      </c>
      <c r="E115" s="1" t="s">
        <v>1238</v>
      </c>
      <c r="F115" s="1" t="s">
        <v>1239</v>
      </c>
      <c r="G115" s="1" t="str">
        <f>fator_pmad20182017_mor_16102020!K115</f>
        <v>5.27135635718425</v>
      </c>
      <c r="H115" s="1" t="s">
        <v>1240</v>
      </c>
      <c r="I115" s="1" t="s">
        <v>1239</v>
      </c>
      <c r="J115" s="1" t="str">
        <f>fator_pmad20182017_mor_16102020!I115</f>
        <v>368.994945002898</v>
      </c>
      <c r="K115" s="1" t="s">
        <v>1241</v>
      </c>
      <c r="L115" s="1" t="s">
        <v>1239</v>
      </c>
      <c r="M115" s="1" t="s">
        <v>1242</v>
      </c>
      <c r="N115" s="1" t="s">
        <v>1243</v>
      </c>
      <c r="O115" s="1" t="s">
        <v>1244</v>
      </c>
      <c r="P115" s="1" t="s">
        <v>1239</v>
      </c>
      <c r="Q115" s="2" t="str">
        <f>CONCATENATE("'",fator_pmad20182017_mor_16102020!C115,"'")</f>
        <v>'Cocalzinho de Goiás: Sede'</v>
      </c>
      <c r="R115" s="1" t="s">
        <v>1245</v>
      </c>
      <c r="S115" s="2" t="str">
        <f>CONCATENATE("concat('",IF(LEN([1]fator_pmad1718_mor_25052020!A115)=1,CONCATENATE(0,[1]fator_pmad1718_mor_25052020!A115),[1]fator_pmad1718_mor_25052020!A115),"',cast(m.D03")</f>
        <v>concat('07',cast(m.D03</v>
      </c>
      <c r="T115" s="1" t="s">
        <v>1246</v>
      </c>
      <c r="U115" s="2" t="str">
        <f>CONCATENATE("nchar(1)),'",IF(LEN([1]fator_pmad1718_mor_25052020!F115)=1,CONCATENATE(0,[1]fator_pmad1718_mor_25052020!F115),[1]fator_pmad1718_mor_25052020!F115),"')")</f>
        <v>nchar(1)),'04')</v>
      </c>
      <c r="V115" s="1" t="s">
        <v>1247</v>
      </c>
      <c r="W115" s="1" t="s">
        <v>1248</v>
      </c>
      <c r="X115" s="1" t="s">
        <v>1249</v>
      </c>
      <c r="Y115" s="1" t="s">
        <v>1250</v>
      </c>
      <c r="Z115" s="1" t="s">
        <v>1251</v>
      </c>
      <c r="AA115" s="1" t="s">
        <v>1252</v>
      </c>
      <c r="AB115" s="1" t="s">
        <v>1262</v>
      </c>
      <c r="AC115" s="1" t="s">
        <v>1253</v>
      </c>
      <c r="AD115" s="1" t="s">
        <v>1254</v>
      </c>
      <c r="AE115" s="1" t="s">
        <v>1255</v>
      </c>
      <c r="AF115" s="1" t="s">
        <v>1239</v>
      </c>
      <c r="AG115" s="1" t="s">
        <v>1256</v>
      </c>
      <c r="AH115" s="1" t="s">
        <v>1257</v>
      </c>
      <c r="AI115" s="1" t="s">
        <v>1244</v>
      </c>
      <c r="AJ115" s="1" t="s">
        <v>1239</v>
      </c>
      <c r="AK115" s="2" t="str">
        <f>CONCATENATE("'",fator_pmad20182017_mor_16102020!C115,"'")</f>
        <v>'Cocalzinho de Goiás: Sede'</v>
      </c>
      <c r="AL115" s="1" t="s">
        <v>1257</v>
      </c>
      <c r="AM115" s="1" t="s">
        <v>1258</v>
      </c>
      <c r="AN115" s="1" t="s">
        <v>1239</v>
      </c>
      <c r="AO115" s="1" t="str">
        <f>fator_pmad20182017_mor_16102020!E115</f>
        <v>1</v>
      </c>
      <c r="AP115" s="1" t="s">
        <v>1257</v>
      </c>
      <c r="AQ115" s="1" t="s">
        <v>1259</v>
      </c>
      <c r="AR115" s="1" t="s">
        <v>1260</v>
      </c>
      <c r="AS115" s="2" t="str">
        <f>fator_pmad20182017_mor_16102020!H115</f>
        <v xml:space="preserve"> 15 and 19</v>
      </c>
      <c r="AT115" s="1" t="s">
        <v>1261</v>
      </c>
    </row>
    <row r="116" spans="1:46" x14ac:dyDescent="0.25">
      <c r="A116" s="1" t="s">
        <v>60</v>
      </c>
      <c r="B116" s="1" t="s">
        <v>1235</v>
      </c>
      <c r="C116" s="1" t="s">
        <v>1236</v>
      </c>
      <c r="D116" s="1" t="s">
        <v>1237</v>
      </c>
      <c r="E116" s="1" t="s">
        <v>1238</v>
      </c>
      <c r="F116" s="1" t="s">
        <v>1239</v>
      </c>
      <c r="G116" s="1" t="str">
        <f>fator_pmad20182017_mor_16102020!K116</f>
        <v>2.85807178843399</v>
      </c>
      <c r="H116" s="1" t="s">
        <v>1240</v>
      </c>
      <c r="I116" s="1" t="s">
        <v>1239</v>
      </c>
      <c r="J116" s="1" t="str">
        <f>fator_pmad20182017_mor_16102020!I116</f>
        <v>234.361886651587</v>
      </c>
      <c r="K116" s="1" t="s">
        <v>1241</v>
      </c>
      <c r="L116" s="1" t="s">
        <v>1239</v>
      </c>
      <c r="M116" s="1" t="s">
        <v>1242</v>
      </c>
      <c r="N116" s="1" t="s">
        <v>1243</v>
      </c>
      <c r="O116" s="1" t="s">
        <v>1244</v>
      </c>
      <c r="P116" s="1" t="s">
        <v>1239</v>
      </c>
      <c r="Q116" s="2" t="str">
        <f>CONCATENATE("'",fator_pmad20182017_mor_16102020!C116,"'")</f>
        <v>'Cristalina: Campos Lindos/Marajó'</v>
      </c>
      <c r="R116" s="1" t="s">
        <v>1245</v>
      </c>
      <c r="S116" s="2" t="str">
        <f>CONCATENATE("concat('",IF(LEN([1]fator_pmad1718_mor_25052020!A116)=1,CONCATENATE(0,[1]fator_pmad1718_mor_25052020!A116),[1]fator_pmad1718_mor_25052020!A116),"',cast(m.D03")</f>
        <v>concat('06',cast(m.D03</v>
      </c>
      <c r="T116" s="1" t="s">
        <v>1246</v>
      </c>
      <c r="U116" s="2" t="str">
        <f>CONCATENATE("nchar(1)),'",IF(LEN([1]fator_pmad1718_mor_25052020!F116)=1,CONCATENATE(0,[1]fator_pmad1718_mor_25052020!F116),[1]fator_pmad1718_mor_25052020!F116),"')")</f>
        <v>nchar(1)),'04')</v>
      </c>
      <c r="V116" s="1" t="s">
        <v>1247</v>
      </c>
      <c r="W116" s="1" t="s">
        <v>1248</v>
      </c>
      <c r="X116" s="1" t="s">
        <v>1249</v>
      </c>
      <c r="Y116" s="1" t="s">
        <v>1250</v>
      </c>
      <c r="Z116" s="1" t="s">
        <v>1251</v>
      </c>
      <c r="AA116" s="1" t="s">
        <v>1252</v>
      </c>
      <c r="AB116" s="1" t="s">
        <v>1262</v>
      </c>
      <c r="AC116" s="1" t="s">
        <v>1253</v>
      </c>
      <c r="AD116" s="1" t="s">
        <v>1254</v>
      </c>
      <c r="AE116" s="1" t="s">
        <v>1255</v>
      </c>
      <c r="AF116" s="1" t="s">
        <v>1239</v>
      </c>
      <c r="AG116" s="1" t="s">
        <v>1256</v>
      </c>
      <c r="AH116" s="1" t="s">
        <v>1257</v>
      </c>
      <c r="AI116" s="1" t="s">
        <v>1244</v>
      </c>
      <c r="AJ116" s="1" t="s">
        <v>1239</v>
      </c>
      <c r="AK116" s="2" t="str">
        <f>CONCATENATE("'",fator_pmad20182017_mor_16102020!C116,"'")</f>
        <v>'Cristalina: Campos Lindos/Marajó'</v>
      </c>
      <c r="AL116" s="1" t="s">
        <v>1257</v>
      </c>
      <c r="AM116" s="1" t="s">
        <v>1258</v>
      </c>
      <c r="AN116" s="1" t="s">
        <v>1239</v>
      </c>
      <c r="AO116" s="1" t="str">
        <f>fator_pmad20182017_mor_16102020!E116</f>
        <v>2</v>
      </c>
      <c r="AP116" s="1" t="s">
        <v>1257</v>
      </c>
      <c r="AQ116" s="1" t="s">
        <v>1259</v>
      </c>
      <c r="AR116" s="1" t="s">
        <v>1260</v>
      </c>
      <c r="AS116" s="2" t="str">
        <f>fator_pmad20182017_mor_16102020!H116</f>
        <v xml:space="preserve"> 15 and 19</v>
      </c>
      <c r="AT116" s="1" t="s">
        <v>1261</v>
      </c>
    </row>
    <row r="117" spans="1:46" x14ac:dyDescent="0.25">
      <c r="A117" s="1" t="s">
        <v>60</v>
      </c>
      <c r="B117" s="1" t="s">
        <v>1235</v>
      </c>
      <c r="C117" s="1" t="s">
        <v>1236</v>
      </c>
      <c r="D117" s="1" t="s">
        <v>1237</v>
      </c>
      <c r="E117" s="1" t="s">
        <v>1238</v>
      </c>
      <c r="F117" s="1" t="s">
        <v>1239</v>
      </c>
      <c r="G117" s="1" t="str">
        <f>fator_pmad20182017_mor_16102020!K117</f>
        <v>2.13726964959662</v>
      </c>
      <c r="H117" s="1" t="s">
        <v>1240</v>
      </c>
      <c r="I117" s="1" t="s">
        <v>1239</v>
      </c>
      <c r="J117" s="1" t="str">
        <f>fator_pmad20182017_mor_16102020!I117</f>
        <v>247.923279353208</v>
      </c>
      <c r="K117" s="1" t="s">
        <v>1241</v>
      </c>
      <c r="L117" s="1" t="s">
        <v>1239</v>
      </c>
      <c r="M117" s="1" t="s">
        <v>1242</v>
      </c>
      <c r="N117" s="1" t="s">
        <v>1243</v>
      </c>
      <c r="O117" s="1" t="s">
        <v>1244</v>
      </c>
      <c r="P117" s="1" t="s">
        <v>1239</v>
      </c>
      <c r="Q117" s="2" t="str">
        <f>CONCATENATE("'",fator_pmad20182017_mor_16102020!C117,"'")</f>
        <v>'Cristalina: Campos Lindos/Marajó'</v>
      </c>
      <c r="R117" s="1" t="s">
        <v>1245</v>
      </c>
      <c r="S117" s="2" t="str">
        <f>CONCATENATE("concat('",IF(LEN([1]fator_pmad1718_mor_25052020!A117)=1,CONCATENATE(0,[1]fator_pmad1718_mor_25052020!A117),[1]fator_pmad1718_mor_25052020!A117),"',cast(m.D03")</f>
        <v>concat('06',cast(m.D03</v>
      </c>
      <c r="T117" s="1" t="s">
        <v>1246</v>
      </c>
      <c r="U117" s="2" t="str">
        <f>CONCATENATE("nchar(1)),'",IF(LEN([1]fator_pmad1718_mor_25052020!F117)=1,CONCATENATE(0,[1]fator_pmad1718_mor_25052020!F117),[1]fator_pmad1718_mor_25052020!F117),"')")</f>
        <v>nchar(1)),'04')</v>
      </c>
      <c r="V117" s="1" t="s">
        <v>1247</v>
      </c>
      <c r="W117" s="1" t="s">
        <v>1248</v>
      </c>
      <c r="X117" s="1" t="s">
        <v>1249</v>
      </c>
      <c r="Y117" s="1" t="s">
        <v>1250</v>
      </c>
      <c r="Z117" s="1" t="s">
        <v>1251</v>
      </c>
      <c r="AA117" s="1" t="s">
        <v>1252</v>
      </c>
      <c r="AB117" s="1" t="s">
        <v>1262</v>
      </c>
      <c r="AC117" s="1" t="s">
        <v>1253</v>
      </c>
      <c r="AD117" s="1" t="s">
        <v>1254</v>
      </c>
      <c r="AE117" s="1" t="s">
        <v>1255</v>
      </c>
      <c r="AF117" s="1" t="s">
        <v>1239</v>
      </c>
      <c r="AG117" s="1" t="s">
        <v>1256</v>
      </c>
      <c r="AH117" s="1" t="s">
        <v>1257</v>
      </c>
      <c r="AI117" s="1" t="s">
        <v>1244</v>
      </c>
      <c r="AJ117" s="1" t="s">
        <v>1239</v>
      </c>
      <c r="AK117" s="2" t="str">
        <f>CONCATENATE("'",fator_pmad20182017_mor_16102020!C117,"'")</f>
        <v>'Cristalina: Campos Lindos/Marajó'</v>
      </c>
      <c r="AL117" s="1" t="s">
        <v>1257</v>
      </c>
      <c r="AM117" s="1" t="s">
        <v>1258</v>
      </c>
      <c r="AN117" s="1" t="s">
        <v>1239</v>
      </c>
      <c r="AO117" s="1" t="str">
        <f>fator_pmad20182017_mor_16102020!E117</f>
        <v>1</v>
      </c>
      <c r="AP117" s="1" t="s">
        <v>1257</v>
      </c>
      <c r="AQ117" s="1" t="s">
        <v>1259</v>
      </c>
      <c r="AR117" s="1" t="s">
        <v>1260</v>
      </c>
      <c r="AS117" s="2" t="str">
        <f>fator_pmad20182017_mor_16102020!H117</f>
        <v xml:space="preserve"> 15 and 19</v>
      </c>
      <c r="AT117" s="1" t="s">
        <v>1261</v>
      </c>
    </row>
    <row r="118" spans="1:46" x14ac:dyDescent="0.25">
      <c r="A118" s="1" t="s">
        <v>68</v>
      </c>
      <c r="B118" s="1" t="s">
        <v>1235</v>
      </c>
      <c r="C118" s="1" t="s">
        <v>1236</v>
      </c>
      <c r="D118" s="1" t="s">
        <v>1237</v>
      </c>
      <c r="E118" s="1" t="s">
        <v>1238</v>
      </c>
      <c r="F118" s="1" t="s">
        <v>1239</v>
      </c>
      <c r="G118" s="1" t="str">
        <f>fator_pmad20182017_mor_16102020!K118</f>
        <v>12.9752527528865</v>
      </c>
      <c r="H118" s="1" t="s">
        <v>1240</v>
      </c>
      <c r="I118" s="1" t="s">
        <v>1239</v>
      </c>
      <c r="J118" s="1" t="str">
        <f>fator_pmad20182017_mor_16102020!I118</f>
        <v>1128.84698950113</v>
      </c>
      <c r="K118" s="1" t="s">
        <v>1241</v>
      </c>
      <c r="L118" s="1" t="s">
        <v>1239</v>
      </c>
      <c r="M118" s="1" t="s">
        <v>1242</v>
      </c>
      <c r="N118" s="1" t="s">
        <v>1243</v>
      </c>
      <c r="O118" s="1" t="s">
        <v>1244</v>
      </c>
      <c r="P118" s="1" t="s">
        <v>1239</v>
      </c>
      <c r="Q118" s="2" t="str">
        <f>CONCATENATE("'",fator_pmad20182017_mor_16102020!C118,"'")</f>
        <v>'Cristalina: Sede'</v>
      </c>
      <c r="R118" s="1" t="s">
        <v>1245</v>
      </c>
      <c r="S118" s="2" t="str">
        <f>CONCATENATE("concat('",IF(LEN([1]fator_pmad1718_mor_25052020!A118)=1,CONCATENATE(0,[1]fator_pmad1718_mor_25052020!A118),[1]fator_pmad1718_mor_25052020!A118),"',cast(m.D03")</f>
        <v>concat('05',cast(m.D03</v>
      </c>
      <c r="T118" s="1" t="s">
        <v>1246</v>
      </c>
      <c r="U118" s="2" t="str">
        <f>CONCATENATE("nchar(1)),'",IF(LEN([1]fator_pmad1718_mor_25052020!F118)=1,CONCATENATE(0,[1]fator_pmad1718_mor_25052020!F118),[1]fator_pmad1718_mor_25052020!F118),"')")</f>
        <v>nchar(1)),'04')</v>
      </c>
      <c r="V118" s="1" t="s">
        <v>1247</v>
      </c>
      <c r="W118" s="1" t="s">
        <v>1248</v>
      </c>
      <c r="X118" s="1" t="s">
        <v>1249</v>
      </c>
      <c r="Y118" s="1" t="s">
        <v>1250</v>
      </c>
      <c r="Z118" s="1" t="s">
        <v>1251</v>
      </c>
      <c r="AA118" s="1" t="s">
        <v>1252</v>
      </c>
      <c r="AB118" s="1" t="s">
        <v>1262</v>
      </c>
      <c r="AC118" s="1" t="s">
        <v>1253</v>
      </c>
      <c r="AD118" s="1" t="s">
        <v>1254</v>
      </c>
      <c r="AE118" s="1" t="s">
        <v>1255</v>
      </c>
      <c r="AF118" s="1" t="s">
        <v>1239</v>
      </c>
      <c r="AG118" s="1" t="s">
        <v>1256</v>
      </c>
      <c r="AH118" s="1" t="s">
        <v>1257</v>
      </c>
      <c r="AI118" s="1" t="s">
        <v>1244</v>
      </c>
      <c r="AJ118" s="1" t="s">
        <v>1239</v>
      </c>
      <c r="AK118" s="2" t="str">
        <f>CONCATENATE("'",fator_pmad20182017_mor_16102020!C118,"'")</f>
        <v>'Cristalina: Sede'</v>
      </c>
      <c r="AL118" s="1" t="s">
        <v>1257</v>
      </c>
      <c r="AM118" s="1" t="s">
        <v>1258</v>
      </c>
      <c r="AN118" s="1" t="s">
        <v>1239</v>
      </c>
      <c r="AO118" s="1" t="str">
        <f>fator_pmad20182017_mor_16102020!E118</f>
        <v>2</v>
      </c>
      <c r="AP118" s="1" t="s">
        <v>1257</v>
      </c>
      <c r="AQ118" s="1" t="s">
        <v>1259</v>
      </c>
      <c r="AR118" s="1" t="s">
        <v>1260</v>
      </c>
      <c r="AS118" s="2" t="str">
        <f>fator_pmad20182017_mor_16102020!H118</f>
        <v xml:space="preserve"> 15 and 19</v>
      </c>
      <c r="AT118" s="1" t="s">
        <v>1261</v>
      </c>
    </row>
    <row r="119" spans="1:46" x14ac:dyDescent="0.25">
      <c r="A119" s="1" t="s">
        <v>68</v>
      </c>
      <c r="B119" s="1" t="s">
        <v>1235</v>
      </c>
      <c r="C119" s="1" t="s">
        <v>1236</v>
      </c>
      <c r="D119" s="1" t="s">
        <v>1237</v>
      </c>
      <c r="E119" s="1" t="s">
        <v>1238</v>
      </c>
      <c r="F119" s="1" t="s">
        <v>1239</v>
      </c>
      <c r="G119" s="1" t="str">
        <f>fator_pmad20182017_mor_16102020!K119</f>
        <v>9.40289703525997</v>
      </c>
      <c r="H119" s="1" t="s">
        <v>1240</v>
      </c>
      <c r="I119" s="1" t="s">
        <v>1239</v>
      </c>
      <c r="J119" s="1" t="str">
        <f>fator_pmad20182017_mor_16102020!I119</f>
        <v>1194.16792347802</v>
      </c>
      <c r="K119" s="1" t="s">
        <v>1241</v>
      </c>
      <c r="L119" s="1" t="s">
        <v>1239</v>
      </c>
      <c r="M119" s="1" t="s">
        <v>1242</v>
      </c>
      <c r="N119" s="1" t="s">
        <v>1243</v>
      </c>
      <c r="O119" s="1" t="s">
        <v>1244</v>
      </c>
      <c r="P119" s="1" t="s">
        <v>1239</v>
      </c>
      <c r="Q119" s="2" t="str">
        <f>CONCATENATE("'",fator_pmad20182017_mor_16102020!C119,"'")</f>
        <v>'Cristalina: Sede'</v>
      </c>
      <c r="R119" s="1" t="s">
        <v>1245</v>
      </c>
      <c r="S119" s="2" t="str">
        <f>CONCATENATE("concat('",IF(LEN([1]fator_pmad1718_mor_25052020!A119)=1,CONCATENATE(0,[1]fator_pmad1718_mor_25052020!A119),[1]fator_pmad1718_mor_25052020!A119),"',cast(m.D03")</f>
        <v>concat('05',cast(m.D03</v>
      </c>
      <c r="T119" s="1" t="s">
        <v>1246</v>
      </c>
      <c r="U119" s="2" t="str">
        <f>CONCATENATE("nchar(1)),'",IF(LEN([1]fator_pmad1718_mor_25052020!F119)=1,CONCATENATE(0,[1]fator_pmad1718_mor_25052020!F119),[1]fator_pmad1718_mor_25052020!F119),"')")</f>
        <v>nchar(1)),'04')</v>
      </c>
      <c r="V119" s="1" t="s">
        <v>1247</v>
      </c>
      <c r="W119" s="1" t="s">
        <v>1248</v>
      </c>
      <c r="X119" s="1" t="s">
        <v>1249</v>
      </c>
      <c r="Y119" s="1" t="s">
        <v>1250</v>
      </c>
      <c r="Z119" s="1" t="s">
        <v>1251</v>
      </c>
      <c r="AA119" s="1" t="s">
        <v>1252</v>
      </c>
      <c r="AB119" s="1" t="s">
        <v>1262</v>
      </c>
      <c r="AC119" s="1" t="s">
        <v>1253</v>
      </c>
      <c r="AD119" s="1" t="s">
        <v>1254</v>
      </c>
      <c r="AE119" s="1" t="s">
        <v>1255</v>
      </c>
      <c r="AF119" s="1" t="s">
        <v>1239</v>
      </c>
      <c r="AG119" s="1" t="s">
        <v>1256</v>
      </c>
      <c r="AH119" s="1" t="s">
        <v>1257</v>
      </c>
      <c r="AI119" s="1" t="s">
        <v>1244</v>
      </c>
      <c r="AJ119" s="1" t="s">
        <v>1239</v>
      </c>
      <c r="AK119" s="2" t="str">
        <f>CONCATENATE("'",fator_pmad20182017_mor_16102020!C119,"'")</f>
        <v>'Cristalina: Sede'</v>
      </c>
      <c r="AL119" s="1" t="s">
        <v>1257</v>
      </c>
      <c r="AM119" s="1" t="s">
        <v>1258</v>
      </c>
      <c r="AN119" s="1" t="s">
        <v>1239</v>
      </c>
      <c r="AO119" s="1" t="str">
        <f>fator_pmad20182017_mor_16102020!E119</f>
        <v>1</v>
      </c>
      <c r="AP119" s="1" t="s">
        <v>1257</v>
      </c>
      <c r="AQ119" s="1" t="s">
        <v>1259</v>
      </c>
      <c r="AR119" s="1" t="s">
        <v>1260</v>
      </c>
      <c r="AS119" s="2" t="str">
        <f>fator_pmad20182017_mor_16102020!H119</f>
        <v xml:space="preserve"> 15 and 19</v>
      </c>
      <c r="AT119" s="1" t="s">
        <v>1261</v>
      </c>
    </row>
    <row r="120" spans="1:46" x14ac:dyDescent="0.25">
      <c r="A120" s="1" t="s">
        <v>75</v>
      </c>
      <c r="B120" s="1" t="s">
        <v>1235</v>
      </c>
      <c r="C120" s="1" t="s">
        <v>1236</v>
      </c>
      <c r="D120" s="1" t="s">
        <v>1237</v>
      </c>
      <c r="E120" s="1" t="s">
        <v>1238</v>
      </c>
      <c r="F120" s="1" t="s">
        <v>1239</v>
      </c>
      <c r="G120" s="1" t="str">
        <f>fator_pmad20182017_mor_16102020!K120</f>
        <v>31.2992264150943</v>
      </c>
      <c r="H120" s="1" t="s">
        <v>1240</v>
      </c>
      <c r="I120" s="1" t="s">
        <v>1239</v>
      </c>
      <c r="J120" s="1" t="str">
        <f>fator_pmad20182017_mor_16102020!I120</f>
        <v>4976.577</v>
      </c>
      <c r="K120" s="1" t="s">
        <v>1241</v>
      </c>
      <c r="L120" s="1" t="s">
        <v>1239</v>
      </c>
      <c r="M120" s="1" t="s">
        <v>1242</v>
      </c>
      <c r="N120" s="1" t="s">
        <v>1243</v>
      </c>
      <c r="O120" s="1" t="s">
        <v>1244</v>
      </c>
      <c r="P120" s="1" t="s">
        <v>1239</v>
      </c>
      <c r="Q120" s="2" t="str">
        <f>CONCATENATE("'",fator_pmad20182017_mor_16102020!C120,"'")</f>
        <v>'Formosa'</v>
      </c>
      <c r="R120" s="1" t="s">
        <v>1245</v>
      </c>
      <c r="S120" s="2" t="str">
        <f>CONCATENATE("concat('",IF(LEN([1]fator_pmad1718_mor_25052020!A120)=1,CONCATENATE(0,[1]fator_pmad1718_mor_25052020!A120),[1]fator_pmad1718_mor_25052020!A120),"',cast(m.D03")</f>
        <v>concat('09',cast(m.D03</v>
      </c>
      <c r="T120" s="1" t="s">
        <v>1246</v>
      </c>
      <c r="U120" s="2" t="str">
        <f>CONCATENATE("nchar(1)),'",IF(LEN([1]fator_pmad1718_mor_25052020!F120)=1,CONCATENATE(0,[1]fator_pmad1718_mor_25052020!F120),[1]fator_pmad1718_mor_25052020!F120),"')")</f>
        <v>nchar(1)),'04')</v>
      </c>
      <c r="V120" s="1" t="s">
        <v>1247</v>
      </c>
      <c r="W120" s="1" t="s">
        <v>1248</v>
      </c>
      <c r="X120" s="1" t="s">
        <v>1249</v>
      </c>
      <c r="Y120" s="1" t="s">
        <v>1250</v>
      </c>
      <c r="Z120" s="1" t="s">
        <v>1251</v>
      </c>
      <c r="AA120" s="1" t="s">
        <v>1252</v>
      </c>
      <c r="AB120" s="1" t="s">
        <v>1262</v>
      </c>
      <c r="AC120" s="1" t="s">
        <v>1253</v>
      </c>
      <c r="AD120" s="1" t="s">
        <v>1254</v>
      </c>
      <c r="AE120" s="1" t="s">
        <v>1255</v>
      </c>
      <c r="AF120" s="1" t="s">
        <v>1239</v>
      </c>
      <c r="AG120" s="1" t="s">
        <v>1256</v>
      </c>
      <c r="AH120" s="1" t="s">
        <v>1257</v>
      </c>
      <c r="AI120" s="1" t="s">
        <v>1244</v>
      </c>
      <c r="AJ120" s="1" t="s">
        <v>1239</v>
      </c>
      <c r="AK120" s="2" t="str">
        <f>CONCATENATE("'",fator_pmad20182017_mor_16102020!C120,"'")</f>
        <v>'Formosa'</v>
      </c>
      <c r="AL120" s="1" t="s">
        <v>1257</v>
      </c>
      <c r="AM120" s="1" t="s">
        <v>1258</v>
      </c>
      <c r="AN120" s="1" t="s">
        <v>1239</v>
      </c>
      <c r="AO120" s="1" t="str">
        <f>fator_pmad20182017_mor_16102020!E120</f>
        <v>2</v>
      </c>
      <c r="AP120" s="1" t="s">
        <v>1257</v>
      </c>
      <c r="AQ120" s="1" t="s">
        <v>1259</v>
      </c>
      <c r="AR120" s="1" t="s">
        <v>1260</v>
      </c>
      <c r="AS120" s="2" t="str">
        <f>fator_pmad20182017_mor_16102020!H120</f>
        <v xml:space="preserve"> 15 and 19</v>
      </c>
      <c r="AT120" s="1" t="s">
        <v>1261</v>
      </c>
    </row>
    <row r="121" spans="1:46" x14ac:dyDescent="0.25">
      <c r="A121" s="1" t="s">
        <v>75</v>
      </c>
      <c r="B121" s="1" t="s">
        <v>1235</v>
      </c>
      <c r="C121" s="1" t="s">
        <v>1236</v>
      </c>
      <c r="D121" s="1" t="s">
        <v>1237</v>
      </c>
      <c r="E121" s="1" t="s">
        <v>1238</v>
      </c>
      <c r="F121" s="1" t="s">
        <v>1239</v>
      </c>
      <c r="G121" s="1" t="str">
        <f>fator_pmad20182017_mor_16102020!K121</f>
        <v>37.0728985507246</v>
      </c>
      <c r="H121" s="1" t="s">
        <v>1240</v>
      </c>
      <c r="I121" s="1" t="s">
        <v>1239</v>
      </c>
      <c r="J121" s="1" t="str">
        <f>fator_pmad20182017_mor_16102020!I121</f>
        <v>5116.06</v>
      </c>
      <c r="K121" s="1" t="s">
        <v>1241</v>
      </c>
      <c r="L121" s="1" t="s">
        <v>1239</v>
      </c>
      <c r="M121" s="1" t="s">
        <v>1242</v>
      </c>
      <c r="N121" s="1" t="s">
        <v>1243</v>
      </c>
      <c r="O121" s="1" t="s">
        <v>1244</v>
      </c>
      <c r="P121" s="1" t="s">
        <v>1239</v>
      </c>
      <c r="Q121" s="2" t="str">
        <f>CONCATENATE("'",fator_pmad20182017_mor_16102020!C121,"'")</f>
        <v>'Formosa'</v>
      </c>
      <c r="R121" s="1" t="s">
        <v>1245</v>
      </c>
      <c r="S121" s="2" t="str">
        <f>CONCATENATE("concat('",IF(LEN([1]fator_pmad1718_mor_25052020!A121)=1,CONCATENATE(0,[1]fator_pmad1718_mor_25052020!A121),[1]fator_pmad1718_mor_25052020!A121),"',cast(m.D03")</f>
        <v>concat('09',cast(m.D03</v>
      </c>
      <c r="T121" s="1" t="s">
        <v>1246</v>
      </c>
      <c r="U121" s="2" t="str">
        <f>CONCATENATE("nchar(1)),'",IF(LEN([1]fator_pmad1718_mor_25052020!F121)=1,CONCATENATE(0,[1]fator_pmad1718_mor_25052020!F121),[1]fator_pmad1718_mor_25052020!F121),"')")</f>
        <v>nchar(1)),'04')</v>
      </c>
      <c r="V121" s="1" t="s">
        <v>1247</v>
      </c>
      <c r="W121" s="1" t="s">
        <v>1248</v>
      </c>
      <c r="X121" s="1" t="s">
        <v>1249</v>
      </c>
      <c r="Y121" s="1" t="s">
        <v>1250</v>
      </c>
      <c r="Z121" s="1" t="s">
        <v>1251</v>
      </c>
      <c r="AA121" s="1" t="s">
        <v>1252</v>
      </c>
      <c r="AB121" s="1" t="s">
        <v>1262</v>
      </c>
      <c r="AC121" s="1" t="s">
        <v>1253</v>
      </c>
      <c r="AD121" s="1" t="s">
        <v>1254</v>
      </c>
      <c r="AE121" s="1" t="s">
        <v>1255</v>
      </c>
      <c r="AF121" s="1" t="s">
        <v>1239</v>
      </c>
      <c r="AG121" s="1" t="s">
        <v>1256</v>
      </c>
      <c r="AH121" s="1" t="s">
        <v>1257</v>
      </c>
      <c r="AI121" s="1" t="s">
        <v>1244</v>
      </c>
      <c r="AJ121" s="1" t="s">
        <v>1239</v>
      </c>
      <c r="AK121" s="2" t="str">
        <f>CONCATENATE("'",fator_pmad20182017_mor_16102020!C121,"'")</f>
        <v>'Formosa'</v>
      </c>
      <c r="AL121" s="1" t="s">
        <v>1257</v>
      </c>
      <c r="AM121" s="1" t="s">
        <v>1258</v>
      </c>
      <c r="AN121" s="1" t="s">
        <v>1239</v>
      </c>
      <c r="AO121" s="1" t="str">
        <f>fator_pmad20182017_mor_16102020!E121</f>
        <v>1</v>
      </c>
      <c r="AP121" s="1" t="s">
        <v>1257</v>
      </c>
      <c r="AQ121" s="1" t="s">
        <v>1259</v>
      </c>
      <c r="AR121" s="1" t="s">
        <v>1260</v>
      </c>
      <c r="AS121" s="2" t="str">
        <f>fator_pmad20182017_mor_16102020!H121</f>
        <v xml:space="preserve"> 15 and 19</v>
      </c>
      <c r="AT121" s="1" t="s">
        <v>1261</v>
      </c>
    </row>
    <row r="122" spans="1:46" x14ac:dyDescent="0.25">
      <c r="A122" s="1" t="s">
        <v>82</v>
      </c>
      <c r="B122" s="1" t="s">
        <v>1235</v>
      </c>
      <c r="C122" s="1" t="s">
        <v>1236</v>
      </c>
      <c r="D122" s="1" t="s">
        <v>1237</v>
      </c>
      <c r="E122" s="1" t="s">
        <v>1238</v>
      </c>
      <c r="F122" s="1" t="s">
        <v>1239</v>
      </c>
      <c r="G122" s="1" t="str">
        <f>fator_pmad20182017_mor_16102020!K122</f>
        <v>36.7739805729801</v>
      </c>
      <c r="H122" s="1" t="s">
        <v>1240</v>
      </c>
      <c r="I122" s="1" t="s">
        <v>1239</v>
      </c>
      <c r="J122" s="1" t="str">
        <f>fator_pmad20182017_mor_16102020!I122</f>
        <v>3015.46640698436</v>
      </c>
      <c r="K122" s="1" t="s">
        <v>1241</v>
      </c>
      <c r="L122" s="1" t="s">
        <v>1239</v>
      </c>
      <c r="M122" s="1" t="s">
        <v>1242</v>
      </c>
      <c r="N122" s="1" t="s">
        <v>1243</v>
      </c>
      <c r="O122" s="1" t="s">
        <v>1244</v>
      </c>
      <c r="P122" s="1" t="s">
        <v>1239</v>
      </c>
      <c r="Q122" s="2" t="str">
        <f>CONCATENATE("'",fator_pmad20182017_mor_16102020!C122,"'")</f>
        <v>'Luziânia: Jardim Ingá'</v>
      </c>
      <c r="R122" s="1" t="s">
        <v>1245</v>
      </c>
      <c r="S122" s="2" t="str">
        <f>CONCATENATE("concat('",IF(LEN([1]fator_pmad1718_mor_25052020!A122)=1,CONCATENATE(0,[1]fator_pmad1718_mor_25052020!A122),[1]fator_pmad1718_mor_25052020!A122),"',cast(m.D03")</f>
        <v>concat('11',cast(m.D03</v>
      </c>
      <c r="T122" s="1" t="s">
        <v>1246</v>
      </c>
      <c r="U122" s="2" t="str">
        <f>CONCATENATE("nchar(1)),'",IF(LEN([1]fator_pmad1718_mor_25052020!F122)=1,CONCATENATE(0,[1]fator_pmad1718_mor_25052020!F122),[1]fator_pmad1718_mor_25052020!F122),"')")</f>
        <v>nchar(1)),'04')</v>
      </c>
      <c r="V122" s="1" t="s">
        <v>1247</v>
      </c>
      <c r="W122" s="1" t="s">
        <v>1248</v>
      </c>
      <c r="X122" s="1" t="s">
        <v>1249</v>
      </c>
      <c r="Y122" s="1" t="s">
        <v>1250</v>
      </c>
      <c r="Z122" s="1" t="s">
        <v>1251</v>
      </c>
      <c r="AA122" s="1" t="s">
        <v>1252</v>
      </c>
      <c r="AB122" s="1" t="s">
        <v>1262</v>
      </c>
      <c r="AC122" s="1" t="s">
        <v>1253</v>
      </c>
      <c r="AD122" s="1" t="s">
        <v>1254</v>
      </c>
      <c r="AE122" s="1" t="s">
        <v>1255</v>
      </c>
      <c r="AF122" s="1" t="s">
        <v>1239</v>
      </c>
      <c r="AG122" s="1" t="s">
        <v>1256</v>
      </c>
      <c r="AH122" s="1" t="s">
        <v>1257</v>
      </c>
      <c r="AI122" s="1" t="s">
        <v>1244</v>
      </c>
      <c r="AJ122" s="1" t="s">
        <v>1239</v>
      </c>
      <c r="AK122" s="2" t="str">
        <f>CONCATENATE("'",fator_pmad20182017_mor_16102020!C122,"'")</f>
        <v>'Luziânia: Jardim Ingá'</v>
      </c>
      <c r="AL122" s="1" t="s">
        <v>1257</v>
      </c>
      <c r="AM122" s="1" t="s">
        <v>1258</v>
      </c>
      <c r="AN122" s="1" t="s">
        <v>1239</v>
      </c>
      <c r="AO122" s="1" t="str">
        <f>fator_pmad20182017_mor_16102020!E122</f>
        <v>2</v>
      </c>
      <c r="AP122" s="1" t="s">
        <v>1257</v>
      </c>
      <c r="AQ122" s="1" t="s">
        <v>1259</v>
      </c>
      <c r="AR122" s="1" t="s">
        <v>1260</v>
      </c>
      <c r="AS122" s="2" t="str">
        <f>fator_pmad20182017_mor_16102020!H122</f>
        <v xml:space="preserve"> 15 and 19</v>
      </c>
      <c r="AT122" s="1" t="s">
        <v>1261</v>
      </c>
    </row>
    <row r="123" spans="1:46" x14ac:dyDescent="0.25">
      <c r="A123" s="1" t="s">
        <v>82</v>
      </c>
      <c r="B123" s="1" t="s">
        <v>1235</v>
      </c>
      <c r="C123" s="1" t="s">
        <v>1236</v>
      </c>
      <c r="D123" s="1" t="s">
        <v>1237</v>
      </c>
      <c r="E123" s="1" t="s">
        <v>1238</v>
      </c>
      <c r="F123" s="1" t="s">
        <v>1239</v>
      </c>
      <c r="G123" s="1" t="str">
        <f>fator_pmad20182017_mor_16102020!K123</f>
        <v>38.5670126345981</v>
      </c>
      <c r="H123" s="1" t="s">
        <v>1240</v>
      </c>
      <c r="I123" s="1" t="s">
        <v>1239</v>
      </c>
      <c r="J123" s="1" t="str">
        <f>fator_pmad20182017_mor_16102020!I123</f>
        <v>3123.92802340244</v>
      </c>
      <c r="K123" s="1" t="s">
        <v>1241</v>
      </c>
      <c r="L123" s="1" t="s">
        <v>1239</v>
      </c>
      <c r="M123" s="1" t="s">
        <v>1242</v>
      </c>
      <c r="N123" s="1" t="s">
        <v>1243</v>
      </c>
      <c r="O123" s="1" t="s">
        <v>1244</v>
      </c>
      <c r="P123" s="1" t="s">
        <v>1239</v>
      </c>
      <c r="Q123" s="2" t="str">
        <f>CONCATENATE("'",fator_pmad20182017_mor_16102020!C123,"'")</f>
        <v>'Luziânia: Jardim Ingá'</v>
      </c>
      <c r="R123" s="1" t="s">
        <v>1245</v>
      </c>
      <c r="S123" s="2" t="str">
        <f>CONCATENATE("concat('",IF(LEN([1]fator_pmad1718_mor_25052020!A123)=1,CONCATENATE(0,[1]fator_pmad1718_mor_25052020!A123),[1]fator_pmad1718_mor_25052020!A123),"',cast(m.D03")</f>
        <v>concat('11',cast(m.D03</v>
      </c>
      <c r="T123" s="1" t="s">
        <v>1246</v>
      </c>
      <c r="U123" s="2" t="str">
        <f>CONCATENATE("nchar(1)),'",IF(LEN([1]fator_pmad1718_mor_25052020!F123)=1,CONCATENATE(0,[1]fator_pmad1718_mor_25052020!F123),[1]fator_pmad1718_mor_25052020!F123),"')")</f>
        <v>nchar(1)),'04')</v>
      </c>
      <c r="V123" s="1" t="s">
        <v>1247</v>
      </c>
      <c r="W123" s="1" t="s">
        <v>1248</v>
      </c>
      <c r="X123" s="1" t="s">
        <v>1249</v>
      </c>
      <c r="Y123" s="1" t="s">
        <v>1250</v>
      </c>
      <c r="Z123" s="1" t="s">
        <v>1251</v>
      </c>
      <c r="AA123" s="1" t="s">
        <v>1252</v>
      </c>
      <c r="AB123" s="1" t="s">
        <v>1262</v>
      </c>
      <c r="AC123" s="1" t="s">
        <v>1253</v>
      </c>
      <c r="AD123" s="1" t="s">
        <v>1254</v>
      </c>
      <c r="AE123" s="1" t="s">
        <v>1255</v>
      </c>
      <c r="AF123" s="1" t="s">
        <v>1239</v>
      </c>
      <c r="AG123" s="1" t="s">
        <v>1256</v>
      </c>
      <c r="AH123" s="1" t="s">
        <v>1257</v>
      </c>
      <c r="AI123" s="1" t="s">
        <v>1244</v>
      </c>
      <c r="AJ123" s="1" t="s">
        <v>1239</v>
      </c>
      <c r="AK123" s="2" t="str">
        <f>CONCATENATE("'",fator_pmad20182017_mor_16102020!C123,"'")</f>
        <v>'Luziânia: Jardim Ingá'</v>
      </c>
      <c r="AL123" s="1" t="s">
        <v>1257</v>
      </c>
      <c r="AM123" s="1" t="s">
        <v>1258</v>
      </c>
      <c r="AN123" s="1" t="s">
        <v>1239</v>
      </c>
      <c r="AO123" s="1" t="str">
        <f>fator_pmad20182017_mor_16102020!E123</f>
        <v>1</v>
      </c>
      <c r="AP123" s="1" t="s">
        <v>1257</v>
      </c>
      <c r="AQ123" s="1" t="s">
        <v>1259</v>
      </c>
      <c r="AR123" s="1" t="s">
        <v>1260</v>
      </c>
      <c r="AS123" s="2" t="str">
        <f>fator_pmad20182017_mor_16102020!H123</f>
        <v xml:space="preserve"> 15 and 19</v>
      </c>
      <c r="AT123" s="1" t="s">
        <v>1261</v>
      </c>
    </row>
    <row r="124" spans="1:46" x14ac:dyDescent="0.25">
      <c r="A124" s="1" t="s">
        <v>88</v>
      </c>
      <c r="B124" s="1" t="s">
        <v>1235</v>
      </c>
      <c r="C124" s="1" t="s">
        <v>1236</v>
      </c>
      <c r="D124" s="1" t="s">
        <v>1237</v>
      </c>
      <c r="E124" s="1" t="s">
        <v>1238</v>
      </c>
      <c r="F124" s="1" t="s">
        <v>1239</v>
      </c>
      <c r="G124" s="1" t="str">
        <f>fator_pmad20182017_mor_16102020!K124</f>
        <v>49.3996312080246</v>
      </c>
      <c r="H124" s="1" t="s">
        <v>1240</v>
      </c>
      <c r="I124" s="1" t="s">
        <v>1239</v>
      </c>
      <c r="J124" s="1" t="str">
        <f>fator_pmad20182017_mor_16102020!I124</f>
        <v>5186.96127684258</v>
      </c>
      <c r="K124" s="1" t="s">
        <v>1241</v>
      </c>
      <c r="L124" s="1" t="s">
        <v>1239</v>
      </c>
      <c r="M124" s="1" t="s">
        <v>1242</v>
      </c>
      <c r="N124" s="1" t="s">
        <v>1243</v>
      </c>
      <c r="O124" s="1" t="s">
        <v>1244</v>
      </c>
      <c r="P124" s="1" t="s">
        <v>1239</v>
      </c>
      <c r="Q124" s="2" t="str">
        <f>CONCATENATE("'",fator_pmad20182017_mor_16102020!C124,"'")</f>
        <v>'Luziânia: Sede'</v>
      </c>
      <c r="R124" s="1" t="s">
        <v>1245</v>
      </c>
      <c r="S124" s="2" t="str">
        <f>CONCATENATE("concat('",IF(LEN([1]fator_pmad1718_mor_25052020!A124)=1,CONCATENATE(0,[1]fator_pmad1718_mor_25052020!A124),[1]fator_pmad1718_mor_25052020!A124),"',cast(m.D03")</f>
        <v>concat('10',cast(m.D03</v>
      </c>
      <c r="T124" s="1" t="s">
        <v>1246</v>
      </c>
      <c r="U124" s="2" t="str">
        <f>CONCATENATE("nchar(1)),'",IF(LEN([1]fator_pmad1718_mor_25052020!F124)=1,CONCATENATE(0,[1]fator_pmad1718_mor_25052020!F124),[1]fator_pmad1718_mor_25052020!F124),"')")</f>
        <v>nchar(1)),'04')</v>
      </c>
      <c r="V124" s="1" t="s">
        <v>1247</v>
      </c>
      <c r="W124" s="1" t="s">
        <v>1248</v>
      </c>
      <c r="X124" s="1" t="s">
        <v>1249</v>
      </c>
      <c r="Y124" s="1" t="s">
        <v>1250</v>
      </c>
      <c r="Z124" s="1" t="s">
        <v>1251</v>
      </c>
      <c r="AA124" s="1" t="s">
        <v>1252</v>
      </c>
      <c r="AB124" s="1" t="s">
        <v>1262</v>
      </c>
      <c r="AC124" s="1" t="s">
        <v>1253</v>
      </c>
      <c r="AD124" s="1" t="s">
        <v>1254</v>
      </c>
      <c r="AE124" s="1" t="s">
        <v>1255</v>
      </c>
      <c r="AF124" s="1" t="s">
        <v>1239</v>
      </c>
      <c r="AG124" s="1" t="s">
        <v>1256</v>
      </c>
      <c r="AH124" s="1" t="s">
        <v>1257</v>
      </c>
      <c r="AI124" s="1" t="s">
        <v>1244</v>
      </c>
      <c r="AJ124" s="1" t="s">
        <v>1239</v>
      </c>
      <c r="AK124" s="2" t="str">
        <f>CONCATENATE("'",fator_pmad20182017_mor_16102020!C124,"'")</f>
        <v>'Luziânia: Sede'</v>
      </c>
      <c r="AL124" s="1" t="s">
        <v>1257</v>
      </c>
      <c r="AM124" s="1" t="s">
        <v>1258</v>
      </c>
      <c r="AN124" s="1" t="s">
        <v>1239</v>
      </c>
      <c r="AO124" s="1" t="str">
        <f>fator_pmad20182017_mor_16102020!E124</f>
        <v>2</v>
      </c>
      <c r="AP124" s="1" t="s">
        <v>1257</v>
      </c>
      <c r="AQ124" s="1" t="s">
        <v>1259</v>
      </c>
      <c r="AR124" s="1" t="s">
        <v>1260</v>
      </c>
      <c r="AS124" s="2" t="str">
        <f>fator_pmad20182017_mor_16102020!H124</f>
        <v xml:space="preserve"> 15 and 19</v>
      </c>
      <c r="AT124" s="1" t="s">
        <v>1261</v>
      </c>
    </row>
    <row r="125" spans="1:46" x14ac:dyDescent="0.25">
      <c r="A125" s="1" t="s">
        <v>88</v>
      </c>
      <c r="B125" s="1" t="s">
        <v>1235</v>
      </c>
      <c r="C125" s="1" t="s">
        <v>1236</v>
      </c>
      <c r="D125" s="1" t="s">
        <v>1237</v>
      </c>
      <c r="E125" s="1" t="s">
        <v>1238</v>
      </c>
      <c r="F125" s="1" t="s">
        <v>1239</v>
      </c>
      <c r="G125" s="1" t="str">
        <f>fator_pmad20182017_mor_16102020!K125</f>
        <v>44.7794014316248</v>
      </c>
      <c r="H125" s="1" t="s">
        <v>1240</v>
      </c>
      <c r="I125" s="1" t="s">
        <v>1239</v>
      </c>
      <c r="J125" s="1" t="str">
        <f>fator_pmad20182017_mor_16102020!I125</f>
        <v>5373.52817179497</v>
      </c>
      <c r="K125" s="1" t="s">
        <v>1241</v>
      </c>
      <c r="L125" s="1" t="s">
        <v>1239</v>
      </c>
      <c r="M125" s="1" t="s">
        <v>1242</v>
      </c>
      <c r="N125" s="1" t="s">
        <v>1243</v>
      </c>
      <c r="O125" s="1" t="s">
        <v>1244</v>
      </c>
      <c r="P125" s="1" t="s">
        <v>1239</v>
      </c>
      <c r="Q125" s="2" t="str">
        <f>CONCATENATE("'",fator_pmad20182017_mor_16102020!C125,"'")</f>
        <v>'Luziânia: Sede'</v>
      </c>
      <c r="R125" s="1" t="s">
        <v>1245</v>
      </c>
      <c r="S125" s="2" t="str">
        <f>CONCATENATE("concat('",IF(LEN([1]fator_pmad1718_mor_25052020!A125)=1,CONCATENATE(0,[1]fator_pmad1718_mor_25052020!A125),[1]fator_pmad1718_mor_25052020!A125),"',cast(m.D03")</f>
        <v>concat('10',cast(m.D03</v>
      </c>
      <c r="T125" s="1" t="s">
        <v>1246</v>
      </c>
      <c r="U125" s="2" t="str">
        <f>CONCATENATE("nchar(1)),'",IF(LEN([1]fator_pmad1718_mor_25052020!F125)=1,CONCATENATE(0,[1]fator_pmad1718_mor_25052020!F125),[1]fator_pmad1718_mor_25052020!F125),"')")</f>
        <v>nchar(1)),'04')</v>
      </c>
      <c r="V125" s="1" t="s">
        <v>1247</v>
      </c>
      <c r="W125" s="1" t="s">
        <v>1248</v>
      </c>
      <c r="X125" s="1" t="s">
        <v>1249</v>
      </c>
      <c r="Y125" s="1" t="s">
        <v>1250</v>
      </c>
      <c r="Z125" s="1" t="s">
        <v>1251</v>
      </c>
      <c r="AA125" s="1" t="s">
        <v>1252</v>
      </c>
      <c r="AB125" s="1" t="s">
        <v>1262</v>
      </c>
      <c r="AC125" s="1" t="s">
        <v>1253</v>
      </c>
      <c r="AD125" s="1" t="s">
        <v>1254</v>
      </c>
      <c r="AE125" s="1" t="s">
        <v>1255</v>
      </c>
      <c r="AF125" s="1" t="s">
        <v>1239</v>
      </c>
      <c r="AG125" s="1" t="s">
        <v>1256</v>
      </c>
      <c r="AH125" s="1" t="s">
        <v>1257</v>
      </c>
      <c r="AI125" s="1" t="s">
        <v>1244</v>
      </c>
      <c r="AJ125" s="1" t="s">
        <v>1239</v>
      </c>
      <c r="AK125" s="2" t="str">
        <f>CONCATENATE("'",fator_pmad20182017_mor_16102020!C125,"'")</f>
        <v>'Luziânia: Sede'</v>
      </c>
      <c r="AL125" s="1" t="s">
        <v>1257</v>
      </c>
      <c r="AM125" s="1" t="s">
        <v>1258</v>
      </c>
      <c r="AN125" s="1" t="s">
        <v>1239</v>
      </c>
      <c r="AO125" s="1" t="str">
        <f>fator_pmad20182017_mor_16102020!E125</f>
        <v>1</v>
      </c>
      <c r="AP125" s="1" t="s">
        <v>1257</v>
      </c>
      <c r="AQ125" s="1" t="s">
        <v>1259</v>
      </c>
      <c r="AR125" s="1" t="s">
        <v>1260</v>
      </c>
      <c r="AS125" s="2" t="str">
        <f>fator_pmad20182017_mor_16102020!H125</f>
        <v xml:space="preserve"> 15 and 19</v>
      </c>
      <c r="AT125" s="1" t="s">
        <v>1261</v>
      </c>
    </row>
    <row r="126" spans="1:46" x14ac:dyDescent="0.25">
      <c r="A126" s="1" t="s">
        <v>96</v>
      </c>
      <c r="B126" s="1" t="s">
        <v>1235</v>
      </c>
      <c r="C126" s="1" t="s">
        <v>1236</v>
      </c>
      <c r="D126" s="1" t="s">
        <v>1237</v>
      </c>
      <c r="E126" s="1" t="s">
        <v>1238</v>
      </c>
      <c r="F126" s="1" t="s">
        <v>1239</v>
      </c>
      <c r="G126" s="1" t="str">
        <f>fator_pmad20182017_mor_16102020!K126</f>
        <v>41.195736</v>
      </c>
      <c r="H126" s="1" t="s">
        <v>1240</v>
      </c>
      <c r="I126" s="1" t="s">
        <v>1239</v>
      </c>
      <c r="J126" s="1" t="str">
        <f>fator_pmad20182017_mor_16102020!I126</f>
        <v>5149.467</v>
      </c>
      <c r="K126" s="1" t="s">
        <v>1241</v>
      </c>
      <c r="L126" s="1" t="s">
        <v>1239</v>
      </c>
      <c r="M126" s="1" t="s">
        <v>1242</v>
      </c>
      <c r="N126" s="1" t="s">
        <v>1243</v>
      </c>
      <c r="O126" s="1" t="s">
        <v>1244</v>
      </c>
      <c r="P126" s="1" t="s">
        <v>1239</v>
      </c>
      <c r="Q126" s="2" t="str">
        <f>CONCATENATE("'",fator_pmad20182017_mor_16102020!C126,"'")</f>
        <v>'Novo Gama'</v>
      </c>
      <c r="R126" s="1" t="s">
        <v>1245</v>
      </c>
      <c r="S126" s="2" t="str">
        <f>CONCATENATE("concat('",IF(LEN([1]fator_pmad1718_mor_25052020!A126)=1,CONCATENATE(0,[1]fator_pmad1718_mor_25052020!A126),[1]fator_pmad1718_mor_25052020!A126),"',cast(m.D03")</f>
        <v>concat('12',cast(m.D03</v>
      </c>
      <c r="T126" s="1" t="s">
        <v>1246</v>
      </c>
      <c r="U126" s="2" t="str">
        <f>CONCATENATE("nchar(1)),'",IF(LEN([1]fator_pmad1718_mor_25052020!F126)=1,CONCATENATE(0,[1]fator_pmad1718_mor_25052020!F126),[1]fator_pmad1718_mor_25052020!F126),"')")</f>
        <v>nchar(1)),'04')</v>
      </c>
      <c r="V126" s="1" t="s">
        <v>1247</v>
      </c>
      <c r="W126" s="1" t="s">
        <v>1248</v>
      </c>
      <c r="X126" s="1" t="s">
        <v>1249</v>
      </c>
      <c r="Y126" s="1" t="s">
        <v>1250</v>
      </c>
      <c r="Z126" s="1" t="s">
        <v>1251</v>
      </c>
      <c r="AA126" s="1" t="s">
        <v>1252</v>
      </c>
      <c r="AB126" s="1" t="s">
        <v>1262</v>
      </c>
      <c r="AC126" s="1" t="s">
        <v>1253</v>
      </c>
      <c r="AD126" s="1" t="s">
        <v>1254</v>
      </c>
      <c r="AE126" s="1" t="s">
        <v>1255</v>
      </c>
      <c r="AF126" s="1" t="s">
        <v>1239</v>
      </c>
      <c r="AG126" s="1" t="s">
        <v>1256</v>
      </c>
      <c r="AH126" s="1" t="s">
        <v>1257</v>
      </c>
      <c r="AI126" s="1" t="s">
        <v>1244</v>
      </c>
      <c r="AJ126" s="1" t="s">
        <v>1239</v>
      </c>
      <c r="AK126" s="2" t="str">
        <f>CONCATENATE("'",fator_pmad20182017_mor_16102020!C126,"'")</f>
        <v>'Novo Gama'</v>
      </c>
      <c r="AL126" s="1" t="s">
        <v>1257</v>
      </c>
      <c r="AM126" s="1" t="s">
        <v>1258</v>
      </c>
      <c r="AN126" s="1" t="s">
        <v>1239</v>
      </c>
      <c r="AO126" s="1" t="str">
        <f>fator_pmad20182017_mor_16102020!E126</f>
        <v>2</v>
      </c>
      <c r="AP126" s="1" t="s">
        <v>1257</v>
      </c>
      <c r="AQ126" s="1" t="s">
        <v>1259</v>
      </c>
      <c r="AR126" s="1" t="s">
        <v>1260</v>
      </c>
      <c r="AS126" s="2" t="str">
        <f>fator_pmad20182017_mor_16102020!H126</f>
        <v xml:space="preserve"> 15 and 19</v>
      </c>
      <c r="AT126" s="1" t="s">
        <v>1261</v>
      </c>
    </row>
    <row r="127" spans="1:46" x14ac:dyDescent="0.25">
      <c r="A127" s="1" t="s">
        <v>96</v>
      </c>
      <c r="B127" s="1" t="s">
        <v>1235</v>
      </c>
      <c r="C127" s="1" t="s">
        <v>1236</v>
      </c>
      <c r="D127" s="1" t="s">
        <v>1237</v>
      </c>
      <c r="E127" s="1" t="s">
        <v>1238</v>
      </c>
      <c r="F127" s="1" t="s">
        <v>1239</v>
      </c>
      <c r="G127" s="1" t="str">
        <f>fator_pmad20182017_mor_16102020!K127</f>
        <v>39.3746771653543</v>
      </c>
      <c r="H127" s="1" t="s">
        <v>1240</v>
      </c>
      <c r="I127" s="1" t="s">
        <v>1239</v>
      </c>
      <c r="J127" s="1" t="str">
        <f>fator_pmad20182017_mor_16102020!I127</f>
        <v>5000.584</v>
      </c>
      <c r="K127" s="1" t="s">
        <v>1241</v>
      </c>
      <c r="L127" s="1" t="s">
        <v>1239</v>
      </c>
      <c r="M127" s="1" t="s">
        <v>1242</v>
      </c>
      <c r="N127" s="1" t="s">
        <v>1243</v>
      </c>
      <c r="O127" s="1" t="s">
        <v>1244</v>
      </c>
      <c r="P127" s="1" t="s">
        <v>1239</v>
      </c>
      <c r="Q127" s="2" t="str">
        <f>CONCATENATE("'",fator_pmad20182017_mor_16102020!C127,"'")</f>
        <v>'Novo Gama'</v>
      </c>
      <c r="R127" s="1" t="s">
        <v>1245</v>
      </c>
      <c r="S127" s="2" t="str">
        <f>CONCATENATE("concat('",IF(LEN([1]fator_pmad1718_mor_25052020!A127)=1,CONCATENATE(0,[1]fator_pmad1718_mor_25052020!A127),[1]fator_pmad1718_mor_25052020!A127),"',cast(m.D03")</f>
        <v>concat('12',cast(m.D03</v>
      </c>
      <c r="T127" s="1" t="s">
        <v>1246</v>
      </c>
      <c r="U127" s="2" t="str">
        <f>CONCATENATE("nchar(1)),'",IF(LEN([1]fator_pmad1718_mor_25052020!F127)=1,CONCATENATE(0,[1]fator_pmad1718_mor_25052020!F127),[1]fator_pmad1718_mor_25052020!F127),"')")</f>
        <v>nchar(1)),'04')</v>
      </c>
      <c r="V127" s="1" t="s">
        <v>1247</v>
      </c>
      <c r="W127" s="1" t="s">
        <v>1248</v>
      </c>
      <c r="X127" s="1" t="s">
        <v>1249</v>
      </c>
      <c r="Y127" s="1" t="s">
        <v>1250</v>
      </c>
      <c r="Z127" s="1" t="s">
        <v>1251</v>
      </c>
      <c r="AA127" s="1" t="s">
        <v>1252</v>
      </c>
      <c r="AB127" s="1" t="s">
        <v>1262</v>
      </c>
      <c r="AC127" s="1" t="s">
        <v>1253</v>
      </c>
      <c r="AD127" s="1" t="s">
        <v>1254</v>
      </c>
      <c r="AE127" s="1" t="s">
        <v>1255</v>
      </c>
      <c r="AF127" s="1" t="s">
        <v>1239</v>
      </c>
      <c r="AG127" s="1" t="s">
        <v>1256</v>
      </c>
      <c r="AH127" s="1" t="s">
        <v>1257</v>
      </c>
      <c r="AI127" s="1" t="s">
        <v>1244</v>
      </c>
      <c r="AJ127" s="1" t="s">
        <v>1239</v>
      </c>
      <c r="AK127" s="2" t="str">
        <f>CONCATENATE("'",fator_pmad20182017_mor_16102020!C127,"'")</f>
        <v>'Novo Gama'</v>
      </c>
      <c r="AL127" s="1" t="s">
        <v>1257</v>
      </c>
      <c r="AM127" s="1" t="s">
        <v>1258</v>
      </c>
      <c r="AN127" s="1" t="s">
        <v>1239</v>
      </c>
      <c r="AO127" s="1" t="str">
        <f>fator_pmad20182017_mor_16102020!E127</f>
        <v>1</v>
      </c>
      <c r="AP127" s="1" t="s">
        <v>1257</v>
      </c>
      <c r="AQ127" s="1" t="s">
        <v>1259</v>
      </c>
      <c r="AR127" s="1" t="s">
        <v>1260</v>
      </c>
      <c r="AS127" s="2" t="str">
        <f>fator_pmad20182017_mor_16102020!H127</f>
        <v xml:space="preserve"> 15 and 19</v>
      </c>
      <c r="AT127" s="1" t="s">
        <v>1261</v>
      </c>
    </row>
    <row r="128" spans="1:46" x14ac:dyDescent="0.25">
      <c r="A128" s="1" t="s">
        <v>104</v>
      </c>
      <c r="B128" s="1" t="s">
        <v>1235</v>
      </c>
      <c r="C128" s="1" t="s">
        <v>1236</v>
      </c>
      <c r="D128" s="1" t="s">
        <v>1237</v>
      </c>
      <c r="E128" s="1" t="s">
        <v>1238</v>
      </c>
      <c r="F128" s="1" t="s">
        <v>1239</v>
      </c>
      <c r="G128" s="1" t="str">
        <f>fator_pmad20182017_mor_16102020!K128</f>
        <v>4.55392066280664</v>
      </c>
      <c r="H128" s="1" t="s">
        <v>1240</v>
      </c>
      <c r="I128" s="1" t="s">
        <v>1239</v>
      </c>
      <c r="J128" s="1" t="str">
        <f>fator_pmad20182017_mor_16102020!I128</f>
        <v>423.514621641018</v>
      </c>
      <c r="K128" s="1" t="s">
        <v>1241</v>
      </c>
      <c r="L128" s="1" t="s">
        <v>1239</v>
      </c>
      <c r="M128" s="1" t="s">
        <v>1242</v>
      </c>
      <c r="N128" s="1" t="s">
        <v>1243</v>
      </c>
      <c r="O128" s="1" t="s">
        <v>1244</v>
      </c>
      <c r="P128" s="1" t="s">
        <v>1239</v>
      </c>
      <c r="Q128" s="2" t="str">
        <f>CONCATENATE("'",fator_pmad20182017_mor_16102020!C128,"'")</f>
        <v>'Padre Bernardo: Monte Alto'</v>
      </c>
      <c r="R128" s="1" t="s">
        <v>1245</v>
      </c>
      <c r="S128" s="2" t="str">
        <f>CONCATENATE("concat('",IF(LEN([1]fator_pmad1718_mor_25052020!A128)=1,CONCATENATE(0,[1]fator_pmad1718_mor_25052020!A128),[1]fator_pmad1718_mor_25052020!A128),"',cast(m.D03")</f>
        <v>concat('14',cast(m.D03</v>
      </c>
      <c r="T128" s="1" t="s">
        <v>1246</v>
      </c>
      <c r="U128" s="2" t="str">
        <f>CONCATENATE("nchar(1)),'",IF(LEN([1]fator_pmad1718_mor_25052020!F128)=1,CONCATENATE(0,[1]fator_pmad1718_mor_25052020!F128),[1]fator_pmad1718_mor_25052020!F128),"')")</f>
        <v>nchar(1)),'04')</v>
      </c>
      <c r="V128" s="1" t="s">
        <v>1247</v>
      </c>
      <c r="W128" s="1" t="s">
        <v>1248</v>
      </c>
      <c r="X128" s="1" t="s">
        <v>1249</v>
      </c>
      <c r="Y128" s="1" t="s">
        <v>1250</v>
      </c>
      <c r="Z128" s="1" t="s">
        <v>1251</v>
      </c>
      <c r="AA128" s="1" t="s">
        <v>1252</v>
      </c>
      <c r="AB128" s="1" t="s">
        <v>1262</v>
      </c>
      <c r="AC128" s="1" t="s">
        <v>1253</v>
      </c>
      <c r="AD128" s="1" t="s">
        <v>1254</v>
      </c>
      <c r="AE128" s="1" t="s">
        <v>1255</v>
      </c>
      <c r="AF128" s="1" t="s">
        <v>1239</v>
      </c>
      <c r="AG128" s="1" t="s">
        <v>1256</v>
      </c>
      <c r="AH128" s="1" t="s">
        <v>1257</v>
      </c>
      <c r="AI128" s="1" t="s">
        <v>1244</v>
      </c>
      <c r="AJ128" s="1" t="s">
        <v>1239</v>
      </c>
      <c r="AK128" s="2" t="str">
        <f>CONCATENATE("'",fator_pmad20182017_mor_16102020!C128,"'")</f>
        <v>'Padre Bernardo: Monte Alto'</v>
      </c>
      <c r="AL128" s="1" t="s">
        <v>1257</v>
      </c>
      <c r="AM128" s="1" t="s">
        <v>1258</v>
      </c>
      <c r="AN128" s="1" t="s">
        <v>1239</v>
      </c>
      <c r="AO128" s="1" t="str">
        <f>fator_pmad20182017_mor_16102020!E128</f>
        <v>2</v>
      </c>
      <c r="AP128" s="1" t="s">
        <v>1257</v>
      </c>
      <c r="AQ128" s="1" t="s">
        <v>1259</v>
      </c>
      <c r="AR128" s="1" t="s">
        <v>1260</v>
      </c>
      <c r="AS128" s="2" t="str">
        <f>fator_pmad20182017_mor_16102020!H128</f>
        <v xml:space="preserve"> 15 and 19</v>
      </c>
      <c r="AT128" s="1" t="s">
        <v>1261</v>
      </c>
    </row>
    <row r="129" spans="1:46" x14ac:dyDescent="0.25">
      <c r="A129" s="1" t="s">
        <v>104</v>
      </c>
      <c r="B129" s="1" t="s">
        <v>1235</v>
      </c>
      <c r="C129" s="1" t="s">
        <v>1236</v>
      </c>
      <c r="D129" s="1" t="s">
        <v>1237</v>
      </c>
      <c r="E129" s="1" t="s">
        <v>1238</v>
      </c>
      <c r="F129" s="1" t="s">
        <v>1239</v>
      </c>
      <c r="G129" s="1" t="str">
        <f>fator_pmad20182017_mor_16102020!K129</f>
        <v>5.31649745392501</v>
      </c>
      <c r="H129" s="1" t="s">
        <v>1240</v>
      </c>
      <c r="I129" s="1" t="s">
        <v>1239</v>
      </c>
      <c r="J129" s="1" t="str">
        <f>fator_pmad20182017_mor_16102020!I129</f>
        <v>441.269288675776</v>
      </c>
      <c r="K129" s="1" t="s">
        <v>1241</v>
      </c>
      <c r="L129" s="1" t="s">
        <v>1239</v>
      </c>
      <c r="M129" s="1" t="s">
        <v>1242</v>
      </c>
      <c r="N129" s="1" t="s">
        <v>1243</v>
      </c>
      <c r="O129" s="1" t="s">
        <v>1244</v>
      </c>
      <c r="P129" s="1" t="s">
        <v>1239</v>
      </c>
      <c r="Q129" s="2" t="str">
        <f>CONCATENATE("'",fator_pmad20182017_mor_16102020!C129,"'")</f>
        <v>'Padre Bernardo: Monte Alto'</v>
      </c>
      <c r="R129" s="1" t="s">
        <v>1245</v>
      </c>
      <c r="S129" s="2" t="str">
        <f>CONCATENATE("concat('",IF(LEN([1]fator_pmad1718_mor_25052020!A129)=1,CONCATENATE(0,[1]fator_pmad1718_mor_25052020!A129),[1]fator_pmad1718_mor_25052020!A129),"',cast(m.D03")</f>
        <v>concat('14',cast(m.D03</v>
      </c>
      <c r="T129" s="1" t="s">
        <v>1246</v>
      </c>
      <c r="U129" s="2" t="str">
        <f>CONCATENATE("nchar(1)),'",IF(LEN([1]fator_pmad1718_mor_25052020!F129)=1,CONCATENATE(0,[1]fator_pmad1718_mor_25052020!F129),[1]fator_pmad1718_mor_25052020!F129),"')")</f>
        <v>nchar(1)),'04')</v>
      </c>
      <c r="V129" s="1" t="s">
        <v>1247</v>
      </c>
      <c r="W129" s="1" t="s">
        <v>1248</v>
      </c>
      <c r="X129" s="1" t="s">
        <v>1249</v>
      </c>
      <c r="Y129" s="1" t="s">
        <v>1250</v>
      </c>
      <c r="Z129" s="1" t="s">
        <v>1251</v>
      </c>
      <c r="AA129" s="1" t="s">
        <v>1252</v>
      </c>
      <c r="AB129" s="1" t="s">
        <v>1262</v>
      </c>
      <c r="AC129" s="1" t="s">
        <v>1253</v>
      </c>
      <c r="AD129" s="1" t="s">
        <v>1254</v>
      </c>
      <c r="AE129" s="1" t="s">
        <v>1255</v>
      </c>
      <c r="AF129" s="1" t="s">
        <v>1239</v>
      </c>
      <c r="AG129" s="1" t="s">
        <v>1256</v>
      </c>
      <c r="AH129" s="1" t="s">
        <v>1257</v>
      </c>
      <c r="AI129" s="1" t="s">
        <v>1244</v>
      </c>
      <c r="AJ129" s="1" t="s">
        <v>1239</v>
      </c>
      <c r="AK129" s="2" t="str">
        <f>CONCATENATE("'",fator_pmad20182017_mor_16102020!C129,"'")</f>
        <v>'Padre Bernardo: Monte Alto'</v>
      </c>
      <c r="AL129" s="1" t="s">
        <v>1257</v>
      </c>
      <c r="AM129" s="1" t="s">
        <v>1258</v>
      </c>
      <c r="AN129" s="1" t="s">
        <v>1239</v>
      </c>
      <c r="AO129" s="1" t="str">
        <f>fator_pmad20182017_mor_16102020!E129</f>
        <v>1</v>
      </c>
      <c r="AP129" s="1" t="s">
        <v>1257</v>
      </c>
      <c r="AQ129" s="1" t="s">
        <v>1259</v>
      </c>
      <c r="AR129" s="1" t="s">
        <v>1260</v>
      </c>
      <c r="AS129" s="2" t="str">
        <f>fator_pmad20182017_mor_16102020!H129</f>
        <v xml:space="preserve"> 15 and 19</v>
      </c>
      <c r="AT129" s="1" t="s">
        <v>1261</v>
      </c>
    </row>
    <row r="130" spans="1:46" x14ac:dyDescent="0.25">
      <c r="A130" s="1" t="s">
        <v>111</v>
      </c>
      <c r="B130" s="1" t="s">
        <v>1235</v>
      </c>
      <c r="C130" s="1" t="s">
        <v>1236</v>
      </c>
      <c r="D130" s="1" t="s">
        <v>1237</v>
      </c>
      <c r="E130" s="1" t="s">
        <v>1238</v>
      </c>
      <c r="F130" s="1" t="s">
        <v>1239</v>
      </c>
      <c r="G130" s="1" t="str">
        <f>fator_pmad20182017_mor_16102020!K130</f>
        <v>10.923636704126</v>
      </c>
      <c r="H130" s="1" t="s">
        <v>1240</v>
      </c>
      <c r="I130" s="1" t="s">
        <v>1239</v>
      </c>
      <c r="J130" s="1" t="str">
        <f>fator_pmad20182017_mor_16102020!I130</f>
        <v>731.883659176445</v>
      </c>
      <c r="K130" s="1" t="s">
        <v>1241</v>
      </c>
      <c r="L130" s="1" t="s">
        <v>1239</v>
      </c>
      <c r="M130" s="1" t="s">
        <v>1242</v>
      </c>
      <c r="N130" s="1" t="s">
        <v>1243</v>
      </c>
      <c r="O130" s="1" t="s">
        <v>1244</v>
      </c>
      <c r="P130" s="1" t="s">
        <v>1239</v>
      </c>
      <c r="Q130" s="2" t="str">
        <f>CONCATENATE("'",fator_pmad20182017_mor_16102020!C130,"'")</f>
        <v>'Padre Bernardo: Sede'</v>
      </c>
      <c r="R130" s="1" t="s">
        <v>1245</v>
      </c>
      <c r="S130" s="2" t="str">
        <f>CONCATENATE("concat('",IF(LEN([1]fator_pmad1718_mor_25052020!A130)=1,CONCATENATE(0,[1]fator_pmad1718_mor_25052020!A130),[1]fator_pmad1718_mor_25052020!A130),"',cast(m.D03")</f>
        <v>concat('13',cast(m.D03</v>
      </c>
      <c r="T130" s="1" t="s">
        <v>1246</v>
      </c>
      <c r="U130" s="2" t="str">
        <f>CONCATENATE("nchar(1)),'",IF(LEN([1]fator_pmad1718_mor_25052020!F130)=1,CONCATENATE(0,[1]fator_pmad1718_mor_25052020!F130),[1]fator_pmad1718_mor_25052020!F130),"')")</f>
        <v>nchar(1)),'04')</v>
      </c>
      <c r="V130" s="1" t="s">
        <v>1247</v>
      </c>
      <c r="W130" s="1" t="s">
        <v>1248</v>
      </c>
      <c r="X130" s="1" t="s">
        <v>1249</v>
      </c>
      <c r="Y130" s="1" t="s">
        <v>1250</v>
      </c>
      <c r="Z130" s="1" t="s">
        <v>1251</v>
      </c>
      <c r="AA130" s="1" t="s">
        <v>1252</v>
      </c>
      <c r="AB130" s="1" t="s">
        <v>1262</v>
      </c>
      <c r="AC130" s="1" t="s">
        <v>1253</v>
      </c>
      <c r="AD130" s="1" t="s">
        <v>1254</v>
      </c>
      <c r="AE130" s="1" t="s">
        <v>1255</v>
      </c>
      <c r="AF130" s="1" t="s">
        <v>1239</v>
      </c>
      <c r="AG130" s="1" t="s">
        <v>1256</v>
      </c>
      <c r="AH130" s="1" t="s">
        <v>1257</v>
      </c>
      <c r="AI130" s="1" t="s">
        <v>1244</v>
      </c>
      <c r="AJ130" s="1" t="s">
        <v>1239</v>
      </c>
      <c r="AK130" s="2" t="str">
        <f>CONCATENATE("'",fator_pmad20182017_mor_16102020!C130,"'")</f>
        <v>'Padre Bernardo: Sede'</v>
      </c>
      <c r="AL130" s="1" t="s">
        <v>1257</v>
      </c>
      <c r="AM130" s="1" t="s">
        <v>1258</v>
      </c>
      <c r="AN130" s="1" t="s">
        <v>1239</v>
      </c>
      <c r="AO130" s="1" t="str">
        <f>fator_pmad20182017_mor_16102020!E130</f>
        <v>2</v>
      </c>
      <c r="AP130" s="1" t="s">
        <v>1257</v>
      </c>
      <c r="AQ130" s="1" t="s">
        <v>1259</v>
      </c>
      <c r="AR130" s="1" t="s">
        <v>1260</v>
      </c>
      <c r="AS130" s="2" t="str">
        <f>fator_pmad20182017_mor_16102020!H130</f>
        <v xml:space="preserve"> 15 and 19</v>
      </c>
      <c r="AT130" s="1" t="s">
        <v>1261</v>
      </c>
    </row>
    <row r="131" spans="1:46" x14ac:dyDescent="0.25">
      <c r="A131" s="1" t="s">
        <v>111</v>
      </c>
      <c r="B131" s="1" t="s">
        <v>1235</v>
      </c>
      <c r="C131" s="1" t="s">
        <v>1236</v>
      </c>
      <c r="D131" s="1" t="s">
        <v>1237</v>
      </c>
      <c r="E131" s="1" t="s">
        <v>1238</v>
      </c>
      <c r="F131" s="1" t="s">
        <v>1239</v>
      </c>
      <c r="G131" s="1" t="str">
        <f>fator_pmad20182017_mor_16102020!K131</f>
        <v>10.8937976628201</v>
      </c>
      <c r="H131" s="1" t="s">
        <v>1240</v>
      </c>
      <c r="I131" s="1" t="s">
        <v>1239</v>
      </c>
      <c r="J131" s="1" t="str">
        <f>fator_pmad20182017_mor_16102020!I131</f>
        <v>762.565836397406</v>
      </c>
      <c r="K131" s="1" t="s">
        <v>1241</v>
      </c>
      <c r="L131" s="1" t="s">
        <v>1239</v>
      </c>
      <c r="M131" s="1" t="s">
        <v>1242</v>
      </c>
      <c r="N131" s="1" t="s">
        <v>1243</v>
      </c>
      <c r="O131" s="1" t="s">
        <v>1244</v>
      </c>
      <c r="P131" s="1" t="s">
        <v>1239</v>
      </c>
      <c r="Q131" s="2" t="str">
        <f>CONCATENATE("'",fator_pmad20182017_mor_16102020!C131,"'")</f>
        <v>'Padre Bernardo: Sede'</v>
      </c>
      <c r="R131" s="1" t="s">
        <v>1245</v>
      </c>
      <c r="S131" s="2" t="str">
        <f>CONCATENATE("concat('",IF(LEN([1]fator_pmad1718_mor_25052020!A131)=1,CONCATENATE(0,[1]fator_pmad1718_mor_25052020!A131),[1]fator_pmad1718_mor_25052020!A131),"',cast(m.D03")</f>
        <v>concat('13',cast(m.D03</v>
      </c>
      <c r="T131" s="1" t="s">
        <v>1246</v>
      </c>
      <c r="U131" s="2" t="str">
        <f>CONCATENATE("nchar(1)),'",IF(LEN([1]fator_pmad1718_mor_25052020!F131)=1,CONCATENATE(0,[1]fator_pmad1718_mor_25052020!F131),[1]fator_pmad1718_mor_25052020!F131),"')")</f>
        <v>nchar(1)),'04')</v>
      </c>
      <c r="V131" s="1" t="s">
        <v>1247</v>
      </c>
      <c r="W131" s="1" t="s">
        <v>1248</v>
      </c>
      <c r="X131" s="1" t="s">
        <v>1249</v>
      </c>
      <c r="Y131" s="1" t="s">
        <v>1250</v>
      </c>
      <c r="Z131" s="1" t="s">
        <v>1251</v>
      </c>
      <c r="AA131" s="1" t="s">
        <v>1252</v>
      </c>
      <c r="AB131" s="1" t="s">
        <v>1262</v>
      </c>
      <c r="AC131" s="1" t="s">
        <v>1253</v>
      </c>
      <c r="AD131" s="1" t="s">
        <v>1254</v>
      </c>
      <c r="AE131" s="1" t="s">
        <v>1255</v>
      </c>
      <c r="AF131" s="1" t="s">
        <v>1239</v>
      </c>
      <c r="AG131" s="1" t="s">
        <v>1256</v>
      </c>
      <c r="AH131" s="1" t="s">
        <v>1257</v>
      </c>
      <c r="AI131" s="1" t="s">
        <v>1244</v>
      </c>
      <c r="AJ131" s="1" t="s">
        <v>1239</v>
      </c>
      <c r="AK131" s="2" t="str">
        <f>CONCATENATE("'",fator_pmad20182017_mor_16102020!C131,"'")</f>
        <v>'Padre Bernardo: Sede'</v>
      </c>
      <c r="AL131" s="1" t="s">
        <v>1257</v>
      </c>
      <c r="AM131" s="1" t="s">
        <v>1258</v>
      </c>
      <c r="AN131" s="1" t="s">
        <v>1239</v>
      </c>
      <c r="AO131" s="1" t="str">
        <f>fator_pmad20182017_mor_16102020!E131</f>
        <v>1</v>
      </c>
      <c r="AP131" s="1" t="s">
        <v>1257</v>
      </c>
      <c r="AQ131" s="1" t="s">
        <v>1259</v>
      </c>
      <c r="AR131" s="1" t="s">
        <v>1260</v>
      </c>
      <c r="AS131" s="2" t="str">
        <f>fator_pmad20182017_mor_16102020!H131</f>
        <v xml:space="preserve"> 15 and 19</v>
      </c>
      <c r="AT131" s="1" t="s">
        <v>1261</v>
      </c>
    </row>
    <row r="132" spans="1:46" x14ac:dyDescent="0.25">
      <c r="A132" s="1" t="s">
        <v>118</v>
      </c>
      <c r="B132" s="1" t="s">
        <v>1235</v>
      </c>
      <c r="C132" s="1" t="s">
        <v>1236</v>
      </c>
      <c r="D132" s="1" t="s">
        <v>1237</v>
      </c>
      <c r="E132" s="1" t="s">
        <v>1238</v>
      </c>
      <c r="F132" s="1" t="s">
        <v>1239</v>
      </c>
      <c r="G132" s="1" t="str">
        <f>fator_pmad20182017_mor_16102020!K132</f>
        <v>43.1757865168539</v>
      </c>
      <c r="H132" s="1" t="s">
        <v>1240</v>
      </c>
      <c r="I132" s="1" t="s">
        <v>1239</v>
      </c>
      <c r="J132" s="1" t="str">
        <f>fator_pmad20182017_mor_16102020!I132</f>
        <v>3842.645</v>
      </c>
      <c r="K132" s="1" t="s">
        <v>1241</v>
      </c>
      <c r="L132" s="1" t="s">
        <v>1239</v>
      </c>
      <c r="M132" s="1" t="s">
        <v>1242</v>
      </c>
      <c r="N132" s="1" t="s">
        <v>1243</v>
      </c>
      <c r="O132" s="1" t="s">
        <v>1244</v>
      </c>
      <c r="P132" s="1" t="s">
        <v>1239</v>
      </c>
      <c r="Q132" s="2" t="str">
        <f>CONCATENATE("'",fator_pmad20182017_mor_16102020!C132,"'")</f>
        <v>'Planaltina'</v>
      </c>
      <c r="R132" s="1" t="s">
        <v>1245</v>
      </c>
      <c r="S132" s="2" t="str">
        <f>CONCATENATE("concat('",IF(LEN([1]fator_pmad1718_mor_25052020!A132)=1,CONCATENATE(0,[1]fator_pmad1718_mor_25052020!A132),[1]fator_pmad1718_mor_25052020!A132),"',cast(m.D03")</f>
        <v>concat('15',cast(m.D03</v>
      </c>
      <c r="T132" s="1" t="s">
        <v>1246</v>
      </c>
      <c r="U132" s="2" t="str">
        <f>CONCATENATE("nchar(1)),'",IF(LEN([1]fator_pmad1718_mor_25052020!F132)=1,CONCATENATE(0,[1]fator_pmad1718_mor_25052020!F132),[1]fator_pmad1718_mor_25052020!F132),"')")</f>
        <v>nchar(1)),'04')</v>
      </c>
      <c r="V132" s="1" t="s">
        <v>1247</v>
      </c>
      <c r="W132" s="1" t="s">
        <v>1248</v>
      </c>
      <c r="X132" s="1" t="s">
        <v>1249</v>
      </c>
      <c r="Y132" s="1" t="s">
        <v>1250</v>
      </c>
      <c r="Z132" s="1" t="s">
        <v>1251</v>
      </c>
      <c r="AA132" s="1" t="s">
        <v>1252</v>
      </c>
      <c r="AB132" s="1" t="s">
        <v>1262</v>
      </c>
      <c r="AC132" s="1" t="s">
        <v>1253</v>
      </c>
      <c r="AD132" s="1" t="s">
        <v>1254</v>
      </c>
      <c r="AE132" s="1" t="s">
        <v>1255</v>
      </c>
      <c r="AF132" s="1" t="s">
        <v>1239</v>
      </c>
      <c r="AG132" s="1" t="s">
        <v>1256</v>
      </c>
      <c r="AH132" s="1" t="s">
        <v>1257</v>
      </c>
      <c r="AI132" s="1" t="s">
        <v>1244</v>
      </c>
      <c r="AJ132" s="1" t="s">
        <v>1239</v>
      </c>
      <c r="AK132" s="2" t="str">
        <f>CONCATENATE("'",fator_pmad20182017_mor_16102020!C132,"'")</f>
        <v>'Planaltina'</v>
      </c>
      <c r="AL132" s="1" t="s">
        <v>1257</v>
      </c>
      <c r="AM132" s="1" t="s">
        <v>1258</v>
      </c>
      <c r="AN132" s="1" t="s">
        <v>1239</v>
      </c>
      <c r="AO132" s="1" t="str">
        <f>fator_pmad20182017_mor_16102020!E132</f>
        <v>2</v>
      </c>
      <c r="AP132" s="1" t="s">
        <v>1257</v>
      </c>
      <c r="AQ132" s="1" t="s">
        <v>1259</v>
      </c>
      <c r="AR132" s="1" t="s">
        <v>1260</v>
      </c>
      <c r="AS132" s="2" t="str">
        <f>fator_pmad20182017_mor_16102020!H132</f>
        <v xml:space="preserve"> 15 and 19</v>
      </c>
      <c r="AT132" s="1" t="s">
        <v>1261</v>
      </c>
    </row>
    <row r="133" spans="1:46" x14ac:dyDescent="0.25">
      <c r="A133" s="1" t="s">
        <v>118</v>
      </c>
      <c r="B133" s="1" t="s">
        <v>1235</v>
      </c>
      <c r="C133" s="1" t="s">
        <v>1236</v>
      </c>
      <c r="D133" s="1" t="s">
        <v>1237</v>
      </c>
      <c r="E133" s="1" t="s">
        <v>1238</v>
      </c>
      <c r="F133" s="1" t="s">
        <v>1239</v>
      </c>
      <c r="G133" s="1" t="str">
        <f>fator_pmad20182017_mor_16102020!K133</f>
        <v>39.5129807692308</v>
      </c>
      <c r="H133" s="1" t="s">
        <v>1240</v>
      </c>
      <c r="I133" s="1" t="s">
        <v>1239</v>
      </c>
      <c r="J133" s="1" t="str">
        <f>fator_pmad20182017_mor_16102020!I133</f>
        <v>4109.35</v>
      </c>
      <c r="K133" s="1" t="s">
        <v>1241</v>
      </c>
      <c r="L133" s="1" t="s">
        <v>1239</v>
      </c>
      <c r="M133" s="1" t="s">
        <v>1242</v>
      </c>
      <c r="N133" s="1" t="s">
        <v>1243</v>
      </c>
      <c r="O133" s="1" t="s">
        <v>1244</v>
      </c>
      <c r="P133" s="1" t="s">
        <v>1239</v>
      </c>
      <c r="Q133" s="2" t="str">
        <f>CONCATENATE("'",fator_pmad20182017_mor_16102020!C133,"'")</f>
        <v>'Planaltina'</v>
      </c>
      <c r="R133" s="1" t="s">
        <v>1245</v>
      </c>
      <c r="S133" s="2" t="str">
        <f>CONCATENATE("concat('",IF(LEN([1]fator_pmad1718_mor_25052020!A133)=1,CONCATENATE(0,[1]fator_pmad1718_mor_25052020!A133),[1]fator_pmad1718_mor_25052020!A133),"',cast(m.D03")</f>
        <v>concat('15',cast(m.D03</v>
      </c>
      <c r="T133" s="1" t="s">
        <v>1246</v>
      </c>
      <c r="U133" s="2" t="str">
        <f>CONCATENATE("nchar(1)),'",IF(LEN([1]fator_pmad1718_mor_25052020!F133)=1,CONCATENATE(0,[1]fator_pmad1718_mor_25052020!F133),[1]fator_pmad1718_mor_25052020!F133),"')")</f>
        <v>nchar(1)),'04')</v>
      </c>
      <c r="V133" s="1" t="s">
        <v>1247</v>
      </c>
      <c r="W133" s="1" t="s">
        <v>1248</v>
      </c>
      <c r="X133" s="1" t="s">
        <v>1249</v>
      </c>
      <c r="Y133" s="1" t="s">
        <v>1250</v>
      </c>
      <c r="Z133" s="1" t="s">
        <v>1251</v>
      </c>
      <c r="AA133" s="1" t="s">
        <v>1252</v>
      </c>
      <c r="AB133" s="1" t="s">
        <v>1262</v>
      </c>
      <c r="AC133" s="1" t="s">
        <v>1253</v>
      </c>
      <c r="AD133" s="1" t="s">
        <v>1254</v>
      </c>
      <c r="AE133" s="1" t="s">
        <v>1255</v>
      </c>
      <c r="AF133" s="1" t="s">
        <v>1239</v>
      </c>
      <c r="AG133" s="1" t="s">
        <v>1256</v>
      </c>
      <c r="AH133" s="1" t="s">
        <v>1257</v>
      </c>
      <c r="AI133" s="1" t="s">
        <v>1244</v>
      </c>
      <c r="AJ133" s="1" t="s">
        <v>1239</v>
      </c>
      <c r="AK133" s="2" t="str">
        <f>CONCATENATE("'",fator_pmad20182017_mor_16102020!C133,"'")</f>
        <v>'Planaltina'</v>
      </c>
      <c r="AL133" s="1" t="s">
        <v>1257</v>
      </c>
      <c r="AM133" s="1" t="s">
        <v>1258</v>
      </c>
      <c r="AN133" s="1" t="s">
        <v>1239</v>
      </c>
      <c r="AO133" s="1" t="str">
        <f>fator_pmad20182017_mor_16102020!E133</f>
        <v>1</v>
      </c>
      <c r="AP133" s="1" t="s">
        <v>1257</v>
      </c>
      <c r="AQ133" s="1" t="s">
        <v>1259</v>
      </c>
      <c r="AR133" s="1" t="s">
        <v>1260</v>
      </c>
      <c r="AS133" s="2" t="str">
        <f>fator_pmad20182017_mor_16102020!H133</f>
        <v xml:space="preserve"> 15 and 19</v>
      </c>
      <c r="AT133" s="1" t="s">
        <v>1261</v>
      </c>
    </row>
    <row r="134" spans="1:46" x14ac:dyDescent="0.25">
      <c r="A134" s="1" t="s">
        <v>124</v>
      </c>
      <c r="B134" s="1" t="s">
        <v>1235</v>
      </c>
      <c r="C134" s="1" t="s">
        <v>1236</v>
      </c>
      <c r="D134" s="1" t="s">
        <v>1237</v>
      </c>
      <c r="E134" s="1" t="s">
        <v>1238</v>
      </c>
      <c r="F134" s="1" t="s">
        <v>1239</v>
      </c>
      <c r="G134" s="1" t="str">
        <f>fator_pmad20182017_mor_16102020!K134</f>
        <v>29.010701754386</v>
      </c>
      <c r="H134" s="1" t="s">
        <v>1240</v>
      </c>
      <c r="I134" s="1" t="s">
        <v>1239</v>
      </c>
      <c r="J134" s="1" t="str">
        <f>fator_pmad20182017_mor_16102020!I134</f>
        <v>3307.22</v>
      </c>
      <c r="K134" s="1" t="s">
        <v>1241</v>
      </c>
      <c r="L134" s="1" t="s">
        <v>1239</v>
      </c>
      <c r="M134" s="1" t="s">
        <v>1242</v>
      </c>
      <c r="N134" s="1" t="s">
        <v>1243</v>
      </c>
      <c r="O134" s="1" t="s">
        <v>1244</v>
      </c>
      <c r="P134" s="1" t="s">
        <v>1239</v>
      </c>
      <c r="Q134" s="2" t="str">
        <f>CONCATENATE("'",fator_pmad20182017_mor_16102020!C134,"'")</f>
        <v>'Santo Antônio do Descoberto'</v>
      </c>
      <c r="R134" s="1" t="s">
        <v>1245</v>
      </c>
      <c r="S134" s="2" t="str">
        <f>CONCATENATE("concat('",IF(LEN([1]fator_pmad1718_mor_25052020!A134)=1,CONCATENATE(0,[1]fator_pmad1718_mor_25052020!A134),[1]fator_pmad1718_mor_25052020!A134),"',cast(m.D03")</f>
        <v>concat('16',cast(m.D03</v>
      </c>
      <c r="T134" s="1" t="s">
        <v>1246</v>
      </c>
      <c r="U134" s="2" t="str">
        <f>CONCATENATE("nchar(1)),'",IF(LEN([1]fator_pmad1718_mor_25052020!F134)=1,CONCATENATE(0,[1]fator_pmad1718_mor_25052020!F134),[1]fator_pmad1718_mor_25052020!F134),"')")</f>
        <v>nchar(1)),'04')</v>
      </c>
      <c r="V134" s="1" t="s">
        <v>1247</v>
      </c>
      <c r="W134" s="1" t="s">
        <v>1248</v>
      </c>
      <c r="X134" s="1" t="s">
        <v>1249</v>
      </c>
      <c r="Y134" s="1" t="s">
        <v>1250</v>
      </c>
      <c r="Z134" s="1" t="s">
        <v>1251</v>
      </c>
      <c r="AA134" s="1" t="s">
        <v>1252</v>
      </c>
      <c r="AB134" s="1" t="s">
        <v>1262</v>
      </c>
      <c r="AC134" s="1" t="s">
        <v>1253</v>
      </c>
      <c r="AD134" s="1" t="s">
        <v>1254</v>
      </c>
      <c r="AE134" s="1" t="s">
        <v>1255</v>
      </c>
      <c r="AF134" s="1" t="s">
        <v>1239</v>
      </c>
      <c r="AG134" s="1" t="s">
        <v>1256</v>
      </c>
      <c r="AH134" s="1" t="s">
        <v>1257</v>
      </c>
      <c r="AI134" s="1" t="s">
        <v>1244</v>
      </c>
      <c r="AJ134" s="1" t="s">
        <v>1239</v>
      </c>
      <c r="AK134" s="2" t="str">
        <f>CONCATENATE("'",fator_pmad20182017_mor_16102020!C134,"'")</f>
        <v>'Santo Antônio do Descoberto'</v>
      </c>
      <c r="AL134" s="1" t="s">
        <v>1257</v>
      </c>
      <c r="AM134" s="1" t="s">
        <v>1258</v>
      </c>
      <c r="AN134" s="1" t="s">
        <v>1239</v>
      </c>
      <c r="AO134" s="1" t="str">
        <f>fator_pmad20182017_mor_16102020!E134</f>
        <v>2</v>
      </c>
      <c r="AP134" s="1" t="s">
        <v>1257</v>
      </c>
      <c r="AQ134" s="1" t="s">
        <v>1259</v>
      </c>
      <c r="AR134" s="1" t="s">
        <v>1260</v>
      </c>
      <c r="AS134" s="2" t="str">
        <f>fator_pmad20182017_mor_16102020!H134</f>
        <v xml:space="preserve"> 15 and 19</v>
      </c>
      <c r="AT134" s="1" t="s">
        <v>1261</v>
      </c>
    </row>
    <row r="135" spans="1:46" x14ac:dyDescent="0.25">
      <c r="A135" s="1" t="s">
        <v>124</v>
      </c>
      <c r="B135" s="1" t="s">
        <v>1235</v>
      </c>
      <c r="C135" s="1" t="s">
        <v>1236</v>
      </c>
      <c r="D135" s="1" t="s">
        <v>1237</v>
      </c>
      <c r="E135" s="1" t="s">
        <v>1238</v>
      </c>
      <c r="F135" s="1" t="s">
        <v>1239</v>
      </c>
      <c r="G135" s="1" t="str">
        <f>fator_pmad20182017_mor_16102020!K135</f>
        <v>29.0562695652174</v>
      </c>
      <c r="H135" s="1" t="s">
        <v>1240</v>
      </c>
      <c r="I135" s="1" t="s">
        <v>1239</v>
      </c>
      <c r="J135" s="1" t="str">
        <f>fator_pmad20182017_mor_16102020!I135</f>
        <v>3341.471</v>
      </c>
      <c r="K135" s="1" t="s">
        <v>1241</v>
      </c>
      <c r="L135" s="1" t="s">
        <v>1239</v>
      </c>
      <c r="M135" s="1" t="s">
        <v>1242</v>
      </c>
      <c r="N135" s="1" t="s">
        <v>1243</v>
      </c>
      <c r="O135" s="1" t="s">
        <v>1244</v>
      </c>
      <c r="P135" s="1" t="s">
        <v>1239</v>
      </c>
      <c r="Q135" s="2" t="str">
        <f>CONCATENATE("'",fator_pmad20182017_mor_16102020!C135,"'")</f>
        <v>'Santo Antônio do Descoberto'</v>
      </c>
      <c r="R135" s="1" t="s">
        <v>1245</v>
      </c>
      <c r="S135" s="2" t="str">
        <f>CONCATENATE("concat('",IF(LEN([1]fator_pmad1718_mor_25052020!A135)=1,CONCATENATE(0,[1]fator_pmad1718_mor_25052020!A135),[1]fator_pmad1718_mor_25052020!A135),"',cast(m.D03")</f>
        <v>concat('16',cast(m.D03</v>
      </c>
      <c r="T135" s="1" t="s">
        <v>1246</v>
      </c>
      <c r="U135" s="2" t="str">
        <f>CONCATENATE("nchar(1)),'",IF(LEN([1]fator_pmad1718_mor_25052020!F135)=1,CONCATENATE(0,[1]fator_pmad1718_mor_25052020!F135),[1]fator_pmad1718_mor_25052020!F135),"')")</f>
        <v>nchar(1)),'04')</v>
      </c>
      <c r="V135" s="1" t="s">
        <v>1247</v>
      </c>
      <c r="W135" s="1" t="s">
        <v>1248</v>
      </c>
      <c r="X135" s="1" t="s">
        <v>1249</v>
      </c>
      <c r="Y135" s="1" t="s">
        <v>1250</v>
      </c>
      <c r="Z135" s="1" t="s">
        <v>1251</v>
      </c>
      <c r="AA135" s="1" t="s">
        <v>1252</v>
      </c>
      <c r="AB135" s="1" t="s">
        <v>1262</v>
      </c>
      <c r="AC135" s="1" t="s">
        <v>1253</v>
      </c>
      <c r="AD135" s="1" t="s">
        <v>1254</v>
      </c>
      <c r="AE135" s="1" t="s">
        <v>1255</v>
      </c>
      <c r="AF135" s="1" t="s">
        <v>1239</v>
      </c>
      <c r="AG135" s="1" t="s">
        <v>1256</v>
      </c>
      <c r="AH135" s="1" t="s">
        <v>1257</v>
      </c>
      <c r="AI135" s="1" t="s">
        <v>1244</v>
      </c>
      <c r="AJ135" s="1" t="s">
        <v>1239</v>
      </c>
      <c r="AK135" s="2" t="str">
        <f>CONCATENATE("'",fator_pmad20182017_mor_16102020!C135,"'")</f>
        <v>'Santo Antônio do Descoberto'</v>
      </c>
      <c r="AL135" s="1" t="s">
        <v>1257</v>
      </c>
      <c r="AM135" s="1" t="s">
        <v>1258</v>
      </c>
      <c r="AN135" s="1" t="s">
        <v>1239</v>
      </c>
      <c r="AO135" s="1" t="str">
        <f>fator_pmad20182017_mor_16102020!E135</f>
        <v>1</v>
      </c>
      <c r="AP135" s="1" t="s">
        <v>1257</v>
      </c>
      <c r="AQ135" s="1" t="s">
        <v>1259</v>
      </c>
      <c r="AR135" s="1" t="s">
        <v>1260</v>
      </c>
      <c r="AS135" s="2" t="str">
        <f>fator_pmad20182017_mor_16102020!H135</f>
        <v xml:space="preserve"> 15 and 19</v>
      </c>
      <c r="AT135" s="1" t="s">
        <v>1261</v>
      </c>
    </row>
    <row r="136" spans="1:46" x14ac:dyDescent="0.25">
      <c r="A136" s="1" t="s">
        <v>131</v>
      </c>
      <c r="B136" s="1" t="s">
        <v>1235</v>
      </c>
      <c r="C136" s="1" t="s">
        <v>1236</v>
      </c>
      <c r="D136" s="1" t="s">
        <v>1237</v>
      </c>
      <c r="E136" s="1" t="s">
        <v>1238</v>
      </c>
      <c r="F136" s="1" t="s">
        <v>1239</v>
      </c>
      <c r="G136" s="1" t="str">
        <f>fator_pmad20182017_mor_16102020!K136</f>
        <v>76.0104270833333</v>
      </c>
      <c r="H136" s="1" t="s">
        <v>1240</v>
      </c>
      <c r="I136" s="1" t="s">
        <v>1239</v>
      </c>
      <c r="J136" s="1" t="str">
        <f>fator_pmad20182017_mor_16102020!I136</f>
        <v>7297.001</v>
      </c>
      <c r="K136" s="1" t="s">
        <v>1241</v>
      </c>
      <c r="L136" s="1" t="s">
        <v>1239</v>
      </c>
      <c r="M136" s="1" t="s">
        <v>1242</v>
      </c>
      <c r="N136" s="1" t="s">
        <v>1243</v>
      </c>
      <c r="O136" s="1" t="s">
        <v>1244</v>
      </c>
      <c r="P136" s="1" t="s">
        <v>1239</v>
      </c>
      <c r="Q136" s="2" t="str">
        <f>CONCATENATE("'",fator_pmad20182017_mor_16102020!C136,"'")</f>
        <v>'Valparaíso de Goiás'</v>
      </c>
      <c r="R136" s="1" t="s">
        <v>1245</v>
      </c>
      <c r="S136" s="2" t="str">
        <f>CONCATENATE("concat('",IF(LEN([1]fator_pmad1718_mor_25052020!A136)=1,CONCATENATE(0,[1]fator_pmad1718_mor_25052020!A136),[1]fator_pmad1718_mor_25052020!A136),"',cast(m.D03")</f>
        <v>concat('17',cast(m.D03</v>
      </c>
      <c r="T136" s="1" t="s">
        <v>1246</v>
      </c>
      <c r="U136" s="2" t="str">
        <f>CONCATENATE("nchar(1)),'",IF(LEN([1]fator_pmad1718_mor_25052020!F136)=1,CONCATENATE(0,[1]fator_pmad1718_mor_25052020!F136),[1]fator_pmad1718_mor_25052020!F136),"')")</f>
        <v>nchar(1)),'04')</v>
      </c>
      <c r="V136" s="1" t="s">
        <v>1247</v>
      </c>
      <c r="W136" s="1" t="s">
        <v>1248</v>
      </c>
      <c r="X136" s="1" t="s">
        <v>1249</v>
      </c>
      <c r="Y136" s="1" t="s">
        <v>1250</v>
      </c>
      <c r="Z136" s="1" t="s">
        <v>1251</v>
      </c>
      <c r="AA136" s="1" t="s">
        <v>1252</v>
      </c>
      <c r="AB136" s="1" t="s">
        <v>1262</v>
      </c>
      <c r="AC136" s="1" t="s">
        <v>1253</v>
      </c>
      <c r="AD136" s="1" t="s">
        <v>1254</v>
      </c>
      <c r="AE136" s="1" t="s">
        <v>1255</v>
      </c>
      <c r="AF136" s="1" t="s">
        <v>1239</v>
      </c>
      <c r="AG136" s="1" t="s">
        <v>1256</v>
      </c>
      <c r="AH136" s="1" t="s">
        <v>1257</v>
      </c>
      <c r="AI136" s="1" t="s">
        <v>1244</v>
      </c>
      <c r="AJ136" s="1" t="s">
        <v>1239</v>
      </c>
      <c r="AK136" s="2" t="str">
        <f>CONCATENATE("'",fator_pmad20182017_mor_16102020!C136,"'")</f>
        <v>'Valparaíso de Goiás'</v>
      </c>
      <c r="AL136" s="1" t="s">
        <v>1257</v>
      </c>
      <c r="AM136" s="1" t="s">
        <v>1258</v>
      </c>
      <c r="AN136" s="1" t="s">
        <v>1239</v>
      </c>
      <c r="AO136" s="1" t="str">
        <f>fator_pmad20182017_mor_16102020!E136</f>
        <v>2</v>
      </c>
      <c r="AP136" s="1" t="s">
        <v>1257</v>
      </c>
      <c r="AQ136" s="1" t="s">
        <v>1259</v>
      </c>
      <c r="AR136" s="1" t="s">
        <v>1260</v>
      </c>
      <c r="AS136" s="2" t="str">
        <f>fator_pmad20182017_mor_16102020!H136</f>
        <v xml:space="preserve"> 15 and 19</v>
      </c>
      <c r="AT136" s="1" t="s">
        <v>1261</v>
      </c>
    </row>
    <row r="137" spans="1:46" x14ac:dyDescent="0.25">
      <c r="A137" s="1" t="s">
        <v>131</v>
      </c>
      <c r="B137" s="1" t="s">
        <v>1235</v>
      </c>
      <c r="C137" s="1" t="s">
        <v>1236</v>
      </c>
      <c r="D137" s="1" t="s">
        <v>1237</v>
      </c>
      <c r="E137" s="1" t="s">
        <v>1238</v>
      </c>
      <c r="F137" s="1" t="s">
        <v>1239</v>
      </c>
      <c r="G137" s="1" t="str">
        <f>fator_pmad20182017_mor_16102020!K137</f>
        <v>53.4359083969466</v>
      </c>
      <c r="H137" s="1" t="s">
        <v>1240</v>
      </c>
      <c r="I137" s="1" t="s">
        <v>1239</v>
      </c>
      <c r="J137" s="1" t="str">
        <f>fator_pmad20182017_mor_16102020!I137</f>
        <v>7000.104</v>
      </c>
      <c r="K137" s="1" t="s">
        <v>1241</v>
      </c>
      <c r="L137" s="1" t="s">
        <v>1239</v>
      </c>
      <c r="M137" s="1" t="s">
        <v>1242</v>
      </c>
      <c r="N137" s="1" t="s">
        <v>1243</v>
      </c>
      <c r="O137" s="1" t="s">
        <v>1244</v>
      </c>
      <c r="P137" s="1" t="s">
        <v>1239</v>
      </c>
      <c r="Q137" s="2" t="str">
        <f>CONCATENATE("'",fator_pmad20182017_mor_16102020!C137,"'")</f>
        <v>'Valparaíso de Goiás'</v>
      </c>
      <c r="R137" s="1" t="s">
        <v>1245</v>
      </c>
      <c r="S137" s="2" t="str">
        <f>CONCATENATE("concat('",IF(LEN([1]fator_pmad1718_mor_25052020!A137)=1,CONCATENATE(0,[1]fator_pmad1718_mor_25052020!A137),[1]fator_pmad1718_mor_25052020!A137),"',cast(m.D03")</f>
        <v>concat('17',cast(m.D03</v>
      </c>
      <c r="T137" s="1" t="s">
        <v>1246</v>
      </c>
      <c r="U137" s="2" t="str">
        <f>CONCATENATE("nchar(1)),'",IF(LEN([1]fator_pmad1718_mor_25052020!F137)=1,CONCATENATE(0,[1]fator_pmad1718_mor_25052020!F137),[1]fator_pmad1718_mor_25052020!F137),"')")</f>
        <v>nchar(1)),'04')</v>
      </c>
      <c r="V137" s="1" t="s">
        <v>1247</v>
      </c>
      <c r="W137" s="1" t="s">
        <v>1248</v>
      </c>
      <c r="X137" s="1" t="s">
        <v>1249</v>
      </c>
      <c r="Y137" s="1" t="s">
        <v>1250</v>
      </c>
      <c r="Z137" s="1" t="s">
        <v>1251</v>
      </c>
      <c r="AA137" s="1" t="s">
        <v>1252</v>
      </c>
      <c r="AB137" s="1" t="s">
        <v>1262</v>
      </c>
      <c r="AC137" s="1" t="s">
        <v>1253</v>
      </c>
      <c r="AD137" s="1" t="s">
        <v>1254</v>
      </c>
      <c r="AE137" s="1" t="s">
        <v>1255</v>
      </c>
      <c r="AF137" s="1" t="s">
        <v>1239</v>
      </c>
      <c r="AG137" s="1" t="s">
        <v>1256</v>
      </c>
      <c r="AH137" s="1" t="s">
        <v>1257</v>
      </c>
      <c r="AI137" s="1" t="s">
        <v>1244</v>
      </c>
      <c r="AJ137" s="1" t="s">
        <v>1239</v>
      </c>
      <c r="AK137" s="2" t="str">
        <f>CONCATENATE("'",fator_pmad20182017_mor_16102020!C137,"'")</f>
        <v>'Valparaíso de Goiás'</v>
      </c>
      <c r="AL137" s="1" t="s">
        <v>1257</v>
      </c>
      <c r="AM137" s="1" t="s">
        <v>1258</v>
      </c>
      <c r="AN137" s="1" t="s">
        <v>1239</v>
      </c>
      <c r="AO137" s="1" t="str">
        <f>fator_pmad20182017_mor_16102020!E137</f>
        <v>1</v>
      </c>
      <c r="AP137" s="1" t="s">
        <v>1257</v>
      </c>
      <c r="AQ137" s="1" t="s">
        <v>1259</v>
      </c>
      <c r="AR137" s="1" t="s">
        <v>1260</v>
      </c>
      <c r="AS137" s="2" t="str">
        <f>fator_pmad20182017_mor_16102020!H137</f>
        <v xml:space="preserve"> 15 and 19</v>
      </c>
      <c r="AT137" s="1" t="s">
        <v>1261</v>
      </c>
    </row>
    <row r="138" spans="1:46" x14ac:dyDescent="0.25">
      <c r="A138" s="1" t="s">
        <v>9</v>
      </c>
      <c r="B138" s="1" t="s">
        <v>1235</v>
      </c>
      <c r="C138" s="1" t="s">
        <v>1236</v>
      </c>
      <c r="D138" s="1" t="s">
        <v>1237</v>
      </c>
      <c r="E138" s="1" t="s">
        <v>1238</v>
      </c>
      <c r="F138" s="1" t="s">
        <v>1239</v>
      </c>
      <c r="G138" s="1" t="str">
        <f>fator_pmad20182017_mor_16102020!K138</f>
        <v>67.8173529411765</v>
      </c>
      <c r="H138" s="1" t="s">
        <v>1240</v>
      </c>
      <c r="I138" s="1" t="s">
        <v>1239</v>
      </c>
      <c r="J138" s="1" t="str">
        <f>fator_pmad20182017_mor_16102020!I138</f>
        <v>11528.95</v>
      </c>
      <c r="K138" s="1" t="s">
        <v>1241</v>
      </c>
      <c r="L138" s="1" t="s">
        <v>1239</v>
      </c>
      <c r="M138" s="1" t="s">
        <v>1242</v>
      </c>
      <c r="N138" s="1" t="s">
        <v>1243</v>
      </c>
      <c r="O138" s="1" t="s">
        <v>1244</v>
      </c>
      <c r="P138" s="1" t="s">
        <v>1239</v>
      </c>
      <c r="Q138" s="2" t="str">
        <f>CONCATENATE("'",fator_pmad20182017_mor_16102020!C138,"'")</f>
        <v>'Águas Lindas de Goiás'</v>
      </c>
      <c r="R138" s="1" t="s">
        <v>1245</v>
      </c>
      <c r="S138" s="2" t="str">
        <f>CONCATENATE("concat('",IF(LEN([1]fator_pmad1718_mor_25052020!A138)=1,CONCATENATE(0,[1]fator_pmad1718_mor_25052020!A138),[1]fator_pmad1718_mor_25052020!A138),"',cast(m.D03")</f>
        <v>concat('01',cast(m.D03</v>
      </c>
      <c r="T138" s="1" t="s">
        <v>1246</v>
      </c>
      <c r="U138" s="2" t="str">
        <f>CONCATENATE("nchar(1)),'",IF(LEN([1]fator_pmad1718_mor_25052020!F138)=1,CONCATENATE(0,[1]fator_pmad1718_mor_25052020!F138),[1]fator_pmad1718_mor_25052020!F138),"')")</f>
        <v>nchar(1)),'05')</v>
      </c>
      <c r="V138" s="1" t="s">
        <v>1247</v>
      </c>
      <c r="W138" s="1" t="s">
        <v>1248</v>
      </c>
      <c r="X138" s="1" t="s">
        <v>1249</v>
      </c>
      <c r="Y138" s="1" t="s">
        <v>1250</v>
      </c>
      <c r="Z138" s="1" t="s">
        <v>1251</v>
      </c>
      <c r="AA138" s="1" t="s">
        <v>1252</v>
      </c>
      <c r="AB138" s="1" t="s">
        <v>1262</v>
      </c>
      <c r="AC138" s="1" t="s">
        <v>1253</v>
      </c>
      <c r="AD138" s="1" t="s">
        <v>1254</v>
      </c>
      <c r="AE138" s="1" t="s">
        <v>1255</v>
      </c>
      <c r="AF138" s="1" t="s">
        <v>1239</v>
      </c>
      <c r="AG138" s="1" t="s">
        <v>1256</v>
      </c>
      <c r="AH138" s="1" t="s">
        <v>1257</v>
      </c>
      <c r="AI138" s="1" t="s">
        <v>1244</v>
      </c>
      <c r="AJ138" s="1" t="s">
        <v>1239</v>
      </c>
      <c r="AK138" s="2" t="str">
        <f>CONCATENATE("'",fator_pmad20182017_mor_16102020!C138,"'")</f>
        <v>'Águas Lindas de Goiás'</v>
      </c>
      <c r="AL138" s="1" t="s">
        <v>1257</v>
      </c>
      <c r="AM138" s="1" t="s">
        <v>1258</v>
      </c>
      <c r="AN138" s="1" t="s">
        <v>1239</v>
      </c>
      <c r="AO138" s="1" t="str">
        <f>fator_pmad20182017_mor_16102020!E138</f>
        <v>2</v>
      </c>
      <c r="AP138" s="1" t="s">
        <v>1257</v>
      </c>
      <c r="AQ138" s="1" t="s">
        <v>1259</v>
      </c>
      <c r="AR138" s="1" t="s">
        <v>1260</v>
      </c>
      <c r="AS138" s="2" t="str">
        <f>fator_pmad20182017_mor_16102020!H138</f>
        <v xml:space="preserve"> 20 and 24</v>
      </c>
      <c r="AT138" s="1" t="s">
        <v>1261</v>
      </c>
    </row>
    <row r="139" spans="1:46" x14ac:dyDescent="0.25">
      <c r="A139" s="1" t="s">
        <v>9</v>
      </c>
      <c r="B139" s="1" t="s">
        <v>1235</v>
      </c>
      <c r="C139" s="1" t="s">
        <v>1236</v>
      </c>
      <c r="D139" s="1" t="s">
        <v>1237</v>
      </c>
      <c r="E139" s="1" t="s">
        <v>1238</v>
      </c>
      <c r="F139" s="1" t="s">
        <v>1239</v>
      </c>
      <c r="G139" s="1" t="str">
        <f>fator_pmad20182017_mor_16102020!K139</f>
        <v>72.5947741935484</v>
      </c>
      <c r="H139" s="1" t="s">
        <v>1240</v>
      </c>
      <c r="I139" s="1" t="s">
        <v>1239</v>
      </c>
      <c r="J139" s="1" t="str">
        <f>fator_pmad20182017_mor_16102020!I139</f>
        <v>11252.19</v>
      </c>
      <c r="K139" s="1" t="s">
        <v>1241</v>
      </c>
      <c r="L139" s="1" t="s">
        <v>1239</v>
      </c>
      <c r="M139" s="1" t="s">
        <v>1242</v>
      </c>
      <c r="N139" s="1" t="s">
        <v>1243</v>
      </c>
      <c r="O139" s="1" t="s">
        <v>1244</v>
      </c>
      <c r="P139" s="1" t="s">
        <v>1239</v>
      </c>
      <c r="Q139" s="2" t="str">
        <f>CONCATENATE("'",fator_pmad20182017_mor_16102020!C139,"'")</f>
        <v>'Águas Lindas de Goiás'</v>
      </c>
      <c r="R139" s="1" t="s">
        <v>1245</v>
      </c>
      <c r="S139" s="2" t="str">
        <f>CONCATENATE("concat('",IF(LEN([1]fator_pmad1718_mor_25052020!A139)=1,CONCATENATE(0,[1]fator_pmad1718_mor_25052020!A139),[1]fator_pmad1718_mor_25052020!A139),"',cast(m.D03")</f>
        <v>concat('01',cast(m.D03</v>
      </c>
      <c r="T139" s="1" t="s">
        <v>1246</v>
      </c>
      <c r="U139" s="2" t="str">
        <f>CONCATENATE("nchar(1)),'",IF(LEN([1]fator_pmad1718_mor_25052020!F139)=1,CONCATENATE(0,[1]fator_pmad1718_mor_25052020!F139),[1]fator_pmad1718_mor_25052020!F139),"')")</f>
        <v>nchar(1)),'05')</v>
      </c>
      <c r="V139" s="1" t="s">
        <v>1247</v>
      </c>
      <c r="W139" s="1" t="s">
        <v>1248</v>
      </c>
      <c r="X139" s="1" t="s">
        <v>1249</v>
      </c>
      <c r="Y139" s="1" t="s">
        <v>1250</v>
      </c>
      <c r="Z139" s="1" t="s">
        <v>1251</v>
      </c>
      <c r="AA139" s="1" t="s">
        <v>1252</v>
      </c>
      <c r="AB139" s="1" t="s">
        <v>1262</v>
      </c>
      <c r="AC139" s="1" t="s">
        <v>1253</v>
      </c>
      <c r="AD139" s="1" t="s">
        <v>1254</v>
      </c>
      <c r="AE139" s="1" t="s">
        <v>1255</v>
      </c>
      <c r="AF139" s="1" t="s">
        <v>1239</v>
      </c>
      <c r="AG139" s="1" t="s">
        <v>1256</v>
      </c>
      <c r="AH139" s="1" t="s">
        <v>1257</v>
      </c>
      <c r="AI139" s="1" t="s">
        <v>1244</v>
      </c>
      <c r="AJ139" s="1" t="s">
        <v>1239</v>
      </c>
      <c r="AK139" s="2" t="str">
        <f>CONCATENATE("'",fator_pmad20182017_mor_16102020!C139,"'")</f>
        <v>'Águas Lindas de Goiás'</v>
      </c>
      <c r="AL139" s="1" t="s">
        <v>1257</v>
      </c>
      <c r="AM139" s="1" t="s">
        <v>1258</v>
      </c>
      <c r="AN139" s="1" t="s">
        <v>1239</v>
      </c>
      <c r="AO139" s="1" t="str">
        <f>fator_pmad20182017_mor_16102020!E139</f>
        <v>1</v>
      </c>
      <c r="AP139" s="1" t="s">
        <v>1257</v>
      </c>
      <c r="AQ139" s="1" t="s">
        <v>1259</v>
      </c>
      <c r="AR139" s="1" t="s">
        <v>1260</v>
      </c>
      <c r="AS139" s="2" t="str">
        <f>fator_pmad20182017_mor_16102020!H139</f>
        <v xml:space="preserve"> 20 and 24</v>
      </c>
      <c r="AT139" s="1" t="s">
        <v>1261</v>
      </c>
    </row>
    <row r="140" spans="1:46" x14ac:dyDescent="0.25">
      <c r="A140" s="1" t="s">
        <v>12</v>
      </c>
      <c r="B140" s="1" t="s">
        <v>1235</v>
      </c>
      <c r="C140" s="1" t="s">
        <v>1236</v>
      </c>
      <c r="D140" s="1" t="s">
        <v>1237</v>
      </c>
      <c r="E140" s="1" t="s">
        <v>1238</v>
      </c>
      <c r="F140" s="1" t="s">
        <v>1239</v>
      </c>
      <c r="G140" s="1" t="str">
        <f>fator_pmad20182017_mor_16102020!K140</f>
        <v>19.575537037037</v>
      </c>
      <c r="H140" s="1" t="s">
        <v>1240</v>
      </c>
      <c r="I140" s="1" t="s">
        <v>1239</v>
      </c>
      <c r="J140" s="1" t="str">
        <f>fator_pmad20182017_mor_16102020!I140</f>
        <v>1057.079</v>
      </c>
      <c r="K140" s="1" t="s">
        <v>1241</v>
      </c>
      <c r="L140" s="1" t="s">
        <v>1239</v>
      </c>
      <c r="M140" s="1" t="s">
        <v>1242</v>
      </c>
      <c r="N140" s="1" t="s">
        <v>1243</v>
      </c>
      <c r="O140" s="1" t="s">
        <v>1244</v>
      </c>
      <c r="P140" s="1" t="s">
        <v>1239</v>
      </c>
      <c r="Q140" s="2" t="str">
        <f>CONCATENATE("'",fator_pmad20182017_mor_16102020!C140,"'")</f>
        <v>'Alexânia'</v>
      </c>
      <c r="R140" s="1" t="s">
        <v>1245</v>
      </c>
      <c r="S140" s="2" t="str">
        <f>CONCATENATE("concat('",IF(LEN([1]fator_pmad1718_mor_25052020!A140)=1,CONCATENATE(0,[1]fator_pmad1718_mor_25052020!A140),[1]fator_pmad1718_mor_25052020!A140),"',cast(m.D03")</f>
        <v>concat('02',cast(m.D03</v>
      </c>
      <c r="T140" s="1" t="s">
        <v>1246</v>
      </c>
      <c r="U140" s="2" t="str">
        <f>CONCATENATE("nchar(1)),'",IF(LEN([1]fator_pmad1718_mor_25052020!F140)=1,CONCATENATE(0,[1]fator_pmad1718_mor_25052020!F140),[1]fator_pmad1718_mor_25052020!F140),"')")</f>
        <v>nchar(1)),'05')</v>
      </c>
      <c r="V140" s="1" t="s">
        <v>1247</v>
      </c>
      <c r="W140" s="1" t="s">
        <v>1248</v>
      </c>
      <c r="X140" s="1" t="s">
        <v>1249</v>
      </c>
      <c r="Y140" s="1" t="s">
        <v>1250</v>
      </c>
      <c r="Z140" s="1" t="s">
        <v>1251</v>
      </c>
      <c r="AA140" s="1" t="s">
        <v>1252</v>
      </c>
      <c r="AB140" s="1" t="s">
        <v>1262</v>
      </c>
      <c r="AC140" s="1" t="s">
        <v>1253</v>
      </c>
      <c r="AD140" s="1" t="s">
        <v>1254</v>
      </c>
      <c r="AE140" s="1" t="s">
        <v>1255</v>
      </c>
      <c r="AF140" s="1" t="s">
        <v>1239</v>
      </c>
      <c r="AG140" s="1" t="s">
        <v>1256</v>
      </c>
      <c r="AH140" s="1" t="s">
        <v>1257</v>
      </c>
      <c r="AI140" s="1" t="s">
        <v>1244</v>
      </c>
      <c r="AJ140" s="1" t="s">
        <v>1239</v>
      </c>
      <c r="AK140" s="2" t="str">
        <f>CONCATENATE("'",fator_pmad20182017_mor_16102020!C140,"'")</f>
        <v>'Alexânia'</v>
      </c>
      <c r="AL140" s="1" t="s">
        <v>1257</v>
      </c>
      <c r="AM140" s="1" t="s">
        <v>1258</v>
      </c>
      <c r="AN140" s="1" t="s">
        <v>1239</v>
      </c>
      <c r="AO140" s="1" t="str">
        <f>fator_pmad20182017_mor_16102020!E140</f>
        <v>2</v>
      </c>
      <c r="AP140" s="1" t="s">
        <v>1257</v>
      </c>
      <c r="AQ140" s="1" t="s">
        <v>1259</v>
      </c>
      <c r="AR140" s="1" t="s">
        <v>1260</v>
      </c>
      <c r="AS140" s="2" t="str">
        <f>fator_pmad20182017_mor_16102020!H140</f>
        <v xml:space="preserve"> 20 and 24</v>
      </c>
      <c r="AT140" s="1" t="s">
        <v>1261</v>
      </c>
    </row>
    <row r="141" spans="1:46" x14ac:dyDescent="0.25">
      <c r="A141" s="1" t="s">
        <v>12</v>
      </c>
      <c r="B141" s="1" t="s">
        <v>1235</v>
      </c>
      <c r="C141" s="1" t="s">
        <v>1236</v>
      </c>
      <c r="D141" s="1" t="s">
        <v>1237</v>
      </c>
      <c r="E141" s="1" t="s">
        <v>1238</v>
      </c>
      <c r="F141" s="1" t="s">
        <v>1239</v>
      </c>
      <c r="G141" s="1" t="str">
        <f>fator_pmad20182017_mor_16102020!K141</f>
        <v>20.0981636363636</v>
      </c>
      <c r="H141" s="1" t="s">
        <v>1240</v>
      </c>
      <c r="I141" s="1" t="s">
        <v>1239</v>
      </c>
      <c r="J141" s="1" t="str">
        <f>fator_pmad20182017_mor_16102020!I141</f>
        <v>1105.399</v>
      </c>
      <c r="K141" s="1" t="s">
        <v>1241</v>
      </c>
      <c r="L141" s="1" t="s">
        <v>1239</v>
      </c>
      <c r="M141" s="1" t="s">
        <v>1242</v>
      </c>
      <c r="N141" s="1" t="s">
        <v>1243</v>
      </c>
      <c r="O141" s="1" t="s">
        <v>1244</v>
      </c>
      <c r="P141" s="1" t="s">
        <v>1239</v>
      </c>
      <c r="Q141" s="2" t="str">
        <f>CONCATENATE("'",fator_pmad20182017_mor_16102020!C141,"'")</f>
        <v>'Alexânia'</v>
      </c>
      <c r="R141" s="1" t="s">
        <v>1245</v>
      </c>
      <c r="S141" s="2" t="str">
        <f>CONCATENATE("concat('",IF(LEN([1]fator_pmad1718_mor_25052020!A141)=1,CONCATENATE(0,[1]fator_pmad1718_mor_25052020!A141),[1]fator_pmad1718_mor_25052020!A141),"',cast(m.D03")</f>
        <v>concat('02',cast(m.D03</v>
      </c>
      <c r="T141" s="1" t="s">
        <v>1246</v>
      </c>
      <c r="U141" s="2" t="str">
        <f>CONCATENATE("nchar(1)),'",IF(LEN([1]fator_pmad1718_mor_25052020!F141)=1,CONCATENATE(0,[1]fator_pmad1718_mor_25052020!F141),[1]fator_pmad1718_mor_25052020!F141),"')")</f>
        <v>nchar(1)),'05')</v>
      </c>
      <c r="V141" s="1" t="s">
        <v>1247</v>
      </c>
      <c r="W141" s="1" t="s">
        <v>1248</v>
      </c>
      <c r="X141" s="1" t="s">
        <v>1249</v>
      </c>
      <c r="Y141" s="1" t="s">
        <v>1250</v>
      </c>
      <c r="Z141" s="1" t="s">
        <v>1251</v>
      </c>
      <c r="AA141" s="1" t="s">
        <v>1252</v>
      </c>
      <c r="AB141" s="1" t="s">
        <v>1262</v>
      </c>
      <c r="AC141" s="1" t="s">
        <v>1253</v>
      </c>
      <c r="AD141" s="1" t="s">
        <v>1254</v>
      </c>
      <c r="AE141" s="1" t="s">
        <v>1255</v>
      </c>
      <c r="AF141" s="1" t="s">
        <v>1239</v>
      </c>
      <c r="AG141" s="1" t="s">
        <v>1256</v>
      </c>
      <c r="AH141" s="1" t="s">
        <v>1257</v>
      </c>
      <c r="AI141" s="1" t="s">
        <v>1244</v>
      </c>
      <c r="AJ141" s="1" t="s">
        <v>1239</v>
      </c>
      <c r="AK141" s="2" t="str">
        <f>CONCATENATE("'",fator_pmad20182017_mor_16102020!C141,"'")</f>
        <v>'Alexânia'</v>
      </c>
      <c r="AL141" s="1" t="s">
        <v>1257</v>
      </c>
      <c r="AM141" s="1" t="s">
        <v>1258</v>
      </c>
      <c r="AN141" s="1" t="s">
        <v>1239</v>
      </c>
      <c r="AO141" s="1" t="str">
        <f>fator_pmad20182017_mor_16102020!E141</f>
        <v>1</v>
      </c>
      <c r="AP141" s="1" t="s">
        <v>1257</v>
      </c>
      <c r="AQ141" s="1" t="s">
        <v>1259</v>
      </c>
      <c r="AR141" s="1" t="s">
        <v>1260</v>
      </c>
      <c r="AS141" s="2" t="str">
        <f>fator_pmad20182017_mor_16102020!H141</f>
        <v xml:space="preserve"> 20 and 24</v>
      </c>
      <c r="AT141" s="1" t="s">
        <v>1261</v>
      </c>
    </row>
    <row r="142" spans="1:46" x14ac:dyDescent="0.25">
      <c r="A142" s="1" t="s">
        <v>28</v>
      </c>
      <c r="B142" s="1" t="s">
        <v>1235</v>
      </c>
      <c r="C142" s="1" t="s">
        <v>1236</v>
      </c>
      <c r="D142" s="1" t="s">
        <v>1237</v>
      </c>
      <c r="E142" s="1" t="s">
        <v>1238</v>
      </c>
      <c r="F142" s="1" t="s">
        <v>1239</v>
      </c>
      <c r="G142" s="1" t="str">
        <f>fator_pmad20182017_mor_16102020!K142</f>
        <v>7.06358630606708</v>
      </c>
      <c r="H142" s="1" t="s">
        <v>1240</v>
      </c>
      <c r="I142" s="1" t="s">
        <v>1239</v>
      </c>
      <c r="J142" s="1" t="str">
        <f>fator_pmad20182017_mor_16102020!I142</f>
        <v>579.2140770975</v>
      </c>
      <c r="K142" s="1" t="s">
        <v>1241</v>
      </c>
      <c r="L142" s="1" t="s">
        <v>1239</v>
      </c>
      <c r="M142" s="1" t="s">
        <v>1242</v>
      </c>
      <c r="N142" s="1" t="s">
        <v>1243</v>
      </c>
      <c r="O142" s="1" t="s">
        <v>1244</v>
      </c>
      <c r="P142" s="1" t="s">
        <v>1239</v>
      </c>
      <c r="Q142" s="2" t="str">
        <f>CONCATENATE("'",fator_pmad20182017_mor_16102020!C142,"'")</f>
        <v>'Cidade Ocidental: Jardim ABC'</v>
      </c>
      <c r="R142" s="1" t="s">
        <v>1245</v>
      </c>
      <c r="S142" s="2" t="str">
        <f>CONCATENATE("concat('",IF(LEN([1]fator_pmad1718_mor_25052020!A142)=1,CONCATENATE(0,[1]fator_pmad1718_mor_25052020!A142),[1]fator_pmad1718_mor_25052020!A142),"',cast(m.D03")</f>
        <v>concat('04',cast(m.D03</v>
      </c>
      <c r="T142" s="1" t="s">
        <v>1246</v>
      </c>
      <c r="U142" s="2" t="str">
        <f>CONCATENATE("nchar(1)),'",IF(LEN([1]fator_pmad1718_mor_25052020!F142)=1,CONCATENATE(0,[1]fator_pmad1718_mor_25052020!F142),[1]fator_pmad1718_mor_25052020!F142),"')")</f>
        <v>nchar(1)),'05')</v>
      </c>
      <c r="V142" s="1" t="s">
        <v>1247</v>
      </c>
      <c r="W142" s="1" t="s">
        <v>1248</v>
      </c>
      <c r="X142" s="1" t="s">
        <v>1249</v>
      </c>
      <c r="Y142" s="1" t="s">
        <v>1250</v>
      </c>
      <c r="Z142" s="1" t="s">
        <v>1251</v>
      </c>
      <c r="AA142" s="1" t="s">
        <v>1252</v>
      </c>
      <c r="AB142" s="1" t="s">
        <v>1262</v>
      </c>
      <c r="AC142" s="1" t="s">
        <v>1253</v>
      </c>
      <c r="AD142" s="1" t="s">
        <v>1254</v>
      </c>
      <c r="AE142" s="1" t="s">
        <v>1255</v>
      </c>
      <c r="AF142" s="1" t="s">
        <v>1239</v>
      </c>
      <c r="AG142" s="1" t="s">
        <v>1256</v>
      </c>
      <c r="AH142" s="1" t="s">
        <v>1257</v>
      </c>
      <c r="AI142" s="1" t="s">
        <v>1244</v>
      </c>
      <c r="AJ142" s="1" t="s">
        <v>1239</v>
      </c>
      <c r="AK142" s="2" t="str">
        <f>CONCATENATE("'",fator_pmad20182017_mor_16102020!C142,"'")</f>
        <v>'Cidade Ocidental: Jardim ABC'</v>
      </c>
      <c r="AL142" s="1" t="s">
        <v>1257</v>
      </c>
      <c r="AM142" s="1" t="s">
        <v>1258</v>
      </c>
      <c r="AN142" s="1" t="s">
        <v>1239</v>
      </c>
      <c r="AO142" s="1" t="str">
        <f>fator_pmad20182017_mor_16102020!E142</f>
        <v>2</v>
      </c>
      <c r="AP142" s="1" t="s">
        <v>1257</v>
      </c>
      <c r="AQ142" s="1" t="s">
        <v>1259</v>
      </c>
      <c r="AR142" s="1" t="s">
        <v>1260</v>
      </c>
      <c r="AS142" s="2" t="str">
        <f>fator_pmad20182017_mor_16102020!H142</f>
        <v xml:space="preserve"> 20 and 24</v>
      </c>
      <c r="AT142" s="1" t="s">
        <v>1261</v>
      </c>
    </row>
    <row r="143" spans="1:46" x14ac:dyDescent="0.25">
      <c r="A143" s="1" t="s">
        <v>28</v>
      </c>
      <c r="B143" s="1" t="s">
        <v>1235</v>
      </c>
      <c r="C143" s="1" t="s">
        <v>1236</v>
      </c>
      <c r="D143" s="1" t="s">
        <v>1237</v>
      </c>
      <c r="E143" s="1" t="s">
        <v>1238</v>
      </c>
      <c r="F143" s="1" t="s">
        <v>1239</v>
      </c>
      <c r="G143" s="1" t="str">
        <f>fator_pmad20182017_mor_16102020!K143</f>
        <v>8.71113783736227</v>
      </c>
      <c r="H143" s="1" t="s">
        <v>1240</v>
      </c>
      <c r="I143" s="1" t="s">
        <v>1239</v>
      </c>
      <c r="J143" s="1" t="str">
        <f>fator_pmad20182017_mor_16102020!I143</f>
        <v>574.93509726591</v>
      </c>
      <c r="K143" s="1" t="s">
        <v>1241</v>
      </c>
      <c r="L143" s="1" t="s">
        <v>1239</v>
      </c>
      <c r="M143" s="1" t="s">
        <v>1242</v>
      </c>
      <c r="N143" s="1" t="s">
        <v>1243</v>
      </c>
      <c r="O143" s="1" t="s">
        <v>1244</v>
      </c>
      <c r="P143" s="1" t="s">
        <v>1239</v>
      </c>
      <c r="Q143" s="2" t="str">
        <f>CONCATENATE("'",fator_pmad20182017_mor_16102020!C143,"'")</f>
        <v>'Cidade Ocidental: Jardim ABC'</v>
      </c>
      <c r="R143" s="1" t="s">
        <v>1245</v>
      </c>
      <c r="S143" s="2" t="str">
        <f>CONCATENATE("concat('",IF(LEN([1]fator_pmad1718_mor_25052020!A143)=1,CONCATENATE(0,[1]fator_pmad1718_mor_25052020!A143),[1]fator_pmad1718_mor_25052020!A143),"',cast(m.D03")</f>
        <v>concat('04',cast(m.D03</v>
      </c>
      <c r="T143" s="1" t="s">
        <v>1246</v>
      </c>
      <c r="U143" s="2" t="str">
        <f>CONCATENATE("nchar(1)),'",IF(LEN([1]fator_pmad1718_mor_25052020!F143)=1,CONCATENATE(0,[1]fator_pmad1718_mor_25052020!F143),[1]fator_pmad1718_mor_25052020!F143),"')")</f>
        <v>nchar(1)),'05')</v>
      </c>
      <c r="V143" s="1" t="s">
        <v>1247</v>
      </c>
      <c r="W143" s="1" t="s">
        <v>1248</v>
      </c>
      <c r="X143" s="1" t="s">
        <v>1249</v>
      </c>
      <c r="Y143" s="1" t="s">
        <v>1250</v>
      </c>
      <c r="Z143" s="1" t="s">
        <v>1251</v>
      </c>
      <c r="AA143" s="1" t="s">
        <v>1252</v>
      </c>
      <c r="AB143" s="1" t="s">
        <v>1262</v>
      </c>
      <c r="AC143" s="1" t="s">
        <v>1253</v>
      </c>
      <c r="AD143" s="1" t="s">
        <v>1254</v>
      </c>
      <c r="AE143" s="1" t="s">
        <v>1255</v>
      </c>
      <c r="AF143" s="1" t="s">
        <v>1239</v>
      </c>
      <c r="AG143" s="1" t="s">
        <v>1256</v>
      </c>
      <c r="AH143" s="1" t="s">
        <v>1257</v>
      </c>
      <c r="AI143" s="1" t="s">
        <v>1244</v>
      </c>
      <c r="AJ143" s="1" t="s">
        <v>1239</v>
      </c>
      <c r="AK143" s="2" t="str">
        <f>CONCATENATE("'",fator_pmad20182017_mor_16102020!C143,"'")</f>
        <v>'Cidade Ocidental: Jardim ABC'</v>
      </c>
      <c r="AL143" s="1" t="s">
        <v>1257</v>
      </c>
      <c r="AM143" s="1" t="s">
        <v>1258</v>
      </c>
      <c r="AN143" s="1" t="s">
        <v>1239</v>
      </c>
      <c r="AO143" s="1" t="str">
        <f>fator_pmad20182017_mor_16102020!E143</f>
        <v>1</v>
      </c>
      <c r="AP143" s="1" t="s">
        <v>1257</v>
      </c>
      <c r="AQ143" s="1" t="s">
        <v>1259</v>
      </c>
      <c r="AR143" s="1" t="s">
        <v>1260</v>
      </c>
      <c r="AS143" s="2" t="str">
        <f>fator_pmad20182017_mor_16102020!H143</f>
        <v xml:space="preserve"> 20 and 24</v>
      </c>
      <c r="AT143" s="1" t="s">
        <v>1261</v>
      </c>
    </row>
    <row r="144" spans="1:46" x14ac:dyDescent="0.25">
      <c r="A144" s="1" t="s">
        <v>36</v>
      </c>
      <c r="B144" s="1" t="s">
        <v>1235</v>
      </c>
      <c r="C144" s="1" t="s">
        <v>1236</v>
      </c>
      <c r="D144" s="1" t="s">
        <v>1237</v>
      </c>
      <c r="E144" s="1" t="s">
        <v>1238</v>
      </c>
      <c r="F144" s="1" t="s">
        <v>1239</v>
      </c>
      <c r="G144" s="1" t="str">
        <f>fator_pmad20182017_mor_16102020!K144</f>
        <v>36.9556667688127</v>
      </c>
      <c r="H144" s="1" t="s">
        <v>1240</v>
      </c>
      <c r="I144" s="1" t="s">
        <v>1239</v>
      </c>
      <c r="J144" s="1" t="str">
        <f>fator_pmad20182017_mor_16102020!I144</f>
        <v>2549.94100704808</v>
      </c>
      <c r="K144" s="1" t="s">
        <v>1241</v>
      </c>
      <c r="L144" s="1" t="s">
        <v>1239</v>
      </c>
      <c r="M144" s="1" t="s">
        <v>1242</v>
      </c>
      <c r="N144" s="1" t="s">
        <v>1243</v>
      </c>
      <c r="O144" s="1" t="s">
        <v>1244</v>
      </c>
      <c r="P144" s="1" t="s">
        <v>1239</v>
      </c>
      <c r="Q144" s="2" t="str">
        <f>CONCATENATE("'",fator_pmad20182017_mor_16102020!C144,"'")</f>
        <v>'Cidade Ocidental: Sede'</v>
      </c>
      <c r="R144" s="1" t="s">
        <v>1245</v>
      </c>
      <c r="S144" s="2" t="str">
        <f>CONCATENATE("concat('",IF(LEN([1]fator_pmad1718_mor_25052020!A144)=1,CONCATENATE(0,[1]fator_pmad1718_mor_25052020!A144),[1]fator_pmad1718_mor_25052020!A144),"',cast(m.D03")</f>
        <v>concat('03',cast(m.D03</v>
      </c>
      <c r="T144" s="1" t="s">
        <v>1246</v>
      </c>
      <c r="U144" s="2" t="str">
        <f>CONCATENATE("nchar(1)),'",IF(LEN([1]fator_pmad1718_mor_25052020!F144)=1,CONCATENATE(0,[1]fator_pmad1718_mor_25052020!F144),[1]fator_pmad1718_mor_25052020!F144),"')")</f>
        <v>nchar(1)),'05')</v>
      </c>
      <c r="V144" s="1" t="s">
        <v>1247</v>
      </c>
      <c r="W144" s="1" t="s">
        <v>1248</v>
      </c>
      <c r="X144" s="1" t="s">
        <v>1249</v>
      </c>
      <c r="Y144" s="1" t="s">
        <v>1250</v>
      </c>
      <c r="Z144" s="1" t="s">
        <v>1251</v>
      </c>
      <c r="AA144" s="1" t="s">
        <v>1252</v>
      </c>
      <c r="AB144" s="1" t="s">
        <v>1262</v>
      </c>
      <c r="AC144" s="1" t="s">
        <v>1253</v>
      </c>
      <c r="AD144" s="1" t="s">
        <v>1254</v>
      </c>
      <c r="AE144" s="1" t="s">
        <v>1255</v>
      </c>
      <c r="AF144" s="1" t="s">
        <v>1239</v>
      </c>
      <c r="AG144" s="1" t="s">
        <v>1256</v>
      </c>
      <c r="AH144" s="1" t="s">
        <v>1257</v>
      </c>
      <c r="AI144" s="1" t="s">
        <v>1244</v>
      </c>
      <c r="AJ144" s="1" t="s">
        <v>1239</v>
      </c>
      <c r="AK144" s="2" t="str">
        <f>CONCATENATE("'",fator_pmad20182017_mor_16102020!C144,"'")</f>
        <v>'Cidade Ocidental: Sede'</v>
      </c>
      <c r="AL144" s="1" t="s">
        <v>1257</v>
      </c>
      <c r="AM144" s="1" t="s">
        <v>1258</v>
      </c>
      <c r="AN144" s="1" t="s">
        <v>1239</v>
      </c>
      <c r="AO144" s="1" t="str">
        <f>fator_pmad20182017_mor_16102020!E144</f>
        <v>2</v>
      </c>
      <c r="AP144" s="1" t="s">
        <v>1257</v>
      </c>
      <c r="AQ144" s="1" t="s">
        <v>1259</v>
      </c>
      <c r="AR144" s="1" t="s">
        <v>1260</v>
      </c>
      <c r="AS144" s="2" t="str">
        <f>fator_pmad20182017_mor_16102020!H144</f>
        <v xml:space="preserve"> 20 and 24</v>
      </c>
      <c r="AT144" s="1" t="s">
        <v>1261</v>
      </c>
    </row>
    <row r="145" spans="1:46" x14ac:dyDescent="0.25">
      <c r="A145" s="1" t="s">
        <v>36</v>
      </c>
      <c r="B145" s="1" t="s">
        <v>1235</v>
      </c>
      <c r="C145" s="1" t="s">
        <v>1236</v>
      </c>
      <c r="D145" s="1" t="s">
        <v>1237</v>
      </c>
      <c r="E145" s="1" t="s">
        <v>1238</v>
      </c>
      <c r="F145" s="1" t="s">
        <v>1239</v>
      </c>
      <c r="G145" s="1" t="str">
        <f>fator_pmad20182017_mor_16102020!K145</f>
        <v>25.31103160089</v>
      </c>
      <c r="H145" s="1" t="s">
        <v>1240</v>
      </c>
      <c r="I145" s="1" t="s">
        <v>1239</v>
      </c>
      <c r="J145" s="1" t="str">
        <f>fator_pmad20182017_mor_16102020!I145</f>
        <v>2531.103160089</v>
      </c>
      <c r="K145" s="1" t="s">
        <v>1241</v>
      </c>
      <c r="L145" s="1" t="s">
        <v>1239</v>
      </c>
      <c r="M145" s="1" t="s">
        <v>1242</v>
      </c>
      <c r="N145" s="1" t="s">
        <v>1243</v>
      </c>
      <c r="O145" s="1" t="s">
        <v>1244</v>
      </c>
      <c r="P145" s="1" t="s">
        <v>1239</v>
      </c>
      <c r="Q145" s="2" t="str">
        <f>CONCATENATE("'",fator_pmad20182017_mor_16102020!C145,"'")</f>
        <v>'Cidade Ocidental: Sede'</v>
      </c>
      <c r="R145" s="1" t="s">
        <v>1245</v>
      </c>
      <c r="S145" s="2" t="str">
        <f>CONCATENATE("concat('",IF(LEN([1]fator_pmad1718_mor_25052020!A145)=1,CONCATENATE(0,[1]fator_pmad1718_mor_25052020!A145),[1]fator_pmad1718_mor_25052020!A145),"',cast(m.D03")</f>
        <v>concat('03',cast(m.D03</v>
      </c>
      <c r="T145" s="1" t="s">
        <v>1246</v>
      </c>
      <c r="U145" s="2" t="str">
        <f>CONCATENATE("nchar(1)),'",IF(LEN([1]fator_pmad1718_mor_25052020!F145)=1,CONCATENATE(0,[1]fator_pmad1718_mor_25052020!F145),[1]fator_pmad1718_mor_25052020!F145),"')")</f>
        <v>nchar(1)),'05')</v>
      </c>
      <c r="V145" s="1" t="s">
        <v>1247</v>
      </c>
      <c r="W145" s="1" t="s">
        <v>1248</v>
      </c>
      <c r="X145" s="1" t="s">
        <v>1249</v>
      </c>
      <c r="Y145" s="1" t="s">
        <v>1250</v>
      </c>
      <c r="Z145" s="1" t="s">
        <v>1251</v>
      </c>
      <c r="AA145" s="1" t="s">
        <v>1252</v>
      </c>
      <c r="AB145" s="1" t="s">
        <v>1262</v>
      </c>
      <c r="AC145" s="1" t="s">
        <v>1253</v>
      </c>
      <c r="AD145" s="1" t="s">
        <v>1254</v>
      </c>
      <c r="AE145" s="1" t="s">
        <v>1255</v>
      </c>
      <c r="AF145" s="1" t="s">
        <v>1239</v>
      </c>
      <c r="AG145" s="1" t="s">
        <v>1256</v>
      </c>
      <c r="AH145" s="1" t="s">
        <v>1257</v>
      </c>
      <c r="AI145" s="1" t="s">
        <v>1244</v>
      </c>
      <c r="AJ145" s="1" t="s">
        <v>1239</v>
      </c>
      <c r="AK145" s="2" t="str">
        <f>CONCATENATE("'",fator_pmad20182017_mor_16102020!C145,"'")</f>
        <v>'Cidade Ocidental: Sede'</v>
      </c>
      <c r="AL145" s="1" t="s">
        <v>1257</v>
      </c>
      <c r="AM145" s="1" t="s">
        <v>1258</v>
      </c>
      <c r="AN145" s="1" t="s">
        <v>1239</v>
      </c>
      <c r="AO145" s="1" t="str">
        <f>fator_pmad20182017_mor_16102020!E145</f>
        <v>1</v>
      </c>
      <c r="AP145" s="1" t="s">
        <v>1257</v>
      </c>
      <c r="AQ145" s="1" t="s">
        <v>1259</v>
      </c>
      <c r="AR145" s="1" t="s">
        <v>1260</v>
      </c>
      <c r="AS145" s="2" t="str">
        <f>fator_pmad20182017_mor_16102020!H145</f>
        <v xml:space="preserve"> 20 and 24</v>
      </c>
      <c r="AT145" s="1" t="s">
        <v>1261</v>
      </c>
    </row>
    <row r="146" spans="1:46" x14ac:dyDescent="0.25">
      <c r="A146" s="1" t="s">
        <v>44</v>
      </c>
      <c r="B146" s="1" t="s">
        <v>1235</v>
      </c>
      <c r="C146" s="1" t="s">
        <v>1236</v>
      </c>
      <c r="D146" s="1" t="s">
        <v>1237</v>
      </c>
      <c r="E146" s="1" t="s">
        <v>1238</v>
      </c>
      <c r="F146" s="1" t="s">
        <v>1239</v>
      </c>
      <c r="G146" s="1" t="str">
        <f>fator_pmad20182017_mor_16102020!K146</f>
        <v>4.87963069597032</v>
      </c>
      <c r="H146" s="1" t="s">
        <v>1240</v>
      </c>
      <c r="I146" s="1" t="s">
        <v>1239</v>
      </c>
      <c r="J146" s="1" t="str">
        <f>fator_pmad20182017_mor_16102020!I146</f>
        <v>336.694518021952</v>
      </c>
      <c r="K146" s="1" t="s">
        <v>1241</v>
      </c>
      <c r="L146" s="1" t="s">
        <v>1239</v>
      </c>
      <c r="M146" s="1" t="s">
        <v>1242</v>
      </c>
      <c r="N146" s="1" t="s">
        <v>1243</v>
      </c>
      <c r="O146" s="1" t="s">
        <v>1244</v>
      </c>
      <c r="P146" s="1" t="s">
        <v>1239</v>
      </c>
      <c r="Q146" s="2" t="str">
        <f>CONCATENATE("'",fator_pmad20182017_mor_16102020!C146,"'")</f>
        <v>'Cocalzinho de Goiás: Girassol/Edilândia'</v>
      </c>
      <c r="R146" s="1" t="s">
        <v>1245</v>
      </c>
      <c r="S146" s="2" t="str">
        <f>CONCATENATE("concat('",IF(LEN([1]fator_pmad1718_mor_25052020!A146)=1,CONCATENATE(0,[1]fator_pmad1718_mor_25052020!A146),[1]fator_pmad1718_mor_25052020!A146),"',cast(m.D03")</f>
        <v>concat('08',cast(m.D03</v>
      </c>
      <c r="T146" s="1" t="s">
        <v>1246</v>
      </c>
      <c r="U146" s="2" t="str">
        <f>CONCATENATE("nchar(1)),'",IF(LEN([1]fator_pmad1718_mor_25052020!F146)=1,CONCATENATE(0,[1]fator_pmad1718_mor_25052020!F146),[1]fator_pmad1718_mor_25052020!F146),"')")</f>
        <v>nchar(1)),'05')</v>
      </c>
      <c r="V146" s="1" t="s">
        <v>1247</v>
      </c>
      <c r="W146" s="1" t="s">
        <v>1248</v>
      </c>
      <c r="X146" s="1" t="s">
        <v>1249</v>
      </c>
      <c r="Y146" s="1" t="s">
        <v>1250</v>
      </c>
      <c r="Z146" s="1" t="s">
        <v>1251</v>
      </c>
      <c r="AA146" s="1" t="s">
        <v>1252</v>
      </c>
      <c r="AB146" s="1" t="s">
        <v>1262</v>
      </c>
      <c r="AC146" s="1" t="s">
        <v>1253</v>
      </c>
      <c r="AD146" s="1" t="s">
        <v>1254</v>
      </c>
      <c r="AE146" s="1" t="s">
        <v>1255</v>
      </c>
      <c r="AF146" s="1" t="s">
        <v>1239</v>
      </c>
      <c r="AG146" s="1" t="s">
        <v>1256</v>
      </c>
      <c r="AH146" s="1" t="s">
        <v>1257</v>
      </c>
      <c r="AI146" s="1" t="s">
        <v>1244</v>
      </c>
      <c r="AJ146" s="1" t="s">
        <v>1239</v>
      </c>
      <c r="AK146" s="2" t="str">
        <f>CONCATENATE("'",fator_pmad20182017_mor_16102020!C146,"'")</f>
        <v>'Cocalzinho de Goiás: Girassol/Edilândia'</v>
      </c>
      <c r="AL146" s="1" t="s">
        <v>1257</v>
      </c>
      <c r="AM146" s="1" t="s">
        <v>1258</v>
      </c>
      <c r="AN146" s="1" t="s">
        <v>1239</v>
      </c>
      <c r="AO146" s="1" t="str">
        <f>fator_pmad20182017_mor_16102020!E146</f>
        <v>2</v>
      </c>
      <c r="AP146" s="1" t="s">
        <v>1257</v>
      </c>
      <c r="AQ146" s="1" t="s">
        <v>1259</v>
      </c>
      <c r="AR146" s="1" t="s">
        <v>1260</v>
      </c>
      <c r="AS146" s="2" t="str">
        <f>fator_pmad20182017_mor_16102020!H146</f>
        <v xml:space="preserve"> 20 and 24</v>
      </c>
      <c r="AT146" s="1" t="s">
        <v>1261</v>
      </c>
    </row>
    <row r="147" spans="1:46" x14ac:dyDescent="0.25">
      <c r="A147" s="1" t="s">
        <v>44</v>
      </c>
      <c r="B147" s="1" t="s">
        <v>1235</v>
      </c>
      <c r="C147" s="1" t="s">
        <v>1236</v>
      </c>
      <c r="D147" s="1" t="s">
        <v>1237</v>
      </c>
      <c r="E147" s="1" t="s">
        <v>1238</v>
      </c>
      <c r="F147" s="1" t="s">
        <v>1239</v>
      </c>
      <c r="G147" s="1" t="str">
        <f>fator_pmad20182017_mor_16102020!K147</f>
        <v>4.83687911200093</v>
      </c>
      <c r="H147" s="1" t="s">
        <v>1240</v>
      </c>
      <c r="I147" s="1" t="s">
        <v>1239</v>
      </c>
      <c r="J147" s="1" t="str">
        <f>fator_pmad20182017_mor_16102020!I147</f>
        <v>362.76593340007</v>
      </c>
      <c r="K147" s="1" t="s">
        <v>1241</v>
      </c>
      <c r="L147" s="1" t="s">
        <v>1239</v>
      </c>
      <c r="M147" s="1" t="s">
        <v>1242</v>
      </c>
      <c r="N147" s="1" t="s">
        <v>1243</v>
      </c>
      <c r="O147" s="1" t="s">
        <v>1244</v>
      </c>
      <c r="P147" s="1" t="s">
        <v>1239</v>
      </c>
      <c r="Q147" s="2" t="str">
        <f>CONCATENATE("'",fator_pmad20182017_mor_16102020!C147,"'")</f>
        <v>'Cocalzinho de Goiás: Girassol/Edilândia'</v>
      </c>
      <c r="R147" s="1" t="s">
        <v>1245</v>
      </c>
      <c r="S147" s="2" t="str">
        <f>CONCATENATE("concat('",IF(LEN([1]fator_pmad1718_mor_25052020!A147)=1,CONCATENATE(0,[1]fator_pmad1718_mor_25052020!A147),[1]fator_pmad1718_mor_25052020!A147),"',cast(m.D03")</f>
        <v>concat('08',cast(m.D03</v>
      </c>
      <c r="T147" s="1" t="s">
        <v>1246</v>
      </c>
      <c r="U147" s="2" t="str">
        <f>CONCATENATE("nchar(1)),'",IF(LEN([1]fator_pmad1718_mor_25052020!F147)=1,CONCATENATE(0,[1]fator_pmad1718_mor_25052020!F147),[1]fator_pmad1718_mor_25052020!F147),"')")</f>
        <v>nchar(1)),'05')</v>
      </c>
      <c r="V147" s="1" t="s">
        <v>1247</v>
      </c>
      <c r="W147" s="1" t="s">
        <v>1248</v>
      </c>
      <c r="X147" s="1" t="s">
        <v>1249</v>
      </c>
      <c r="Y147" s="1" t="s">
        <v>1250</v>
      </c>
      <c r="Z147" s="1" t="s">
        <v>1251</v>
      </c>
      <c r="AA147" s="1" t="s">
        <v>1252</v>
      </c>
      <c r="AB147" s="1" t="s">
        <v>1262</v>
      </c>
      <c r="AC147" s="1" t="s">
        <v>1253</v>
      </c>
      <c r="AD147" s="1" t="s">
        <v>1254</v>
      </c>
      <c r="AE147" s="1" t="s">
        <v>1255</v>
      </c>
      <c r="AF147" s="1" t="s">
        <v>1239</v>
      </c>
      <c r="AG147" s="1" t="s">
        <v>1256</v>
      </c>
      <c r="AH147" s="1" t="s">
        <v>1257</v>
      </c>
      <c r="AI147" s="1" t="s">
        <v>1244</v>
      </c>
      <c r="AJ147" s="1" t="s">
        <v>1239</v>
      </c>
      <c r="AK147" s="2" t="str">
        <f>CONCATENATE("'",fator_pmad20182017_mor_16102020!C147,"'")</f>
        <v>'Cocalzinho de Goiás: Girassol/Edilândia'</v>
      </c>
      <c r="AL147" s="1" t="s">
        <v>1257</v>
      </c>
      <c r="AM147" s="1" t="s">
        <v>1258</v>
      </c>
      <c r="AN147" s="1" t="s">
        <v>1239</v>
      </c>
      <c r="AO147" s="1" t="str">
        <f>fator_pmad20182017_mor_16102020!E147</f>
        <v>1</v>
      </c>
      <c r="AP147" s="1" t="s">
        <v>1257</v>
      </c>
      <c r="AQ147" s="1" t="s">
        <v>1259</v>
      </c>
      <c r="AR147" s="1" t="s">
        <v>1260</v>
      </c>
      <c r="AS147" s="2" t="str">
        <f>fator_pmad20182017_mor_16102020!H147</f>
        <v xml:space="preserve"> 20 and 24</v>
      </c>
      <c r="AT147" s="1" t="s">
        <v>1261</v>
      </c>
    </row>
    <row r="148" spans="1:46" x14ac:dyDescent="0.25">
      <c r="A148" s="1" t="s">
        <v>52</v>
      </c>
      <c r="B148" s="1" t="s">
        <v>1235</v>
      </c>
      <c r="C148" s="1" t="s">
        <v>1236</v>
      </c>
      <c r="D148" s="1" t="s">
        <v>1237</v>
      </c>
      <c r="E148" s="1" t="s">
        <v>1238</v>
      </c>
      <c r="F148" s="1" t="s">
        <v>1239</v>
      </c>
      <c r="G148" s="1" t="str">
        <f>fator_pmad20182017_mor_16102020!K148</f>
        <v>6.4135427291476</v>
      </c>
      <c r="H148" s="1" t="s">
        <v>1240</v>
      </c>
      <c r="I148" s="1" t="s">
        <v>1239</v>
      </c>
      <c r="J148" s="1" t="str">
        <f>fator_pmad20182017_mor_16102020!I148</f>
        <v>327.090679186527</v>
      </c>
      <c r="K148" s="1" t="s">
        <v>1241</v>
      </c>
      <c r="L148" s="1" t="s">
        <v>1239</v>
      </c>
      <c r="M148" s="1" t="s">
        <v>1242</v>
      </c>
      <c r="N148" s="1" t="s">
        <v>1243</v>
      </c>
      <c r="O148" s="1" t="s">
        <v>1244</v>
      </c>
      <c r="P148" s="1" t="s">
        <v>1239</v>
      </c>
      <c r="Q148" s="2" t="str">
        <f>CONCATENATE("'",fator_pmad20182017_mor_16102020!C148,"'")</f>
        <v>'Cocalzinho de Goiás: Sede'</v>
      </c>
      <c r="R148" s="1" t="s">
        <v>1245</v>
      </c>
      <c r="S148" s="2" t="str">
        <f>CONCATENATE("concat('",IF(LEN([1]fator_pmad1718_mor_25052020!A148)=1,CONCATENATE(0,[1]fator_pmad1718_mor_25052020!A148),[1]fator_pmad1718_mor_25052020!A148),"',cast(m.D03")</f>
        <v>concat('07',cast(m.D03</v>
      </c>
      <c r="T148" s="1" t="s">
        <v>1246</v>
      </c>
      <c r="U148" s="2" t="str">
        <f>CONCATENATE("nchar(1)),'",IF(LEN([1]fator_pmad1718_mor_25052020!F148)=1,CONCATENATE(0,[1]fator_pmad1718_mor_25052020!F148),[1]fator_pmad1718_mor_25052020!F148),"')")</f>
        <v>nchar(1)),'05')</v>
      </c>
      <c r="V148" s="1" t="s">
        <v>1247</v>
      </c>
      <c r="W148" s="1" t="s">
        <v>1248</v>
      </c>
      <c r="X148" s="1" t="s">
        <v>1249</v>
      </c>
      <c r="Y148" s="1" t="s">
        <v>1250</v>
      </c>
      <c r="Z148" s="1" t="s">
        <v>1251</v>
      </c>
      <c r="AA148" s="1" t="s">
        <v>1252</v>
      </c>
      <c r="AB148" s="1" t="s">
        <v>1262</v>
      </c>
      <c r="AC148" s="1" t="s">
        <v>1253</v>
      </c>
      <c r="AD148" s="1" t="s">
        <v>1254</v>
      </c>
      <c r="AE148" s="1" t="s">
        <v>1255</v>
      </c>
      <c r="AF148" s="1" t="s">
        <v>1239</v>
      </c>
      <c r="AG148" s="1" t="s">
        <v>1256</v>
      </c>
      <c r="AH148" s="1" t="s">
        <v>1257</v>
      </c>
      <c r="AI148" s="1" t="s">
        <v>1244</v>
      </c>
      <c r="AJ148" s="1" t="s">
        <v>1239</v>
      </c>
      <c r="AK148" s="2" t="str">
        <f>CONCATENATE("'",fator_pmad20182017_mor_16102020!C148,"'")</f>
        <v>'Cocalzinho de Goiás: Sede'</v>
      </c>
      <c r="AL148" s="1" t="s">
        <v>1257</v>
      </c>
      <c r="AM148" s="1" t="s">
        <v>1258</v>
      </c>
      <c r="AN148" s="1" t="s">
        <v>1239</v>
      </c>
      <c r="AO148" s="1" t="str">
        <f>fator_pmad20182017_mor_16102020!E148</f>
        <v>2</v>
      </c>
      <c r="AP148" s="1" t="s">
        <v>1257</v>
      </c>
      <c r="AQ148" s="1" t="s">
        <v>1259</v>
      </c>
      <c r="AR148" s="1" t="s">
        <v>1260</v>
      </c>
      <c r="AS148" s="2" t="str">
        <f>fator_pmad20182017_mor_16102020!H148</f>
        <v xml:space="preserve"> 20 and 24</v>
      </c>
      <c r="AT148" s="1" t="s">
        <v>1261</v>
      </c>
    </row>
    <row r="149" spans="1:46" x14ac:dyDescent="0.25">
      <c r="A149" s="1" t="s">
        <v>52</v>
      </c>
      <c r="B149" s="1" t="s">
        <v>1235</v>
      </c>
      <c r="C149" s="1" t="s">
        <v>1236</v>
      </c>
      <c r="D149" s="1" t="s">
        <v>1237</v>
      </c>
      <c r="E149" s="1" t="s">
        <v>1238</v>
      </c>
      <c r="F149" s="1" t="s">
        <v>1239</v>
      </c>
      <c r="G149" s="1" t="str">
        <f>fator_pmad20182017_mor_16102020!K149</f>
        <v>6.40760793215946</v>
      </c>
      <c r="H149" s="1" t="s">
        <v>1240</v>
      </c>
      <c r="I149" s="1" t="s">
        <v>1239</v>
      </c>
      <c r="J149" s="1" t="str">
        <f>fator_pmad20182017_mor_16102020!I149</f>
        <v>352.41843626877</v>
      </c>
      <c r="K149" s="1" t="s">
        <v>1241</v>
      </c>
      <c r="L149" s="1" t="s">
        <v>1239</v>
      </c>
      <c r="M149" s="1" t="s">
        <v>1242</v>
      </c>
      <c r="N149" s="1" t="s">
        <v>1243</v>
      </c>
      <c r="O149" s="1" t="s">
        <v>1244</v>
      </c>
      <c r="P149" s="1" t="s">
        <v>1239</v>
      </c>
      <c r="Q149" s="2" t="str">
        <f>CONCATENATE("'",fator_pmad20182017_mor_16102020!C149,"'")</f>
        <v>'Cocalzinho de Goiás: Sede'</v>
      </c>
      <c r="R149" s="1" t="s">
        <v>1245</v>
      </c>
      <c r="S149" s="2" t="str">
        <f>CONCATENATE("concat('",IF(LEN([1]fator_pmad1718_mor_25052020!A149)=1,CONCATENATE(0,[1]fator_pmad1718_mor_25052020!A149),[1]fator_pmad1718_mor_25052020!A149),"',cast(m.D03")</f>
        <v>concat('07',cast(m.D03</v>
      </c>
      <c r="T149" s="1" t="s">
        <v>1246</v>
      </c>
      <c r="U149" s="2" t="str">
        <f>CONCATENATE("nchar(1)),'",IF(LEN([1]fator_pmad1718_mor_25052020!F149)=1,CONCATENATE(0,[1]fator_pmad1718_mor_25052020!F149),[1]fator_pmad1718_mor_25052020!F149),"')")</f>
        <v>nchar(1)),'05')</v>
      </c>
      <c r="V149" s="1" t="s">
        <v>1247</v>
      </c>
      <c r="W149" s="1" t="s">
        <v>1248</v>
      </c>
      <c r="X149" s="1" t="s">
        <v>1249</v>
      </c>
      <c r="Y149" s="1" t="s">
        <v>1250</v>
      </c>
      <c r="Z149" s="1" t="s">
        <v>1251</v>
      </c>
      <c r="AA149" s="1" t="s">
        <v>1252</v>
      </c>
      <c r="AB149" s="1" t="s">
        <v>1262</v>
      </c>
      <c r="AC149" s="1" t="s">
        <v>1253</v>
      </c>
      <c r="AD149" s="1" t="s">
        <v>1254</v>
      </c>
      <c r="AE149" s="1" t="s">
        <v>1255</v>
      </c>
      <c r="AF149" s="1" t="s">
        <v>1239</v>
      </c>
      <c r="AG149" s="1" t="s">
        <v>1256</v>
      </c>
      <c r="AH149" s="1" t="s">
        <v>1257</v>
      </c>
      <c r="AI149" s="1" t="s">
        <v>1244</v>
      </c>
      <c r="AJ149" s="1" t="s">
        <v>1239</v>
      </c>
      <c r="AK149" s="2" t="str">
        <f>CONCATENATE("'",fator_pmad20182017_mor_16102020!C149,"'")</f>
        <v>'Cocalzinho de Goiás: Sede'</v>
      </c>
      <c r="AL149" s="1" t="s">
        <v>1257</v>
      </c>
      <c r="AM149" s="1" t="s">
        <v>1258</v>
      </c>
      <c r="AN149" s="1" t="s">
        <v>1239</v>
      </c>
      <c r="AO149" s="1" t="str">
        <f>fator_pmad20182017_mor_16102020!E149</f>
        <v>1</v>
      </c>
      <c r="AP149" s="1" t="s">
        <v>1257</v>
      </c>
      <c r="AQ149" s="1" t="s">
        <v>1259</v>
      </c>
      <c r="AR149" s="1" t="s">
        <v>1260</v>
      </c>
      <c r="AS149" s="2" t="str">
        <f>fator_pmad20182017_mor_16102020!H149</f>
        <v xml:space="preserve"> 20 and 24</v>
      </c>
      <c r="AT149" s="1" t="s">
        <v>1261</v>
      </c>
    </row>
    <row r="150" spans="1:46" x14ac:dyDescent="0.25">
      <c r="A150" s="1" t="s">
        <v>60</v>
      </c>
      <c r="B150" s="1" t="s">
        <v>1235</v>
      </c>
      <c r="C150" s="1" t="s">
        <v>1236</v>
      </c>
      <c r="D150" s="1" t="s">
        <v>1237</v>
      </c>
      <c r="E150" s="1" t="s">
        <v>1238</v>
      </c>
      <c r="F150" s="1" t="s">
        <v>1239</v>
      </c>
      <c r="G150" s="1" t="str">
        <f>fator_pmad20182017_mor_16102020!K150</f>
        <v>3.52194700797466</v>
      </c>
      <c r="H150" s="1" t="s">
        <v>1240</v>
      </c>
      <c r="I150" s="1" t="s">
        <v>1239</v>
      </c>
      <c r="J150" s="1" t="str">
        <f>fator_pmad20182017_mor_16102020!I150</f>
        <v>239.492396542277</v>
      </c>
      <c r="K150" s="1" t="s">
        <v>1241</v>
      </c>
      <c r="L150" s="1" t="s">
        <v>1239</v>
      </c>
      <c r="M150" s="1" t="s">
        <v>1242</v>
      </c>
      <c r="N150" s="1" t="s">
        <v>1243</v>
      </c>
      <c r="O150" s="1" t="s">
        <v>1244</v>
      </c>
      <c r="P150" s="1" t="s">
        <v>1239</v>
      </c>
      <c r="Q150" s="2" t="str">
        <f>CONCATENATE("'",fator_pmad20182017_mor_16102020!C150,"'")</f>
        <v>'Cristalina: Campos Lindos/Marajó'</v>
      </c>
      <c r="R150" s="1" t="s">
        <v>1245</v>
      </c>
      <c r="S150" s="2" t="str">
        <f>CONCATENATE("concat('",IF(LEN([1]fator_pmad1718_mor_25052020!A150)=1,CONCATENATE(0,[1]fator_pmad1718_mor_25052020!A150),[1]fator_pmad1718_mor_25052020!A150),"',cast(m.D03")</f>
        <v>concat('06',cast(m.D03</v>
      </c>
      <c r="T150" s="1" t="s">
        <v>1246</v>
      </c>
      <c r="U150" s="2" t="str">
        <f>CONCATENATE("nchar(1)),'",IF(LEN([1]fator_pmad1718_mor_25052020!F150)=1,CONCATENATE(0,[1]fator_pmad1718_mor_25052020!F150),[1]fator_pmad1718_mor_25052020!F150),"')")</f>
        <v>nchar(1)),'05')</v>
      </c>
      <c r="V150" s="1" t="s">
        <v>1247</v>
      </c>
      <c r="W150" s="1" t="s">
        <v>1248</v>
      </c>
      <c r="X150" s="1" t="s">
        <v>1249</v>
      </c>
      <c r="Y150" s="1" t="s">
        <v>1250</v>
      </c>
      <c r="Z150" s="1" t="s">
        <v>1251</v>
      </c>
      <c r="AA150" s="1" t="s">
        <v>1252</v>
      </c>
      <c r="AB150" s="1" t="s">
        <v>1262</v>
      </c>
      <c r="AC150" s="1" t="s">
        <v>1253</v>
      </c>
      <c r="AD150" s="1" t="s">
        <v>1254</v>
      </c>
      <c r="AE150" s="1" t="s">
        <v>1255</v>
      </c>
      <c r="AF150" s="1" t="s">
        <v>1239</v>
      </c>
      <c r="AG150" s="1" t="s">
        <v>1256</v>
      </c>
      <c r="AH150" s="1" t="s">
        <v>1257</v>
      </c>
      <c r="AI150" s="1" t="s">
        <v>1244</v>
      </c>
      <c r="AJ150" s="1" t="s">
        <v>1239</v>
      </c>
      <c r="AK150" s="2" t="str">
        <f>CONCATENATE("'",fator_pmad20182017_mor_16102020!C150,"'")</f>
        <v>'Cristalina: Campos Lindos/Marajó'</v>
      </c>
      <c r="AL150" s="1" t="s">
        <v>1257</v>
      </c>
      <c r="AM150" s="1" t="s">
        <v>1258</v>
      </c>
      <c r="AN150" s="1" t="s">
        <v>1239</v>
      </c>
      <c r="AO150" s="1" t="str">
        <f>fator_pmad20182017_mor_16102020!E150</f>
        <v>2</v>
      </c>
      <c r="AP150" s="1" t="s">
        <v>1257</v>
      </c>
      <c r="AQ150" s="1" t="s">
        <v>1259</v>
      </c>
      <c r="AR150" s="1" t="s">
        <v>1260</v>
      </c>
      <c r="AS150" s="2" t="str">
        <f>fator_pmad20182017_mor_16102020!H150</f>
        <v xml:space="preserve"> 20 and 24</v>
      </c>
      <c r="AT150" s="1" t="s">
        <v>1261</v>
      </c>
    </row>
    <row r="151" spans="1:46" x14ac:dyDescent="0.25">
      <c r="A151" s="1" t="s">
        <v>60</v>
      </c>
      <c r="B151" s="1" t="s">
        <v>1235</v>
      </c>
      <c r="C151" s="1" t="s">
        <v>1236</v>
      </c>
      <c r="D151" s="1" t="s">
        <v>1237</v>
      </c>
      <c r="E151" s="1" t="s">
        <v>1238</v>
      </c>
      <c r="F151" s="1" t="s">
        <v>1239</v>
      </c>
      <c r="G151" s="1" t="str">
        <f>fator_pmad20182017_mor_16102020!K151</f>
        <v>4.088083608226</v>
      </c>
      <c r="H151" s="1" t="s">
        <v>1240</v>
      </c>
      <c r="I151" s="1" t="s">
        <v>1239</v>
      </c>
      <c r="J151" s="1" t="str">
        <f>fator_pmad20182017_mor_16102020!I151</f>
        <v>253.461183710012</v>
      </c>
      <c r="K151" s="1" t="s">
        <v>1241</v>
      </c>
      <c r="L151" s="1" t="s">
        <v>1239</v>
      </c>
      <c r="M151" s="1" t="s">
        <v>1242</v>
      </c>
      <c r="N151" s="1" t="s">
        <v>1243</v>
      </c>
      <c r="O151" s="1" t="s">
        <v>1244</v>
      </c>
      <c r="P151" s="1" t="s">
        <v>1239</v>
      </c>
      <c r="Q151" s="2" t="str">
        <f>CONCATENATE("'",fator_pmad20182017_mor_16102020!C151,"'")</f>
        <v>'Cristalina: Campos Lindos/Marajó'</v>
      </c>
      <c r="R151" s="1" t="s">
        <v>1245</v>
      </c>
      <c r="S151" s="2" t="str">
        <f>CONCATENATE("concat('",IF(LEN([1]fator_pmad1718_mor_25052020!A151)=1,CONCATENATE(0,[1]fator_pmad1718_mor_25052020!A151),[1]fator_pmad1718_mor_25052020!A151),"',cast(m.D03")</f>
        <v>concat('06',cast(m.D03</v>
      </c>
      <c r="T151" s="1" t="s">
        <v>1246</v>
      </c>
      <c r="U151" s="2" t="str">
        <f>CONCATENATE("nchar(1)),'",IF(LEN([1]fator_pmad1718_mor_25052020!F151)=1,CONCATENATE(0,[1]fator_pmad1718_mor_25052020!F151),[1]fator_pmad1718_mor_25052020!F151),"')")</f>
        <v>nchar(1)),'05')</v>
      </c>
      <c r="V151" s="1" t="s">
        <v>1247</v>
      </c>
      <c r="W151" s="1" t="s">
        <v>1248</v>
      </c>
      <c r="X151" s="1" t="s">
        <v>1249</v>
      </c>
      <c r="Y151" s="1" t="s">
        <v>1250</v>
      </c>
      <c r="Z151" s="1" t="s">
        <v>1251</v>
      </c>
      <c r="AA151" s="1" t="s">
        <v>1252</v>
      </c>
      <c r="AB151" s="1" t="s">
        <v>1262</v>
      </c>
      <c r="AC151" s="1" t="s">
        <v>1253</v>
      </c>
      <c r="AD151" s="1" t="s">
        <v>1254</v>
      </c>
      <c r="AE151" s="1" t="s">
        <v>1255</v>
      </c>
      <c r="AF151" s="1" t="s">
        <v>1239</v>
      </c>
      <c r="AG151" s="1" t="s">
        <v>1256</v>
      </c>
      <c r="AH151" s="1" t="s">
        <v>1257</v>
      </c>
      <c r="AI151" s="1" t="s">
        <v>1244</v>
      </c>
      <c r="AJ151" s="1" t="s">
        <v>1239</v>
      </c>
      <c r="AK151" s="2" t="str">
        <f>CONCATENATE("'",fator_pmad20182017_mor_16102020!C151,"'")</f>
        <v>'Cristalina: Campos Lindos/Marajó'</v>
      </c>
      <c r="AL151" s="1" t="s">
        <v>1257</v>
      </c>
      <c r="AM151" s="1" t="s">
        <v>1258</v>
      </c>
      <c r="AN151" s="1" t="s">
        <v>1239</v>
      </c>
      <c r="AO151" s="1" t="str">
        <f>fator_pmad20182017_mor_16102020!E151</f>
        <v>1</v>
      </c>
      <c r="AP151" s="1" t="s">
        <v>1257</v>
      </c>
      <c r="AQ151" s="1" t="s">
        <v>1259</v>
      </c>
      <c r="AR151" s="1" t="s">
        <v>1260</v>
      </c>
      <c r="AS151" s="2" t="str">
        <f>fator_pmad20182017_mor_16102020!H151</f>
        <v xml:space="preserve"> 20 and 24</v>
      </c>
      <c r="AT151" s="1" t="s">
        <v>1261</v>
      </c>
    </row>
    <row r="152" spans="1:46" x14ac:dyDescent="0.25">
      <c r="A152" s="1" t="s">
        <v>68</v>
      </c>
      <c r="B152" s="1" t="s">
        <v>1235</v>
      </c>
      <c r="C152" s="1" t="s">
        <v>1236</v>
      </c>
      <c r="D152" s="1" t="s">
        <v>1237</v>
      </c>
      <c r="E152" s="1" t="s">
        <v>1238</v>
      </c>
      <c r="F152" s="1" t="s">
        <v>1239</v>
      </c>
      <c r="G152" s="1" t="str">
        <f>fator_pmad20182017_mor_16102020!K152</f>
        <v>13.5712827164434</v>
      </c>
      <c r="H152" s="1" t="s">
        <v>1240</v>
      </c>
      <c r="I152" s="1" t="s">
        <v>1239</v>
      </c>
      <c r="J152" s="1" t="str">
        <f>fator_pmad20182017_mor_16102020!I152</f>
        <v>1153.55903089769</v>
      </c>
      <c r="K152" s="1" t="s">
        <v>1241</v>
      </c>
      <c r="L152" s="1" t="s">
        <v>1239</v>
      </c>
      <c r="M152" s="1" t="s">
        <v>1242</v>
      </c>
      <c r="N152" s="1" t="s">
        <v>1243</v>
      </c>
      <c r="O152" s="1" t="s">
        <v>1244</v>
      </c>
      <c r="P152" s="1" t="s">
        <v>1239</v>
      </c>
      <c r="Q152" s="2" t="str">
        <f>CONCATENATE("'",fator_pmad20182017_mor_16102020!C152,"'")</f>
        <v>'Cristalina: Sede'</v>
      </c>
      <c r="R152" s="1" t="s">
        <v>1245</v>
      </c>
      <c r="S152" s="2" t="str">
        <f>CONCATENATE("concat('",IF(LEN([1]fator_pmad1718_mor_25052020!A152)=1,CONCATENATE(0,[1]fator_pmad1718_mor_25052020!A152),[1]fator_pmad1718_mor_25052020!A152),"',cast(m.D03")</f>
        <v>concat('05',cast(m.D03</v>
      </c>
      <c r="T152" s="1" t="s">
        <v>1246</v>
      </c>
      <c r="U152" s="2" t="str">
        <f>CONCATENATE("nchar(1)),'",IF(LEN([1]fator_pmad1718_mor_25052020!F152)=1,CONCATENATE(0,[1]fator_pmad1718_mor_25052020!F152),[1]fator_pmad1718_mor_25052020!F152),"')")</f>
        <v>nchar(1)),'05')</v>
      </c>
      <c r="V152" s="1" t="s">
        <v>1247</v>
      </c>
      <c r="W152" s="1" t="s">
        <v>1248</v>
      </c>
      <c r="X152" s="1" t="s">
        <v>1249</v>
      </c>
      <c r="Y152" s="1" t="s">
        <v>1250</v>
      </c>
      <c r="Z152" s="1" t="s">
        <v>1251</v>
      </c>
      <c r="AA152" s="1" t="s">
        <v>1252</v>
      </c>
      <c r="AB152" s="1" t="s">
        <v>1262</v>
      </c>
      <c r="AC152" s="1" t="s">
        <v>1253</v>
      </c>
      <c r="AD152" s="1" t="s">
        <v>1254</v>
      </c>
      <c r="AE152" s="1" t="s">
        <v>1255</v>
      </c>
      <c r="AF152" s="1" t="s">
        <v>1239</v>
      </c>
      <c r="AG152" s="1" t="s">
        <v>1256</v>
      </c>
      <c r="AH152" s="1" t="s">
        <v>1257</v>
      </c>
      <c r="AI152" s="1" t="s">
        <v>1244</v>
      </c>
      <c r="AJ152" s="1" t="s">
        <v>1239</v>
      </c>
      <c r="AK152" s="2" t="str">
        <f>CONCATENATE("'",fator_pmad20182017_mor_16102020!C152,"'")</f>
        <v>'Cristalina: Sede'</v>
      </c>
      <c r="AL152" s="1" t="s">
        <v>1257</v>
      </c>
      <c r="AM152" s="1" t="s">
        <v>1258</v>
      </c>
      <c r="AN152" s="1" t="s">
        <v>1239</v>
      </c>
      <c r="AO152" s="1" t="str">
        <f>fator_pmad20182017_mor_16102020!E152</f>
        <v>2</v>
      </c>
      <c r="AP152" s="1" t="s">
        <v>1257</v>
      </c>
      <c r="AQ152" s="1" t="s">
        <v>1259</v>
      </c>
      <c r="AR152" s="1" t="s">
        <v>1260</v>
      </c>
      <c r="AS152" s="2" t="str">
        <f>fator_pmad20182017_mor_16102020!H152</f>
        <v xml:space="preserve"> 20 and 24</v>
      </c>
      <c r="AT152" s="1" t="s">
        <v>1261</v>
      </c>
    </row>
    <row r="153" spans="1:46" x14ac:dyDescent="0.25">
      <c r="A153" s="1" t="s">
        <v>68</v>
      </c>
      <c r="B153" s="1" t="s">
        <v>1235</v>
      </c>
      <c r="C153" s="1" t="s">
        <v>1236</v>
      </c>
      <c r="D153" s="1" t="s">
        <v>1237</v>
      </c>
      <c r="E153" s="1" t="s">
        <v>1238</v>
      </c>
      <c r="F153" s="1" t="s">
        <v>1239</v>
      </c>
      <c r="G153" s="1" t="str">
        <f>fator_pmad20182017_mor_16102020!K153</f>
        <v>13.5649139444758</v>
      </c>
      <c r="H153" s="1" t="s">
        <v>1240</v>
      </c>
      <c r="I153" s="1" t="s">
        <v>1239</v>
      </c>
      <c r="J153" s="1" t="str">
        <f>fator_pmad20182017_mor_16102020!I153</f>
        <v>1220.84225500282</v>
      </c>
      <c r="K153" s="1" t="s">
        <v>1241</v>
      </c>
      <c r="L153" s="1" t="s">
        <v>1239</v>
      </c>
      <c r="M153" s="1" t="s">
        <v>1242</v>
      </c>
      <c r="N153" s="1" t="s">
        <v>1243</v>
      </c>
      <c r="O153" s="1" t="s">
        <v>1244</v>
      </c>
      <c r="P153" s="1" t="s">
        <v>1239</v>
      </c>
      <c r="Q153" s="2" t="str">
        <f>CONCATENATE("'",fator_pmad20182017_mor_16102020!C153,"'")</f>
        <v>'Cristalina: Sede'</v>
      </c>
      <c r="R153" s="1" t="s">
        <v>1245</v>
      </c>
      <c r="S153" s="2" t="str">
        <f>CONCATENATE("concat('",IF(LEN([1]fator_pmad1718_mor_25052020!A153)=1,CONCATENATE(0,[1]fator_pmad1718_mor_25052020!A153),[1]fator_pmad1718_mor_25052020!A153),"',cast(m.D03")</f>
        <v>concat('05',cast(m.D03</v>
      </c>
      <c r="T153" s="1" t="s">
        <v>1246</v>
      </c>
      <c r="U153" s="2" t="str">
        <f>CONCATENATE("nchar(1)),'",IF(LEN([1]fator_pmad1718_mor_25052020!F153)=1,CONCATENATE(0,[1]fator_pmad1718_mor_25052020!F153),[1]fator_pmad1718_mor_25052020!F153),"')")</f>
        <v>nchar(1)),'05')</v>
      </c>
      <c r="V153" s="1" t="s">
        <v>1247</v>
      </c>
      <c r="W153" s="1" t="s">
        <v>1248</v>
      </c>
      <c r="X153" s="1" t="s">
        <v>1249</v>
      </c>
      <c r="Y153" s="1" t="s">
        <v>1250</v>
      </c>
      <c r="Z153" s="1" t="s">
        <v>1251</v>
      </c>
      <c r="AA153" s="1" t="s">
        <v>1252</v>
      </c>
      <c r="AB153" s="1" t="s">
        <v>1262</v>
      </c>
      <c r="AC153" s="1" t="s">
        <v>1253</v>
      </c>
      <c r="AD153" s="1" t="s">
        <v>1254</v>
      </c>
      <c r="AE153" s="1" t="s">
        <v>1255</v>
      </c>
      <c r="AF153" s="1" t="s">
        <v>1239</v>
      </c>
      <c r="AG153" s="1" t="s">
        <v>1256</v>
      </c>
      <c r="AH153" s="1" t="s">
        <v>1257</v>
      </c>
      <c r="AI153" s="1" t="s">
        <v>1244</v>
      </c>
      <c r="AJ153" s="1" t="s">
        <v>1239</v>
      </c>
      <c r="AK153" s="2" t="str">
        <f>CONCATENATE("'",fator_pmad20182017_mor_16102020!C153,"'")</f>
        <v>'Cristalina: Sede'</v>
      </c>
      <c r="AL153" s="1" t="s">
        <v>1257</v>
      </c>
      <c r="AM153" s="1" t="s">
        <v>1258</v>
      </c>
      <c r="AN153" s="1" t="s">
        <v>1239</v>
      </c>
      <c r="AO153" s="1" t="str">
        <f>fator_pmad20182017_mor_16102020!E153</f>
        <v>1</v>
      </c>
      <c r="AP153" s="1" t="s">
        <v>1257</v>
      </c>
      <c r="AQ153" s="1" t="s">
        <v>1259</v>
      </c>
      <c r="AR153" s="1" t="s">
        <v>1260</v>
      </c>
      <c r="AS153" s="2" t="str">
        <f>fator_pmad20182017_mor_16102020!H153</f>
        <v xml:space="preserve"> 20 and 24</v>
      </c>
      <c r="AT153" s="1" t="s">
        <v>1261</v>
      </c>
    </row>
    <row r="154" spans="1:46" x14ac:dyDescent="0.25">
      <c r="A154" s="1" t="s">
        <v>75</v>
      </c>
      <c r="B154" s="1" t="s">
        <v>1235</v>
      </c>
      <c r="C154" s="1" t="s">
        <v>1236</v>
      </c>
      <c r="D154" s="1" t="s">
        <v>1237</v>
      </c>
      <c r="E154" s="1" t="s">
        <v>1238</v>
      </c>
      <c r="F154" s="1" t="s">
        <v>1239</v>
      </c>
      <c r="G154" s="1" t="str">
        <f>fator_pmad20182017_mor_16102020!K154</f>
        <v>40.3071587301587</v>
      </c>
      <c r="H154" s="1" t="s">
        <v>1240</v>
      </c>
      <c r="I154" s="1" t="s">
        <v>1239</v>
      </c>
      <c r="J154" s="1" t="str">
        <f>fator_pmad20182017_mor_16102020!I154</f>
        <v>5078.702</v>
      </c>
      <c r="K154" s="1" t="s">
        <v>1241</v>
      </c>
      <c r="L154" s="1" t="s">
        <v>1239</v>
      </c>
      <c r="M154" s="1" t="s">
        <v>1242</v>
      </c>
      <c r="N154" s="1" t="s">
        <v>1243</v>
      </c>
      <c r="O154" s="1" t="s">
        <v>1244</v>
      </c>
      <c r="P154" s="1" t="s">
        <v>1239</v>
      </c>
      <c r="Q154" s="2" t="str">
        <f>CONCATENATE("'",fator_pmad20182017_mor_16102020!C154,"'")</f>
        <v>'Formosa'</v>
      </c>
      <c r="R154" s="1" t="s">
        <v>1245</v>
      </c>
      <c r="S154" s="2" t="str">
        <f>CONCATENATE("concat('",IF(LEN([1]fator_pmad1718_mor_25052020!A154)=1,CONCATENATE(0,[1]fator_pmad1718_mor_25052020!A154),[1]fator_pmad1718_mor_25052020!A154),"',cast(m.D03")</f>
        <v>concat('09',cast(m.D03</v>
      </c>
      <c r="T154" s="1" t="s">
        <v>1246</v>
      </c>
      <c r="U154" s="2" t="str">
        <f>CONCATENATE("nchar(1)),'",IF(LEN([1]fator_pmad1718_mor_25052020!F154)=1,CONCATENATE(0,[1]fator_pmad1718_mor_25052020!F154),[1]fator_pmad1718_mor_25052020!F154),"')")</f>
        <v>nchar(1)),'05')</v>
      </c>
      <c r="V154" s="1" t="s">
        <v>1247</v>
      </c>
      <c r="W154" s="1" t="s">
        <v>1248</v>
      </c>
      <c r="X154" s="1" t="s">
        <v>1249</v>
      </c>
      <c r="Y154" s="1" t="s">
        <v>1250</v>
      </c>
      <c r="Z154" s="1" t="s">
        <v>1251</v>
      </c>
      <c r="AA154" s="1" t="s">
        <v>1252</v>
      </c>
      <c r="AB154" s="1" t="s">
        <v>1262</v>
      </c>
      <c r="AC154" s="1" t="s">
        <v>1253</v>
      </c>
      <c r="AD154" s="1" t="s">
        <v>1254</v>
      </c>
      <c r="AE154" s="1" t="s">
        <v>1255</v>
      </c>
      <c r="AF154" s="1" t="s">
        <v>1239</v>
      </c>
      <c r="AG154" s="1" t="s">
        <v>1256</v>
      </c>
      <c r="AH154" s="1" t="s">
        <v>1257</v>
      </c>
      <c r="AI154" s="1" t="s">
        <v>1244</v>
      </c>
      <c r="AJ154" s="1" t="s">
        <v>1239</v>
      </c>
      <c r="AK154" s="2" t="str">
        <f>CONCATENATE("'",fator_pmad20182017_mor_16102020!C154,"'")</f>
        <v>'Formosa'</v>
      </c>
      <c r="AL154" s="1" t="s">
        <v>1257</v>
      </c>
      <c r="AM154" s="1" t="s">
        <v>1258</v>
      </c>
      <c r="AN154" s="1" t="s">
        <v>1239</v>
      </c>
      <c r="AO154" s="1" t="str">
        <f>fator_pmad20182017_mor_16102020!E154</f>
        <v>2</v>
      </c>
      <c r="AP154" s="1" t="s">
        <v>1257</v>
      </c>
      <c r="AQ154" s="1" t="s">
        <v>1259</v>
      </c>
      <c r="AR154" s="1" t="s">
        <v>1260</v>
      </c>
      <c r="AS154" s="2" t="str">
        <f>fator_pmad20182017_mor_16102020!H154</f>
        <v xml:space="preserve"> 20 and 24</v>
      </c>
      <c r="AT154" s="1" t="s">
        <v>1261</v>
      </c>
    </row>
    <row r="155" spans="1:46" x14ac:dyDescent="0.25">
      <c r="A155" s="1" t="s">
        <v>75</v>
      </c>
      <c r="B155" s="1" t="s">
        <v>1235</v>
      </c>
      <c r="C155" s="1" t="s">
        <v>1236</v>
      </c>
      <c r="D155" s="1" t="s">
        <v>1237</v>
      </c>
      <c r="E155" s="1" t="s">
        <v>1238</v>
      </c>
      <c r="F155" s="1" t="s">
        <v>1239</v>
      </c>
      <c r="G155" s="1" t="str">
        <f>fator_pmad20182017_mor_16102020!K155</f>
        <v>37.827954887218</v>
      </c>
      <c r="H155" s="1" t="s">
        <v>1240</v>
      </c>
      <c r="I155" s="1" t="s">
        <v>1239</v>
      </c>
      <c r="J155" s="1" t="str">
        <f>fator_pmad20182017_mor_16102020!I155</f>
        <v>5031.118</v>
      </c>
      <c r="K155" s="1" t="s">
        <v>1241</v>
      </c>
      <c r="L155" s="1" t="s">
        <v>1239</v>
      </c>
      <c r="M155" s="1" t="s">
        <v>1242</v>
      </c>
      <c r="N155" s="1" t="s">
        <v>1243</v>
      </c>
      <c r="O155" s="1" t="s">
        <v>1244</v>
      </c>
      <c r="P155" s="1" t="s">
        <v>1239</v>
      </c>
      <c r="Q155" s="2" t="str">
        <f>CONCATENATE("'",fator_pmad20182017_mor_16102020!C155,"'")</f>
        <v>'Formosa'</v>
      </c>
      <c r="R155" s="1" t="s">
        <v>1245</v>
      </c>
      <c r="S155" s="2" t="str">
        <f>CONCATENATE("concat('",IF(LEN([1]fator_pmad1718_mor_25052020!A155)=1,CONCATENATE(0,[1]fator_pmad1718_mor_25052020!A155),[1]fator_pmad1718_mor_25052020!A155),"',cast(m.D03")</f>
        <v>concat('09',cast(m.D03</v>
      </c>
      <c r="T155" s="1" t="s">
        <v>1246</v>
      </c>
      <c r="U155" s="2" t="str">
        <f>CONCATENATE("nchar(1)),'",IF(LEN([1]fator_pmad1718_mor_25052020!F155)=1,CONCATENATE(0,[1]fator_pmad1718_mor_25052020!F155),[1]fator_pmad1718_mor_25052020!F155),"')")</f>
        <v>nchar(1)),'05')</v>
      </c>
      <c r="V155" s="1" t="s">
        <v>1247</v>
      </c>
      <c r="W155" s="1" t="s">
        <v>1248</v>
      </c>
      <c r="X155" s="1" t="s">
        <v>1249</v>
      </c>
      <c r="Y155" s="1" t="s">
        <v>1250</v>
      </c>
      <c r="Z155" s="1" t="s">
        <v>1251</v>
      </c>
      <c r="AA155" s="1" t="s">
        <v>1252</v>
      </c>
      <c r="AB155" s="1" t="s">
        <v>1262</v>
      </c>
      <c r="AC155" s="1" t="s">
        <v>1253</v>
      </c>
      <c r="AD155" s="1" t="s">
        <v>1254</v>
      </c>
      <c r="AE155" s="1" t="s">
        <v>1255</v>
      </c>
      <c r="AF155" s="1" t="s">
        <v>1239</v>
      </c>
      <c r="AG155" s="1" t="s">
        <v>1256</v>
      </c>
      <c r="AH155" s="1" t="s">
        <v>1257</v>
      </c>
      <c r="AI155" s="1" t="s">
        <v>1244</v>
      </c>
      <c r="AJ155" s="1" t="s">
        <v>1239</v>
      </c>
      <c r="AK155" s="2" t="str">
        <f>CONCATENATE("'",fator_pmad20182017_mor_16102020!C155,"'")</f>
        <v>'Formosa'</v>
      </c>
      <c r="AL155" s="1" t="s">
        <v>1257</v>
      </c>
      <c r="AM155" s="1" t="s">
        <v>1258</v>
      </c>
      <c r="AN155" s="1" t="s">
        <v>1239</v>
      </c>
      <c r="AO155" s="1" t="str">
        <f>fator_pmad20182017_mor_16102020!E155</f>
        <v>1</v>
      </c>
      <c r="AP155" s="1" t="s">
        <v>1257</v>
      </c>
      <c r="AQ155" s="1" t="s">
        <v>1259</v>
      </c>
      <c r="AR155" s="1" t="s">
        <v>1260</v>
      </c>
      <c r="AS155" s="2" t="str">
        <f>fator_pmad20182017_mor_16102020!H155</f>
        <v xml:space="preserve"> 20 and 24</v>
      </c>
      <c r="AT155" s="1" t="s">
        <v>1261</v>
      </c>
    </row>
    <row r="156" spans="1:46" x14ac:dyDescent="0.25">
      <c r="A156" s="1" t="s">
        <v>82</v>
      </c>
      <c r="B156" s="1" t="s">
        <v>1235</v>
      </c>
      <c r="C156" s="1" t="s">
        <v>1236</v>
      </c>
      <c r="D156" s="1" t="s">
        <v>1237</v>
      </c>
      <c r="E156" s="1" t="s">
        <v>1238</v>
      </c>
      <c r="F156" s="1" t="s">
        <v>1239</v>
      </c>
      <c r="G156" s="1" t="str">
        <f>fator_pmad20182017_mor_16102020!K156</f>
        <v>49.1128213705885</v>
      </c>
      <c r="H156" s="1" t="s">
        <v>1240</v>
      </c>
      <c r="I156" s="1" t="s">
        <v>1239</v>
      </c>
      <c r="J156" s="1" t="str">
        <f>fator_pmad20182017_mor_16102020!I156</f>
        <v>3192.33338908825</v>
      </c>
      <c r="K156" s="1" t="s">
        <v>1241</v>
      </c>
      <c r="L156" s="1" t="s">
        <v>1239</v>
      </c>
      <c r="M156" s="1" t="s">
        <v>1242</v>
      </c>
      <c r="N156" s="1" t="s">
        <v>1243</v>
      </c>
      <c r="O156" s="1" t="s">
        <v>1244</v>
      </c>
      <c r="P156" s="1" t="s">
        <v>1239</v>
      </c>
      <c r="Q156" s="2" t="str">
        <f>CONCATENATE("'",fator_pmad20182017_mor_16102020!C156,"'")</f>
        <v>'Luziânia: Jardim Ingá'</v>
      </c>
      <c r="R156" s="1" t="s">
        <v>1245</v>
      </c>
      <c r="S156" s="2" t="str">
        <f>CONCATENATE("concat('",IF(LEN([1]fator_pmad1718_mor_25052020!A156)=1,CONCATENATE(0,[1]fator_pmad1718_mor_25052020!A156),[1]fator_pmad1718_mor_25052020!A156),"',cast(m.D03")</f>
        <v>concat('11',cast(m.D03</v>
      </c>
      <c r="T156" s="1" t="s">
        <v>1246</v>
      </c>
      <c r="U156" s="2" t="str">
        <f>CONCATENATE("nchar(1)),'",IF(LEN([1]fator_pmad1718_mor_25052020!F156)=1,CONCATENATE(0,[1]fator_pmad1718_mor_25052020!F156),[1]fator_pmad1718_mor_25052020!F156),"')")</f>
        <v>nchar(1)),'05')</v>
      </c>
      <c r="V156" s="1" t="s">
        <v>1247</v>
      </c>
      <c r="W156" s="1" t="s">
        <v>1248</v>
      </c>
      <c r="X156" s="1" t="s">
        <v>1249</v>
      </c>
      <c r="Y156" s="1" t="s">
        <v>1250</v>
      </c>
      <c r="Z156" s="1" t="s">
        <v>1251</v>
      </c>
      <c r="AA156" s="1" t="s">
        <v>1252</v>
      </c>
      <c r="AB156" s="1" t="s">
        <v>1262</v>
      </c>
      <c r="AC156" s="1" t="s">
        <v>1253</v>
      </c>
      <c r="AD156" s="1" t="s">
        <v>1254</v>
      </c>
      <c r="AE156" s="1" t="s">
        <v>1255</v>
      </c>
      <c r="AF156" s="1" t="s">
        <v>1239</v>
      </c>
      <c r="AG156" s="1" t="s">
        <v>1256</v>
      </c>
      <c r="AH156" s="1" t="s">
        <v>1257</v>
      </c>
      <c r="AI156" s="1" t="s">
        <v>1244</v>
      </c>
      <c r="AJ156" s="1" t="s">
        <v>1239</v>
      </c>
      <c r="AK156" s="2" t="str">
        <f>CONCATENATE("'",fator_pmad20182017_mor_16102020!C156,"'")</f>
        <v>'Luziânia: Jardim Ingá'</v>
      </c>
      <c r="AL156" s="1" t="s">
        <v>1257</v>
      </c>
      <c r="AM156" s="1" t="s">
        <v>1258</v>
      </c>
      <c r="AN156" s="1" t="s">
        <v>1239</v>
      </c>
      <c r="AO156" s="1" t="str">
        <f>fator_pmad20182017_mor_16102020!E156</f>
        <v>2</v>
      </c>
      <c r="AP156" s="1" t="s">
        <v>1257</v>
      </c>
      <c r="AQ156" s="1" t="s">
        <v>1259</v>
      </c>
      <c r="AR156" s="1" t="s">
        <v>1260</v>
      </c>
      <c r="AS156" s="2" t="str">
        <f>fator_pmad20182017_mor_16102020!H156</f>
        <v xml:space="preserve"> 20 and 24</v>
      </c>
      <c r="AT156" s="1" t="s">
        <v>1261</v>
      </c>
    </row>
    <row r="157" spans="1:46" x14ac:dyDescent="0.25">
      <c r="A157" s="1" t="s">
        <v>82</v>
      </c>
      <c r="B157" s="1" t="s">
        <v>1235</v>
      </c>
      <c r="C157" s="1" t="s">
        <v>1236</v>
      </c>
      <c r="D157" s="1" t="s">
        <v>1237</v>
      </c>
      <c r="E157" s="1" t="s">
        <v>1238</v>
      </c>
      <c r="F157" s="1" t="s">
        <v>1239</v>
      </c>
      <c r="G157" s="1" t="str">
        <f>fator_pmad20182017_mor_16102020!K157</f>
        <v>40.5358743959825</v>
      </c>
      <c r="H157" s="1" t="s">
        <v>1240</v>
      </c>
      <c r="I157" s="1" t="s">
        <v>1239</v>
      </c>
      <c r="J157" s="1" t="str">
        <f>fator_pmad20182017_mor_16102020!I157</f>
        <v>3202.33407728262</v>
      </c>
      <c r="K157" s="1" t="s">
        <v>1241</v>
      </c>
      <c r="L157" s="1" t="s">
        <v>1239</v>
      </c>
      <c r="M157" s="1" t="s">
        <v>1242</v>
      </c>
      <c r="N157" s="1" t="s">
        <v>1243</v>
      </c>
      <c r="O157" s="1" t="s">
        <v>1244</v>
      </c>
      <c r="P157" s="1" t="s">
        <v>1239</v>
      </c>
      <c r="Q157" s="2" t="str">
        <f>CONCATENATE("'",fator_pmad20182017_mor_16102020!C157,"'")</f>
        <v>'Luziânia: Jardim Ingá'</v>
      </c>
      <c r="R157" s="1" t="s">
        <v>1245</v>
      </c>
      <c r="S157" s="2" t="str">
        <f>CONCATENATE("concat('",IF(LEN([1]fator_pmad1718_mor_25052020!A157)=1,CONCATENATE(0,[1]fator_pmad1718_mor_25052020!A157),[1]fator_pmad1718_mor_25052020!A157),"',cast(m.D03")</f>
        <v>concat('11',cast(m.D03</v>
      </c>
      <c r="T157" s="1" t="s">
        <v>1246</v>
      </c>
      <c r="U157" s="2" t="str">
        <f>CONCATENATE("nchar(1)),'",IF(LEN([1]fator_pmad1718_mor_25052020!F157)=1,CONCATENATE(0,[1]fator_pmad1718_mor_25052020!F157),[1]fator_pmad1718_mor_25052020!F157),"')")</f>
        <v>nchar(1)),'05')</v>
      </c>
      <c r="V157" s="1" t="s">
        <v>1247</v>
      </c>
      <c r="W157" s="1" t="s">
        <v>1248</v>
      </c>
      <c r="X157" s="1" t="s">
        <v>1249</v>
      </c>
      <c r="Y157" s="1" t="s">
        <v>1250</v>
      </c>
      <c r="Z157" s="1" t="s">
        <v>1251</v>
      </c>
      <c r="AA157" s="1" t="s">
        <v>1252</v>
      </c>
      <c r="AB157" s="1" t="s">
        <v>1262</v>
      </c>
      <c r="AC157" s="1" t="s">
        <v>1253</v>
      </c>
      <c r="AD157" s="1" t="s">
        <v>1254</v>
      </c>
      <c r="AE157" s="1" t="s">
        <v>1255</v>
      </c>
      <c r="AF157" s="1" t="s">
        <v>1239</v>
      </c>
      <c r="AG157" s="1" t="s">
        <v>1256</v>
      </c>
      <c r="AH157" s="1" t="s">
        <v>1257</v>
      </c>
      <c r="AI157" s="1" t="s">
        <v>1244</v>
      </c>
      <c r="AJ157" s="1" t="s">
        <v>1239</v>
      </c>
      <c r="AK157" s="2" t="str">
        <f>CONCATENATE("'",fator_pmad20182017_mor_16102020!C157,"'")</f>
        <v>'Luziânia: Jardim Ingá'</v>
      </c>
      <c r="AL157" s="1" t="s">
        <v>1257</v>
      </c>
      <c r="AM157" s="1" t="s">
        <v>1258</v>
      </c>
      <c r="AN157" s="1" t="s">
        <v>1239</v>
      </c>
      <c r="AO157" s="1" t="str">
        <f>fator_pmad20182017_mor_16102020!E157</f>
        <v>1</v>
      </c>
      <c r="AP157" s="1" t="s">
        <v>1257</v>
      </c>
      <c r="AQ157" s="1" t="s">
        <v>1259</v>
      </c>
      <c r="AR157" s="1" t="s">
        <v>1260</v>
      </c>
      <c r="AS157" s="2" t="str">
        <f>fator_pmad20182017_mor_16102020!H157</f>
        <v xml:space="preserve"> 20 and 24</v>
      </c>
      <c r="AT157" s="1" t="s">
        <v>1261</v>
      </c>
    </row>
    <row r="158" spans="1:46" x14ac:dyDescent="0.25">
      <c r="A158" s="1" t="s">
        <v>88</v>
      </c>
      <c r="B158" s="1" t="s">
        <v>1235</v>
      </c>
      <c r="C158" s="1" t="s">
        <v>1236</v>
      </c>
      <c r="D158" s="1" t="s">
        <v>1237</v>
      </c>
      <c r="E158" s="1" t="s">
        <v>1238</v>
      </c>
      <c r="F158" s="1" t="s">
        <v>1239</v>
      </c>
      <c r="G158" s="1" t="str">
        <f>fator_pmad20182017_mor_16102020!K158</f>
        <v>51.8037126973625</v>
      </c>
      <c r="H158" s="1" t="s">
        <v>1240</v>
      </c>
      <c r="I158" s="1" t="s">
        <v>1239</v>
      </c>
      <c r="J158" s="1" t="str">
        <f>fator_pmad20182017_mor_16102020!I158</f>
        <v>5491.19354592043</v>
      </c>
      <c r="K158" s="1" t="s">
        <v>1241</v>
      </c>
      <c r="L158" s="1" t="s">
        <v>1239</v>
      </c>
      <c r="M158" s="1" t="s">
        <v>1242</v>
      </c>
      <c r="N158" s="1" t="s">
        <v>1243</v>
      </c>
      <c r="O158" s="1" t="s">
        <v>1244</v>
      </c>
      <c r="P158" s="1" t="s">
        <v>1239</v>
      </c>
      <c r="Q158" s="2" t="str">
        <f>CONCATENATE("'",fator_pmad20182017_mor_16102020!C158,"'")</f>
        <v>'Luziânia: Sede'</v>
      </c>
      <c r="R158" s="1" t="s">
        <v>1245</v>
      </c>
      <c r="S158" s="2" t="str">
        <f>CONCATENATE("concat('",IF(LEN([1]fator_pmad1718_mor_25052020!A158)=1,CONCATENATE(0,[1]fator_pmad1718_mor_25052020!A158),[1]fator_pmad1718_mor_25052020!A158),"',cast(m.D03")</f>
        <v>concat('10',cast(m.D03</v>
      </c>
      <c r="T158" s="1" t="s">
        <v>1246</v>
      </c>
      <c r="U158" s="2" t="str">
        <f>CONCATENATE("nchar(1)),'",IF(LEN([1]fator_pmad1718_mor_25052020!F158)=1,CONCATENATE(0,[1]fator_pmad1718_mor_25052020!F158),[1]fator_pmad1718_mor_25052020!F158),"')")</f>
        <v>nchar(1)),'05')</v>
      </c>
      <c r="V158" s="1" t="s">
        <v>1247</v>
      </c>
      <c r="W158" s="1" t="s">
        <v>1248</v>
      </c>
      <c r="X158" s="1" t="s">
        <v>1249</v>
      </c>
      <c r="Y158" s="1" t="s">
        <v>1250</v>
      </c>
      <c r="Z158" s="1" t="s">
        <v>1251</v>
      </c>
      <c r="AA158" s="1" t="s">
        <v>1252</v>
      </c>
      <c r="AB158" s="1" t="s">
        <v>1262</v>
      </c>
      <c r="AC158" s="1" t="s">
        <v>1253</v>
      </c>
      <c r="AD158" s="1" t="s">
        <v>1254</v>
      </c>
      <c r="AE158" s="1" t="s">
        <v>1255</v>
      </c>
      <c r="AF158" s="1" t="s">
        <v>1239</v>
      </c>
      <c r="AG158" s="1" t="s">
        <v>1256</v>
      </c>
      <c r="AH158" s="1" t="s">
        <v>1257</v>
      </c>
      <c r="AI158" s="1" t="s">
        <v>1244</v>
      </c>
      <c r="AJ158" s="1" t="s">
        <v>1239</v>
      </c>
      <c r="AK158" s="2" t="str">
        <f>CONCATENATE("'",fator_pmad20182017_mor_16102020!C158,"'")</f>
        <v>'Luziânia: Sede'</v>
      </c>
      <c r="AL158" s="1" t="s">
        <v>1257</v>
      </c>
      <c r="AM158" s="1" t="s">
        <v>1258</v>
      </c>
      <c r="AN158" s="1" t="s">
        <v>1239</v>
      </c>
      <c r="AO158" s="1" t="str">
        <f>fator_pmad20182017_mor_16102020!E158</f>
        <v>2</v>
      </c>
      <c r="AP158" s="1" t="s">
        <v>1257</v>
      </c>
      <c r="AQ158" s="1" t="s">
        <v>1259</v>
      </c>
      <c r="AR158" s="1" t="s">
        <v>1260</v>
      </c>
      <c r="AS158" s="2" t="str">
        <f>fator_pmad20182017_mor_16102020!H158</f>
        <v xml:space="preserve"> 20 and 24</v>
      </c>
      <c r="AT158" s="1" t="s">
        <v>1261</v>
      </c>
    </row>
    <row r="159" spans="1:46" x14ac:dyDescent="0.25">
      <c r="A159" s="1" t="s">
        <v>88</v>
      </c>
      <c r="B159" s="1" t="s">
        <v>1235</v>
      </c>
      <c r="C159" s="1" t="s">
        <v>1236</v>
      </c>
      <c r="D159" s="1" t="s">
        <v>1237</v>
      </c>
      <c r="E159" s="1" t="s">
        <v>1238</v>
      </c>
      <c r="F159" s="1" t="s">
        <v>1239</v>
      </c>
      <c r="G159" s="1" t="str">
        <f>fator_pmad20182017_mor_16102020!K159</f>
        <v>46.6813213594413</v>
      </c>
      <c r="H159" s="1" t="s">
        <v>1240</v>
      </c>
      <c r="I159" s="1" t="s">
        <v>1239</v>
      </c>
      <c r="J159" s="1" t="str">
        <f>fator_pmad20182017_mor_16102020!I159</f>
        <v>5508.39592041407</v>
      </c>
      <c r="K159" s="1" t="s">
        <v>1241</v>
      </c>
      <c r="L159" s="1" t="s">
        <v>1239</v>
      </c>
      <c r="M159" s="1" t="s">
        <v>1242</v>
      </c>
      <c r="N159" s="1" t="s">
        <v>1243</v>
      </c>
      <c r="O159" s="1" t="s">
        <v>1244</v>
      </c>
      <c r="P159" s="1" t="s">
        <v>1239</v>
      </c>
      <c r="Q159" s="2" t="str">
        <f>CONCATENATE("'",fator_pmad20182017_mor_16102020!C159,"'")</f>
        <v>'Luziânia: Sede'</v>
      </c>
      <c r="R159" s="1" t="s">
        <v>1245</v>
      </c>
      <c r="S159" s="2" t="str">
        <f>CONCATENATE("concat('",IF(LEN([1]fator_pmad1718_mor_25052020!A159)=1,CONCATENATE(0,[1]fator_pmad1718_mor_25052020!A159),[1]fator_pmad1718_mor_25052020!A159),"',cast(m.D03")</f>
        <v>concat('10',cast(m.D03</v>
      </c>
      <c r="T159" s="1" t="s">
        <v>1246</v>
      </c>
      <c r="U159" s="2" t="str">
        <f>CONCATENATE("nchar(1)),'",IF(LEN([1]fator_pmad1718_mor_25052020!F159)=1,CONCATENATE(0,[1]fator_pmad1718_mor_25052020!F159),[1]fator_pmad1718_mor_25052020!F159),"')")</f>
        <v>nchar(1)),'05')</v>
      </c>
      <c r="V159" s="1" t="s">
        <v>1247</v>
      </c>
      <c r="W159" s="1" t="s">
        <v>1248</v>
      </c>
      <c r="X159" s="1" t="s">
        <v>1249</v>
      </c>
      <c r="Y159" s="1" t="s">
        <v>1250</v>
      </c>
      <c r="Z159" s="1" t="s">
        <v>1251</v>
      </c>
      <c r="AA159" s="1" t="s">
        <v>1252</v>
      </c>
      <c r="AB159" s="1" t="s">
        <v>1262</v>
      </c>
      <c r="AC159" s="1" t="s">
        <v>1253</v>
      </c>
      <c r="AD159" s="1" t="s">
        <v>1254</v>
      </c>
      <c r="AE159" s="1" t="s">
        <v>1255</v>
      </c>
      <c r="AF159" s="1" t="s">
        <v>1239</v>
      </c>
      <c r="AG159" s="1" t="s">
        <v>1256</v>
      </c>
      <c r="AH159" s="1" t="s">
        <v>1257</v>
      </c>
      <c r="AI159" s="1" t="s">
        <v>1244</v>
      </c>
      <c r="AJ159" s="1" t="s">
        <v>1239</v>
      </c>
      <c r="AK159" s="2" t="str">
        <f>CONCATENATE("'",fator_pmad20182017_mor_16102020!C159,"'")</f>
        <v>'Luziânia: Sede'</v>
      </c>
      <c r="AL159" s="1" t="s">
        <v>1257</v>
      </c>
      <c r="AM159" s="1" t="s">
        <v>1258</v>
      </c>
      <c r="AN159" s="1" t="s">
        <v>1239</v>
      </c>
      <c r="AO159" s="1" t="str">
        <f>fator_pmad20182017_mor_16102020!E159</f>
        <v>1</v>
      </c>
      <c r="AP159" s="1" t="s">
        <v>1257</v>
      </c>
      <c r="AQ159" s="1" t="s">
        <v>1259</v>
      </c>
      <c r="AR159" s="1" t="s">
        <v>1260</v>
      </c>
      <c r="AS159" s="2" t="str">
        <f>fator_pmad20182017_mor_16102020!H159</f>
        <v xml:space="preserve"> 20 and 24</v>
      </c>
      <c r="AT159" s="1" t="s">
        <v>1261</v>
      </c>
    </row>
    <row r="160" spans="1:46" x14ac:dyDescent="0.25">
      <c r="A160" s="1" t="s">
        <v>96</v>
      </c>
      <c r="B160" s="1" t="s">
        <v>1235</v>
      </c>
      <c r="C160" s="1" t="s">
        <v>1236</v>
      </c>
      <c r="D160" s="1" t="s">
        <v>1237</v>
      </c>
      <c r="E160" s="1" t="s">
        <v>1238</v>
      </c>
      <c r="F160" s="1" t="s">
        <v>1239</v>
      </c>
      <c r="G160" s="1" t="str">
        <f>fator_pmad20182017_mor_16102020!K160</f>
        <v>45.9558487394958</v>
      </c>
      <c r="H160" s="1" t="s">
        <v>1240</v>
      </c>
      <c r="I160" s="1" t="s">
        <v>1239</v>
      </c>
      <c r="J160" s="1" t="str">
        <f>fator_pmad20182017_mor_16102020!I160</f>
        <v>5468.746</v>
      </c>
      <c r="K160" s="1" t="s">
        <v>1241</v>
      </c>
      <c r="L160" s="1" t="s">
        <v>1239</v>
      </c>
      <c r="M160" s="1" t="s">
        <v>1242</v>
      </c>
      <c r="N160" s="1" t="s">
        <v>1243</v>
      </c>
      <c r="O160" s="1" t="s">
        <v>1244</v>
      </c>
      <c r="P160" s="1" t="s">
        <v>1239</v>
      </c>
      <c r="Q160" s="2" t="str">
        <f>CONCATENATE("'",fator_pmad20182017_mor_16102020!C160,"'")</f>
        <v>'Novo Gama'</v>
      </c>
      <c r="R160" s="1" t="s">
        <v>1245</v>
      </c>
      <c r="S160" s="2" t="str">
        <f>CONCATENATE("concat('",IF(LEN([1]fator_pmad1718_mor_25052020!A160)=1,CONCATENATE(0,[1]fator_pmad1718_mor_25052020!A160),[1]fator_pmad1718_mor_25052020!A160),"',cast(m.D03")</f>
        <v>concat('12',cast(m.D03</v>
      </c>
      <c r="T160" s="1" t="s">
        <v>1246</v>
      </c>
      <c r="U160" s="2" t="str">
        <f>CONCATENATE("nchar(1)),'",IF(LEN([1]fator_pmad1718_mor_25052020!F160)=1,CONCATENATE(0,[1]fator_pmad1718_mor_25052020!F160),[1]fator_pmad1718_mor_25052020!F160),"')")</f>
        <v>nchar(1)),'05')</v>
      </c>
      <c r="V160" s="1" t="s">
        <v>1247</v>
      </c>
      <c r="W160" s="1" t="s">
        <v>1248</v>
      </c>
      <c r="X160" s="1" t="s">
        <v>1249</v>
      </c>
      <c r="Y160" s="1" t="s">
        <v>1250</v>
      </c>
      <c r="Z160" s="1" t="s">
        <v>1251</v>
      </c>
      <c r="AA160" s="1" t="s">
        <v>1252</v>
      </c>
      <c r="AB160" s="1" t="s">
        <v>1262</v>
      </c>
      <c r="AC160" s="1" t="s">
        <v>1253</v>
      </c>
      <c r="AD160" s="1" t="s">
        <v>1254</v>
      </c>
      <c r="AE160" s="1" t="s">
        <v>1255</v>
      </c>
      <c r="AF160" s="1" t="s">
        <v>1239</v>
      </c>
      <c r="AG160" s="1" t="s">
        <v>1256</v>
      </c>
      <c r="AH160" s="1" t="s">
        <v>1257</v>
      </c>
      <c r="AI160" s="1" t="s">
        <v>1244</v>
      </c>
      <c r="AJ160" s="1" t="s">
        <v>1239</v>
      </c>
      <c r="AK160" s="2" t="str">
        <f>CONCATENATE("'",fator_pmad20182017_mor_16102020!C160,"'")</f>
        <v>'Novo Gama'</v>
      </c>
      <c r="AL160" s="1" t="s">
        <v>1257</v>
      </c>
      <c r="AM160" s="1" t="s">
        <v>1258</v>
      </c>
      <c r="AN160" s="1" t="s">
        <v>1239</v>
      </c>
      <c r="AO160" s="1" t="str">
        <f>fator_pmad20182017_mor_16102020!E160</f>
        <v>2</v>
      </c>
      <c r="AP160" s="1" t="s">
        <v>1257</v>
      </c>
      <c r="AQ160" s="1" t="s">
        <v>1259</v>
      </c>
      <c r="AR160" s="1" t="s">
        <v>1260</v>
      </c>
      <c r="AS160" s="2" t="str">
        <f>fator_pmad20182017_mor_16102020!H160</f>
        <v xml:space="preserve"> 20 and 24</v>
      </c>
      <c r="AT160" s="1" t="s">
        <v>1261</v>
      </c>
    </row>
    <row r="161" spans="1:46" x14ac:dyDescent="0.25">
      <c r="A161" s="1" t="s">
        <v>96</v>
      </c>
      <c r="B161" s="1" t="s">
        <v>1235</v>
      </c>
      <c r="C161" s="1" t="s">
        <v>1236</v>
      </c>
      <c r="D161" s="1" t="s">
        <v>1237</v>
      </c>
      <c r="E161" s="1" t="s">
        <v>1238</v>
      </c>
      <c r="F161" s="1" t="s">
        <v>1239</v>
      </c>
      <c r="G161" s="1" t="str">
        <f>fator_pmad20182017_mor_16102020!K161</f>
        <v>44.9303879310345</v>
      </c>
      <c r="H161" s="1" t="s">
        <v>1240</v>
      </c>
      <c r="I161" s="1" t="s">
        <v>1239</v>
      </c>
      <c r="J161" s="1" t="str">
        <f>fator_pmad20182017_mor_16102020!I161</f>
        <v>5211.925</v>
      </c>
      <c r="K161" s="1" t="s">
        <v>1241</v>
      </c>
      <c r="L161" s="1" t="s">
        <v>1239</v>
      </c>
      <c r="M161" s="1" t="s">
        <v>1242</v>
      </c>
      <c r="N161" s="1" t="s">
        <v>1243</v>
      </c>
      <c r="O161" s="1" t="s">
        <v>1244</v>
      </c>
      <c r="P161" s="1" t="s">
        <v>1239</v>
      </c>
      <c r="Q161" s="2" t="str">
        <f>CONCATENATE("'",fator_pmad20182017_mor_16102020!C161,"'")</f>
        <v>'Novo Gama'</v>
      </c>
      <c r="R161" s="1" t="s">
        <v>1245</v>
      </c>
      <c r="S161" s="2" t="str">
        <f>CONCATENATE("concat('",IF(LEN([1]fator_pmad1718_mor_25052020!A161)=1,CONCATENATE(0,[1]fator_pmad1718_mor_25052020!A161),[1]fator_pmad1718_mor_25052020!A161),"',cast(m.D03")</f>
        <v>concat('12',cast(m.D03</v>
      </c>
      <c r="T161" s="1" t="s">
        <v>1246</v>
      </c>
      <c r="U161" s="2" t="str">
        <f>CONCATENATE("nchar(1)),'",IF(LEN([1]fator_pmad1718_mor_25052020!F161)=1,CONCATENATE(0,[1]fator_pmad1718_mor_25052020!F161),[1]fator_pmad1718_mor_25052020!F161),"')")</f>
        <v>nchar(1)),'05')</v>
      </c>
      <c r="V161" s="1" t="s">
        <v>1247</v>
      </c>
      <c r="W161" s="1" t="s">
        <v>1248</v>
      </c>
      <c r="X161" s="1" t="s">
        <v>1249</v>
      </c>
      <c r="Y161" s="1" t="s">
        <v>1250</v>
      </c>
      <c r="Z161" s="1" t="s">
        <v>1251</v>
      </c>
      <c r="AA161" s="1" t="s">
        <v>1252</v>
      </c>
      <c r="AB161" s="1" t="s">
        <v>1262</v>
      </c>
      <c r="AC161" s="1" t="s">
        <v>1253</v>
      </c>
      <c r="AD161" s="1" t="s">
        <v>1254</v>
      </c>
      <c r="AE161" s="1" t="s">
        <v>1255</v>
      </c>
      <c r="AF161" s="1" t="s">
        <v>1239</v>
      </c>
      <c r="AG161" s="1" t="s">
        <v>1256</v>
      </c>
      <c r="AH161" s="1" t="s">
        <v>1257</v>
      </c>
      <c r="AI161" s="1" t="s">
        <v>1244</v>
      </c>
      <c r="AJ161" s="1" t="s">
        <v>1239</v>
      </c>
      <c r="AK161" s="2" t="str">
        <f>CONCATENATE("'",fator_pmad20182017_mor_16102020!C161,"'")</f>
        <v>'Novo Gama'</v>
      </c>
      <c r="AL161" s="1" t="s">
        <v>1257</v>
      </c>
      <c r="AM161" s="1" t="s">
        <v>1258</v>
      </c>
      <c r="AN161" s="1" t="s">
        <v>1239</v>
      </c>
      <c r="AO161" s="1" t="str">
        <f>fator_pmad20182017_mor_16102020!E161</f>
        <v>1</v>
      </c>
      <c r="AP161" s="1" t="s">
        <v>1257</v>
      </c>
      <c r="AQ161" s="1" t="s">
        <v>1259</v>
      </c>
      <c r="AR161" s="1" t="s">
        <v>1260</v>
      </c>
      <c r="AS161" s="2" t="str">
        <f>fator_pmad20182017_mor_16102020!H161</f>
        <v xml:space="preserve"> 20 and 24</v>
      </c>
      <c r="AT161" s="1" t="s">
        <v>1261</v>
      </c>
    </row>
    <row r="162" spans="1:46" x14ac:dyDescent="0.25">
      <c r="A162" s="1" t="s">
        <v>104</v>
      </c>
      <c r="B162" s="1" t="s">
        <v>1235</v>
      </c>
      <c r="C162" s="1" t="s">
        <v>1236</v>
      </c>
      <c r="D162" s="1" t="s">
        <v>1237</v>
      </c>
      <c r="E162" s="1" t="s">
        <v>1238</v>
      </c>
      <c r="F162" s="1" t="s">
        <v>1239</v>
      </c>
      <c r="G162" s="1" t="str">
        <f>fator_pmad20182017_mor_16102020!K162</f>
        <v>5.12096353422889</v>
      </c>
      <c r="H162" s="1" t="s">
        <v>1240</v>
      </c>
      <c r="I162" s="1" t="s">
        <v>1239</v>
      </c>
      <c r="J162" s="1" t="str">
        <f>fator_pmad20182017_mor_16102020!I162</f>
        <v>389.193228601396</v>
      </c>
      <c r="K162" s="1" t="s">
        <v>1241</v>
      </c>
      <c r="L162" s="1" t="s">
        <v>1239</v>
      </c>
      <c r="M162" s="1" t="s">
        <v>1242</v>
      </c>
      <c r="N162" s="1" t="s">
        <v>1243</v>
      </c>
      <c r="O162" s="1" t="s">
        <v>1244</v>
      </c>
      <c r="P162" s="1" t="s">
        <v>1239</v>
      </c>
      <c r="Q162" s="2" t="str">
        <f>CONCATENATE("'",fator_pmad20182017_mor_16102020!C162,"'")</f>
        <v>'Padre Bernardo: Monte Alto'</v>
      </c>
      <c r="R162" s="1" t="s">
        <v>1245</v>
      </c>
      <c r="S162" s="2" t="str">
        <f>CONCATENATE("concat('",IF(LEN([1]fator_pmad1718_mor_25052020!A162)=1,CONCATENATE(0,[1]fator_pmad1718_mor_25052020!A162),[1]fator_pmad1718_mor_25052020!A162),"',cast(m.D03")</f>
        <v>concat('14',cast(m.D03</v>
      </c>
      <c r="T162" s="1" t="s">
        <v>1246</v>
      </c>
      <c r="U162" s="2" t="str">
        <f>CONCATENATE("nchar(1)),'",IF(LEN([1]fator_pmad1718_mor_25052020!F162)=1,CONCATENATE(0,[1]fator_pmad1718_mor_25052020!F162),[1]fator_pmad1718_mor_25052020!F162),"')")</f>
        <v>nchar(1)),'05')</v>
      </c>
      <c r="V162" s="1" t="s">
        <v>1247</v>
      </c>
      <c r="W162" s="1" t="s">
        <v>1248</v>
      </c>
      <c r="X162" s="1" t="s">
        <v>1249</v>
      </c>
      <c r="Y162" s="1" t="s">
        <v>1250</v>
      </c>
      <c r="Z162" s="1" t="s">
        <v>1251</v>
      </c>
      <c r="AA162" s="1" t="s">
        <v>1252</v>
      </c>
      <c r="AB162" s="1" t="s">
        <v>1262</v>
      </c>
      <c r="AC162" s="1" t="s">
        <v>1253</v>
      </c>
      <c r="AD162" s="1" t="s">
        <v>1254</v>
      </c>
      <c r="AE162" s="1" t="s">
        <v>1255</v>
      </c>
      <c r="AF162" s="1" t="s">
        <v>1239</v>
      </c>
      <c r="AG162" s="1" t="s">
        <v>1256</v>
      </c>
      <c r="AH162" s="1" t="s">
        <v>1257</v>
      </c>
      <c r="AI162" s="1" t="s">
        <v>1244</v>
      </c>
      <c r="AJ162" s="1" t="s">
        <v>1239</v>
      </c>
      <c r="AK162" s="2" t="str">
        <f>CONCATENATE("'",fator_pmad20182017_mor_16102020!C162,"'")</f>
        <v>'Padre Bernardo: Monte Alto'</v>
      </c>
      <c r="AL162" s="1" t="s">
        <v>1257</v>
      </c>
      <c r="AM162" s="1" t="s">
        <v>1258</v>
      </c>
      <c r="AN162" s="1" t="s">
        <v>1239</v>
      </c>
      <c r="AO162" s="1" t="str">
        <f>fator_pmad20182017_mor_16102020!E162</f>
        <v>2</v>
      </c>
      <c r="AP162" s="1" t="s">
        <v>1257</v>
      </c>
      <c r="AQ162" s="1" t="s">
        <v>1259</v>
      </c>
      <c r="AR162" s="1" t="s">
        <v>1260</v>
      </c>
      <c r="AS162" s="2" t="str">
        <f>fator_pmad20182017_mor_16102020!H162</f>
        <v xml:space="preserve"> 20 and 24</v>
      </c>
      <c r="AT162" s="1" t="s">
        <v>1261</v>
      </c>
    </row>
    <row r="163" spans="1:46" x14ac:dyDescent="0.25">
      <c r="A163" s="1" t="s">
        <v>104</v>
      </c>
      <c r="B163" s="1" t="s">
        <v>1235</v>
      </c>
      <c r="C163" s="1" t="s">
        <v>1236</v>
      </c>
      <c r="D163" s="1" t="s">
        <v>1237</v>
      </c>
      <c r="E163" s="1" t="s">
        <v>1238</v>
      </c>
      <c r="F163" s="1" t="s">
        <v>1239</v>
      </c>
      <c r="G163" s="1" t="str">
        <f>fator_pmad20182017_mor_16102020!K163</f>
        <v>5.10272407517236</v>
      </c>
      <c r="H163" s="1" t="s">
        <v>1240</v>
      </c>
      <c r="I163" s="1" t="s">
        <v>1239</v>
      </c>
      <c r="J163" s="1" t="str">
        <f>fator_pmad20182017_mor_16102020!I163</f>
        <v>392.909753788272</v>
      </c>
      <c r="K163" s="1" t="s">
        <v>1241</v>
      </c>
      <c r="L163" s="1" t="s">
        <v>1239</v>
      </c>
      <c r="M163" s="1" t="s">
        <v>1242</v>
      </c>
      <c r="N163" s="1" t="s">
        <v>1243</v>
      </c>
      <c r="O163" s="1" t="s">
        <v>1244</v>
      </c>
      <c r="P163" s="1" t="s">
        <v>1239</v>
      </c>
      <c r="Q163" s="2" t="str">
        <f>CONCATENATE("'",fator_pmad20182017_mor_16102020!C163,"'")</f>
        <v>'Padre Bernardo: Monte Alto'</v>
      </c>
      <c r="R163" s="1" t="s">
        <v>1245</v>
      </c>
      <c r="S163" s="2" t="str">
        <f>CONCATENATE("concat('",IF(LEN([1]fator_pmad1718_mor_25052020!A163)=1,CONCATENATE(0,[1]fator_pmad1718_mor_25052020!A163),[1]fator_pmad1718_mor_25052020!A163),"',cast(m.D03")</f>
        <v>concat('14',cast(m.D03</v>
      </c>
      <c r="T163" s="1" t="s">
        <v>1246</v>
      </c>
      <c r="U163" s="2" t="str">
        <f>CONCATENATE("nchar(1)),'",IF(LEN([1]fator_pmad1718_mor_25052020!F163)=1,CONCATENATE(0,[1]fator_pmad1718_mor_25052020!F163),[1]fator_pmad1718_mor_25052020!F163),"')")</f>
        <v>nchar(1)),'05')</v>
      </c>
      <c r="V163" s="1" t="s">
        <v>1247</v>
      </c>
      <c r="W163" s="1" t="s">
        <v>1248</v>
      </c>
      <c r="X163" s="1" t="s">
        <v>1249</v>
      </c>
      <c r="Y163" s="1" t="s">
        <v>1250</v>
      </c>
      <c r="Z163" s="1" t="s">
        <v>1251</v>
      </c>
      <c r="AA163" s="1" t="s">
        <v>1252</v>
      </c>
      <c r="AB163" s="1" t="s">
        <v>1262</v>
      </c>
      <c r="AC163" s="1" t="s">
        <v>1253</v>
      </c>
      <c r="AD163" s="1" t="s">
        <v>1254</v>
      </c>
      <c r="AE163" s="1" t="s">
        <v>1255</v>
      </c>
      <c r="AF163" s="1" t="s">
        <v>1239</v>
      </c>
      <c r="AG163" s="1" t="s">
        <v>1256</v>
      </c>
      <c r="AH163" s="1" t="s">
        <v>1257</v>
      </c>
      <c r="AI163" s="1" t="s">
        <v>1244</v>
      </c>
      <c r="AJ163" s="1" t="s">
        <v>1239</v>
      </c>
      <c r="AK163" s="2" t="str">
        <f>CONCATENATE("'",fator_pmad20182017_mor_16102020!C163,"'")</f>
        <v>'Padre Bernardo: Monte Alto'</v>
      </c>
      <c r="AL163" s="1" t="s">
        <v>1257</v>
      </c>
      <c r="AM163" s="1" t="s">
        <v>1258</v>
      </c>
      <c r="AN163" s="1" t="s">
        <v>1239</v>
      </c>
      <c r="AO163" s="1" t="str">
        <f>fator_pmad20182017_mor_16102020!E163</f>
        <v>1</v>
      </c>
      <c r="AP163" s="1" t="s">
        <v>1257</v>
      </c>
      <c r="AQ163" s="1" t="s">
        <v>1259</v>
      </c>
      <c r="AR163" s="1" t="s">
        <v>1260</v>
      </c>
      <c r="AS163" s="2" t="str">
        <f>fator_pmad20182017_mor_16102020!H163</f>
        <v xml:space="preserve"> 20 and 24</v>
      </c>
      <c r="AT163" s="1" t="s">
        <v>1261</v>
      </c>
    </row>
    <row r="164" spans="1:46" x14ac:dyDescent="0.25">
      <c r="A164" s="1" t="s">
        <v>111</v>
      </c>
      <c r="B164" s="1" t="s">
        <v>1235</v>
      </c>
      <c r="C164" s="1" t="s">
        <v>1236</v>
      </c>
      <c r="D164" s="1" t="s">
        <v>1237</v>
      </c>
      <c r="E164" s="1" t="s">
        <v>1238</v>
      </c>
      <c r="F164" s="1" t="s">
        <v>1239</v>
      </c>
      <c r="G164" s="1" t="str">
        <f>fator_pmad20182017_mor_16102020!K164</f>
        <v>9.21331792033437</v>
      </c>
      <c r="H164" s="1" t="s">
        <v>1240</v>
      </c>
      <c r="I164" s="1" t="s">
        <v>1239</v>
      </c>
      <c r="J164" s="1" t="str">
        <f>fator_pmad20182017_mor_16102020!I164</f>
        <v>672.572208184409</v>
      </c>
      <c r="K164" s="1" t="s">
        <v>1241</v>
      </c>
      <c r="L164" s="1" t="s">
        <v>1239</v>
      </c>
      <c r="M164" s="1" t="s">
        <v>1242</v>
      </c>
      <c r="N164" s="1" t="s">
        <v>1243</v>
      </c>
      <c r="O164" s="1" t="s">
        <v>1244</v>
      </c>
      <c r="P164" s="1" t="s">
        <v>1239</v>
      </c>
      <c r="Q164" s="2" t="str">
        <f>CONCATENATE("'",fator_pmad20182017_mor_16102020!C164,"'")</f>
        <v>'Padre Bernardo: Sede'</v>
      </c>
      <c r="R164" s="1" t="s">
        <v>1245</v>
      </c>
      <c r="S164" s="2" t="str">
        <f>CONCATENATE("concat('",IF(LEN([1]fator_pmad1718_mor_25052020!A164)=1,CONCATENATE(0,[1]fator_pmad1718_mor_25052020!A164),[1]fator_pmad1718_mor_25052020!A164),"',cast(m.D03")</f>
        <v>concat('13',cast(m.D03</v>
      </c>
      <c r="T164" s="1" t="s">
        <v>1246</v>
      </c>
      <c r="U164" s="2" t="str">
        <f>CONCATENATE("nchar(1)),'",IF(LEN([1]fator_pmad1718_mor_25052020!F164)=1,CONCATENATE(0,[1]fator_pmad1718_mor_25052020!F164),[1]fator_pmad1718_mor_25052020!F164),"')")</f>
        <v>nchar(1)),'05')</v>
      </c>
      <c r="V164" s="1" t="s">
        <v>1247</v>
      </c>
      <c r="W164" s="1" t="s">
        <v>1248</v>
      </c>
      <c r="X164" s="1" t="s">
        <v>1249</v>
      </c>
      <c r="Y164" s="1" t="s">
        <v>1250</v>
      </c>
      <c r="Z164" s="1" t="s">
        <v>1251</v>
      </c>
      <c r="AA164" s="1" t="s">
        <v>1252</v>
      </c>
      <c r="AB164" s="1" t="s">
        <v>1262</v>
      </c>
      <c r="AC164" s="1" t="s">
        <v>1253</v>
      </c>
      <c r="AD164" s="1" t="s">
        <v>1254</v>
      </c>
      <c r="AE164" s="1" t="s">
        <v>1255</v>
      </c>
      <c r="AF164" s="1" t="s">
        <v>1239</v>
      </c>
      <c r="AG164" s="1" t="s">
        <v>1256</v>
      </c>
      <c r="AH164" s="1" t="s">
        <v>1257</v>
      </c>
      <c r="AI164" s="1" t="s">
        <v>1244</v>
      </c>
      <c r="AJ164" s="1" t="s">
        <v>1239</v>
      </c>
      <c r="AK164" s="2" t="str">
        <f>CONCATENATE("'",fator_pmad20182017_mor_16102020!C164,"'")</f>
        <v>'Padre Bernardo: Sede'</v>
      </c>
      <c r="AL164" s="1" t="s">
        <v>1257</v>
      </c>
      <c r="AM164" s="1" t="s">
        <v>1258</v>
      </c>
      <c r="AN164" s="1" t="s">
        <v>1239</v>
      </c>
      <c r="AO164" s="1" t="str">
        <f>fator_pmad20182017_mor_16102020!E164</f>
        <v>2</v>
      </c>
      <c r="AP164" s="1" t="s">
        <v>1257</v>
      </c>
      <c r="AQ164" s="1" t="s">
        <v>1259</v>
      </c>
      <c r="AR164" s="1" t="s">
        <v>1260</v>
      </c>
      <c r="AS164" s="2" t="str">
        <f>fator_pmad20182017_mor_16102020!H164</f>
        <v xml:space="preserve"> 20 and 24</v>
      </c>
      <c r="AT164" s="1" t="s">
        <v>1261</v>
      </c>
    </row>
    <row r="165" spans="1:46" x14ac:dyDescent="0.25">
      <c r="A165" s="1" t="s">
        <v>111</v>
      </c>
      <c r="B165" s="1" t="s">
        <v>1235</v>
      </c>
      <c r="C165" s="1" t="s">
        <v>1236</v>
      </c>
      <c r="D165" s="1" t="s">
        <v>1237</v>
      </c>
      <c r="E165" s="1" t="s">
        <v>1238</v>
      </c>
      <c r="F165" s="1" t="s">
        <v>1239</v>
      </c>
      <c r="G165" s="1" t="str">
        <f>fator_pmad20182017_mor_16102020!K165</f>
        <v>9.69992579896681</v>
      </c>
      <c r="H165" s="1" t="s">
        <v>1240</v>
      </c>
      <c r="I165" s="1" t="s">
        <v>1239</v>
      </c>
      <c r="J165" s="1" t="str">
        <f>fator_pmad20182017_mor_16102020!I165</f>
        <v>678.994805927677</v>
      </c>
      <c r="K165" s="1" t="s">
        <v>1241</v>
      </c>
      <c r="L165" s="1" t="s">
        <v>1239</v>
      </c>
      <c r="M165" s="1" t="s">
        <v>1242</v>
      </c>
      <c r="N165" s="1" t="s">
        <v>1243</v>
      </c>
      <c r="O165" s="1" t="s">
        <v>1244</v>
      </c>
      <c r="P165" s="1" t="s">
        <v>1239</v>
      </c>
      <c r="Q165" s="2" t="str">
        <f>CONCATENATE("'",fator_pmad20182017_mor_16102020!C165,"'")</f>
        <v>'Padre Bernardo: Sede'</v>
      </c>
      <c r="R165" s="1" t="s">
        <v>1245</v>
      </c>
      <c r="S165" s="2" t="str">
        <f>CONCATENATE("concat('",IF(LEN([1]fator_pmad1718_mor_25052020!A165)=1,CONCATENATE(0,[1]fator_pmad1718_mor_25052020!A165),[1]fator_pmad1718_mor_25052020!A165),"',cast(m.D03")</f>
        <v>concat('13',cast(m.D03</v>
      </c>
      <c r="T165" s="1" t="s">
        <v>1246</v>
      </c>
      <c r="U165" s="2" t="str">
        <f>CONCATENATE("nchar(1)),'",IF(LEN([1]fator_pmad1718_mor_25052020!F165)=1,CONCATENATE(0,[1]fator_pmad1718_mor_25052020!F165),[1]fator_pmad1718_mor_25052020!F165),"')")</f>
        <v>nchar(1)),'05')</v>
      </c>
      <c r="V165" s="1" t="s">
        <v>1247</v>
      </c>
      <c r="W165" s="1" t="s">
        <v>1248</v>
      </c>
      <c r="X165" s="1" t="s">
        <v>1249</v>
      </c>
      <c r="Y165" s="1" t="s">
        <v>1250</v>
      </c>
      <c r="Z165" s="1" t="s">
        <v>1251</v>
      </c>
      <c r="AA165" s="1" t="s">
        <v>1252</v>
      </c>
      <c r="AB165" s="1" t="s">
        <v>1262</v>
      </c>
      <c r="AC165" s="1" t="s">
        <v>1253</v>
      </c>
      <c r="AD165" s="1" t="s">
        <v>1254</v>
      </c>
      <c r="AE165" s="1" t="s">
        <v>1255</v>
      </c>
      <c r="AF165" s="1" t="s">
        <v>1239</v>
      </c>
      <c r="AG165" s="1" t="s">
        <v>1256</v>
      </c>
      <c r="AH165" s="1" t="s">
        <v>1257</v>
      </c>
      <c r="AI165" s="1" t="s">
        <v>1244</v>
      </c>
      <c r="AJ165" s="1" t="s">
        <v>1239</v>
      </c>
      <c r="AK165" s="2" t="str">
        <f>CONCATENATE("'",fator_pmad20182017_mor_16102020!C165,"'")</f>
        <v>'Padre Bernardo: Sede'</v>
      </c>
      <c r="AL165" s="1" t="s">
        <v>1257</v>
      </c>
      <c r="AM165" s="1" t="s">
        <v>1258</v>
      </c>
      <c r="AN165" s="1" t="s">
        <v>1239</v>
      </c>
      <c r="AO165" s="1" t="str">
        <f>fator_pmad20182017_mor_16102020!E165</f>
        <v>1</v>
      </c>
      <c r="AP165" s="1" t="s">
        <v>1257</v>
      </c>
      <c r="AQ165" s="1" t="s">
        <v>1259</v>
      </c>
      <c r="AR165" s="1" t="s">
        <v>1260</v>
      </c>
      <c r="AS165" s="2" t="str">
        <f>fator_pmad20182017_mor_16102020!H165</f>
        <v xml:space="preserve"> 20 and 24</v>
      </c>
      <c r="AT165" s="1" t="s">
        <v>1261</v>
      </c>
    </row>
    <row r="166" spans="1:46" x14ac:dyDescent="0.25">
      <c r="A166" s="1" t="s">
        <v>118</v>
      </c>
      <c r="B166" s="1" t="s">
        <v>1235</v>
      </c>
      <c r="C166" s="1" t="s">
        <v>1236</v>
      </c>
      <c r="D166" s="1" t="s">
        <v>1237</v>
      </c>
      <c r="E166" s="1" t="s">
        <v>1238</v>
      </c>
      <c r="F166" s="1" t="s">
        <v>1239</v>
      </c>
      <c r="G166" s="1" t="str">
        <f>fator_pmad20182017_mor_16102020!K166</f>
        <v>49.4599058823529</v>
      </c>
      <c r="H166" s="1" t="s">
        <v>1240</v>
      </c>
      <c r="I166" s="1" t="s">
        <v>1239</v>
      </c>
      <c r="J166" s="1" t="str">
        <f>fator_pmad20182017_mor_16102020!I166</f>
        <v>4204.092</v>
      </c>
      <c r="K166" s="1" t="s">
        <v>1241</v>
      </c>
      <c r="L166" s="1" t="s">
        <v>1239</v>
      </c>
      <c r="M166" s="1" t="s">
        <v>1242</v>
      </c>
      <c r="N166" s="1" t="s">
        <v>1243</v>
      </c>
      <c r="O166" s="1" t="s">
        <v>1244</v>
      </c>
      <c r="P166" s="1" t="s">
        <v>1239</v>
      </c>
      <c r="Q166" s="2" t="str">
        <f>CONCATENATE("'",fator_pmad20182017_mor_16102020!C166,"'")</f>
        <v>'Planaltina'</v>
      </c>
      <c r="R166" s="1" t="s">
        <v>1245</v>
      </c>
      <c r="S166" s="2" t="str">
        <f>CONCATENATE("concat('",IF(LEN([1]fator_pmad1718_mor_25052020!A166)=1,CONCATENATE(0,[1]fator_pmad1718_mor_25052020!A166),[1]fator_pmad1718_mor_25052020!A166),"',cast(m.D03")</f>
        <v>concat('15',cast(m.D03</v>
      </c>
      <c r="T166" s="1" t="s">
        <v>1246</v>
      </c>
      <c r="U166" s="2" t="str">
        <f>CONCATENATE("nchar(1)),'",IF(LEN([1]fator_pmad1718_mor_25052020!F166)=1,CONCATENATE(0,[1]fator_pmad1718_mor_25052020!F166),[1]fator_pmad1718_mor_25052020!F166),"')")</f>
        <v>nchar(1)),'05')</v>
      </c>
      <c r="V166" s="1" t="s">
        <v>1247</v>
      </c>
      <c r="W166" s="1" t="s">
        <v>1248</v>
      </c>
      <c r="X166" s="1" t="s">
        <v>1249</v>
      </c>
      <c r="Y166" s="1" t="s">
        <v>1250</v>
      </c>
      <c r="Z166" s="1" t="s">
        <v>1251</v>
      </c>
      <c r="AA166" s="1" t="s">
        <v>1252</v>
      </c>
      <c r="AB166" s="1" t="s">
        <v>1262</v>
      </c>
      <c r="AC166" s="1" t="s">
        <v>1253</v>
      </c>
      <c r="AD166" s="1" t="s">
        <v>1254</v>
      </c>
      <c r="AE166" s="1" t="s">
        <v>1255</v>
      </c>
      <c r="AF166" s="1" t="s">
        <v>1239</v>
      </c>
      <c r="AG166" s="1" t="s">
        <v>1256</v>
      </c>
      <c r="AH166" s="1" t="s">
        <v>1257</v>
      </c>
      <c r="AI166" s="1" t="s">
        <v>1244</v>
      </c>
      <c r="AJ166" s="1" t="s">
        <v>1239</v>
      </c>
      <c r="AK166" s="2" t="str">
        <f>CONCATENATE("'",fator_pmad20182017_mor_16102020!C166,"'")</f>
        <v>'Planaltina'</v>
      </c>
      <c r="AL166" s="1" t="s">
        <v>1257</v>
      </c>
      <c r="AM166" s="1" t="s">
        <v>1258</v>
      </c>
      <c r="AN166" s="1" t="s">
        <v>1239</v>
      </c>
      <c r="AO166" s="1" t="str">
        <f>fator_pmad20182017_mor_16102020!E166</f>
        <v>2</v>
      </c>
      <c r="AP166" s="1" t="s">
        <v>1257</v>
      </c>
      <c r="AQ166" s="1" t="s">
        <v>1259</v>
      </c>
      <c r="AR166" s="1" t="s">
        <v>1260</v>
      </c>
      <c r="AS166" s="2" t="str">
        <f>fator_pmad20182017_mor_16102020!H166</f>
        <v xml:space="preserve"> 20 and 24</v>
      </c>
      <c r="AT166" s="1" t="s">
        <v>1261</v>
      </c>
    </row>
    <row r="167" spans="1:46" x14ac:dyDescent="0.25">
      <c r="A167" s="1" t="s">
        <v>118</v>
      </c>
      <c r="B167" s="1" t="s">
        <v>1235</v>
      </c>
      <c r="C167" s="1" t="s">
        <v>1236</v>
      </c>
      <c r="D167" s="1" t="s">
        <v>1237</v>
      </c>
      <c r="E167" s="1" t="s">
        <v>1238</v>
      </c>
      <c r="F167" s="1" t="s">
        <v>1239</v>
      </c>
      <c r="G167" s="1" t="str">
        <f>fator_pmad20182017_mor_16102020!K167</f>
        <v>41.9947087378641</v>
      </c>
      <c r="H167" s="1" t="s">
        <v>1240</v>
      </c>
      <c r="I167" s="1" t="s">
        <v>1239</v>
      </c>
      <c r="J167" s="1" t="str">
        <f>fator_pmad20182017_mor_16102020!I167</f>
        <v>4325.455</v>
      </c>
      <c r="K167" s="1" t="s">
        <v>1241</v>
      </c>
      <c r="L167" s="1" t="s">
        <v>1239</v>
      </c>
      <c r="M167" s="1" t="s">
        <v>1242</v>
      </c>
      <c r="N167" s="1" t="s">
        <v>1243</v>
      </c>
      <c r="O167" s="1" t="s">
        <v>1244</v>
      </c>
      <c r="P167" s="1" t="s">
        <v>1239</v>
      </c>
      <c r="Q167" s="2" t="str">
        <f>CONCATENATE("'",fator_pmad20182017_mor_16102020!C167,"'")</f>
        <v>'Planaltina'</v>
      </c>
      <c r="R167" s="1" t="s">
        <v>1245</v>
      </c>
      <c r="S167" s="2" t="str">
        <f>CONCATENATE("concat('",IF(LEN([1]fator_pmad1718_mor_25052020!A167)=1,CONCATENATE(0,[1]fator_pmad1718_mor_25052020!A167),[1]fator_pmad1718_mor_25052020!A167),"',cast(m.D03")</f>
        <v>concat('15',cast(m.D03</v>
      </c>
      <c r="T167" s="1" t="s">
        <v>1246</v>
      </c>
      <c r="U167" s="2" t="str">
        <f>CONCATENATE("nchar(1)),'",IF(LEN([1]fator_pmad1718_mor_25052020!F167)=1,CONCATENATE(0,[1]fator_pmad1718_mor_25052020!F167),[1]fator_pmad1718_mor_25052020!F167),"')")</f>
        <v>nchar(1)),'05')</v>
      </c>
      <c r="V167" s="1" t="s">
        <v>1247</v>
      </c>
      <c r="W167" s="1" t="s">
        <v>1248</v>
      </c>
      <c r="X167" s="1" t="s">
        <v>1249</v>
      </c>
      <c r="Y167" s="1" t="s">
        <v>1250</v>
      </c>
      <c r="Z167" s="1" t="s">
        <v>1251</v>
      </c>
      <c r="AA167" s="1" t="s">
        <v>1252</v>
      </c>
      <c r="AB167" s="1" t="s">
        <v>1262</v>
      </c>
      <c r="AC167" s="1" t="s">
        <v>1253</v>
      </c>
      <c r="AD167" s="1" t="s">
        <v>1254</v>
      </c>
      <c r="AE167" s="1" t="s">
        <v>1255</v>
      </c>
      <c r="AF167" s="1" t="s">
        <v>1239</v>
      </c>
      <c r="AG167" s="1" t="s">
        <v>1256</v>
      </c>
      <c r="AH167" s="1" t="s">
        <v>1257</v>
      </c>
      <c r="AI167" s="1" t="s">
        <v>1244</v>
      </c>
      <c r="AJ167" s="1" t="s">
        <v>1239</v>
      </c>
      <c r="AK167" s="2" t="str">
        <f>CONCATENATE("'",fator_pmad20182017_mor_16102020!C167,"'")</f>
        <v>'Planaltina'</v>
      </c>
      <c r="AL167" s="1" t="s">
        <v>1257</v>
      </c>
      <c r="AM167" s="1" t="s">
        <v>1258</v>
      </c>
      <c r="AN167" s="1" t="s">
        <v>1239</v>
      </c>
      <c r="AO167" s="1" t="str">
        <f>fator_pmad20182017_mor_16102020!E167</f>
        <v>1</v>
      </c>
      <c r="AP167" s="1" t="s">
        <v>1257</v>
      </c>
      <c r="AQ167" s="1" t="s">
        <v>1259</v>
      </c>
      <c r="AR167" s="1" t="s">
        <v>1260</v>
      </c>
      <c r="AS167" s="2" t="str">
        <f>fator_pmad20182017_mor_16102020!H167</f>
        <v xml:space="preserve"> 20 and 24</v>
      </c>
      <c r="AT167" s="1" t="s">
        <v>1261</v>
      </c>
    </row>
    <row r="168" spans="1:46" x14ac:dyDescent="0.25">
      <c r="A168" s="1" t="s">
        <v>124</v>
      </c>
      <c r="B168" s="1" t="s">
        <v>1235</v>
      </c>
      <c r="C168" s="1" t="s">
        <v>1236</v>
      </c>
      <c r="D168" s="1" t="s">
        <v>1237</v>
      </c>
      <c r="E168" s="1" t="s">
        <v>1238</v>
      </c>
      <c r="F168" s="1" t="s">
        <v>1239</v>
      </c>
      <c r="G168" s="1" t="str">
        <f>fator_pmad20182017_mor_16102020!K168</f>
        <v>45.3942837837838</v>
      </c>
      <c r="H168" s="1" t="s">
        <v>1240</v>
      </c>
      <c r="I168" s="1" t="s">
        <v>1239</v>
      </c>
      <c r="J168" s="1" t="str">
        <f>fator_pmad20182017_mor_16102020!I168</f>
        <v>3359.177</v>
      </c>
      <c r="K168" s="1" t="s">
        <v>1241</v>
      </c>
      <c r="L168" s="1" t="s">
        <v>1239</v>
      </c>
      <c r="M168" s="1" t="s">
        <v>1242</v>
      </c>
      <c r="N168" s="1" t="s">
        <v>1243</v>
      </c>
      <c r="O168" s="1" t="s">
        <v>1244</v>
      </c>
      <c r="P168" s="1" t="s">
        <v>1239</v>
      </c>
      <c r="Q168" s="2" t="str">
        <f>CONCATENATE("'",fator_pmad20182017_mor_16102020!C168,"'")</f>
        <v>'Santo Antônio do Descoberto'</v>
      </c>
      <c r="R168" s="1" t="s">
        <v>1245</v>
      </c>
      <c r="S168" s="2" t="str">
        <f>CONCATENATE("concat('",IF(LEN([1]fator_pmad1718_mor_25052020!A168)=1,CONCATENATE(0,[1]fator_pmad1718_mor_25052020!A168),[1]fator_pmad1718_mor_25052020!A168),"',cast(m.D03")</f>
        <v>concat('16',cast(m.D03</v>
      </c>
      <c r="T168" s="1" t="s">
        <v>1246</v>
      </c>
      <c r="U168" s="2" t="str">
        <f>CONCATENATE("nchar(1)),'",IF(LEN([1]fator_pmad1718_mor_25052020!F168)=1,CONCATENATE(0,[1]fator_pmad1718_mor_25052020!F168),[1]fator_pmad1718_mor_25052020!F168),"')")</f>
        <v>nchar(1)),'05')</v>
      </c>
      <c r="V168" s="1" t="s">
        <v>1247</v>
      </c>
      <c r="W168" s="1" t="s">
        <v>1248</v>
      </c>
      <c r="X168" s="1" t="s">
        <v>1249</v>
      </c>
      <c r="Y168" s="1" t="s">
        <v>1250</v>
      </c>
      <c r="Z168" s="1" t="s">
        <v>1251</v>
      </c>
      <c r="AA168" s="1" t="s">
        <v>1252</v>
      </c>
      <c r="AB168" s="1" t="s">
        <v>1262</v>
      </c>
      <c r="AC168" s="1" t="s">
        <v>1253</v>
      </c>
      <c r="AD168" s="1" t="s">
        <v>1254</v>
      </c>
      <c r="AE168" s="1" t="s">
        <v>1255</v>
      </c>
      <c r="AF168" s="1" t="s">
        <v>1239</v>
      </c>
      <c r="AG168" s="1" t="s">
        <v>1256</v>
      </c>
      <c r="AH168" s="1" t="s">
        <v>1257</v>
      </c>
      <c r="AI168" s="1" t="s">
        <v>1244</v>
      </c>
      <c r="AJ168" s="1" t="s">
        <v>1239</v>
      </c>
      <c r="AK168" s="2" t="str">
        <f>CONCATENATE("'",fator_pmad20182017_mor_16102020!C168,"'")</f>
        <v>'Santo Antônio do Descoberto'</v>
      </c>
      <c r="AL168" s="1" t="s">
        <v>1257</v>
      </c>
      <c r="AM168" s="1" t="s">
        <v>1258</v>
      </c>
      <c r="AN168" s="1" t="s">
        <v>1239</v>
      </c>
      <c r="AO168" s="1" t="str">
        <f>fator_pmad20182017_mor_16102020!E168</f>
        <v>2</v>
      </c>
      <c r="AP168" s="1" t="s">
        <v>1257</v>
      </c>
      <c r="AQ168" s="1" t="s">
        <v>1259</v>
      </c>
      <c r="AR168" s="1" t="s">
        <v>1260</v>
      </c>
      <c r="AS168" s="2" t="str">
        <f>fator_pmad20182017_mor_16102020!H168</f>
        <v xml:space="preserve"> 20 and 24</v>
      </c>
      <c r="AT168" s="1" t="s">
        <v>1261</v>
      </c>
    </row>
    <row r="169" spans="1:46" x14ac:dyDescent="0.25">
      <c r="A169" s="1" t="s">
        <v>124</v>
      </c>
      <c r="B169" s="1" t="s">
        <v>1235</v>
      </c>
      <c r="C169" s="1" t="s">
        <v>1236</v>
      </c>
      <c r="D169" s="1" t="s">
        <v>1237</v>
      </c>
      <c r="E169" s="1" t="s">
        <v>1238</v>
      </c>
      <c r="F169" s="1" t="s">
        <v>1239</v>
      </c>
      <c r="G169" s="1" t="str">
        <f>fator_pmad20182017_mor_16102020!K169</f>
        <v>35.7842553191489</v>
      </c>
      <c r="H169" s="1" t="s">
        <v>1240</v>
      </c>
      <c r="I169" s="1" t="s">
        <v>1239</v>
      </c>
      <c r="J169" s="1" t="str">
        <f>fator_pmad20182017_mor_16102020!I169</f>
        <v>3363.72</v>
      </c>
      <c r="K169" s="1" t="s">
        <v>1241</v>
      </c>
      <c r="L169" s="1" t="s">
        <v>1239</v>
      </c>
      <c r="M169" s="1" t="s">
        <v>1242</v>
      </c>
      <c r="N169" s="1" t="s">
        <v>1243</v>
      </c>
      <c r="O169" s="1" t="s">
        <v>1244</v>
      </c>
      <c r="P169" s="1" t="s">
        <v>1239</v>
      </c>
      <c r="Q169" s="2" t="str">
        <f>CONCATENATE("'",fator_pmad20182017_mor_16102020!C169,"'")</f>
        <v>'Santo Antônio do Descoberto'</v>
      </c>
      <c r="R169" s="1" t="s">
        <v>1245</v>
      </c>
      <c r="S169" s="2" t="str">
        <f>CONCATENATE("concat('",IF(LEN([1]fator_pmad1718_mor_25052020!A169)=1,CONCATENATE(0,[1]fator_pmad1718_mor_25052020!A169),[1]fator_pmad1718_mor_25052020!A169),"',cast(m.D03")</f>
        <v>concat('16',cast(m.D03</v>
      </c>
      <c r="T169" s="1" t="s">
        <v>1246</v>
      </c>
      <c r="U169" s="2" t="str">
        <f>CONCATENATE("nchar(1)),'",IF(LEN([1]fator_pmad1718_mor_25052020!F169)=1,CONCATENATE(0,[1]fator_pmad1718_mor_25052020!F169),[1]fator_pmad1718_mor_25052020!F169),"')")</f>
        <v>nchar(1)),'05')</v>
      </c>
      <c r="V169" s="1" t="s">
        <v>1247</v>
      </c>
      <c r="W169" s="1" t="s">
        <v>1248</v>
      </c>
      <c r="X169" s="1" t="s">
        <v>1249</v>
      </c>
      <c r="Y169" s="1" t="s">
        <v>1250</v>
      </c>
      <c r="Z169" s="1" t="s">
        <v>1251</v>
      </c>
      <c r="AA169" s="1" t="s">
        <v>1252</v>
      </c>
      <c r="AB169" s="1" t="s">
        <v>1262</v>
      </c>
      <c r="AC169" s="1" t="s">
        <v>1253</v>
      </c>
      <c r="AD169" s="1" t="s">
        <v>1254</v>
      </c>
      <c r="AE169" s="1" t="s">
        <v>1255</v>
      </c>
      <c r="AF169" s="1" t="s">
        <v>1239</v>
      </c>
      <c r="AG169" s="1" t="s">
        <v>1256</v>
      </c>
      <c r="AH169" s="1" t="s">
        <v>1257</v>
      </c>
      <c r="AI169" s="1" t="s">
        <v>1244</v>
      </c>
      <c r="AJ169" s="1" t="s">
        <v>1239</v>
      </c>
      <c r="AK169" s="2" t="str">
        <f>CONCATENATE("'",fator_pmad20182017_mor_16102020!C169,"'")</f>
        <v>'Santo Antônio do Descoberto'</v>
      </c>
      <c r="AL169" s="1" t="s">
        <v>1257</v>
      </c>
      <c r="AM169" s="1" t="s">
        <v>1258</v>
      </c>
      <c r="AN169" s="1" t="s">
        <v>1239</v>
      </c>
      <c r="AO169" s="1" t="str">
        <f>fator_pmad20182017_mor_16102020!E169</f>
        <v>1</v>
      </c>
      <c r="AP169" s="1" t="s">
        <v>1257</v>
      </c>
      <c r="AQ169" s="1" t="s">
        <v>1259</v>
      </c>
      <c r="AR169" s="1" t="s">
        <v>1260</v>
      </c>
      <c r="AS169" s="2" t="str">
        <f>fator_pmad20182017_mor_16102020!H169</f>
        <v xml:space="preserve"> 20 and 24</v>
      </c>
      <c r="AT169" s="1" t="s">
        <v>1261</v>
      </c>
    </row>
    <row r="170" spans="1:46" x14ac:dyDescent="0.25">
      <c r="A170" s="1" t="s">
        <v>131</v>
      </c>
      <c r="B170" s="1" t="s">
        <v>1235</v>
      </c>
      <c r="C170" s="1" t="s">
        <v>1236</v>
      </c>
      <c r="D170" s="1" t="s">
        <v>1237</v>
      </c>
      <c r="E170" s="1" t="s">
        <v>1238</v>
      </c>
      <c r="F170" s="1" t="s">
        <v>1239</v>
      </c>
      <c r="G170" s="1" t="str">
        <f>fator_pmad20182017_mor_16102020!K170</f>
        <v>66.6243770491803</v>
      </c>
      <c r="H170" s="1" t="s">
        <v>1240</v>
      </c>
      <c r="I170" s="1" t="s">
        <v>1239</v>
      </c>
      <c r="J170" s="1" t="str">
        <f>fator_pmad20182017_mor_16102020!I170</f>
        <v>8128.174</v>
      </c>
      <c r="K170" s="1" t="s">
        <v>1241</v>
      </c>
      <c r="L170" s="1" t="s">
        <v>1239</v>
      </c>
      <c r="M170" s="1" t="s">
        <v>1242</v>
      </c>
      <c r="N170" s="1" t="s">
        <v>1243</v>
      </c>
      <c r="O170" s="1" t="s">
        <v>1244</v>
      </c>
      <c r="P170" s="1" t="s">
        <v>1239</v>
      </c>
      <c r="Q170" s="2" t="str">
        <f>CONCATENATE("'",fator_pmad20182017_mor_16102020!C170,"'")</f>
        <v>'Valparaíso de Goiás'</v>
      </c>
      <c r="R170" s="1" t="s">
        <v>1245</v>
      </c>
      <c r="S170" s="2" t="str">
        <f>CONCATENATE("concat('",IF(LEN([1]fator_pmad1718_mor_25052020!A170)=1,CONCATENATE(0,[1]fator_pmad1718_mor_25052020!A170),[1]fator_pmad1718_mor_25052020!A170),"',cast(m.D03")</f>
        <v>concat('17',cast(m.D03</v>
      </c>
      <c r="T170" s="1" t="s">
        <v>1246</v>
      </c>
      <c r="U170" s="2" t="str">
        <f>CONCATENATE("nchar(1)),'",IF(LEN([1]fator_pmad1718_mor_25052020!F170)=1,CONCATENATE(0,[1]fator_pmad1718_mor_25052020!F170),[1]fator_pmad1718_mor_25052020!F170),"')")</f>
        <v>nchar(1)),'05')</v>
      </c>
      <c r="V170" s="1" t="s">
        <v>1247</v>
      </c>
      <c r="W170" s="1" t="s">
        <v>1248</v>
      </c>
      <c r="X170" s="1" t="s">
        <v>1249</v>
      </c>
      <c r="Y170" s="1" t="s">
        <v>1250</v>
      </c>
      <c r="Z170" s="1" t="s">
        <v>1251</v>
      </c>
      <c r="AA170" s="1" t="s">
        <v>1252</v>
      </c>
      <c r="AB170" s="1" t="s">
        <v>1262</v>
      </c>
      <c r="AC170" s="1" t="s">
        <v>1253</v>
      </c>
      <c r="AD170" s="1" t="s">
        <v>1254</v>
      </c>
      <c r="AE170" s="1" t="s">
        <v>1255</v>
      </c>
      <c r="AF170" s="1" t="s">
        <v>1239</v>
      </c>
      <c r="AG170" s="1" t="s">
        <v>1256</v>
      </c>
      <c r="AH170" s="1" t="s">
        <v>1257</v>
      </c>
      <c r="AI170" s="1" t="s">
        <v>1244</v>
      </c>
      <c r="AJ170" s="1" t="s">
        <v>1239</v>
      </c>
      <c r="AK170" s="2" t="str">
        <f>CONCATENATE("'",fator_pmad20182017_mor_16102020!C170,"'")</f>
        <v>'Valparaíso de Goiás'</v>
      </c>
      <c r="AL170" s="1" t="s">
        <v>1257</v>
      </c>
      <c r="AM170" s="1" t="s">
        <v>1258</v>
      </c>
      <c r="AN170" s="1" t="s">
        <v>1239</v>
      </c>
      <c r="AO170" s="1" t="str">
        <f>fator_pmad20182017_mor_16102020!E170</f>
        <v>2</v>
      </c>
      <c r="AP170" s="1" t="s">
        <v>1257</v>
      </c>
      <c r="AQ170" s="1" t="s">
        <v>1259</v>
      </c>
      <c r="AR170" s="1" t="s">
        <v>1260</v>
      </c>
      <c r="AS170" s="2" t="str">
        <f>fator_pmad20182017_mor_16102020!H170</f>
        <v xml:space="preserve"> 20 and 24</v>
      </c>
      <c r="AT170" s="1" t="s">
        <v>1261</v>
      </c>
    </row>
    <row r="171" spans="1:46" x14ac:dyDescent="0.25">
      <c r="A171" s="1" t="s">
        <v>131</v>
      </c>
      <c r="B171" s="1" t="s">
        <v>1235</v>
      </c>
      <c r="C171" s="1" t="s">
        <v>1236</v>
      </c>
      <c r="D171" s="1" t="s">
        <v>1237</v>
      </c>
      <c r="E171" s="1" t="s">
        <v>1238</v>
      </c>
      <c r="F171" s="1" t="s">
        <v>1239</v>
      </c>
      <c r="G171" s="1" t="str">
        <f>fator_pmad20182017_mor_16102020!K171</f>
        <v>60.174094488189</v>
      </c>
      <c r="H171" s="1" t="s">
        <v>1240</v>
      </c>
      <c r="I171" s="1" t="s">
        <v>1239</v>
      </c>
      <c r="J171" s="1" t="str">
        <f>fator_pmad20182017_mor_16102020!I171</f>
        <v>7642.11</v>
      </c>
      <c r="K171" s="1" t="s">
        <v>1241</v>
      </c>
      <c r="L171" s="1" t="s">
        <v>1239</v>
      </c>
      <c r="M171" s="1" t="s">
        <v>1242</v>
      </c>
      <c r="N171" s="1" t="s">
        <v>1243</v>
      </c>
      <c r="O171" s="1" t="s">
        <v>1244</v>
      </c>
      <c r="P171" s="1" t="s">
        <v>1239</v>
      </c>
      <c r="Q171" s="2" t="str">
        <f>CONCATENATE("'",fator_pmad20182017_mor_16102020!C171,"'")</f>
        <v>'Valparaíso de Goiás'</v>
      </c>
      <c r="R171" s="1" t="s">
        <v>1245</v>
      </c>
      <c r="S171" s="2" t="str">
        <f>CONCATENATE("concat('",IF(LEN([1]fator_pmad1718_mor_25052020!A171)=1,CONCATENATE(0,[1]fator_pmad1718_mor_25052020!A171),[1]fator_pmad1718_mor_25052020!A171),"',cast(m.D03")</f>
        <v>concat('17',cast(m.D03</v>
      </c>
      <c r="T171" s="1" t="s">
        <v>1246</v>
      </c>
      <c r="U171" s="2" t="str">
        <f>CONCATENATE("nchar(1)),'",IF(LEN([1]fator_pmad1718_mor_25052020!F171)=1,CONCATENATE(0,[1]fator_pmad1718_mor_25052020!F171),[1]fator_pmad1718_mor_25052020!F171),"')")</f>
        <v>nchar(1)),'05')</v>
      </c>
      <c r="V171" s="1" t="s">
        <v>1247</v>
      </c>
      <c r="W171" s="1" t="s">
        <v>1248</v>
      </c>
      <c r="X171" s="1" t="s">
        <v>1249</v>
      </c>
      <c r="Y171" s="1" t="s">
        <v>1250</v>
      </c>
      <c r="Z171" s="1" t="s">
        <v>1251</v>
      </c>
      <c r="AA171" s="1" t="s">
        <v>1252</v>
      </c>
      <c r="AB171" s="1" t="s">
        <v>1262</v>
      </c>
      <c r="AC171" s="1" t="s">
        <v>1253</v>
      </c>
      <c r="AD171" s="1" t="s">
        <v>1254</v>
      </c>
      <c r="AE171" s="1" t="s">
        <v>1255</v>
      </c>
      <c r="AF171" s="1" t="s">
        <v>1239</v>
      </c>
      <c r="AG171" s="1" t="s">
        <v>1256</v>
      </c>
      <c r="AH171" s="1" t="s">
        <v>1257</v>
      </c>
      <c r="AI171" s="1" t="s">
        <v>1244</v>
      </c>
      <c r="AJ171" s="1" t="s">
        <v>1239</v>
      </c>
      <c r="AK171" s="2" t="str">
        <f>CONCATENATE("'",fator_pmad20182017_mor_16102020!C171,"'")</f>
        <v>'Valparaíso de Goiás'</v>
      </c>
      <c r="AL171" s="1" t="s">
        <v>1257</v>
      </c>
      <c r="AM171" s="1" t="s">
        <v>1258</v>
      </c>
      <c r="AN171" s="1" t="s">
        <v>1239</v>
      </c>
      <c r="AO171" s="1" t="str">
        <f>fator_pmad20182017_mor_16102020!E171</f>
        <v>1</v>
      </c>
      <c r="AP171" s="1" t="s">
        <v>1257</v>
      </c>
      <c r="AQ171" s="1" t="s">
        <v>1259</v>
      </c>
      <c r="AR171" s="1" t="s">
        <v>1260</v>
      </c>
      <c r="AS171" s="2" t="str">
        <f>fator_pmad20182017_mor_16102020!H171</f>
        <v xml:space="preserve"> 20 and 24</v>
      </c>
      <c r="AT171" s="1" t="s">
        <v>1261</v>
      </c>
    </row>
    <row r="172" spans="1:46" x14ac:dyDescent="0.25">
      <c r="A172" s="1" t="s">
        <v>9</v>
      </c>
      <c r="B172" s="1" t="s">
        <v>1235</v>
      </c>
      <c r="C172" s="1" t="s">
        <v>1236</v>
      </c>
      <c r="D172" s="1" t="s">
        <v>1237</v>
      </c>
      <c r="E172" s="1" t="s">
        <v>1238</v>
      </c>
      <c r="F172" s="1" t="s">
        <v>1239</v>
      </c>
      <c r="G172" s="1" t="str">
        <f>fator_pmad20182017_mor_16102020!K172</f>
        <v>94.3629310344828</v>
      </c>
      <c r="H172" s="1" t="s">
        <v>1240</v>
      </c>
      <c r="I172" s="1" t="s">
        <v>1239</v>
      </c>
      <c r="J172" s="1" t="str">
        <f>fator_pmad20182017_mor_16102020!I172</f>
        <v>10946.1</v>
      </c>
      <c r="K172" s="1" t="s">
        <v>1241</v>
      </c>
      <c r="L172" s="1" t="s">
        <v>1239</v>
      </c>
      <c r="M172" s="1" t="s">
        <v>1242</v>
      </c>
      <c r="N172" s="1" t="s">
        <v>1243</v>
      </c>
      <c r="O172" s="1" t="s">
        <v>1244</v>
      </c>
      <c r="P172" s="1" t="s">
        <v>1239</v>
      </c>
      <c r="Q172" s="2" t="str">
        <f>CONCATENATE("'",fator_pmad20182017_mor_16102020!C172,"'")</f>
        <v>'Águas Lindas de Goiás'</v>
      </c>
      <c r="R172" s="1" t="s">
        <v>1245</v>
      </c>
      <c r="S172" s="2" t="str">
        <f>CONCATENATE("concat('",IF(LEN([1]fator_pmad1718_mor_25052020!A172)=1,CONCATENATE(0,[1]fator_pmad1718_mor_25052020!A172),[1]fator_pmad1718_mor_25052020!A172),"',cast(m.D03")</f>
        <v>concat('01',cast(m.D03</v>
      </c>
      <c r="T172" s="1" t="s">
        <v>1246</v>
      </c>
      <c r="U172" s="2" t="str">
        <f>CONCATENATE("nchar(1)),'",IF(LEN([1]fator_pmad1718_mor_25052020!F172)=1,CONCATENATE(0,[1]fator_pmad1718_mor_25052020!F172),[1]fator_pmad1718_mor_25052020!F172),"')")</f>
        <v>nchar(1)),'06')</v>
      </c>
      <c r="V172" s="1" t="s">
        <v>1247</v>
      </c>
      <c r="W172" s="1" t="s">
        <v>1248</v>
      </c>
      <c r="X172" s="1" t="s">
        <v>1249</v>
      </c>
      <c r="Y172" s="1" t="s">
        <v>1250</v>
      </c>
      <c r="Z172" s="1" t="s">
        <v>1251</v>
      </c>
      <c r="AA172" s="1" t="s">
        <v>1252</v>
      </c>
      <c r="AB172" s="1" t="s">
        <v>1262</v>
      </c>
      <c r="AC172" s="1" t="s">
        <v>1253</v>
      </c>
      <c r="AD172" s="1" t="s">
        <v>1254</v>
      </c>
      <c r="AE172" s="1" t="s">
        <v>1255</v>
      </c>
      <c r="AF172" s="1" t="s">
        <v>1239</v>
      </c>
      <c r="AG172" s="1" t="s">
        <v>1256</v>
      </c>
      <c r="AH172" s="1" t="s">
        <v>1257</v>
      </c>
      <c r="AI172" s="1" t="s">
        <v>1244</v>
      </c>
      <c r="AJ172" s="1" t="s">
        <v>1239</v>
      </c>
      <c r="AK172" s="2" t="str">
        <f>CONCATENATE("'",fator_pmad20182017_mor_16102020!C172,"'")</f>
        <v>'Águas Lindas de Goiás'</v>
      </c>
      <c r="AL172" s="1" t="s">
        <v>1257</v>
      </c>
      <c r="AM172" s="1" t="s">
        <v>1258</v>
      </c>
      <c r="AN172" s="1" t="s">
        <v>1239</v>
      </c>
      <c r="AO172" s="1" t="str">
        <f>fator_pmad20182017_mor_16102020!E172</f>
        <v>2</v>
      </c>
      <c r="AP172" s="1" t="s">
        <v>1257</v>
      </c>
      <c r="AQ172" s="1" t="s">
        <v>1259</v>
      </c>
      <c r="AR172" s="1" t="s">
        <v>1260</v>
      </c>
      <c r="AS172" s="2" t="str">
        <f>fator_pmad20182017_mor_16102020!H172</f>
        <v xml:space="preserve"> 25 and 29</v>
      </c>
      <c r="AT172" s="1" t="s">
        <v>1261</v>
      </c>
    </row>
    <row r="173" spans="1:46" x14ac:dyDescent="0.25">
      <c r="A173" s="1" t="s">
        <v>9</v>
      </c>
      <c r="B173" s="1" t="s">
        <v>1235</v>
      </c>
      <c r="C173" s="1" t="s">
        <v>1236</v>
      </c>
      <c r="D173" s="1" t="s">
        <v>1237</v>
      </c>
      <c r="E173" s="1" t="s">
        <v>1238</v>
      </c>
      <c r="F173" s="1" t="s">
        <v>1239</v>
      </c>
      <c r="G173" s="1" t="str">
        <f>fator_pmad20182017_mor_16102020!K173</f>
        <v>75.535306122449</v>
      </c>
      <c r="H173" s="1" t="s">
        <v>1240</v>
      </c>
      <c r="I173" s="1" t="s">
        <v>1239</v>
      </c>
      <c r="J173" s="1" t="str">
        <f>fator_pmad20182017_mor_16102020!I173</f>
        <v>11103.69</v>
      </c>
      <c r="K173" s="1" t="s">
        <v>1241</v>
      </c>
      <c r="L173" s="1" t="s">
        <v>1239</v>
      </c>
      <c r="M173" s="1" t="s">
        <v>1242</v>
      </c>
      <c r="N173" s="1" t="s">
        <v>1243</v>
      </c>
      <c r="O173" s="1" t="s">
        <v>1244</v>
      </c>
      <c r="P173" s="1" t="s">
        <v>1239</v>
      </c>
      <c r="Q173" s="2" t="str">
        <f>CONCATENATE("'",fator_pmad20182017_mor_16102020!C173,"'")</f>
        <v>'Águas Lindas de Goiás'</v>
      </c>
      <c r="R173" s="1" t="s">
        <v>1245</v>
      </c>
      <c r="S173" s="2" t="str">
        <f>CONCATENATE("concat('",IF(LEN([1]fator_pmad1718_mor_25052020!A173)=1,CONCATENATE(0,[1]fator_pmad1718_mor_25052020!A173),[1]fator_pmad1718_mor_25052020!A173),"',cast(m.D03")</f>
        <v>concat('01',cast(m.D03</v>
      </c>
      <c r="T173" s="1" t="s">
        <v>1246</v>
      </c>
      <c r="U173" s="2" t="str">
        <f>CONCATENATE("nchar(1)),'",IF(LEN([1]fator_pmad1718_mor_25052020!F173)=1,CONCATENATE(0,[1]fator_pmad1718_mor_25052020!F173),[1]fator_pmad1718_mor_25052020!F173),"')")</f>
        <v>nchar(1)),'06')</v>
      </c>
      <c r="V173" s="1" t="s">
        <v>1247</v>
      </c>
      <c r="W173" s="1" t="s">
        <v>1248</v>
      </c>
      <c r="X173" s="1" t="s">
        <v>1249</v>
      </c>
      <c r="Y173" s="1" t="s">
        <v>1250</v>
      </c>
      <c r="Z173" s="1" t="s">
        <v>1251</v>
      </c>
      <c r="AA173" s="1" t="s">
        <v>1252</v>
      </c>
      <c r="AB173" s="1" t="s">
        <v>1262</v>
      </c>
      <c r="AC173" s="1" t="s">
        <v>1253</v>
      </c>
      <c r="AD173" s="1" t="s">
        <v>1254</v>
      </c>
      <c r="AE173" s="1" t="s">
        <v>1255</v>
      </c>
      <c r="AF173" s="1" t="s">
        <v>1239</v>
      </c>
      <c r="AG173" s="1" t="s">
        <v>1256</v>
      </c>
      <c r="AH173" s="1" t="s">
        <v>1257</v>
      </c>
      <c r="AI173" s="1" t="s">
        <v>1244</v>
      </c>
      <c r="AJ173" s="1" t="s">
        <v>1239</v>
      </c>
      <c r="AK173" s="2" t="str">
        <f>CONCATENATE("'",fator_pmad20182017_mor_16102020!C173,"'")</f>
        <v>'Águas Lindas de Goiás'</v>
      </c>
      <c r="AL173" s="1" t="s">
        <v>1257</v>
      </c>
      <c r="AM173" s="1" t="s">
        <v>1258</v>
      </c>
      <c r="AN173" s="1" t="s">
        <v>1239</v>
      </c>
      <c r="AO173" s="1" t="str">
        <f>fator_pmad20182017_mor_16102020!E173</f>
        <v>1</v>
      </c>
      <c r="AP173" s="1" t="s">
        <v>1257</v>
      </c>
      <c r="AQ173" s="1" t="s">
        <v>1259</v>
      </c>
      <c r="AR173" s="1" t="s">
        <v>1260</v>
      </c>
      <c r="AS173" s="2" t="str">
        <f>fator_pmad20182017_mor_16102020!H173</f>
        <v xml:space="preserve"> 25 and 29</v>
      </c>
      <c r="AT173" s="1" t="s">
        <v>1261</v>
      </c>
    </row>
    <row r="174" spans="1:46" x14ac:dyDescent="0.25">
      <c r="A174" s="1" t="s">
        <v>12</v>
      </c>
      <c r="B174" s="1" t="s">
        <v>1235</v>
      </c>
      <c r="C174" s="1" t="s">
        <v>1236</v>
      </c>
      <c r="D174" s="1" t="s">
        <v>1237</v>
      </c>
      <c r="E174" s="1" t="s">
        <v>1238</v>
      </c>
      <c r="F174" s="1" t="s">
        <v>1239</v>
      </c>
      <c r="G174" s="1" t="str">
        <f>fator_pmad20182017_mor_16102020!K174</f>
        <v>19.0042961538462</v>
      </c>
      <c r="H174" s="1" t="s">
        <v>1240</v>
      </c>
      <c r="I174" s="1" t="s">
        <v>1239</v>
      </c>
      <c r="J174" s="1" t="str">
        <f>fator_pmad20182017_mor_16102020!I174</f>
        <v>988.2234</v>
      </c>
      <c r="K174" s="1" t="s">
        <v>1241</v>
      </c>
      <c r="L174" s="1" t="s">
        <v>1239</v>
      </c>
      <c r="M174" s="1" t="s">
        <v>1242</v>
      </c>
      <c r="N174" s="1" t="s">
        <v>1243</v>
      </c>
      <c r="O174" s="1" t="s">
        <v>1244</v>
      </c>
      <c r="P174" s="1" t="s">
        <v>1239</v>
      </c>
      <c r="Q174" s="2" t="str">
        <f>CONCATENATE("'",fator_pmad20182017_mor_16102020!C174,"'")</f>
        <v>'Alexânia'</v>
      </c>
      <c r="R174" s="1" t="s">
        <v>1245</v>
      </c>
      <c r="S174" s="2" t="str">
        <f>CONCATENATE("concat('",IF(LEN([1]fator_pmad1718_mor_25052020!A174)=1,CONCATENATE(0,[1]fator_pmad1718_mor_25052020!A174),[1]fator_pmad1718_mor_25052020!A174),"',cast(m.D03")</f>
        <v>concat('02',cast(m.D03</v>
      </c>
      <c r="T174" s="1" t="s">
        <v>1246</v>
      </c>
      <c r="U174" s="2" t="str">
        <f>CONCATENATE("nchar(1)),'",IF(LEN([1]fator_pmad1718_mor_25052020!F174)=1,CONCATENATE(0,[1]fator_pmad1718_mor_25052020!F174),[1]fator_pmad1718_mor_25052020!F174),"')")</f>
        <v>nchar(1)),'06')</v>
      </c>
      <c r="V174" s="1" t="s">
        <v>1247</v>
      </c>
      <c r="W174" s="1" t="s">
        <v>1248</v>
      </c>
      <c r="X174" s="1" t="s">
        <v>1249</v>
      </c>
      <c r="Y174" s="1" t="s">
        <v>1250</v>
      </c>
      <c r="Z174" s="1" t="s">
        <v>1251</v>
      </c>
      <c r="AA174" s="1" t="s">
        <v>1252</v>
      </c>
      <c r="AB174" s="1" t="s">
        <v>1262</v>
      </c>
      <c r="AC174" s="1" t="s">
        <v>1253</v>
      </c>
      <c r="AD174" s="1" t="s">
        <v>1254</v>
      </c>
      <c r="AE174" s="1" t="s">
        <v>1255</v>
      </c>
      <c r="AF174" s="1" t="s">
        <v>1239</v>
      </c>
      <c r="AG174" s="1" t="s">
        <v>1256</v>
      </c>
      <c r="AH174" s="1" t="s">
        <v>1257</v>
      </c>
      <c r="AI174" s="1" t="s">
        <v>1244</v>
      </c>
      <c r="AJ174" s="1" t="s">
        <v>1239</v>
      </c>
      <c r="AK174" s="2" t="str">
        <f>CONCATENATE("'",fator_pmad20182017_mor_16102020!C174,"'")</f>
        <v>'Alexânia'</v>
      </c>
      <c r="AL174" s="1" t="s">
        <v>1257</v>
      </c>
      <c r="AM174" s="1" t="s">
        <v>1258</v>
      </c>
      <c r="AN174" s="1" t="s">
        <v>1239</v>
      </c>
      <c r="AO174" s="1" t="str">
        <f>fator_pmad20182017_mor_16102020!E174</f>
        <v>2</v>
      </c>
      <c r="AP174" s="1" t="s">
        <v>1257</v>
      </c>
      <c r="AQ174" s="1" t="s">
        <v>1259</v>
      </c>
      <c r="AR174" s="1" t="s">
        <v>1260</v>
      </c>
      <c r="AS174" s="2" t="str">
        <f>fator_pmad20182017_mor_16102020!H174</f>
        <v xml:space="preserve"> 25 and 29</v>
      </c>
      <c r="AT174" s="1" t="s">
        <v>1261</v>
      </c>
    </row>
    <row r="175" spans="1:46" x14ac:dyDescent="0.25">
      <c r="A175" s="1" t="s">
        <v>12</v>
      </c>
      <c r="B175" s="1" t="s">
        <v>1235</v>
      </c>
      <c r="C175" s="1" t="s">
        <v>1236</v>
      </c>
      <c r="D175" s="1" t="s">
        <v>1237</v>
      </c>
      <c r="E175" s="1" t="s">
        <v>1238</v>
      </c>
      <c r="F175" s="1" t="s">
        <v>1239</v>
      </c>
      <c r="G175" s="1" t="str">
        <f>fator_pmad20182017_mor_16102020!K175</f>
        <v>14.1402514285714</v>
      </c>
      <c r="H175" s="1" t="s">
        <v>1240</v>
      </c>
      <c r="I175" s="1" t="s">
        <v>1239</v>
      </c>
      <c r="J175" s="1" t="str">
        <f>fator_pmad20182017_mor_16102020!I175</f>
        <v>989.8176</v>
      </c>
      <c r="K175" s="1" t="s">
        <v>1241</v>
      </c>
      <c r="L175" s="1" t="s">
        <v>1239</v>
      </c>
      <c r="M175" s="1" t="s">
        <v>1242</v>
      </c>
      <c r="N175" s="1" t="s">
        <v>1243</v>
      </c>
      <c r="O175" s="1" t="s">
        <v>1244</v>
      </c>
      <c r="P175" s="1" t="s">
        <v>1239</v>
      </c>
      <c r="Q175" s="2" t="str">
        <f>CONCATENATE("'",fator_pmad20182017_mor_16102020!C175,"'")</f>
        <v>'Alexânia'</v>
      </c>
      <c r="R175" s="1" t="s">
        <v>1245</v>
      </c>
      <c r="S175" s="2" t="str">
        <f>CONCATENATE("concat('",IF(LEN([1]fator_pmad1718_mor_25052020!A175)=1,CONCATENATE(0,[1]fator_pmad1718_mor_25052020!A175),[1]fator_pmad1718_mor_25052020!A175),"',cast(m.D03")</f>
        <v>concat('02',cast(m.D03</v>
      </c>
      <c r="T175" s="1" t="s">
        <v>1246</v>
      </c>
      <c r="U175" s="2" t="str">
        <f>CONCATENATE("nchar(1)),'",IF(LEN([1]fator_pmad1718_mor_25052020!F175)=1,CONCATENATE(0,[1]fator_pmad1718_mor_25052020!F175),[1]fator_pmad1718_mor_25052020!F175),"')")</f>
        <v>nchar(1)),'06')</v>
      </c>
      <c r="V175" s="1" t="s">
        <v>1247</v>
      </c>
      <c r="W175" s="1" t="s">
        <v>1248</v>
      </c>
      <c r="X175" s="1" t="s">
        <v>1249</v>
      </c>
      <c r="Y175" s="1" t="s">
        <v>1250</v>
      </c>
      <c r="Z175" s="1" t="s">
        <v>1251</v>
      </c>
      <c r="AA175" s="1" t="s">
        <v>1252</v>
      </c>
      <c r="AB175" s="1" t="s">
        <v>1262</v>
      </c>
      <c r="AC175" s="1" t="s">
        <v>1253</v>
      </c>
      <c r="AD175" s="1" t="s">
        <v>1254</v>
      </c>
      <c r="AE175" s="1" t="s">
        <v>1255</v>
      </c>
      <c r="AF175" s="1" t="s">
        <v>1239</v>
      </c>
      <c r="AG175" s="1" t="s">
        <v>1256</v>
      </c>
      <c r="AH175" s="1" t="s">
        <v>1257</v>
      </c>
      <c r="AI175" s="1" t="s">
        <v>1244</v>
      </c>
      <c r="AJ175" s="1" t="s">
        <v>1239</v>
      </c>
      <c r="AK175" s="2" t="str">
        <f>CONCATENATE("'",fator_pmad20182017_mor_16102020!C175,"'")</f>
        <v>'Alexânia'</v>
      </c>
      <c r="AL175" s="1" t="s">
        <v>1257</v>
      </c>
      <c r="AM175" s="1" t="s">
        <v>1258</v>
      </c>
      <c r="AN175" s="1" t="s">
        <v>1239</v>
      </c>
      <c r="AO175" s="1" t="str">
        <f>fator_pmad20182017_mor_16102020!E175</f>
        <v>1</v>
      </c>
      <c r="AP175" s="1" t="s">
        <v>1257</v>
      </c>
      <c r="AQ175" s="1" t="s">
        <v>1259</v>
      </c>
      <c r="AR175" s="1" t="s">
        <v>1260</v>
      </c>
      <c r="AS175" s="2" t="str">
        <f>fator_pmad20182017_mor_16102020!H175</f>
        <v xml:space="preserve"> 25 and 29</v>
      </c>
      <c r="AT175" s="1" t="s">
        <v>1261</v>
      </c>
    </row>
    <row r="176" spans="1:46" x14ac:dyDescent="0.25">
      <c r="A176" s="1" t="s">
        <v>28</v>
      </c>
      <c r="B176" s="1" t="s">
        <v>1235</v>
      </c>
      <c r="C176" s="1" t="s">
        <v>1236</v>
      </c>
      <c r="D176" s="1" t="s">
        <v>1237</v>
      </c>
      <c r="E176" s="1" t="s">
        <v>1238</v>
      </c>
      <c r="F176" s="1" t="s">
        <v>1239</v>
      </c>
      <c r="G176" s="1" t="str">
        <f>fator_pmad20182017_mor_16102020!K176</f>
        <v>11.2479589069487</v>
      </c>
      <c r="H176" s="1" t="s">
        <v>1240</v>
      </c>
      <c r="I176" s="1" t="s">
        <v>1239</v>
      </c>
      <c r="J176" s="1" t="str">
        <f>fator_pmad20182017_mor_16102020!I176</f>
        <v>562.397945347434</v>
      </c>
      <c r="K176" s="1" t="s">
        <v>1241</v>
      </c>
      <c r="L176" s="1" t="s">
        <v>1239</v>
      </c>
      <c r="M176" s="1" t="s">
        <v>1242</v>
      </c>
      <c r="N176" s="1" t="s">
        <v>1243</v>
      </c>
      <c r="O176" s="1" t="s">
        <v>1244</v>
      </c>
      <c r="P176" s="1" t="s">
        <v>1239</v>
      </c>
      <c r="Q176" s="2" t="str">
        <f>CONCATENATE("'",fator_pmad20182017_mor_16102020!C176,"'")</f>
        <v>'Cidade Ocidental: Jardim ABC'</v>
      </c>
      <c r="R176" s="1" t="s">
        <v>1245</v>
      </c>
      <c r="S176" s="2" t="str">
        <f>CONCATENATE("concat('",IF(LEN([1]fator_pmad1718_mor_25052020!A176)=1,CONCATENATE(0,[1]fator_pmad1718_mor_25052020!A176),[1]fator_pmad1718_mor_25052020!A176),"',cast(m.D03")</f>
        <v>concat('04',cast(m.D03</v>
      </c>
      <c r="T176" s="1" t="s">
        <v>1246</v>
      </c>
      <c r="U176" s="2" t="str">
        <f>CONCATENATE("nchar(1)),'",IF(LEN([1]fator_pmad1718_mor_25052020!F176)=1,CONCATENATE(0,[1]fator_pmad1718_mor_25052020!F176),[1]fator_pmad1718_mor_25052020!F176),"')")</f>
        <v>nchar(1)),'06')</v>
      </c>
      <c r="V176" s="1" t="s">
        <v>1247</v>
      </c>
      <c r="W176" s="1" t="s">
        <v>1248</v>
      </c>
      <c r="X176" s="1" t="s">
        <v>1249</v>
      </c>
      <c r="Y176" s="1" t="s">
        <v>1250</v>
      </c>
      <c r="Z176" s="1" t="s">
        <v>1251</v>
      </c>
      <c r="AA176" s="1" t="s">
        <v>1252</v>
      </c>
      <c r="AB176" s="1" t="s">
        <v>1262</v>
      </c>
      <c r="AC176" s="1" t="s">
        <v>1253</v>
      </c>
      <c r="AD176" s="1" t="s">
        <v>1254</v>
      </c>
      <c r="AE176" s="1" t="s">
        <v>1255</v>
      </c>
      <c r="AF176" s="1" t="s">
        <v>1239</v>
      </c>
      <c r="AG176" s="1" t="s">
        <v>1256</v>
      </c>
      <c r="AH176" s="1" t="s">
        <v>1257</v>
      </c>
      <c r="AI176" s="1" t="s">
        <v>1244</v>
      </c>
      <c r="AJ176" s="1" t="s">
        <v>1239</v>
      </c>
      <c r="AK176" s="2" t="str">
        <f>CONCATENATE("'",fator_pmad20182017_mor_16102020!C176,"'")</f>
        <v>'Cidade Ocidental: Jardim ABC'</v>
      </c>
      <c r="AL176" s="1" t="s">
        <v>1257</v>
      </c>
      <c r="AM176" s="1" t="s">
        <v>1258</v>
      </c>
      <c r="AN176" s="1" t="s">
        <v>1239</v>
      </c>
      <c r="AO176" s="1" t="str">
        <f>fator_pmad20182017_mor_16102020!E176</f>
        <v>2</v>
      </c>
      <c r="AP176" s="1" t="s">
        <v>1257</v>
      </c>
      <c r="AQ176" s="1" t="s">
        <v>1259</v>
      </c>
      <c r="AR176" s="1" t="s">
        <v>1260</v>
      </c>
      <c r="AS176" s="2" t="str">
        <f>fator_pmad20182017_mor_16102020!H176</f>
        <v xml:space="preserve"> 25 and 29</v>
      </c>
      <c r="AT176" s="1" t="s">
        <v>1261</v>
      </c>
    </row>
    <row r="177" spans="1:46" x14ac:dyDescent="0.25">
      <c r="A177" s="1" t="s">
        <v>28</v>
      </c>
      <c r="B177" s="1" t="s">
        <v>1235</v>
      </c>
      <c r="C177" s="1" t="s">
        <v>1236</v>
      </c>
      <c r="D177" s="1" t="s">
        <v>1237</v>
      </c>
      <c r="E177" s="1" t="s">
        <v>1238</v>
      </c>
      <c r="F177" s="1" t="s">
        <v>1239</v>
      </c>
      <c r="G177" s="1" t="str">
        <f>fator_pmad20182017_mor_16102020!K177</f>
        <v>8.42076147635257</v>
      </c>
      <c r="H177" s="1" t="s">
        <v>1240</v>
      </c>
      <c r="I177" s="1" t="s">
        <v>1239</v>
      </c>
      <c r="J177" s="1" t="str">
        <f>fator_pmad20182017_mor_16102020!I177</f>
        <v>547.349495962917</v>
      </c>
      <c r="K177" s="1" t="s">
        <v>1241</v>
      </c>
      <c r="L177" s="1" t="s">
        <v>1239</v>
      </c>
      <c r="M177" s="1" t="s">
        <v>1242</v>
      </c>
      <c r="N177" s="1" t="s">
        <v>1243</v>
      </c>
      <c r="O177" s="1" t="s">
        <v>1244</v>
      </c>
      <c r="P177" s="1" t="s">
        <v>1239</v>
      </c>
      <c r="Q177" s="2" t="str">
        <f>CONCATENATE("'",fator_pmad20182017_mor_16102020!C177,"'")</f>
        <v>'Cidade Ocidental: Jardim ABC'</v>
      </c>
      <c r="R177" s="1" t="s">
        <v>1245</v>
      </c>
      <c r="S177" s="2" t="str">
        <f>CONCATENATE("concat('",IF(LEN([1]fator_pmad1718_mor_25052020!A177)=1,CONCATENATE(0,[1]fator_pmad1718_mor_25052020!A177),[1]fator_pmad1718_mor_25052020!A177),"',cast(m.D03")</f>
        <v>concat('04',cast(m.D03</v>
      </c>
      <c r="T177" s="1" t="s">
        <v>1246</v>
      </c>
      <c r="U177" s="2" t="str">
        <f>CONCATENATE("nchar(1)),'",IF(LEN([1]fator_pmad1718_mor_25052020!F177)=1,CONCATENATE(0,[1]fator_pmad1718_mor_25052020!F177),[1]fator_pmad1718_mor_25052020!F177),"')")</f>
        <v>nchar(1)),'06')</v>
      </c>
      <c r="V177" s="1" t="s">
        <v>1247</v>
      </c>
      <c r="W177" s="1" t="s">
        <v>1248</v>
      </c>
      <c r="X177" s="1" t="s">
        <v>1249</v>
      </c>
      <c r="Y177" s="1" t="s">
        <v>1250</v>
      </c>
      <c r="Z177" s="1" t="s">
        <v>1251</v>
      </c>
      <c r="AA177" s="1" t="s">
        <v>1252</v>
      </c>
      <c r="AB177" s="1" t="s">
        <v>1262</v>
      </c>
      <c r="AC177" s="1" t="s">
        <v>1253</v>
      </c>
      <c r="AD177" s="1" t="s">
        <v>1254</v>
      </c>
      <c r="AE177" s="1" t="s">
        <v>1255</v>
      </c>
      <c r="AF177" s="1" t="s">
        <v>1239</v>
      </c>
      <c r="AG177" s="1" t="s">
        <v>1256</v>
      </c>
      <c r="AH177" s="1" t="s">
        <v>1257</v>
      </c>
      <c r="AI177" s="1" t="s">
        <v>1244</v>
      </c>
      <c r="AJ177" s="1" t="s">
        <v>1239</v>
      </c>
      <c r="AK177" s="2" t="str">
        <f>CONCATENATE("'",fator_pmad20182017_mor_16102020!C177,"'")</f>
        <v>'Cidade Ocidental: Jardim ABC'</v>
      </c>
      <c r="AL177" s="1" t="s">
        <v>1257</v>
      </c>
      <c r="AM177" s="1" t="s">
        <v>1258</v>
      </c>
      <c r="AN177" s="1" t="s">
        <v>1239</v>
      </c>
      <c r="AO177" s="1" t="str">
        <f>fator_pmad20182017_mor_16102020!E177</f>
        <v>1</v>
      </c>
      <c r="AP177" s="1" t="s">
        <v>1257</v>
      </c>
      <c r="AQ177" s="1" t="s">
        <v>1259</v>
      </c>
      <c r="AR177" s="1" t="s">
        <v>1260</v>
      </c>
      <c r="AS177" s="2" t="str">
        <f>fator_pmad20182017_mor_16102020!H177</f>
        <v xml:space="preserve"> 25 and 29</v>
      </c>
      <c r="AT177" s="1" t="s">
        <v>1261</v>
      </c>
    </row>
    <row r="178" spans="1:46" x14ac:dyDescent="0.25">
      <c r="A178" s="1" t="s">
        <v>36</v>
      </c>
      <c r="B178" s="1" t="s">
        <v>1235</v>
      </c>
      <c r="C178" s="1" t="s">
        <v>1236</v>
      </c>
      <c r="D178" s="1" t="s">
        <v>1237</v>
      </c>
      <c r="E178" s="1" t="s">
        <v>1238</v>
      </c>
      <c r="F178" s="1" t="s">
        <v>1239</v>
      </c>
      <c r="G178" s="1" t="str">
        <f>fator_pmad20182017_mor_16102020!K178</f>
        <v>36.4104324804715</v>
      </c>
      <c r="H178" s="1" t="s">
        <v>1240</v>
      </c>
      <c r="I178" s="1" t="s">
        <v>1239</v>
      </c>
      <c r="J178" s="1" t="str">
        <f>fator_pmad20182017_mor_16102020!I178</f>
        <v>2475.90940867206</v>
      </c>
      <c r="K178" s="1" t="s">
        <v>1241</v>
      </c>
      <c r="L178" s="1" t="s">
        <v>1239</v>
      </c>
      <c r="M178" s="1" t="s">
        <v>1242</v>
      </c>
      <c r="N178" s="1" t="s">
        <v>1243</v>
      </c>
      <c r="O178" s="1" t="s">
        <v>1244</v>
      </c>
      <c r="P178" s="1" t="s">
        <v>1239</v>
      </c>
      <c r="Q178" s="2" t="str">
        <f>CONCATENATE("'",fator_pmad20182017_mor_16102020!C178,"'")</f>
        <v>'Cidade Ocidental: Sede'</v>
      </c>
      <c r="R178" s="1" t="s">
        <v>1245</v>
      </c>
      <c r="S178" s="2" t="str">
        <f>CONCATENATE("concat('",IF(LEN([1]fator_pmad1718_mor_25052020!A178)=1,CONCATENATE(0,[1]fator_pmad1718_mor_25052020!A178),[1]fator_pmad1718_mor_25052020!A178),"',cast(m.D03")</f>
        <v>concat('03',cast(m.D03</v>
      </c>
      <c r="T178" s="1" t="s">
        <v>1246</v>
      </c>
      <c r="U178" s="2" t="str">
        <f>CONCATENATE("nchar(1)),'",IF(LEN([1]fator_pmad1718_mor_25052020!F178)=1,CONCATENATE(0,[1]fator_pmad1718_mor_25052020!F178),[1]fator_pmad1718_mor_25052020!F178),"')")</f>
        <v>nchar(1)),'06')</v>
      </c>
      <c r="V178" s="1" t="s">
        <v>1247</v>
      </c>
      <c r="W178" s="1" t="s">
        <v>1248</v>
      </c>
      <c r="X178" s="1" t="s">
        <v>1249</v>
      </c>
      <c r="Y178" s="1" t="s">
        <v>1250</v>
      </c>
      <c r="Z178" s="1" t="s">
        <v>1251</v>
      </c>
      <c r="AA178" s="1" t="s">
        <v>1252</v>
      </c>
      <c r="AB178" s="1" t="s">
        <v>1262</v>
      </c>
      <c r="AC178" s="1" t="s">
        <v>1253</v>
      </c>
      <c r="AD178" s="1" t="s">
        <v>1254</v>
      </c>
      <c r="AE178" s="1" t="s">
        <v>1255</v>
      </c>
      <c r="AF178" s="1" t="s">
        <v>1239</v>
      </c>
      <c r="AG178" s="1" t="s">
        <v>1256</v>
      </c>
      <c r="AH178" s="1" t="s">
        <v>1257</v>
      </c>
      <c r="AI178" s="1" t="s">
        <v>1244</v>
      </c>
      <c r="AJ178" s="1" t="s">
        <v>1239</v>
      </c>
      <c r="AK178" s="2" t="str">
        <f>CONCATENATE("'",fator_pmad20182017_mor_16102020!C178,"'")</f>
        <v>'Cidade Ocidental: Sede'</v>
      </c>
      <c r="AL178" s="1" t="s">
        <v>1257</v>
      </c>
      <c r="AM178" s="1" t="s">
        <v>1258</v>
      </c>
      <c r="AN178" s="1" t="s">
        <v>1239</v>
      </c>
      <c r="AO178" s="1" t="str">
        <f>fator_pmad20182017_mor_16102020!E178</f>
        <v>2</v>
      </c>
      <c r="AP178" s="1" t="s">
        <v>1257</v>
      </c>
      <c r="AQ178" s="1" t="s">
        <v>1259</v>
      </c>
      <c r="AR178" s="1" t="s">
        <v>1260</v>
      </c>
      <c r="AS178" s="2" t="str">
        <f>fator_pmad20182017_mor_16102020!H178</f>
        <v xml:space="preserve"> 25 and 29</v>
      </c>
      <c r="AT178" s="1" t="s">
        <v>1261</v>
      </c>
    </row>
    <row r="179" spans="1:46" x14ac:dyDescent="0.25">
      <c r="A179" s="1" t="s">
        <v>36</v>
      </c>
      <c r="B179" s="1" t="s">
        <v>1235</v>
      </c>
      <c r="C179" s="1" t="s">
        <v>1236</v>
      </c>
      <c r="D179" s="1" t="s">
        <v>1237</v>
      </c>
      <c r="E179" s="1" t="s">
        <v>1238</v>
      </c>
      <c r="F179" s="1" t="s">
        <v>1239</v>
      </c>
      <c r="G179" s="1" t="str">
        <f>fator_pmad20182017_mor_16102020!K179</f>
        <v>33.0090394858717</v>
      </c>
      <c r="H179" s="1" t="s">
        <v>1240</v>
      </c>
      <c r="I179" s="1" t="s">
        <v>1239</v>
      </c>
      <c r="J179" s="1" t="str">
        <f>fator_pmad20182017_mor_16102020!I179</f>
        <v>2409.65988246863</v>
      </c>
      <c r="K179" s="1" t="s">
        <v>1241</v>
      </c>
      <c r="L179" s="1" t="s">
        <v>1239</v>
      </c>
      <c r="M179" s="1" t="s">
        <v>1242</v>
      </c>
      <c r="N179" s="1" t="s">
        <v>1243</v>
      </c>
      <c r="O179" s="1" t="s">
        <v>1244</v>
      </c>
      <c r="P179" s="1" t="s">
        <v>1239</v>
      </c>
      <c r="Q179" s="2" t="str">
        <f>CONCATENATE("'",fator_pmad20182017_mor_16102020!C179,"'")</f>
        <v>'Cidade Ocidental: Sede'</v>
      </c>
      <c r="R179" s="1" t="s">
        <v>1245</v>
      </c>
      <c r="S179" s="2" t="str">
        <f>CONCATENATE("concat('",IF(LEN([1]fator_pmad1718_mor_25052020!A179)=1,CONCATENATE(0,[1]fator_pmad1718_mor_25052020!A179),[1]fator_pmad1718_mor_25052020!A179),"',cast(m.D03")</f>
        <v>concat('03',cast(m.D03</v>
      </c>
      <c r="T179" s="1" t="s">
        <v>1246</v>
      </c>
      <c r="U179" s="2" t="str">
        <f>CONCATENATE("nchar(1)),'",IF(LEN([1]fator_pmad1718_mor_25052020!F179)=1,CONCATENATE(0,[1]fator_pmad1718_mor_25052020!F179),[1]fator_pmad1718_mor_25052020!F179),"')")</f>
        <v>nchar(1)),'06')</v>
      </c>
      <c r="V179" s="1" t="s">
        <v>1247</v>
      </c>
      <c r="W179" s="1" t="s">
        <v>1248</v>
      </c>
      <c r="X179" s="1" t="s">
        <v>1249</v>
      </c>
      <c r="Y179" s="1" t="s">
        <v>1250</v>
      </c>
      <c r="Z179" s="1" t="s">
        <v>1251</v>
      </c>
      <c r="AA179" s="1" t="s">
        <v>1252</v>
      </c>
      <c r="AB179" s="1" t="s">
        <v>1262</v>
      </c>
      <c r="AC179" s="1" t="s">
        <v>1253</v>
      </c>
      <c r="AD179" s="1" t="s">
        <v>1254</v>
      </c>
      <c r="AE179" s="1" t="s">
        <v>1255</v>
      </c>
      <c r="AF179" s="1" t="s">
        <v>1239</v>
      </c>
      <c r="AG179" s="1" t="s">
        <v>1256</v>
      </c>
      <c r="AH179" s="1" t="s">
        <v>1257</v>
      </c>
      <c r="AI179" s="1" t="s">
        <v>1244</v>
      </c>
      <c r="AJ179" s="1" t="s">
        <v>1239</v>
      </c>
      <c r="AK179" s="2" t="str">
        <f>CONCATENATE("'",fator_pmad20182017_mor_16102020!C179,"'")</f>
        <v>'Cidade Ocidental: Sede'</v>
      </c>
      <c r="AL179" s="1" t="s">
        <v>1257</v>
      </c>
      <c r="AM179" s="1" t="s">
        <v>1258</v>
      </c>
      <c r="AN179" s="1" t="s">
        <v>1239</v>
      </c>
      <c r="AO179" s="1" t="str">
        <f>fator_pmad20182017_mor_16102020!E179</f>
        <v>1</v>
      </c>
      <c r="AP179" s="1" t="s">
        <v>1257</v>
      </c>
      <c r="AQ179" s="1" t="s">
        <v>1259</v>
      </c>
      <c r="AR179" s="1" t="s">
        <v>1260</v>
      </c>
      <c r="AS179" s="2" t="str">
        <f>fator_pmad20182017_mor_16102020!H179</f>
        <v xml:space="preserve"> 25 and 29</v>
      </c>
      <c r="AT179" s="1" t="s">
        <v>1261</v>
      </c>
    </row>
    <row r="180" spans="1:46" x14ac:dyDescent="0.25">
      <c r="A180" s="1" t="s">
        <v>44</v>
      </c>
      <c r="B180" s="1" t="s">
        <v>1235</v>
      </c>
      <c r="C180" s="1" t="s">
        <v>1236</v>
      </c>
      <c r="D180" s="1" t="s">
        <v>1237</v>
      </c>
      <c r="E180" s="1" t="s">
        <v>1238</v>
      </c>
      <c r="F180" s="1" t="s">
        <v>1239</v>
      </c>
      <c r="G180" s="1" t="str">
        <f>fator_pmad20182017_mor_16102020!K180</f>
        <v>3.8278803852082</v>
      </c>
      <c r="H180" s="1" t="s">
        <v>1240</v>
      </c>
      <c r="I180" s="1" t="s">
        <v>1239</v>
      </c>
      <c r="J180" s="1" t="str">
        <f>fator_pmad20182017_mor_16102020!I180</f>
        <v>321.541952357489</v>
      </c>
      <c r="K180" s="1" t="s">
        <v>1241</v>
      </c>
      <c r="L180" s="1" t="s">
        <v>1239</v>
      </c>
      <c r="M180" s="1" t="s">
        <v>1242</v>
      </c>
      <c r="N180" s="1" t="s">
        <v>1243</v>
      </c>
      <c r="O180" s="1" t="s">
        <v>1244</v>
      </c>
      <c r="P180" s="1" t="s">
        <v>1239</v>
      </c>
      <c r="Q180" s="2" t="str">
        <f>CONCATENATE("'",fator_pmad20182017_mor_16102020!C180,"'")</f>
        <v>'Cocalzinho de Goiás: Girassol/Edilândia'</v>
      </c>
      <c r="R180" s="1" t="s">
        <v>1245</v>
      </c>
      <c r="S180" s="2" t="str">
        <f>CONCATENATE("concat('",IF(LEN([1]fator_pmad1718_mor_25052020!A180)=1,CONCATENATE(0,[1]fator_pmad1718_mor_25052020!A180),[1]fator_pmad1718_mor_25052020!A180),"',cast(m.D03")</f>
        <v>concat('08',cast(m.D03</v>
      </c>
      <c r="T180" s="1" t="s">
        <v>1246</v>
      </c>
      <c r="U180" s="2" t="str">
        <f>CONCATENATE("nchar(1)),'",IF(LEN([1]fator_pmad1718_mor_25052020!F180)=1,CONCATENATE(0,[1]fator_pmad1718_mor_25052020!F180),[1]fator_pmad1718_mor_25052020!F180),"')")</f>
        <v>nchar(1)),'06')</v>
      </c>
      <c r="V180" s="1" t="s">
        <v>1247</v>
      </c>
      <c r="W180" s="1" t="s">
        <v>1248</v>
      </c>
      <c r="X180" s="1" t="s">
        <v>1249</v>
      </c>
      <c r="Y180" s="1" t="s">
        <v>1250</v>
      </c>
      <c r="Z180" s="1" t="s">
        <v>1251</v>
      </c>
      <c r="AA180" s="1" t="s">
        <v>1252</v>
      </c>
      <c r="AB180" s="1" t="s">
        <v>1262</v>
      </c>
      <c r="AC180" s="1" t="s">
        <v>1253</v>
      </c>
      <c r="AD180" s="1" t="s">
        <v>1254</v>
      </c>
      <c r="AE180" s="1" t="s">
        <v>1255</v>
      </c>
      <c r="AF180" s="1" t="s">
        <v>1239</v>
      </c>
      <c r="AG180" s="1" t="s">
        <v>1256</v>
      </c>
      <c r="AH180" s="1" t="s">
        <v>1257</v>
      </c>
      <c r="AI180" s="1" t="s">
        <v>1244</v>
      </c>
      <c r="AJ180" s="1" t="s">
        <v>1239</v>
      </c>
      <c r="AK180" s="2" t="str">
        <f>CONCATENATE("'",fator_pmad20182017_mor_16102020!C180,"'")</f>
        <v>'Cocalzinho de Goiás: Girassol/Edilândia'</v>
      </c>
      <c r="AL180" s="1" t="s">
        <v>1257</v>
      </c>
      <c r="AM180" s="1" t="s">
        <v>1258</v>
      </c>
      <c r="AN180" s="1" t="s">
        <v>1239</v>
      </c>
      <c r="AO180" s="1" t="str">
        <f>fator_pmad20182017_mor_16102020!E180</f>
        <v>2</v>
      </c>
      <c r="AP180" s="1" t="s">
        <v>1257</v>
      </c>
      <c r="AQ180" s="1" t="s">
        <v>1259</v>
      </c>
      <c r="AR180" s="1" t="s">
        <v>1260</v>
      </c>
      <c r="AS180" s="2" t="str">
        <f>fator_pmad20182017_mor_16102020!H180</f>
        <v xml:space="preserve"> 25 and 29</v>
      </c>
      <c r="AT180" s="1" t="s">
        <v>1261</v>
      </c>
    </row>
    <row r="181" spans="1:46" x14ac:dyDescent="0.25">
      <c r="A181" s="1" t="s">
        <v>44</v>
      </c>
      <c r="B181" s="1" t="s">
        <v>1235</v>
      </c>
      <c r="C181" s="1" t="s">
        <v>1236</v>
      </c>
      <c r="D181" s="1" t="s">
        <v>1237</v>
      </c>
      <c r="E181" s="1" t="s">
        <v>1238</v>
      </c>
      <c r="F181" s="1" t="s">
        <v>1239</v>
      </c>
      <c r="G181" s="1" t="str">
        <f>fator_pmad20182017_mor_16102020!K181</f>
        <v>5.46549699057254</v>
      </c>
      <c r="H181" s="1" t="s">
        <v>1240</v>
      </c>
      <c r="I181" s="1" t="s">
        <v>1239</v>
      </c>
      <c r="J181" s="1" t="str">
        <f>fator_pmad20182017_mor_16102020!I181</f>
        <v>333.395316424925</v>
      </c>
      <c r="K181" s="1" t="s">
        <v>1241</v>
      </c>
      <c r="L181" s="1" t="s">
        <v>1239</v>
      </c>
      <c r="M181" s="1" t="s">
        <v>1242</v>
      </c>
      <c r="N181" s="1" t="s">
        <v>1243</v>
      </c>
      <c r="O181" s="1" t="s">
        <v>1244</v>
      </c>
      <c r="P181" s="1" t="s">
        <v>1239</v>
      </c>
      <c r="Q181" s="2" t="str">
        <f>CONCATENATE("'",fator_pmad20182017_mor_16102020!C181,"'")</f>
        <v>'Cocalzinho de Goiás: Girassol/Edilândia'</v>
      </c>
      <c r="R181" s="1" t="s">
        <v>1245</v>
      </c>
      <c r="S181" s="2" t="str">
        <f>CONCATENATE("concat('",IF(LEN([1]fator_pmad1718_mor_25052020!A181)=1,CONCATENATE(0,[1]fator_pmad1718_mor_25052020!A181),[1]fator_pmad1718_mor_25052020!A181),"',cast(m.D03")</f>
        <v>concat('08',cast(m.D03</v>
      </c>
      <c r="T181" s="1" t="s">
        <v>1246</v>
      </c>
      <c r="U181" s="2" t="str">
        <f>CONCATENATE("nchar(1)),'",IF(LEN([1]fator_pmad1718_mor_25052020!F181)=1,CONCATENATE(0,[1]fator_pmad1718_mor_25052020!F181),[1]fator_pmad1718_mor_25052020!F181),"')")</f>
        <v>nchar(1)),'06')</v>
      </c>
      <c r="V181" s="1" t="s">
        <v>1247</v>
      </c>
      <c r="W181" s="1" t="s">
        <v>1248</v>
      </c>
      <c r="X181" s="1" t="s">
        <v>1249</v>
      </c>
      <c r="Y181" s="1" t="s">
        <v>1250</v>
      </c>
      <c r="Z181" s="1" t="s">
        <v>1251</v>
      </c>
      <c r="AA181" s="1" t="s">
        <v>1252</v>
      </c>
      <c r="AB181" s="1" t="s">
        <v>1262</v>
      </c>
      <c r="AC181" s="1" t="s">
        <v>1253</v>
      </c>
      <c r="AD181" s="1" t="s">
        <v>1254</v>
      </c>
      <c r="AE181" s="1" t="s">
        <v>1255</v>
      </c>
      <c r="AF181" s="1" t="s">
        <v>1239</v>
      </c>
      <c r="AG181" s="1" t="s">
        <v>1256</v>
      </c>
      <c r="AH181" s="1" t="s">
        <v>1257</v>
      </c>
      <c r="AI181" s="1" t="s">
        <v>1244</v>
      </c>
      <c r="AJ181" s="1" t="s">
        <v>1239</v>
      </c>
      <c r="AK181" s="2" t="str">
        <f>CONCATENATE("'",fator_pmad20182017_mor_16102020!C181,"'")</f>
        <v>'Cocalzinho de Goiás: Girassol/Edilândia'</v>
      </c>
      <c r="AL181" s="1" t="s">
        <v>1257</v>
      </c>
      <c r="AM181" s="1" t="s">
        <v>1258</v>
      </c>
      <c r="AN181" s="1" t="s">
        <v>1239</v>
      </c>
      <c r="AO181" s="1" t="str">
        <f>fator_pmad20182017_mor_16102020!E181</f>
        <v>1</v>
      </c>
      <c r="AP181" s="1" t="s">
        <v>1257</v>
      </c>
      <c r="AQ181" s="1" t="s">
        <v>1259</v>
      </c>
      <c r="AR181" s="1" t="s">
        <v>1260</v>
      </c>
      <c r="AS181" s="2" t="str">
        <f>fator_pmad20182017_mor_16102020!H181</f>
        <v xml:space="preserve"> 25 and 29</v>
      </c>
      <c r="AT181" s="1" t="s">
        <v>1261</v>
      </c>
    </row>
    <row r="182" spans="1:46" x14ac:dyDescent="0.25">
      <c r="A182" s="1" t="s">
        <v>52</v>
      </c>
      <c r="B182" s="1" t="s">
        <v>1235</v>
      </c>
      <c r="C182" s="1" t="s">
        <v>1236</v>
      </c>
      <c r="D182" s="1" t="s">
        <v>1237</v>
      </c>
      <c r="E182" s="1" t="s">
        <v>1238</v>
      </c>
      <c r="F182" s="1" t="s">
        <v>1239</v>
      </c>
      <c r="G182" s="1" t="str">
        <f>fator_pmad20182017_mor_16102020!K182</f>
        <v>7.6187883830022</v>
      </c>
      <c r="H182" s="1" t="s">
        <v>1240</v>
      </c>
      <c r="I182" s="1" t="s">
        <v>1239</v>
      </c>
      <c r="J182" s="1" t="str">
        <f>fator_pmad20182017_mor_16102020!I182</f>
        <v>312.37032370309</v>
      </c>
      <c r="K182" s="1" t="s">
        <v>1241</v>
      </c>
      <c r="L182" s="1" t="s">
        <v>1239</v>
      </c>
      <c r="M182" s="1" t="s">
        <v>1242</v>
      </c>
      <c r="N182" s="1" t="s">
        <v>1243</v>
      </c>
      <c r="O182" s="1" t="s">
        <v>1244</v>
      </c>
      <c r="P182" s="1" t="s">
        <v>1239</v>
      </c>
      <c r="Q182" s="2" t="str">
        <f>CONCATENATE("'",fator_pmad20182017_mor_16102020!C182,"'")</f>
        <v>'Cocalzinho de Goiás: Sede'</v>
      </c>
      <c r="R182" s="1" t="s">
        <v>1245</v>
      </c>
      <c r="S182" s="2" t="str">
        <f>CONCATENATE("concat('",IF(LEN([1]fator_pmad1718_mor_25052020!A182)=1,CONCATENATE(0,[1]fator_pmad1718_mor_25052020!A182),[1]fator_pmad1718_mor_25052020!A182),"',cast(m.D03")</f>
        <v>concat('07',cast(m.D03</v>
      </c>
      <c r="T182" s="1" t="s">
        <v>1246</v>
      </c>
      <c r="U182" s="2" t="str">
        <f>CONCATENATE("nchar(1)),'",IF(LEN([1]fator_pmad1718_mor_25052020!F182)=1,CONCATENATE(0,[1]fator_pmad1718_mor_25052020!F182),[1]fator_pmad1718_mor_25052020!F182),"')")</f>
        <v>nchar(1)),'06')</v>
      </c>
      <c r="V182" s="1" t="s">
        <v>1247</v>
      </c>
      <c r="W182" s="1" t="s">
        <v>1248</v>
      </c>
      <c r="X182" s="1" t="s">
        <v>1249</v>
      </c>
      <c r="Y182" s="1" t="s">
        <v>1250</v>
      </c>
      <c r="Z182" s="1" t="s">
        <v>1251</v>
      </c>
      <c r="AA182" s="1" t="s">
        <v>1252</v>
      </c>
      <c r="AB182" s="1" t="s">
        <v>1262</v>
      </c>
      <c r="AC182" s="1" t="s">
        <v>1253</v>
      </c>
      <c r="AD182" s="1" t="s">
        <v>1254</v>
      </c>
      <c r="AE182" s="1" t="s">
        <v>1255</v>
      </c>
      <c r="AF182" s="1" t="s">
        <v>1239</v>
      </c>
      <c r="AG182" s="1" t="s">
        <v>1256</v>
      </c>
      <c r="AH182" s="1" t="s">
        <v>1257</v>
      </c>
      <c r="AI182" s="1" t="s">
        <v>1244</v>
      </c>
      <c r="AJ182" s="1" t="s">
        <v>1239</v>
      </c>
      <c r="AK182" s="2" t="str">
        <f>CONCATENATE("'",fator_pmad20182017_mor_16102020!C182,"'")</f>
        <v>'Cocalzinho de Goiás: Sede'</v>
      </c>
      <c r="AL182" s="1" t="s">
        <v>1257</v>
      </c>
      <c r="AM182" s="1" t="s">
        <v>1258</v>
      </c>
      <c r="AN182" s="1" t="s">
        <v>1239</v>
      </c>
      <c r="AO182" s="1" t="str">
        <f>fator_pmad20182017_mor_16102020!E182</f>
        <v>2</v>
      </c>
      <c r="AP182" s="1" t="s">
        <v>1257</v>
      </c>
      <c r="AQ182" s="1" t="s">
        <v>1259</v>
      </c>
      <c r="AR182" s="1" t="s">
        <v>1260</v>
      </c>
      <c r="AS182" s="2" t="str">
        <f>fator_pmad20182017_mor_16102020!H182</f>
        <v xml:space="preserve"> 25 and 29</v>
      </c>
      <c r="AT182" s="1" t="s">
        <v>1261</v>
      </c>
    </row>
    <row r="183" spans="1:46" x14ac:dyDescent="0.25">
      <c r="A183" s="1" t="s">
        <v>52</v>
      </c>
      <c r="B183" s="1" t="s">
        <v>1235</v>
      </c>
      <c r="C183" s="1" t="s">
        <v>1236</v>
      </c>
      <c r="D183" s="1" t="s">
        <v>1237</v>
      </c>
      <c r="E183" s="1" t="s">
        <v>1238</v>
      </c>
      <c r="F183" s="1" t="s">
        <v>1239</v>
      </c>
      <c r="G183" s="1" t="str">
        <f>fator_pmad20182017_mor_16102020!K183</f>
        <v>6.1110487484349</v>
      </c>
      <c r="H183" s="1" t="s">
        <v>1240</v>
      </c>
      <c r="I183" s="1" t="s">
        <v>1239</v>
      </c>
      <c r="J183" s="1" t="str">
        <f>fator_pmad20182017_mor_16102020!I183</f>
        <v>323.88558366705</v>
      </c>
      <c r="K183" s="1" t="s">
        <v>1241</v>
      </c>
      <c r="L183" s="1" t="s">
        <v>1239</v>
      </c>
      <c r="M183" s="1" t="s">
        <v>1242</v>
      </c>
      <c r="N183" s="1" t="s">
        <v>1243</v>
      </c>
      <c r="O183" s="1" t="s">
        <v>1244</v>
      </c>
      <c r="P183" s="1" t="s">
        <v>1239</v>
      </c>
      <c r="Q183" s="2" t="str">
        <f>CONCATENATE("'",fator_pmad20182017_mor_16102020!C183,"'")</f>
        <v>'Cocalzinho de Goiás: Sede'</v>
      </c>
      <c r="R183" s="1" t="s">
        <v>1245</v>
      </c>
      <c r="S183" s="2" t="str">
        <f>CONCATENATE("concat('",IF(LEN([1]fator_pmad1718_mor_25052020!A183)=1,CONCATENATE(0,[1]fator_pmad1718_mor_25052020!A183),[1]fator_pmad1718_mor_25052020!A183),"',cast(m.D03")</f>
        <v>concat('07',cast(m.D03</v>
      </c>
      <c r="T183" s="1" t="s">
        <v>1246</v>
      </c>
      <c r="U183" s="2" t="str">
        <f>CONCATENATE("nchar(1)),'",IF(LEN([1]fator_pmad1718_mor_25052020!F183)=1,CONCATENATE(0,[1]fator_pmad1718_mor_25052020!F183),[1]fator_pmad1718_mor_25052020!F183),"')")</f>
        <v>nchar(1)),'06')</v>
      </c>
      <c r="V183" s="1" t="s">
        <v>1247</v>
      </c>
      <c r="W183" s="1" t="s">
        <v>1248</v>
      </c>
      <c r="X183" s="1" t="s">
        <v>1249</v>
      </c>
      <c r="Y183" s="1" t="s">
        <v>1250</v>
      </c>
      <c r="Z183" s="1" t="s">
        <v>1251</v>
      </c>
      <c r="AA183" s="1" t="s">
        <v>1252</v>
      </c>
      <c r="AB183" s="1" t="s">
        <v>1262</v>
      </c>
      <c r="AC183" s="1" t="s">
        <v>1253</v>
      </c>
      <c r="AD183" s="1" t="s">
        <v>1254</v>
      </c>
      <c r="AE183" s="1" t="s">
        <v>1255</v>
      </c>
      <c r="AF183" s="1" t="s">
        <v>1239</v>
      </c>
      <c r="AG183" s="1" t="s">
        <v>1256</v>
      </c>
      <c r="AH183" s="1" t="s">
        <v>1257</v>
      </c>
      <c r="AI183" s="1" t="s">
        <v>1244</v>
      </c>
      <c r="AJ183" s="1" t="s">
        <v>1239</v>
      </c>
      <c r="AK183" s="2" t="str">
        <f>CONCATENATE("'",fator_pmad20182017_mor_16102020!C183,"'")</f>
        <v>'Cocalzinho de Goiás: Sede'</v>
      </c>
      <c r="AL183" s="1" t="s">
        <v>1257</v>
      </c>
      <c r="AM183" s="1" t="s">
        <v>1258</v>
      </c>
      <c r="AN183" s="1" t="s">
        <v>1239</v>
      </c>
      <c r="AO183" s="1" t="str">
        <f>fator_pmad20182017_mor_16102020!E183</f>
        <v>1</v>
      </c>
      <c r="AP183" s="1" t="s">
        <v>1257</v>
      </c>
      <c r="AQ183" s="1" t="s">
        <v>1259</v>
      </c>
      <c r="AR183" s="1" t="s">
        <v>1260</v>
      </c>
      <c r="AS183" s="2" t="str">
        <f>fator_pmad20182017_mor_16102020!H183</f>
        <v xml:space="preserve"> 25 and 29</v>
      </c>
      <c r="AT183" s="1" t="s">
        <v>1261</v>
      </c>
    </row>
    <row r="184" spans="1:46" x14ac:dyDescent="0.25">
      <c r="A184" s="1" t="s">
        <v>60</v>
      </c>
      <c r="B184" s="1" t="s">
        <v>1235</v>
      </c>
      <c r="C184" s="1" t="s">
        <v>1236</v>
      </c>
      <c r="D184" s="1" t="s">
        <v>1237</v>
      </c>
      <c r="E184" s="1" t="s">
        <v>1238</v>
      </c>
      <c r="F184" s="1" t="s">
        <v>1239</v>
      </c>
      <c r="G184" s="1" t="str">
        <f>fator_pmad20182017_mor_16102020!K184</f>
        <v>3.63881055688594</v>
      </c>
      <c r="H184" s="1" t="s">
        <v>1240</v>
      </c>
      <c r="I184" s="1" t="s">
        <v>1239</v>
      </c>
      <c r="J184" s="1" t="str">
        <f>fator_pmad20182017_mor_16102020!I184</f>
        <v>232.8838756407</v>
      </c>
      <c r="K184" s="1" t="s">
        <v>1241</v>
      </c>
      <c r="L184" s="1" t="s">
        <v>1239</v>
      </c>
      <c r="M184" s="1" t="s">
        <v>1242</v>
      </c>
      <c r="N184" s="1" t="s">
        <v>1243</v>
      </c>
      <c r="O184" s="1" t="s">
        <v>1244</v>
      </c>
      <c r="P184" s="1" t="s">
        <v>1239</v>
      </c>
      <c r="Q184" s="2" t="str">
        <f>CONCATENATE("'",fator_pmad20182017_mor_16102020!C184,"'")</f>
        <v>'Cristalina: Campos Lindos/Marajó'</v>
      </c>
      <c r="R184" s="1" t="s">
        <v>1245</v>
      </c>
      <c r="S184" s="2" t="str">
        <f>CONCATENATE("concat('",IF(LEN([1]fator_pmad1718_mor_25052020!A184)=1,CONCATENATE(0,[1]fator_pmad1718_mor_25052020!A184),[1]fator_pmad1718_mor_25052020!A184),"',cast(m.D03")</f>
        <v>concat('06',cast(m.D03</v>
      </c>
      <c r="T184" s="1" t="s">
        <v>1246</v>
      </c>
      <c r="U184" s="2" t="str">
        <f>CONCATENATE("nchar(1)),'",IF(LEN([1]fator_pmad1718_mor_25052020!F184)=1,CONCATENATE(0,[1]fator_pmad1718_mor_25052020!F184),[1]fator_pmad1718_mor_25052020!F184),"')")</f>
        <v>nchar(1)),'06')</v>
      </c>
      <c r="V184" s="1" t="s">
        <v>1247</v>
      </c>
      <c r="W184" s="1" t="s">
        <v>1248</v>
      </c>
      <c r="X184" s="1" t="s">
        <v>1249</v>
      </c>
      <c r="Y184" s="1" t="s">
        <v>1250</v>
      </c>
      <c r="Z184" s="1" t="s">
        <v>1251</v>
      </c>
      <c r="AA184" s="1" t="s">
        <v>1252</v>
      </c>
      <c r="AB184" s="1" t="s">
        <v>1262</v>
      </c>
      <c r="AC184" s="1" t="s">
        <v>1253</v>
      </c>
      <c r="AD184" s="1" t="s">
        <v>1254</v>
      </c>
      <c r="AE184" s="1" t="s">
        <v>1255</v>
      </c>
      <c r="AF184" s="1" t="s">
        <v>1239</v>
      </c>
      <c r="AG184" s="1" t="s">
        <v>1256</v>
      </c>
      <c r="AH184" s="1" t="s">
        <v>1257</v>
      </c>
      <c r="AI184" s="1" t="s">
        <v>1244</v>
      </c>
      <c r="AJ184" s="1" t="s">
        <v>1239</v>
      </c>
      <c r="AK184" s="2" t="str">
        <f>CONCATENATE("'",fator_pmad20182017_mor_16102020!C184,"'")</f>
        <v>'Cristalina: Campos Lindos/Marajó'</v>
      </c>
      <c r="AL184" s="1" t="s">
        <v>1257</v>
      </c>
      <c r="AM184" s="1" t="s">
        <v>1258</v>
      </c>
      <c r="AN184" s="1" t="s">
        <v>1239</v>
      </c>
      <c r="AO184" s="1" t="str">
        <f>fator_pmad20182017_mor_16102020!E184</f>
        <v>2</v>
      </c>
      <c r="AP184" s="1" t="s">
        <v>1257</v>
      </c>
      <c r="AQ184" s="1" t="s">
        <v>1259</v>
      </c>
      <c r="AR184" s="1" t="s">
        <v>1260</v>
      </c>
      <c r="AS184" s="2" t="str">
        <f>fator_pmad20182017_mor_16102020!H184</f>
        <v xml:space="preserve"> 25 and 29</v>
      </c>
      <c r="AT184" s="1" t="s">
        <v>1261</v>
      </c>
    </row>
    <row r="185" spans="1:46" x14ac:dyDescent="0.25">
      <c r="A185" s="1" t="s">
        <v>60</v>
      </c>
      <c r="B185" s="1" t="s">
        <v>1235</v>
      </c>
      <c r="C185" s="1" t="s">
        <v>1236</v>
      </c>
      <c r="D185" s="1" t="s">
        <v>1237</v>
      </c>
      <c r="E185" s="1" t="s">
        <v>1238</v>
      </c>
      <c r="F185" s="1" t="s">
        <v>1239</v>
      </c>
      <c r="G185" s="1" t="str">
        <f>fator_pmad20182017_mor_16102020!K185</f>
        <v>3.91838300354486</v>
      </c>
      <c r="H185" s="1" t="s">
        <v>1240</v>
      </c>
      <c r="I185" s="1" t="s">
        <v>1239</v>
      </c>
      <c r="J185" s="1" t="str">
        <f>fator_pmad20182017_mor_16102020!I185</f>
        <v>242.939746219781</v>
      </c>
      <c r="K185" s="1" t="s">
        <v>1241</v>
      </c>
      <c r="L185" s="1" t="s">
        <v>1239</v>
      </c>
      <c r="M185" s="1" t="s">
        <v>1242</v>
      </c>
      <c r="N185" s="1" t="s">
        <v>1243</v>
      </c>
      <c r="O185" s="1" t="s">
        <v>1244</v>
      </c>
      <c r="P185" s="1" t="s">
        <v>1239</v>
      </c>
      <c r="Q185" s="2" t="str">
        <f>CONCATENATE("'",fator_pmad20182017_mor_16102020!C185,"'")</f>
        <v>'Cristalina: Campos Lindos/Marajó'</v>
      </c>
      <c r="R185" s="1" t="s">
        <v>1245</v>
      </c>
      <c r="S185" s="2" t="str">
        <f>CONCATENATE("concat('",IF(LEN([1]fator_pmad1718_mor_25052020!A185)=1,CONCATENATE(0,[1]fator_pmad1718_mor_25052020!A185),[1]fator_pmad1718_mor_25052020!A185),"',cast(m.D03")</f>
        <v>concat('06',cast(m.D03</v>
      </c>
      <c r="T185" s="1" t="s">
        <v>1246</v>
      </c>
      <c r="U185" s="2" t="str">
        <f>CONCATENATE("nchar(1)),'",IF(LEN([1]fator_pmad1718_mor_25052020!F185)=1,CONCATENATE(0,[1]fator_pmad1718_mor_25052020!F185),[1]fator_pmad1718_mor_25052020!F185),"')")</f>
        <v>nchar(1)),'06')</v>
      </c>
      <c r="V185" s="1" t="s">
        <v>1247</v>
      </c>
      <c r="W185" s="1" t="s">
        <v>1248</v>
      </c>
      <c r="X185" s="1" t="s">
        <v>1249</v>
      </c>
      <c r="Y185" s="1" t="s">
        <v>1250</v>
      </c>
      <c r="Z185" s="1" t="s">
        <v>1251</v>
      </c>
      <c r="AA185" s="1" t="s">
        <v>1252</v>
      </c>
      <c r="AB185" s="1" t="s">
        <v>1262</v>
      </c>
      <c r="AC185" s="1" t="s">
        <v>1253</v>
      </c>
      <c r="AD185" s="1" t="s">
        <v>1254</v>
      </c>
      <c r="AE185" s="1" t="s">
        <v>1255</v>
      </c>
      <c r="AF185" s="1" t="s">
        <v>1239</v>
      </c>
      <c r="AG185" s="1" t="s">
        <v>1256</v>
      </c>
      <c r="AH185" s="1" t="s">
        <v>1257</v>
      </c>
      <c r="AI185" s="1" t="s">
        <v>1244</v>
      </c>
      <c r="AJ185" s="1" t="s">
        <v>1239</v>
      </c>
      <c r="AK185" s="2" t="str">
        <f>CONCATENATE("'",fator_pmad20182017_mor_16102020!C185,"'")</f>
        <v>'Cristalina: Campos Lindos/Marajó'</v>
      </c>
      <c r="AL185" s="1" t="s">
        <v>1257</v>
      </c>
      <c r="AM185" s="1" t="s">
        <v>1258</v>
      </c>
      <c r="AN185" s="1" t="s">
        <v>1239</v>
      </c>
      <c r="AO185" s="1" t="str">
        <f>fator_pmad20182017_mor_16102020!E185</f>
        <v>1</v>
      </c>
      <c r="AP185" s="1" t="s">
        <v>1257</v>
      </c>
      <c r="AQ185" s="1" t="s">
        <v>1259</v>
      </c>
      <c r="AR185" s="1" t="s">
        <v>1260</v>
      </c>
      <c r="AS185" s="2" t="str">
        <f>fator_pmad20182017_mor_16102020!H185</f>
        <v xml:space="preserve"> 25 and 29</v>
      </c>
      <c r="AT185" s="1" t="s">
        <v>1261</v>
      </c>
    </row>
    <row r="186" spans="1:46" x14ac:dyDescent="0.25">
      <c r="A186" s="1" t="s">
        <v>68</v>
      </c>
      <c r="B186" s="1" t="s">
        <v>1235</v>
      </c>
      <c r="C186" s="1" t="s">
        <v>1236</v>
      </c>
      <c r="D186" s="1" t="s">
        <v>1237</v>
      </c>
      <c r="E186" s="1" t="s">
        <v>1238</v>
      </c>
      <c r="F186" s="1" t="s">
        <v>1239</v>
      </c>
      <c r="G186" s="1" t="str">
        <f>fator_pmad20182017_mor_16102020!K186</f>
        <v>20.3950523367839</v>
      </c>
      <c r="H186" s="1" t="s">
        <v>1240</v>
      </c>
      <c r="I186" s="1" t="s">
        <v>1239</v>
      </c>
      <c r="J186" s="1" t="str">
        <f>fator_pmad20182017_mor_16102020!I186</f>
        <v>1121.72787852311</v>
      </c>
      <c r="K186" s="1" t="s">
        <v>1241</v>
      </c>
      <c r="L186" s="1" t="s">
        <v>1239</v>
      </c>
      <c r="M186" s="1" t="s">
        <v>1242</v>
      </c>
      <c r="N186" s="1" t="s">
        <v>1243</v>
      </c>
      <c r="O186" s="1" t="s">
        <v>1244</v>
      </c>
      <c r="P186" s="1" t="s">
        <v>1239</v>
      </c>
      <c r="Q186" s="2" t="str">
        <f>CONCATENATE("'",fator_pmad20182017_mor_16102020!C186,"'")</f>
        <v>'Cristalina: Sede'</v>
      </c>
      <c r="R186" s="1" t="s">
        <v>1245</v>
      </c>
      <c r="S186" s="2" t="str">
        <f>CONCATENATE("concat('",IF(LEN([1]fator_pmad1718_mor_25052020!A186)=1,CONCATENATE(0,[1]fator_pmad1718_mor_25052020!A186),[1]fator_pmad1718_mor_25052020!A186),"',cast(m.D03")</f>
        <v>concat('05',cast(m.D03</v>
      </c>
      <c r="T186" s="1" t="s">
        <v>1246</v>
      </c>
      <c r="U186" s="2" t="str">
        <f>CONCATENATE("nchar(1)),'",IF(LEN([1]fator_pmad1718_mor_25052020!F186)=1,CONCATENATE(0,[1]fator_pmad1718_mor_25052020!F186),[1]fator_pmad1718_mor_25052020!F186),"')")</f>
        <v>nchar(1)),'06')</v>
      </c>
      <c r="V186" s="1" t="s">
        <v>1247</v>
      </c>
      <c r="W186" s="1" t="s">
        <v>1248</v>
      </c>
      <c r="X186" s="1" t="s">
        <v>1249</v>
      </c>
      <c r="Y186" s="1" t="s">
        <v>1250</v>
      </c>
      <c r="Z186" s="1" t="s">
        <v>1251</v>
      </c>
      <c r="AA186" s="1" t="s">
        <v>1252</v>
      </c>
      <c r="AB186" s="1" t="s">
        <v>1262</v>
      </c>
      <c r="AC186" s="1" t="s">
        <v>1253</v>
      </c>
      <c r="AD186" s="1" t="s">
        <v>1254</v>
      </c>
      <c r="AE186" s="1" t="s">
        <v>1255</v>
      </c>
      <c r="AF186" s="1" t="s">
        <v>1239</v>
      </c>
      <c r="AG186" s="1" t="s">
        <v>1256</v>
      </c>
      <c r="AH186" s="1" t="s">
        <v>1257</v>
      </c>
      <c r="AI186" s="1" t="s">
        <v>1244</v>
      </c>
      <c r="AJ186" s="1" t="s">
        <v>1239</v>
      </c>
      <c r="AK186" s="2" t="str">
        <f>CONCATENATE("'",fator_pmad20182017_mor_16102020!C186,"'")</f>
        <v>'Cristalina: Sede'</v>
      </c>
      <c r="AL186" s="1" t="s">
        <v>1257</v>
      </c>
      <c r="AM186" s="1" t="s">
        <v>1258</v>
      </c>
      <c r="AN186" s="1" t="s">
        <v>1239</v>
      </c>
      <c r="AO186" s="1" t="str">
        <f>fator_pmad20182017_mor_16102020!E186</f>
        <v>2</v>
      </c>
      <c r="AP186" s="1" t="s">
        <v>1257</v>
      </c>
      <c r="AQ186" s="1" t="s">
        <v>1259</v>
      </c>
      <c r="AR186" s="1" t="s">
        <v>1260</v>
      </c>
      <c r="AS186" s="2" t="str">
        <f>fator_pmad20182017_mor_16102020!H186</f>
        <v xml:space="preserve"> 25 and 29</v>
      </c>
      <c r="AT186" s="1" t="s">
        <v>1261</v>
      </c>
    </row>
    <row r="187" spans="1:46" x14ac:dyDescent="0.25">
      <c r="A187" s="1" t="s">
        <v>68</v>
      </c>
      <c r="B187" s="1" t="s">
        <v>1235</v>
      </c>
      <c r="C187" s="1" t="s">
        <v>1236</v>
      </c>
      <c r="D187" s="1" t="s">
        <v>1237</v>
      </c>
      <c r="E187" s="1" t="s">
        <v>1238</v>
      </c>
      <c r="F187" s="1" t="s">
        <v>1239</v>
      </c>
      <c r="G187" s="1" t="str">
        <f>fator_pmad20182017_mor_16102020!K187</f>
        <v>17.4651316802403</v>
      </c>
      <c r="H187" s="1" t="s">
        <v>1240</v>
      </c>
      <c r="I187" s="1" t="s">
        <v>1239</v>
      </c>
      <c r="J187" s="1" t="str">
        <f>fator_pmad20182017_mor_16102020!I187</f>
        <v>1170.1638225761</v>
      </c>
      <c r="K187" s="1" t="s">
        <v>1241</v>
      </c>
      <c r="L187" s="1" t="s">
        <v>1239</v>
      </c>
      <c r="M187" s="1" t="s">
        <v>1242</v>
      </c>
      <c r="N187" s="1" t="s">
        <v>1243</v>
      </c>
      <c r="O187" s="1" t="s">
        <v>1244</v>
      </c>
      <c r="P187" s="1" t="s">
        <v>1239</v>
      </c>
      <c r="Q187" s="2" t="str">
        <f>CONCATENATE("'",fator_pmad20182017_mor_16102020!C187,"'")</f>
        <v>'Cristalina: Sede'</v>
      </c>
      <c r="R187" s="1" t="s">
        <v>1245</v>
      </c>
      <c r="S187" s="2" t="str">
        <f>CONCATENATE("concat('",IF(LEN([1]fator_pmad1718_mor_25052020!A187)=1,CONCATENATE(0,[1]fator_pmad1718_mor_25052020!A187),[1]fator_pmad1718_mor_25052020!A187),"',cast(m.D03")</f>
        <v>concat('05',cast(m.D03</v>
      </c>
      <c r="T187" s="1" t="s">
        <v>1246</v>
      </c>
      <c r="U187" s="2" t="str">
        <f>CONCATENATE("nchar(1)),'",IF(LEN([1]fator_pmad1718_mor_25052020!F187)=1,CONCATENATE(0,[1]fator_pmad1718_mor_25052020!F187),[1]fator_pmad1718_mor_25052020!F187),"')")</f>
        <v>nchar(1)),'06')</v>
      </c>
      <c r="V187" s="1" t="s">
        <v>1247</v>
      </c>
      <c r="W187" s="1" t="s">
        <v>1248</v>
      </c>
      <c r="X187" s="1" t="s">
        <v>1249</v>
      </c>
      <c r="Y187" s="1" t="s">
        <v>1250</v>
      </c>
      <c r="Z187" s="1" t="s">
        <v>1251</v>
      </c>
      <c r="AA187" s="1" t="s">
        <v>1252</v>
      </c>
      <c r="AB187" s="1" t="s">
        <v>1262</v>
      </c>
      <c r="AC187" s="1" t="s">
        <v>1253</v>
      </c>
      <c r="AD187" s="1" t="s">
        <v>1254</v>
      </c>
      <c r="AE187" s="1" t="s">
        <v>1255</v>
      </c>
      <c r="AF187" s="1" t="s">
        <v>1239</v>
      </c>
      <c r="AG187" s="1" t="s">
        <v>1256</v>
      </c>
      <c r="AH187" s="1" t="s">
        <v>1257</v>
      </c>
      <c r="AI187" s="1" t="s">
        <v>1244</v>
      </c>
      <c r="AJ187" s="1" t="s">
        <v>1239</v>
      </c>
      <c r="AK187" s="2" t="str">
        <f>CONCATENATE("'",fator_pmad20182017_mor_16102020!C187,"'")</f>
        <v>'Cristalina: Sede'</v>
      </c>
      <c r="AL187" s="1" t="s">
        <v>1257</v>
      </c>
      <c r="AM187" s="1" t="s">
        <v>1258</v>
      </c>
      <c r="AN187" s="1" t="s">
        <v>1239</v>
      </c>
      <c r="AO187" s="1" t="str">
        <f>fator_pmad20182017_mor_16102020!E187</f>
        <v>1</v>
      </c>
      <c r="AP187" s="1" t="s">
        <v>1257</v>
      </c>
      <c r="AQ187" s="1" t="s">
        <v>1259</v>
      </c>
      <c r="AR187" s="1" t="s">
        <v>1260</v>
      </c>
      <c r="AS187" s="2" t="str">
        <f>fator_pmad20182017_mor_16102020!H187</f>
        <v xml:space="preserve"> 25 and 29</v>
      </c>
      <c r="AT187" s="1" t="s">
        <v>1261</v>
      </c>
    </row>
    <row r="188" spans="1:46" x14ac:dyDescent="0.25">
      <c r="A188" s="1" t="s">
        <v>75</v>
      </c>
      <c r="B188" s="1" t="s">
        <v>1235</v>
      </c>
      <c r="C188" s="1" t="s">
        <v>1236</v>
      </c>
      <c r="D188" s="1" t="s">
        <v>1237</v>
      </c>
      <c r="E188" s="1" t="s">
        <v>1238</v>
      </c>
      <c r="F188" s="1" t="s">
        <v>1239</v>
      </c>
      <c r="G188" s="1" t="str">
        <f>fator_pmad20182017_mor_16102020!K188</f>
        <v>53.3630625</v>
      </c>
      <c r="H188" s="1" t="s">
        <v>1240</v>
      </c>
      <c r="I188" s="1" t="s">
        <v>1239</v>
      </c>
      <c r="J188" s="1" t="str">
        <f>fator_pmad20182017_mor_16102020!I188</f>
        <v>5122.854</v>
      </c>
      <c r="K188" s="1" t="s">
        <v>1241</v>
      </c>
      <c r="L188" s="1" t="s">
        <v>1239</v>
      </c>
      <c r="M188" s="1" t="s">
        <v>1242</v>
      </c>
      <c r="N188" s="1" t="s">
        <v>1243</v>
      </c>
      <c r="O188" s="1" t="s">
        <v>1244</v>
      </c>
      <c r="P188" s="1" t="s">
        <v>1239</v>
      </c>
      <c r="Q188" s="2" t="str">
        <f>CONCATENATE("'",fator_pmad20182017_mor_16102020!C188,"'")</f>
        <v>'Formosa'</v>
      </c>
      <c r="R188" s="1" t="s">
        <v>1245</v>
      </c>
      <c r="S188" s="2" t="str">
        <f>CONCATENATE("concat('",IF(LEN([1]fator_pmad1718_mor_25052020!A188)=1,CONCATENATE(0,[1]fator_pmad1718_mor_25052020!A188),[1]fator_pmad1718_mor_25052020!A188),"',cast(m.D03")</f>
        <v>concat('09',cast(m.D03</v>
      </c>
      <c r="T188" s="1" t="s">
        <v>1246</v>
      </c>
      <c r="U188" s="2" t="str">
        <f>CONCATENATE("nchar(1)),'",IF(LEN([1]fator_pmad1718_mor_25052020!F188)=1,CONCATENATE(0,[1]fator_pmad1718_mor_25052020!F188),[1]fator_pmad1718_mor_25052020!F188),"')")</f>
        <v>nchar(1)),'06')</v>
      </c>
      <c r="V188" s="1" t="s">
        <v>1247</v>
      </c>
      <c r="W188" s="1" t="s">
        <v>1248</v>
      </c>
      <c r="X188" s="1" t="s">
        <v>1249</v>
      </c>
      <c r="Y188" s="1" t="s">
        <v>1250</v>
      </c>
      <c r="Z188" s="1" t="s">
        <v>1251</v>
      </c>
      <c r="AA188" s="1" t="s">
        <v>1252</v>
      </c>
      <c r="AB188" s="1" t="s">
        <v>1262</v>
      </c>
      <c r="AC188" s="1" t="s">
        <v>1253</v>
      </c>
      <c r="AD188" s="1" t="s">
        <v>1254</v>
      </c>
      <c r="AE188" s="1" t="s">
        <v>1255</v>
      </c>
      <c r="AF188" s="1" t="s">
        <v>1239</v>
      </c>
      <c r="AG188" s="1" t="s">
        <v>1256</v>
      </c>
      <c r="AH188" s="1" t="s">
        <v>1257</v>
      </c>
      <c r="AI188" s="1" t="s">
        <v>1244</v>
      </c>
      <c r="AJ188" s="1" t="s">
        <v>1239</v>
      </c>
      <c r="AK188" s="2" t="str">
        <f>CONCATENATE("'",fator_pmad20182017_mor_16102020!C188,"'")</f>
        <v>'Formosa'</v>
      </c>
      <c r="AL188" s="1" t="s">
        <v>1257</v>
      </c>
      <c r="AM188" s="1" t="s">
        <v>1258</v>
      </c>
      <c r="AN188" s="1" t="s">
        <v>1239</v>
      </c>
      <c r="AO188" s="1" t="str">
        <f>fator_pmad20182017_mor_16102020!E188</f>
        <v>2</v>
      </c>
      <c r="AP188" s="1" t="s">
        <v>1257</v>
      </c>
      <c r="AQ188" s="1" t="s">
        <v>1259</v>
      </c>
      <c r="AR188" s="1" t="s">
        <v>1260</v>
      </c>
      <c r="AS188" s="2" t="str">
        <f>fator_pmad20182017_mor_16102020!H188</f>
        <v xml:space="preserve"> 25 and 29</v>
      </c>
      <c r="AT188" s="1" t="s">
        <v>1261</v>
      </c>
    </row>
    <row r="189" spans="1:46" x14ac:dyDescent="0.25">
      <c r="A189" s="1" t="s">
        <v>75</v>
      </c>
      <c r="B189" s="1" t="s">
        <v>1235</v>
      </c>
      <c r="C189" s="1" t="s">
        <v>1236</v>
      </c>
      <c r="D189" s="1" t="s">
        <v>1237</v>
      </c>
      <c r="E189" s="1" t="s">
        <v>1238</v>
      </c>
      <c r="F189" s="1" t="s">
        <v>1239</v>
      </c>
      <c r="G189" s="1" t="str">
        <f>fator_pmad20182017_mor_16102020!K189</f>
        <v>42.3512333333333</v>
      </c>
      <c r="H189" s="1" t="s">
        <v>1240</v>
      </c>
      <c r="I189" s="1" t="s">
        <v>1239</v>
      </c>
      <c r="J189" s="1" t="str">
        <f>fator_pmad20182017_mor_16102020!I189</f>
        <v>5082.148</v>
      </c>
      <c r="K189" s="1" t="s">
        <v>1241</v>
      </c>
      <c r="L189" s="1" t="s">
        <v>1239</v>
      </c>
      <c r="M189" s="1" t="s">
        <v>1242</v>
      </c>
      <c r="N189" s="1" t="s">
        <v>1243</v>
      </c>
      <c r="O189" s="1" t="s">
        <v>1244</v>
      </c>
      <c r="P189" s="1" t="s">
        <v>1239</v>
      </c>
      <c r="Q189" s="2" t="str">
        <f>CONCATENATE("'",fator_pmad20182017_mor_16102020!C189,"'")</f>
        <v>'Formosa'</v>
      </c>
      <c r="R189" s="1" t="s">
        <v>1245</v>
      </c>
      <c r="S189" s="2" t="str">
        <f>CONCATENATE("concat('",IF(LEN([1]fator_pmad1718_mor_25052020!A189)=1,CONCATENATE(0,[1]fator_pmad1718_mor_25052020!A189),[1]fator_pmad1718_mor_25052020!A189),"',cast(m.D03")</f>
        <v>concat('09',cast(m.D03</v>
      </c>
      <c r="T189" s="1" t="s">
        <v>1246</v>
      </c>
      <c r="U189" s="2" t="str">
        <f>CONCATENATE("nchar(1)),'",IF(LEN([1]fator_pmad1718_mor_25052020!F189)=1,CONCATENATE(0,[1]fator_pmad1718_mor_25052020!F189),[1]fator_pmad1718_mor_25052020!F189),"')")</f>
        <v>nchar(1)),'06')</v>
      </c>
      <c r="V189" s="1" t="s">
        <v>1247</v>
      </c>
      <c r="W189" s="1" t="s">
        <v>1248</v>
      </c>
      <c r="X189" s="1" t="s">
        <v>1249</v>
      </c>
      <c r="Y189" s="1" t="s">
        <v>1250</v>
      </c>
      <c r="Z189" s="1" t="s">
        <v>1251</v>
      </c>
      <c r="AA189" s="1" t="s">
        <v>1252</v>
      </c>
      <c r="AB189" s="1" t="s">
        <v>1262</v>
      </c>
      <c r="AC189" s="1" t="s">
        <v>1253</v>
      </c>
      <c r="AD189" s="1" t="s">
        <v>1254</v>
      </c>
      <c r="AE189" s="1" t="s">
        <v>1255</v>
      </c>
      <c r="AF189" s="1" t="s">
        <v>1239</v>
      </c>
      <c r="AG189" s="1" t="s">
        <v>1256</v>
      </c>
      <c r="AH189" s="1" t="s">
        <v>1257</v>
      </c>
      <c r="AI189" s="1" t="s">
        <v>1244</v>
      </c>
      <c r="AJ189" s="1" t="s">
        <v>1239</v>
      </c>
      <c r="AK189" s="2" t="str">
        <f>CONCATENATE("'",fator_pmad20182017_mor_16102020!C189,"'")</f>
        <v>'Formosa'</v>
      </c>
      <c r="AL189" s="1" t="s">
        <v>1257</v>
      </c>
      <c r="AM189" s="1" t="s">
        <v>1258</v>
      </c>
      <c r="AN189" s="1" t="s">
        <v>1239</v>
      </c>
      <c r="AO189" s="1" t="str">
        <f>fator_pmad20182017_mor_16102020!E189</f>
        <v>1</v>
      </c>
      <c r="AP189" s="1" t="s">
        <v>1257</v>
      </c>
      <c r="AQ189" s="1" t="s">
        <v>1259</v>
      </c>
      <c r="AR189" s="1" t="s">
        <v>1260</v>
      </c>
      <c r="AS189" s="2" t="str">
        <f>fator_pmad20182017_mor_16102020!H189</f>
        <v xml:space="preserve"> 25 and 29</v>
      </c>
      <c r="AT189" s="1" t="s">
        <v>1261</v>
      </c>
    </row>
    <row r="190" spans="1:46" x14ac:dyDescent="0.25">
      <c r="A190" s="1" t="s">
        <v>82</v>
      </c>
      <c r="B190" s="1" t="s">
        <v>1235</v>
      </c>
      <c r="C190" s="1" t="s">
        <v>1236</v>
      </c>
      <c r="D190" s="1" t="s">
        <v>1237</v>
      </c>
      <c r="E190" s="1" t="s">
        <v>1238</v>
      </c>
      <c r="F190" s="1" t="s">
        <v>1239</v>
      </c>
      <c r="G190" s="1" t="str">
        <f>fator_pmad20182017_mor_16102020!K190</f>
        <v>42.4424295755048</v>
      </c>
      <c r="H190" s="1" t="s">
        <v>1240</v>
      </c>
      <c r="I190" s="1" t="s">
        <v>1239</v>
      </c>
      <c r="J190" s="1" t="str">
        <f>fator_pmad20182017_mor_16102020!I190</f>
        <v>3098.29735901185</v>
      </c>
      <c r="K190" s="1" t="s">
        <v>1241</v>
      </c>
      <c r="L190" s="1" t="s">
        <v>1239</v>
      </c>
      <c r="M190" s="1" t="s">
        <v>1242</v>
      </c>
      <c r="N190" s="1" t="s">
        <v>1243</v>
      </c>
      <c r="O190" s="1" t="s">
        <v>1244</v>
      </c>
      <c r="P190" s="1" t="s">
        <v>1239</v>
      </c>
      <c r="Q190" s="2" t="str">
        <f>CONCATENATE("'",fator_pmad20182017_mor_16102020!C190,"'")</f>
        <v>'Luziânia: Jardim Ingá'</v>
      </c>
      <c r="R190" s="1" t="s">
        <v>1245</v>
      </c>
      <c r="S190" s="2" t="str">
        <f>CONCATENATE("concat('",IF(LEN([1]fator_pmad1718_mor_25052020!A190)=1,CONCATENATE(0,[1]fator_pmad1718_mor_25052020!A190),[1]fator_pmad1718_mor_25052020!A190),"',cast(m.D03")</f>
        <v>concat('11',cast(m.D03</v>
      </c>
      <c r="T190" s="1" t="s">
        <v>1246</v>
      </c>
      <c r="U190" s="2" t="str">
        <f>CONCATENATE("nchar(1)),'",IF(LEN([1]fator_pmad1718_mor_25052020!F190)=1,CONCATENATE(0,[1]fator_pmad1718_mor_25052020!F190),[1]fator_pmad1718_mor_25052020!F190),"')")</f>
        <v>nchar(1)),'06')</v>
      </c>
      <c r="V190" s="1" t="s">
        <v>1247</v>
      </c>
      <c r="W190" s="1" t="s">
        <v>1248</v>
      </c>
      <c r="X190" s="1" t="s">
        <v>1249</v>
      </c>
      <c r="Y190" s="1" t="s">
        <v>1250</v>
      </c>
      <c r="Z190" s="1" t="s">
        <v>1251</v>
      </c>
      <c r="AA190" s="1" t="s">
        <v>1252</v>
      </c>
      <c r="AB190" s="1" t="s">
        <v>1262</v>
      </c>
      <c r="AC190" s="1" t="s">
        <v>1253</v>
      </c>
      <c r="AD190" s="1" t="s">
        <v>1254</v>
      </c>
      <c r="AE190" s="1" t="s">
        <v>1255</v>
      </c>
      <c r="AF190" s="1" t="s">
        <v>1239</v>
      </c>
      <c r="AG190" s="1" t="s">
        <v>1256</v>
      </c>
      <c r="AH190" s="1" t="s">
        <v>1257</v>
      </c>
      <c r="AI190" s="1" t="s">
        <v>1244</v>
      </c>
      <c r="AJ190" s="1" t="s">
        <v>1239</v>
      </c>
      <c r="AK190" s="2" t="str">
        <f>CONCATENATE("'",fator_pmad20182017_mor_16102020!C190,"'")</f>
        <v>'Luziânia: Jardim Ingá'</v>
      </c>
      <c r="AL190" s="1" t="s">
        <v>1257</v>
      </c>
      <c r="AM190" s="1" t="s">
        <v>1258</v>
      </c>
      <c r="AN190" s="1" t="s">
        <v>1239</v>
      </c>
      <c r="AO190" s="1" t="str">
        <f>fator_pmad20182017_mor_16102020!E190</f>
        <v>2</v>
      </c>
      <c r="AP190" s="1" t="s">
        <v>1257</v>
      </c>
      <c r="AQ190" s="1" t="s">
        <v>1259</v>
      </c>
      <c r="AR190" s="1" t="s">
        <v>1260</v>
      </c>
      <c r="AS190" s="2" t="str">
        <f>fator_pmad20182017_mor_16102020!H190</f>
        <v xml:space="preserve"> 25 and 29</v>
      </c>
      <c r="AT190" s="1" t="s">
        <v>1261</v>
      </c>
    </row>
    <row r="191" spans="1:46" x14ac:dyDescent="0.25">
      <c r="A191" s="1" t="s">
        <v>82</v>
      </c>
      <c r="B191" s="1" t="s">
        <v>1235</v>
      </c>
      <c r="C191" s="1" t="s">
        <v>1236</v>
      </c>
      <c r="D191" s="1" t="s">
        <v>1237</v>
      </c>
      <c r="E191" s="1" t="s">
        <v>1238</v>
      </c>
      <c r="F191" s="1" t="s">
        <v>1239</v>
      </c>
      <c r="G191" s="1" t="str">
        <f>fator_pmad20182017_mor_16102020!K191</f>
        <v>56.4325246683025</v>
      </c>
      <c r="H191" s="1" t="s">
        <v>1240</v>
      </c>
      <c r="I191" s="1" t="s">
        <v>1239</v>
      </c>
      <c r="J191" s="1" t="str">
        <f>fator_pmad20182017_mor_16102020!I191</f>
        <v>3047.35633208834</v>
      </c>
      <c r="K191" s="1" t="s">
        <v>1241</v>
      </c>
      <c r="L191" s="1" t="s">
        <v>1239</v>
      </c>
      <c r="M191" s="1" t="s">
        <v>1242</v>
      </c>
      <c r="N191" s="1" t="s">
        <v>1243</v>
      </c>
      <c r="O191" s="1" t="s">
        <v>1244</v>
      </c>
      <c r="P191" s="1" t="s">
        <v>1239</v>
      </c>
      <c r="Q191" s="2" t="str">
        <f>CONCATENATE("'",fator_pmad20182017_mor_16102020!C191,"'")</f>
        <v>'Luziânia: Jardim Ingá'</v>
      </c>
      <c r="R191" s="1" t="s">
        <v>1245</v>
      </c>
      <c r="S191" s="2" t="str">
        <f>CONCATENATE("concat('",IF(LEN([1]fator_pmad1718_mor_25052020!A191)=1,CONCATENATE(0,[1]fator_pmad1718_mor_25052020!A191),[1]fator_pmad1718_mor_25052020!A191),"',cast(m.D03")</f>
        <v>concat('11',cast(m.D03</v>
      </c>
      <c r="T191" s="1" t="s">
        <v>1246</v>
      </c>
      <c r="U191" s="2" t="str">
        <f>CONCATENATE("nchar(1)),'",IF(LEN([1]fator_pmad1718_mor_25052020!F191)=1,CONCATENATE(0,[1]fator_pmad1718_mor_25052020!F191),[1]fator_pmad1718_mor_25052020!F191),"')")</f>
        <v>nchar(1)),'06')</v>
      </c>
      <c r="V191" s="1" t="s">
        <v>1247</v>
      </c>
      <c r="W191" s="1" t="s">
        <v>1248</v>
      </c>
      <c r="X191" s="1" t="s">
        <v>1249</v>
      </c>
      <c r="Y191" s="1" t="s">
        <v>1250</v>
      </c>
      <c r="Z191" s="1" t="s">
        <v>1251</v>
      </c>
      <c r="AA191" s="1" t="s">
        <v>1252</v>
      </c>
      <c r="AB191" s="1" t="s">
        <v>1262</v>
      </c>
      <c r="AC191" s="1" t="s">
        <v>1253</v>
      </c>
      <c r="AD191" s="1" t="s">
        <v>1254</v>
      </c>
      <c r="AE191" s="1" t="s">
        <v>1255</v>
      </c>
      <c r="AF191" s="1" t="s">
        <v>1239</v>
      </c>
      <c r="AG191" s="1" t="s">
        <v>1256</v>
      </c>
      <c r="AH191" s="1" t="s">
        <v>1257</v>
      </c>
      <c r="AI191" s="1" t="s">
        <v>1244</v>
      </c>
      <c r="AJ191" s="1" t="s">
        <v>1239</v>
      </c>
      <c r="AK191" s="2" t="str">
        <f>CONCATENATE("'",fator_pmad20182017_mor_16102020!C191,"'")</f>
        <v>'Luziânia: Jardim Ingá'</v>
      </c>
      <c r="AL191" s="1" t="s">
        <v>1257</v>
      </c>
      <c r="AM191" s="1" t="s">
        <v>1258</v>
      </c>
      <c r="AN191" s="1" t="s">
        <v>1239</v>
      </c>
      <c r="AO191" s="1" t="str">
        <f>fator_pmad20182017_mor_16102020!E191</f>
        <v>1</v>
      </c>
      <c r="AP191" s="1" t="s">
        <v>1257</v>
      </c>
      <c r="AQ191" s="1" t="s">
        <v>1259</v>
      </c>
      <c r="AR191" s="1" t="s">
        <v>1260</v>
      </c>
      <c r="AS191" s="2" t="str">
        <f>fator_pmad20182017_mor_16102020!H191</f>
        <v xml:space="preserve"> 25 and 29</v>
      </c>
      <c r="AT191" s="1" t="s">
        <v>1261</v>
      </c>
    </row>
    <row r="192" spans="1:46" x14ac:dyDescent="0.25">
      <c r="A192" s="1" t="s">
        <v>88</v>
      </c>
      <c r="B192" s="1" t="s">
        <v>1235</v>
      </c>
      <c r="C192" s="1" t="s">
        <v>1236</v>
      </c>
      <c r="D192" s="1" t="s">
        <v>1237</v>
      </c>
      <c r="E192" s="1" t="s">
        <v>1238</v>
      </c>
      <c r="F192" s="1" t="s">
        <v>1239</v>
      </c>
      <c r="G192" s="1" t="str">
        <f>fator_pmad20182017_mor_16102020!K192</f>
        <v>60.5618224676746</v>
      </c>
      <c r="H192" s="1" t="s">
        <v>1240</v>
      </c>
      <c r="I192" s="1" t="s">
        <v>1239</v>
      </c>
      <c r="J192" s="1" t="str">
        <f>fator_pmad20182017_mor_16102020!I192</f>
        <v>5329.44037715537</v>
      </c>
      <c r="K192" s="1" t="s">
        <v>1241</v>
      </c>
      <c r="L192" s="1" t="s">
        <v>1239</v>
      </c>
      <c r="M192" s="1" t="s">
        <v>1242</v>
      </c>
      <c r="N192" s="1" t="s">
        <v>1243</v>
      </c>
      <c r="O192" s="1" t="s">
        <v>1244</v>
      </c>
      <c r="P192" s="1" t="s">
        <v>1239</v>
      </c>
      <c r="Q192" s="2" t="str">
        <f>CONCATENATE("'",fator_pmad20182017_mor_16102020!C192,"'")</f>
        <v>'Luziânia: Sede'</v>
      </c>
      <c r="R192" s="1" t="s">
        <v>1245</v>
      </c>
      <c r="S192" s="2" t="str">
        <f>CONCATENATE("concat('",IF(LEN([1]fator_pmad1718_mor_25052020!A192)=1,CONCATENATE(0,[1]fator_pmad1718_mor_25052020!A192),[1]fator_pmad1718_mor_25052020!A192),"',cast(m.D03")</f>
        <v>concat('10',cast(m.D03</v>
      </c>
      <c r="T192" s="1" t="s">
        <v>1246</v>
      </c>
      <c r="U192" s="2" t="str">
        <f>CONCATENATE("nchar(1)),'",IF(LEN([1]fator_pmad1718_mor_25052020!F192)=1,CONCATENATE(0,[1]fator_pmad1718_mor_25052020!F192),[1]fator_pmad1718_mor_25052020!F192),"')")</f>
        <v>nchar(1)),'06')</v>
      </c>
      <c r="V192" s="1" t="s">
        <v>1247</v>
      </c>
      <c r="W192" s="1" t="s">
        <v>1248</v>
      </c>
      <c r="X192" s="1" t="s">
        <v>1249</v>
      </c>
      <c r="Y192" s="1" t="s">
        <v>1250</v>
      </c>
      <c r="Z192" s="1" t="s">
        <v>1251</v>
      </c>
      <c r="AA192" s="1" t="s">
        <v>1252</v>
      </c>
      <c r="AB192" s="1" t="s">
        <v>1262</v>
      </c>
      <c r="AC192" s="1" t="s">
        <v>1253</v>
      </c>
      <c r="AD192" s="1" t="s">
        <v>1254</v>
      </c>
      <c r="AE192" s="1" t="s">
        <v>1255</v>
      </c>
      <c r="AF192" s="1" t="s">
        <v>1239</v>
      </c>
      <c r="AG192" s="1" t="s">
        <v>1256</v>
      </c>
      <c r="AH192" s="1" t="s">
        <v>1257</v>
      </c>
      <c r="AI192" s="1" t="s">
        <v>1244</v>
      </c>
      <c r="AJ192" s="1" t="s">
        <v>1239</v>
      </c>
      <c r="AK192" s="2" t="str">
        <f>CONCATENATE("'",fator_pmad20182017_mor_16102020!C192,"'")</f>
        <v>'Luziânia: Sede'</v>
      </c>
      <c r="AL192" s="1" t="s">
        <v>1257</v>
      </c>
      <c r="AM192" s="1" t="s">
        <v>1258</v>
      </c>
      <c r="AN192" s="1" t="s">
        <v>1239</v>
      </c>
      <c r="AO192" s="1" t="str">
        <f>fator_pmad20182017_mor_16102020!E192</f>
        <v>2</v>
      </c>
      <c r="AP192" s="1" t="s">
        <v>1257</v>
      </c>
      <c r="AQ192" s="1" t="s">
        <v>1259</v>
      </c>
      <c r="AR192" s="1" t="s">
        <v>1260</v>
      </c>
      <c r="AS192" s="2" t="str">
        <f>fator_pmad20182017_mor_16102020!H192</f>
        <v xml:space="preserve"> 25 and 29</v>
      </c>
      <c r="AT192" s="1" t="s">
        <v>1261</v>
      </c>
    </row>
    <row r="193" spans="1:46" x14ac:dyDescent="0.25">
      <c r="A193" s="1" t="s">
        <v>88</v>
      </c>
      <c r="B193" s="1" t="s">
        <v>1235</v>
      </c>
      <c r="C193" s="1" t="s">
        <v>1236</v>
      </c>
      <c r="D193" s="1" t="s">
        <v>1237</v>
      </c>
      <c r="E193" s="1" t="s">
        <v>1238</v>
      </c>
      <c r="F193" s="1" t="s">
        <v>1239</v>
      </c>
      <c r="G193" s="1" t="str">
        <f>fator_pmad20182017_mor_16102020!K193</f>
        <v>54.6022473459401</v>
      </c>
      <c r="H193" s="1" t="s">
        <v>1240</v>
      </c>
      <c r="I193" s="1" t="s">
        <v>1239</v>
      </c>
      <c r="J193" s="1" t="str">
        <f>fator_pmad20182017_mor_16102020!I193</f>
        <v>5241.81574521025</v>
      </c>
      <c r="K193" s="1" t="s">
        <v>1241</v>
      </c>
      <c r="L193" s="1" t="s">
        <v>1239</v>
      </c>
      <c r="M193" s="1" t="s">
        <v>1242</v>
      </c>
      <c r="N193" s="1" t="s">
        <v>1243</v>
      </c>
      <c r="O193" s="1" t="s">
        <v>1244</v>
      </c>
      <c r="P193" s="1" t="s">
        <v>1239</v>
      </c>
      <c r="Q193" s="2" t="str">
        <f>CONCATENATE("'",fator_pmad20182017_mor_16102020!C193,"'")</f>
        <v>'Luziânia: Sede'</v>
      </c>
      <c r="R193" s="1" t="s">
        <v>1245</v>
      </c>
      <c r="S193" s="2" t="str">
        <f>CONCATENATE("concat('",IF(LEN([1]fator_pmad1718_mor_25052020!A193)=1,CONCATENATE(0,[1]fator_pmad1718_mor_25052020!A193),[1]fator_pmad1718_mor_25052020!A193),"',cast(m.D03")</f>
        <v>concat('10',cast(m.D03</v>
      </c>
      <c r="T193" s="1" t="s">
        <v>1246</v>
      </c>
      <c r="U193" s="2" t="str">
        <f>CONCATENATE("nchar(1)),'",IF(LEN([1]fator_pmad1718_mor_25052020!F193)=1,CONCATENATE(0,[1]fator_pmad1718_mor_25052020!F193),[1]fator_pmad1718_mor_25052020!F193),"')")</f>
        <v>nchar(1)),'06')</v>
      </c>
      <c r="V193" s="1" t="s">
        <v>1247</v>
      </c>
      <c r="W193" s="1" t="s">
        <v>1248</v>
      </c>
      <c r="X193" s="1" t="s">
        <v>1249</v>
      </c>
      <c r="Y193" s="1" t="s">
        <v>1250</v>
      </c>
      <c r="Z193" s="1" t="s">
        <v>1251</v>
      </c>
      <c r="AA193" s="1" t="s">
        <v>1252</v>
      </c>
      <c r="AB193" s="1" t="s">
        <v>1262</v>
      </c>
      <c r="AC193" s="1" t="s">
        <v>1253</v>
      </c>
      <c r="AD193" s="1" t="s">
        <v>1254</v>
      </c>
      <c r="AE193" s="1" t="s">
        <v>1255</v>
      </c>
      <c r="AF193" s="1" t="s">
        <v>1239</v>
      </c>
      <c r="AG193" s="1" t="s">
        <v>1256</v>
      </c>
      <c r="AH193" s="1" t="s">
        <v>1257</v>
      </c>
      <c r="AI193" s="1" t="s">
        <v>1244</v>
      </c>
      <c r="AJ193" s="1" t="s">
        <v>1239</v>
      </c>
      <c r="AK193" s="2" t="str">
        <f>CONCATENATE("'",fator_pmad20182017_mor_16102020!C193,"'")</f>
        <v>'Luziânia: Sede'</v>
      </c>
      <c r="AL193" s="1" t="s">
        <v>1257</v>
      </c>
      <c r="AM193" s="1" t="s">
        <v>1258</v>
      </c>
      <c r="AN193" s="1" t="s">
        <v>1239</v>
      </c>
      <c r="AO193" s="1" t="str">
        <f>fator_pmad20182017_mor_16102020!E193</f>
        <v>1</v>
      </c>
      <c r="AP193" s="1" t="s">
        <v>1257</v>
      </c>
      <c r="AQ193" s="1" t="s">
        <v>1259</v>
      </c>
      <c r="AR193" s="1" t="s">
        <v>1260</v>
      </c>
      <c r="AS193" s="2" t="str">
        <f>fator_pmad20182017_mor_16102020!H193</f>
        <v xml:space="preserve"> 25 and 29</v>
      </c>
      <c r="AT193" s="1" t="s">
        <v>1261</v>
      </c>
    </row>
    <row r="194" spans="1:46" x14ac:dyDescent="0.25">
      <c r="A194" s="1" t="s">
        <v>96</v>
      </c>
      <c r="B194" s="1" t="s">
        <v>1235</v>
      </c>
      <c r="C194" s="1" t="s">
        <v>1236</v>
      </c>
      <c r="D194" s="1" t="s">
        <v>1237</v>
      </c>
      <c r="E194" s="1" t="s">
        <v>1238</v>
      </c>
      <c r="F194" s="1" t="s">
        <v>1239</v>
      </c>
      <c r="G194" s="1" t="str">
        <f>fator_pmad20182017_mor_16102020!K194</f>
        <v>49.8402571428571</v>
      </c>
      <c r="H194" s="1" t="s">
        <v>1240</v>
      </c>
      <c r="I194" s="1" t="s">
        <v>1239</v>
      </c>
      <c r="J194" s="1" t="str">
        <f>fator_pmad20182017_mor_16102020!I194</f>
        <v>5233.227</v>
      </c>
      <c r="K194" s="1" t="s">
        <v>1241</v>
      </c>
      <c r="L194" s="1" t="s">
        <v>1239</v>
      </c>
      <c r="M194" s="1" t="s">
        <v>1242</v>
      </c>
      <c r="N194" s="1" t="s">
        <v>1243</v>
      </c>
      <c r="O194" s="1" t="s">
        <v>1244</v>
      </c>
      <c r="P194" s="1" t="s">
        <v>1239</v>
      </c>
      <c r="Q194" s="2" t="str">
        <f>CONCATENATE("'",fator_pmad20182017_mor_16102020!C194,"'")</f>
        <v>'Novo Gama'</v>
      </c>
      <c r="R194" s="1" t="s">
        <v>1245</v>
      </c>
      <c r="S194" s="2" t="str">
        <f>CONCATENATE("concat('",IF(LEN([1]fator_pmad1718_mor_25052020!A194)=1,CONCATENATE(0,[1]fator_pmad1718_mor_25052020!A194),[1]fator_pmad1718_mor_25052020!A194),"',cast(m.D03")</f>
        <v>concat('12',cast(m.D03</v>
      </c>
      <c r="T194" s="1" t="s">
        <v>1246</v>
      </c>
      <c r="U194" s="2" t="str">
        <f>CONCATENATE("nchar(1)),'",IF(LEN([1]fator_pmad1718_mor_25052020!F194)=1,CONCATENATE(0,[1]fator_pmad1718_mor_25052020!F194),[1]fator_pmad1718_mor_25052020!F194),"')")</f>
        <v>nchar(1)),'06')</v>
      </c>
      <c r="V194" s="1" t="s">
        <v>1247</v>
      </c>
      <c r="W194" s="1" t="s">
        <v>1248</v>
      </c>
      <c r="X194" s="1" t="s">
        <v>1249</v>
      </c>
      <c r="Y194" s="1" t="s">
        <v>1250</v>
      </c>
      <c r="Z194" s="1" t="s">
        <v>1251</v>
      </c>
      <c r="AA194" s="1" t="s">
        <v>1252</v>
      </c>
      <c r="AB194" s="1" t="s">
        <v>1262</v>
      </c>
      <c r="AC194" s="1" t="s">
        <v>1253</v>
      </c>
      <c r="AD194" s="1" t="s">
        <v>1254</v>
      </c>
      <c r="AE194" s="1" t="s">
        <v>1255</v>
      </c>
      <c r="AF194" s="1" t="s">
        <v>1239</v>
      </c>
      <c r="AG194" s="1" t="s">
        <v>1256</v>
      </c>
      <c r="AH194" s="1" t="s">
        <v>1257</v>
      </c>
      <c r="AI194" s="1" t="s">
        <v>1244</v>
      </c>
      <c r="AJ194" s="1" t="s">
        <v>1239</v>
      </c>
      <c r="AK194" s="2" t="str">
        <f>CONCATENATE("'",fator_pmad20182017_mor_16102020!C194,"'")</f>
        <v>'Novo Gama'</v>
      </c>
      <c r="AL194" s="1" t="s">
        <v>1257</v>
      </c>
      <c r="AM194" s="1" t="s">
        <v>1258</v>
      </c>
      <c r="AN194" s="1" t="s">
        <v>1239</v>
      </c>
      <c r="AO194" s="1" t="str">
        <f>fator_pmad20182017_mor_16102020!E194</f>
        <v>2</v>
      </c>
      <c r="AP194" s="1" t="s">
        <v>1257</v>
      </c>
      <c r="AQ194" s="1" t="s">
        <v>1259</v>
      </c>
      <c r="AR194" s="1" t="s">
        <v>1260</v>
      </c>
      <c r="AS194" s="2" t="str">
        <f>fator_pmad20182017_mor_16102020!H194</f>
        <v xml:space="preserve"> 25 and 29</v>
      </c>
      <c r="AT194" s="1" t="s">
        <v>1261</v>
      </c>
    </row>
    <row r="195" spans="1:46" x14ac:dyDescent="0.25">
      <c r="A195" s="1" t="s">
        <v>96</v>
      </c>
      <c r="B195" s="1" t="s">
        <v>1235</v>
      </c>
      <c r="C195" s="1" t="s">
        <v>1236</v>
      </c>
      <c r="D195" s="1" t="s">
        <v>1237</v>
      </c>
      <c r="E195" s="1" t="s">
        <v>1238</v>
      </c>
      <c r="F195" s="1" t="s">
        <v>1239</v>
      </c>
      <c r="G195" s="1" t="str">
        <f>fator_pmad20182017_mor_16102020!K195</f>
        <v>58.2903604651163</v>
      </c>
      <c r="H195" s="1" t="s">
        <v>1240</v>
      </c>
      <c r="I195" s="1" t="s">
        <v>1239</v>
      </c>
      <c r="J195" s="1" t="str">
        <f>fator_pmad20182017_mor_16102020!I195</f>
        <v>5012.971</v>
      </c>
      <c r="K195" s="1" t="s">
        <v>1241</v>
      </c>
      <c r="L195" s="1" t="s">
        <v>1239</v>
      </c>
      <c r="M195" s="1" t="s">
        <v>1242</v>
      </c>
      <c r="N195" s="1" t="s">
        <v>1243</v>
      </c>
      <c r="O195" s="1" t="s">
        <v>1244</v>
      </c>
      <c r="P195" s="1" t="s">
        <v>1239</v>
      </c>
      <c r="Q195" s="2" t="str">
        <f>CONCATENATE("'",fator_pmad20182017_mor_16102020!C195,"'")</f>
        <v>'Novo Gama'</v>
      </c>
      <c r="R195" s="1" t="s">
        <v>1245</v>
      </c>
      <c r="S195" s="2" t="str">
        <f>CONCATENATE("concat('",IF(LEN([1]fator_pmad1718_mor_25052020!A195)=1,CONCATENATE(0,[1]fator_pmad1718_mor_25052020!A195),[1]fator_pmad1718_mor_25052020!A195),"',cast(m.D03")</f>
        <v>concat('12',cast(m.D03</v>
      </c>
      <c r="T195" s="1" t="s">
        <v>1246</v>
      </c>
      <c r="U195" s="2" t="str">
        <f>CONCATENATE("nchar(1)),'",IF(LEN([1]fator_pmad1718_mor_25052020!F195)=1,CONCATENATE(0,[1]fator_pmad1718_mor_25052020!F195),[1]fator_pmad1718_mor_25052020!F195),"')")</f>
        <v>nchar(1)),'06')</v>
      </c>
      <c r="V195" s="1" t="s">
        <v>1247</v>
      </c>
      <c r="W195" s="1" t="s">
        <v>1248</v>
      </c>
      <c r="X195" s="1" t="s">
        <v>1249</v>
      </c>
      <c r="Y195" s="1" t="s">
        <v>1250</v>
      </c>
      <c r="Z195" s="1" t="s">
        <v>1251</v>
      </c>
      <c r="AA195" s="1" t="s">
        <v>1252</v>
      </c>
      <c r="AB195" s="1" t="s">
        <v>1262</v>
      </c>
      <c r="AC195" s="1" t="s">
        <v>1253</v>
      </c>
      <c r="AD195" s="1" t="s">
        <v>1254</v>
      </c>
      <c r="AE195" s="1" t="s">
        <v>1255</v>
      </c>
      <c r="AF195" s="1" t="s">
        <v>1239</v>
      </c>
      <c r="AG195" s="1" t="s">
        <v>1256</v>
      </c>
      <c r="AH195" s="1" t="s">
        <v>1257</v>
      </c>
      <c r="AI195" s="1" t="s">
        <v>1244</v>
      </c>
      <c r="AJ195" s="1" t="s">
        <v>1239</v>
      </c>
      <c r="AK195" s="2" t="str">
        <f>CONCATENATE("'",fator_pmad20182017_mor_16102020!C195,"'")</f>
        <v>'Novo Gama'</v>
      </c>
      <c r="AL195" s="1" t="s">
        <v>1257</v>
      </c>
      <c r="AM195" s="1" t="s">
        <v>1258</v>
      </c>
      <c r="AN195" s="1" t="s">
        <v>1239</v>
      </c>
      <c r="AO195" s="1" t="str">
        <f>fator_pmad20182017_mor_16102020!E195</f>
        <v>1</v>
      </c>
      <c r="AP195" s="1" t="s">
        <v>1257</v>
      </c>
      <c r="AQ195" s="1" t="s">
        <v>1259</v>
      </c>
      <c r="AR195" s="1" t="s">
        <v>1260</v>
      </c>
      <c r="AS195" s="2" t="str">
        <f>fator_pmad20182017_mor_16102020!H195</f>
        <v xml:space="preserve"> 25 and 29</v>
      </c>
      <c r="AT195" s="1" t="s">
        <v>1261</v>
      </c>
    </row>
    <row r="196" spans="1:46" x14ac:dyDescent="0.25">
      <c r="A196" s="1" t="s">
        <v>104</v>
      </c>
      <c r="B196" s="1" t="s">
        <v>1235</v>
      </c>
      <c r="C196" s="1" t="s">
        <v>1236</v>
      </c>
      <c r="D196" s="1" t="s">
        <v>1237</v>
      </c>
      <c r="E196" s="1" t="s">
        <v>1238</v>
      </c>
      <c r="F196" s="1" t="s">
        <v>1239</v>
      </c>
      <c r="G196" s="1" t="str">
        <f>fator_pmad20182017_mor_16102020!K196</f>
        <v>5.43129068523393</v>
      </c>
      <c r="H196" s="1" t="s">
        <v>1240</v>
      </c>
      <c r="I196" s="1" t="s">
        <v>1239</v>
      </c>
      <c r="J196" s="1" t="str">
        <f>fator_pmad20182017_mor_16102020!I196</f>
        <v>353.033894540205</v>
      </c>
      <c r="K196" s="1" t="s">
        <v>1241</v>
      </c>
      <c r="L196" s="1" t="s">
        <v>1239</v>
      </c>
      <c r="M196" s="1" t="s">
        <v>1242</v>
      </c>
      <c r="N196" s="1" t="s">
        <v>1243</v>
      </c>
      <c r="O196" s="1" t="s">
        <v>1244</v>
      </c>
      <c r="P196" s="1" t="s">
        <v>1239</v>
      </c>
      <c r="Q196" s="2" t="str">
        <f>CONCATENATE("'",fator_pmad20182017_mor_16102020!C196,"'")</f>
        <v>'Padre Bernardo: Monte Alto'</v>
      </c>
      <c r="R196" s="1" t="s">
        <v>1245</v>
      </c>
      <c r="S196" s="2" t="str">
        <f>CONCATENATE("concat('",IF(LEN([1]fator_pmad1718_mor_25052020!A196)=1,CONCATENATE(0,[1]fator_pmad1718_mor_25052020!A196),[1]fator_pmad1718_mor_25052020!A196),"',cast(m.D03")</f>
        <v>concat('14',cast(m.D03</v>
      </c>
      <c r="T196" s="1" t="s">
        <v>1246</v>
      </c>
      <c r="U196" s="2" t="str">
        <f>CONCATENATE("nchar(1)),'",IF(LEN([1]fator_pmad1718_mor_25052020!F196)=1,CONCATENATE(0,[1]fator_pmad1718_mor_25052020!F196),[1]fator_pmad1718_mor_25052020!F196),"')")</f>
        <v>nchar(1)),'06')</v>
      </c>
      <c r="V196" s="1" t="s">
        <v>1247</v>
      </c>
      <c r="W196" s="1" t="s">
        <v>1248</v>
      </c>
      <c r="X196" s="1" t="s">
        <v>1249</v>
      </c>
      <c r="Y196" s="1" t="s">
        <v>1250</v>
      </c>
      <c r="Z196" s="1" t="s">
        <v>1251</v>
      </c>
      <c r="AA196" s="1" t="s">
        <v>1252</v>
      </c>
      <c r="AB196" s="1" t="s">
        <v>1262</v>
      </c>
      <c r="AC196" s="1" t="s">
        <v>1253</v>
      </c>
      <c r="AD196" s="1" t="s">
        <v>1254</v>
      </c>
      <c r="AE196" s="1" t="s">
        <v>1255</v>
      </c>
      <c r="AF196" s="1" t="s">
        <v>1239</v>
      </c>
      <c r="AG196" s="1" t="s">
        <v>1256</v>
      </c>
      <c r="AH196" s="1" t="s">
        <v>1257</v>
      </c>
      <c r="AI196" s="1" t="s">
        <v>1244</v>
      </c>
      <c r="AJ196" s="1" t="s">
        <v>1239</v>
      </c>
      <c r="AK196" s="2" t="str">
        <f>CONCATENATE("'",fator_pmad20182017_mor_16102020!C196,"'")</f>
        <v>'Padre Bernardo: Monte Alto'</v>
      </c>
      <c r="AL196" s="1" t="s">
        <v>1257</v>
      </c>
      <c r="AM196" s="1" t="s">
        <v>1258</v>
      </c>
      <c r="AN196" s="1" t="s">
        <v>1239</v>
      </c>
      <c r="AO196" s="1" t="str">
        <f>fator_pmad20182017_mor_16102020!E196</f>
        <v>2</v>
      </c>
      <c r="AP196" s="1" t="s">
        <v>1257</v>
      </c>
      <c r="AQ196" s="1" t="s">
        <v>1259</v>
      </c>
      <c r="AR196" s="1" t="s">
        <v>1260</v>
      </c>
      <c r="AS196" s="2" t="str">
        <f>fator_pmad20182017_mor_16102020!H196</f>
        <v xml:space="preserve"> 25 and 29</v>
      </c>
      <c r="AT196" s="1" t="s">
        <v>1261</v>
      </c>
    </row>
    <row r="197" spans="1:46" x14ac:dyDescent="0.25">
      <c r="A197" s="1" t="s">
        <v>104</v>
      </c>
      <c r="B197" s="1" t="s">
        <v>1235</v>
      </c>
      <c r="C197" s="1" t="s">
        <v>1236</v>
      </c>
      <c r="D197" s="1" t="s">
        <v>1237</v>
      </c>
      <c r="E197" s="1" t="s">
        <v>1238</v>
      </c>
      <c r="F197" s="1" t="s">
        <v>1239</v>
      </c>
      <c r="G197" s="1" t="str">
        <f>fator_pmad20182017_mor_16102020!K197</f>
        <v>6.73324260788638</v>
      </c>
      <c r="H197" s="1" t="s">
        <v>1240</v>
      </c>
      <c r="I197" s="1" t="s">
        <v>1239</v>
      </c>
      <c r="J197" s="1" t="str">
        <f>fator_pmad20182017_mor_16102020!I197</f>
        <v>343.395373002206</v>
      </c>
      <c r="K197" s="1" t="s">
        <v>1241</v>
      </c>
      <c r="L197" s="1" t="s">
        <v>1239</v>
      </c>
      <c r="M197" s="1" t="s">
        <v>1242</v>
      </c>
      <c r="N197" s="1" t="s">
        <v>1243</v>
      </c>
      <c r="O197" s="1" t="s">
        <v>1244</v>
      </c>
      <c r="P197" s="1" t="s">
        <v>1239</v>
      </c>
      <c r="Q197" s="2" t="str">
        <f>CONCATENATE("'",fator_pmad20182017_mor_16102020!C197,"'")</f>
        <v>'Padre Bernardo: Monte Alto'</v>
      </c>
      <c r="R197" s="1" t="s">
        <v>1245</v>
      </c>
      <c r="S197" s="2" t="str">
        <f>CONCATENATE("concat('",IF(LEN([1]fator_pmad1718_mor_25052020!A197)=1,CONCATENATE(0,[1]fator_pmad1718_mor_25052020!A197),[1]fator_pmad1718_mor_25052020!A197),"',cast(m.D03")</f>
        <v>concat('14',cast(m.D03</v>
      </c>
      <c r="T197" s="1" t="s">
        <v>1246</v>
      </c>
      <c r="U197" s="2" t="str">
        <f>CONCATENATE("nchar(1)),'",IF(LEN([1]fator_pmad1718_mor_25052020!F197)=1,CONCATENATE(0,[1]fator_pmad1718_mor_25052020!F197),[1]fator_pmad1718_mor_25052020!F197),"')")</f>
        <v>nchar(1)),'06')</v>
      </c>
      <c r="V197" s="1" t="s">
        <v>1247</v>
      </c>
      <c r="W197" s="1" t="s">
        <v>1248</v>
      </c>
      <c r="X197" s="1" t="s">
        <v>1249</v>
      </c>
      <c r="Y197" s="1" t="s">
        <v>1250</v>
      </c>
      <c r="Z197" s="1" t="s">
        <v>1251</v>
      </c>
      <c r="AA197" s="1" t="s">
        <v>1252</v>
      </c>
      <c r="AB197" s="1" t="s">
        <v>1262</v>
      </c>
      <c r="AC197" s="1" t="s">
        <v>1253</v>
      </c>
      <c r="AD197" s="1" t="s">
        <v>1254</v>
      </c>
      <c r="AE197" s="1" t="s">
        <v>1255</v>
      </c>
      <c r="AF197" s="1" t="s">
        <v>1239</v>
      </c>
      <c r="AG197" s="1" t="s">
        <v>1256</v>
      </c>
      <c r="AH197" s="1" t="s">
        <v>1257</v>
      </c>
      <c r="AI197" s="1" t="s">
        <v>1244</v>
      </c>
      <c r="AJ197" s="1" t="s">
        <v>1239</v>
      </c>
      <c r="AK197" s="2" t="str">
        <f>CONCATENATE("'",fator_pmad20182017_mor_16102020!C197,"'")</f>
        <v>'Padre Bernardo: Monte Alto'</v>
      </c>
      <c r="AL197" s="1" t="s">
        <v>1257</v>
      </c>
      <c r="AM197" s="1" t="s">
        <v>1258</v>
      </c>
      <c r="AN197" s="1" t="s">
        <v>1239</v>
      </c>
      <c r="AO197" s="1" t="str">
        <f>fator_pmad20182017_mor_16102020!E197</f>
        <v>1</v>
      </c>
      <c r="AP197" s="1" t="s">
        <v>1257</v>
      </c>
      <c r="AQ197" s="1" t="s">
        <v>1259</v>
      </c>
      <c r="AR197" s="1" t="s">
        <v>1260</v>
      </c>
      <c r="AS197" s="2" t="str">
        <f>fator_pmad20182017_mor_16102020!H197</f>
        <v xml:space="preserve"> 25 and 29</v>
      </c>
      <c r="AT197" s="1" t="s">
        <v>1261</v>
      </c>
    </row>
    <row r="198" spans="1:46" x14ac:dyDescent="0.25">
      <c r="A198" s="1" t="s">
        <v>111</v>
      </c>
      <c r="B198" s="1" t="s">
        <v>1235</v>
      </c>
      <c r="C198" s="1" t="s">
        <v>1236</v>
      </c>
      <c r="D198" s="1" t="s">
        <v>1237</v>
      </c>
      <c r="E198" s="1" t="s">
        <v>1238</v>
      </c>
      <c r="F198" s="1" t="s">
        <v>1239</v>
      </c>
      <c r="G198" s="1" t="str">
        <f>fator_pmad20182017_mor_16102020!K198</f>
        <v>9.24370570325676</v>
      </c>
      <c r="H198" s="1" t="s">
        <v>1240</v>
      </c>
      <c r="I198" s="1" t="s">
        <v>1239</v>
      </c>
      <c r="J198" s="1" t="str">
        <f>fator_pmad20182017_mor_16102020!I198</f>
        <v>610.084576414946</v>
      </c>
      <c r="K198" s="1" t="s">
        <v>1241</v>
      </c>
      <c r="L198" s="1" t="s">
        <v>1239</v>
      </c>
      <c r="M198" s="1" t="s">
        <v>1242</v>
      </c>
      <c r="N198" s="1" t="s">
        <v>1243</v>
      </c>
      <c r="O198" s="1" t="s">
        <v>1244</v>
      </c>
      <c r="P198" s="1" t="s">
        <v>1239</v>
      </c>
      <c r="Q198" s="2" t="str">
        <f>CONCATENATE("'",fator_pmad20182017_mor_16102020!C198,"'")</f>
        <v>'Padre Bernardo: Sede'</v>
      </c>
      <c r="R198" s="1" t="s">
        <v>1245</v>
      </c>
      <c r="S198" s="2" t="str">
        <f>CONCATENATE("concat('",IF(LEN([1]fator_pmad1718_mor_25052020!A198)=1,CONCATENATE(0,[1]fator_pmad1718_mor_25052020!A198),[1]fator_pmad1718_mor_25052020!A198),"',cast(m.D03")</f>
        <v>concat('13',cast(m.D03</v>
      </c>
      <c r="T198" s="1" t="s">
        <v>1246</v>
      </c>
      <c r="U198" s="2" t="str">
        <f>CONCATENATE("nchar(1)),'",IF(LEN([1]fator_pmad1718_mor_25052020!F198)=1,CONCATENATE(0,[1]fator_pmad1718_mor_25052020!F198),[1]fator_pmad1718_mor_25052020!F198),"')")</f>
        <v>nchar(1)),'06')</v>
      </c>
      <c r="V198" s="1" t="s">
        <v>1247</v>
      </c>
      <c r="W198" s="1" t="s">
        <v>1248</v>
      </c>
      <c r="X198" s="1" t="s">
        <v>1249</v>
      </c>
      <c r="Y198" s="1" t="s">
        <v>1250</v>
      </c>
      <c r="Z198" s="1" t="s">
        <v>1251</v>
      </c>
      <c r="AA198" s="1" t="s">
        <v>1252</v>
      </c>
      <c r="AB198" s="1" t="s">
        <v>1262</v>
      </c>
      <c r="AC198" s="1" t="s">
        <v>1253</v>
      </c>
      <c r="AD198" s="1" t="s">
        <v>1254</v>
      </c>
      <c r="AE198" s="1" t="s">
        <v>1255</v>
      </c>
      <c r="AF198" s="1" t="s">
        <v>1239</v>
      </c>
      <c r="AG198" s="1" t="s">
        <v>1256</v>
      </c>
      <c r="AH198" s="1" t="s">
        <v>1257</v>
      </c>
      <c r="AI198" s="1" t="s">
        <v>1244</v>
      </c>
      <c r="AJ198" s="1" t="s">
        <v>1239</v>
      </c>
      <c r="AK198" s="2" t="str">
        <f>CONCATENATE("'",fator_pmad20182017_mor_16102020!C198,"'")</f>
        <v>'Padre Bernardo: Sede'</v>
      </c>
      <c r="AL198" s="1" t="s">
        <v>1257</v>
      </c>
      <c r="AM198" s="1" t="s">
        <v>1258</v>
      </c>
      <c r="AN198" s="1" t="s">
        <v>1239</v>
      </c>
      <c r="AO198" s="1" t="str">
        <f>fator_pmad20182017_mor_16102020!E198</f>
        <v>2</v>
      </c>
      <c r="AP198" s="1" t="s">
        <v>1257</v>
      </c>
      <c r="AQ198" s="1" t="s">
        <v>1259</v>
      </c>
      <c r="AR198" s="1" t="s">
        <v>1260</v>
      </c>
      <c r="AS198" s="2" t="str">
        <f>fator_pmad20182017_mor_16102020!H198</f>
        <v xml:space="preserve"> 25 and 29</v>
      </c>
      <c r="AT198" s="1" t="s">
        <v>1261</v>
      </c>
    </row>
    <row r="199" spans="1:46" x14ac:dyDescent="0.25">
      <c r="A199" s="1" t="s">
        <v>111</v>
      </c>
      <c r="B199" s="1" t="s">
        <v>1235</v>
      </c>
      <c r="C199" s="1" t="s">
        <v>1236</v>
      </c>
      <c r="D199" s="1" t="s">
        <v>1237</v>
      </c>
      <c r="E199" s="1" t="s">
        <v>1238</v>
      </c>
      <c r="F199" s="1" t="s">
        <v>1239</v>
      </c>
      <c r="G199" s="1" t="str">
        <f>fator_pmad20182017_mor_16102020!K199</f>
        <v>9.5714203924663</v>
      </c>
      <c r="H199" s="1" t="s">
        <v>1240</v>
      </c>
      <c r="I199" s="1" t="s">
        <v>1239</v>
      </c>
      <c r="J199" s="1" t="str">
        <f>fator_pmad20182017_mor_16102020!I199</f>
        <v>593.428064332911</v>
      </c>
      <c r="K199" s="1" t="s">
        <v>1241</v>
      </c>
      <c r="L199" s="1" t="s">
        <v>1239</v>
      </c>
      <c r="M199" s="1" t="s">
        <v>1242</v>
      </c>
      <c r="N199" s="1" t="s">
        <v>1243</v>
      </c>
      <c r="O199" s="1" t="s">
        <v>1244</v>
      </c>
      <c r="P199" s="1" t="s">
        <v>1239</v>
      </c>
      <c r="Q199" s="2" t="str">
        <f>CONCATENATE("'",fator_pmad20182017_mor_16102020!C199,"'")</f>
        <v>'Padre Bernardo: Sede'</v>
      </c>
      <c r="R199" s="1" t="s">
        <v>1245</v>
      </c>
      <c r="S199" s="2" t="str">
        <f>CONCATENATE("concat('",IF(LEN([1]fator_pmad1718_mor_25052020!A199)=1,CONCATENATE(0,[1]fator_pmad1718_mor_25052020!A199),[1]fator_pmad1718_mor_25052020!A199),"',cast(m.D03")</f>
        <v>concat('13',cast(m.D03</v>
      </c>
      <c r="T199" s="1" t="s">
        <v>1246</v>
      </c>
      <c r="U199" s="2" t="str">
        <f>CONCATENATE("nchar(1)),'",IF(LEN([1]fator_pmad1718_mor_25052020!F199)=1,CONCATENATE(0,[1]fator_pmad1718_mor_25052020!F199),[1]fator_pmad1718_mor_25052020!F199),"')")</f>
        <v>nchar(1)),'06')</v>
      </c>
      <c r="V199" s="1" t="s">
        <v>1247</v>
      </c>
      <c r="W199" s="1" t="s">
        <v>1248</v>
      </c>
      <c r="X199" s="1" t="s">
        <v>1249</v>
      </c>
      <c r="Y199" s="1" t="s">
        <v>1250</v>
      </c>
      <c r="Z199" s="1" t="s">
        <v>1251</v>
      </c>
      <c r="AA199" s="1" t="s">
        <v>1252</v>
      </c>
      <c r="AB199" s="1" t="s">
        <v>1262</v>
      </c>
      <c r="AC199" s="1" t="s">
        <v>1253</v>
      </c>
      <c r="AD199" s="1" t="s">
        <v>1254</v>
      </c>
      <c r="AE199" s="1" t="s">
        <v>1255</v>
      </c>
      <c r="AF199" s="1" t="s">
        <v>1239</v>
      </c>
      <c r="AG199" s="1" t="s">
        <v>1256</v>
      </c>
      <c r="AH199" s="1" t="s">
        <v>1257</v>
      </c>
      <c r="AI199" s="1" t="s">
        <v>1244</v>
      </c>
      <c r="AJ199" s="1" t="s">
        <v>1239</v>
      </c>
      <c r="AK199" s="2" t="str">
        <f>CONCATENATE("'",fator_pmad20182017_mor_16102020!C199,"'")</f>
        <v>'Padre Bernardo: Sede'</v>
      </c>
      <c r="AL199" s="1" t="s">
        <v>1257</v>
      </c>
      <c r="AM199" s="1" t="s">
        <v>1258</v>
      </c>
      <c r="AN199" s="1" t="s">
        <v>1239</v>
      </c>
      <c r="AO199" s="1" t="str">
        <f>fator_pmad20182017_mor_16102020!E199</f>
        <v>1</v>
      </c>
      <c r="AP199" s="1" t="s">
        <v>1257</v>
      </c>
      <c r="AQ199" s="1" t="s">
        <v>1259</v>
      </c>
      <c r="AR199" s="1" t="s">
        <v>1260</v>
      </c>
      <c r="AS199" s="2" t="str">
        <f>fator_pmad20182017_mor_16102020!H199</f>
        <v xml:space="preserve"> 25 and 29</v>
      </c>
      <c r="AT199" s="1" t="s">
        <v>1261</v>
      </c>
    </row>
    <row r="200" spans="1:46" x14ac:dyDescent="0.25">
      <c r="A200" s="1" t="s">
        <v>118</v>
      </c>
      <c r="B200" s="1" t="s">
        <v>1235</v>
      </c>
      <c r="C200" s="1" t="s">
        <v>1236</v>
      </c>
      <c r="D200" s="1" t="s">
        <v>1237</v>
      </c>
      <c r="E200" s="1" t="s">
        <v>1238</v>
      </c>
      <c r="F200" s="1" t="s">
        <v>1239</v>
      </c>
      <c r="G200" s="1" t="str">
        <f>fator_pmad20182017_mor_16102020!K200</f>
        <v>46.2701882352941</v>
      </c>
      <c r="H200" s="1" t="s">
        <v>1240</v>
      </c>
      <c r="I200" s="1" t="s">
        <v>1239</v>
      </c>
      <c r="J200" s="1" t="str">
        <f>fator_pmad20182017_mor_16102020!I200</f>
        <v>3932.966</v>
      </c>
      <c r="K200" s="1" t="s">
        <v>1241</v>
      </c>
      <c r="L200" s="1" t="s">
        <v>1239</v>
      </c>
      <c r="M200" s="1" t="s">
        <v>1242</v>
      </c>
      <c r="N200" s="1" t="s">
        <v>1243</v>
      </c>
      <c r="O200" s="1" t="s">
        <v>1244</v>
      </c>
      <c r="P200" s="1" t="s">
        <v>1239</v>
      </c>
      <c r="Q200" s="2" t="str">
        <f>CONCATENATE("'",fator_pmad20182017_mor_16102020!C200,"'")</f>
        <v>'Planaltina'</v>
      </c>
      <c r="R200" s="1" t="s">
        <v>1245</v>
      </c>
      <c r="S200" s="2" t="str">
        <f>CONCATENATE("concat('",IF(LEN([1]fator_pmad1718_mor_25052020!A200)=1,CONCATENATE(0,[1]fator_pmad1718_mor_25052020!A200),[1]fator_pmad1718_mor_25052020!A200),"',cast(m.D03")</f>
        <v>concat('15',cast(m.D03</v>
      </c>
      <c r="T200" s="1" t="s">
        <v>1246</v>
      </c>
      <c r="U200" s="2" t="str">
        <f>CONCATENATE("nchar(1)),'",IF(LEN([1]fator_pmad1718_mor_25052020!F200)=1,CONCATENATE(0,[1]fator_pmad1718_mor_25052020!F200),[1]fator_pmad1718_mor_25052020!F200),"')")</f>
        <v>nchar(1)),'06')</v>
      </c>
      <c r="V200" s="1" t="s">
        <v>1247</v>
      </c>
      <c r="W200" s="1" t="s">
        <v>1248</v>
      </c>
      <c r="X200" s="1" t="s">
        <v>1249</v>
      </c>
      <c r="Y200" s="1" t="s">
        <v>1250</v>
      </c>
      <c r="Z200" s="1" t="s">
        <v>1251</v>
      </c>
      <c r="AA200" s="1" t="s">
        <v>1252</v>
      </c>
      <c r="AB200" s="1" t="s">
        <v>1262</v>
      </c>
      <c r="AC200" s="1" t="s">
        <v>1253</v>
      </c>
      <c r="AD200" s="1" t="s">
        <v>1254</v>
      </c>
      <c r="AE200" s="1" t="s">
        <v>1255</v>
      </c>
      <c r="AF200" s="1" t="s">
        <v>1239</v>
      </c>
      <c r="AG200" s="1" t="s">
        <v>1256</v>
      </c>
      <c r="AH200" s="1" t="s">
        <v>1257</v>
      </c>
      <c r="AI200" s="1" t="s">
        <v>1244</v>
      </c>
      <c r="AJ200" s="1" t="s">
        <v>1239</v>
      </c>
      <c r="AK200" s="2" t="str">
        <f>CONCATENATE("'",fator_pmad20182017_mor_16102020!C200,"'")</f>
        <v>'Planaltina'</v>
      </c>
      <c r="AL200" s="1" t="s">
        <v>1257</v>
      </c>
      <c r="AM200" s="1" t="s">
        <v>1258</v>
      </c>
      <c r="AN200" s="1" t="s">
        <v>1239</v>
      </c>
      <c r="AO200" s="1" t="str">
        <f>fator_pmad20182017_mor_16102020!E200</f>
        <v>2</v>
      </c>
      <c r="AP200" s="1" t="s">
        <v>1257</v>
      </c>
      <c r="AQ200" s="1" t="s">
        <v>1259</v>
      </c>
      <c r="AR200" s="1" t="s">
        <v>1260</v>
      </c>
      <c r="AS200" s="2" t="str">
        <f>fator_pmad20182017_mor_16102020!H200</f>
        <v xml:space="preserve"> 25 and 29</v>
      </c>
      <c r="AT200" s="1" t="s">
        <v>1261</v>
      </c>
    </row>
    <row r="201" spans="1:46" x14ac:dyDescent="0.25">
      <c r="A201" s="1" t="s">
        <v>118</v>
      </c>
      <c r="B201" s="1" t="s">
        <v>1235</v>
      </c>
      <c r="C201" s="1" t="s">
        <v>1236</v>
      </c>
      <c r="D201" s="1" t="s">
        <v>1237</v>
      </c>
      <c r="E201" s="1" t="s">
        <v>1238</v>
      </c>
      <c r="F201" s="1" t="s">
        <v>1239</v>
      </c>
      <c r="G201" s="1" t="str">
        <f>fator_pmad20182017_mor_16102020!K201</f>
        <v>46.3315348837209</v>
      </c>
      <c r="H201" s="1" t="s">
        <v>1240</v>
      </c>
      <c r="I201" s="1" t="s">
        <v>1239</v>
      </c>
      <c r="J201" s="1" t="str">
        <f>fator_pmad20182017_mor_16102020!I201</f>
        <v>3984.512</v>
      </c>
      <c r="K201" s="1" t="s">
        <v>1241</v>
      </c>
      <c r="L201" s="1" t="s">
        <v>1239</v>
      </c>
      <c r="M201" s="1" t="s">
        <v>1242</v>
      </c>
      <c r="N201" s="1" t="s">
        <v>1243</v>
      </c>
      <c r="O201" s="1" t="s">
        <v>1244</v>
      </c>
      <c r="P201" s="1" t="s">
        <v>1239</v>
      </c>
      <c r="Q201" s="2" t="str">
        <f>CONCATENATE("'",fator_pmad20182017_mor_16102020!C201,"'")</f>
        <v>'Planaltina'</v>
      </c>
      <c r="R201" s="1" t="s">
        <v>1245</v>
      </c>
      <c r="S201" s="2" t="str">
        <f>CONCATENATE("concat('",IF(LEN([1]fator_pmad1718_mor_25052020!A201)=1,CONCATENATE(0,[1]fator_pmad1718_mor_25052020!A201),[1]fator_pmad1718_mor_25052020!A201),"',cast(m.D03")</f>
        <v>concat('15',cast(m.D03</v>
      </c>
      <c r="T201" s="1" t="s">
        <v>1246</v>
      </c>
      <c r="U201" s="2" t="str">
        <f>CONCATENATE("nchar(1)),'",IF(LEN([1]fator_pmad1718_mor_25052020!F201)=1,CONCATENATE(0,[1]fator_pmad1718_mor_25052020!F201),[1]fator_pmad1718_mor_25052020!F201),"')")</f>
        <v>nchar(1)),'06')</v>
      </c>
      <c r="V201" s="1" t="s">
        <v>1247</v>
      </c>
      <c r="W201" s="1" t="s">
        <v>1248</v>
      </c>
      <c r="X201" s="1" t="s">
        <v>1249</v>
      </c>
      <c r="Y201" s="1" t="s">
        <v>1250</v>
      </c>
      <c r="Z201" s="1" t="s">
        <v>1251</v>
      </c>
      <c r="AA201" s="1" t="s">
        <v>1252</v>
      </c>
      <c r="AB201" s="1" t="s">
        <v>1262</v>
      </c>
      <c r="AC201" s="1" t="s">
        <v>1253</v>
      </c>
      <c r="AD201" s="1" t="s">
        <v>1254</v>
      </c>
      <c r="AE201" s="1" t="s">
        <v>1255</v>
      </c>
      <c r="AF201" s="1" t="s">
        <v>1239</v>
      </c>
      <c r="AG201" s="1" t="s">
        <v>1256</v>
      </c>
      <c r="AH201" s="1" t="s">
        <v>1257</v>
      </c>
      <c r="AI201" s="1" t="s">
        <v>1244</v>
      </c>
      <c r="AJ201" s="1" t="s">
        <v>1239</v>
      </c>
      <c r="AK201" s="2" t="str">
        <f>CONCATENATE("'",fator_pmad20182017_mor_16102020!C201,"'")</f>
        <v>'Planaltina'</v>
      </c>
      <c r="AL201" s="1" t="s">
        <v>1257</v>
      </c>
      <c r="AM201" s="1" t="s">
        <v>1258</v>
      </c>
      <c r="AN201" s="1" t="s">
        <v>1239</v>
      </c>
      <c r="AO201" s="1" t="str">
        <f>fator_pmad20182017_mor_16102020!E201</f>
        <v>1</v>
      </c>
      <c r="AP201" s="1" t="s">
        <v>1257</v>
      </c>
      <c r="AQ201" s="1" t="s">
        <v>1259</v>
      </c>
      <c r="AR201" s="1" t="s">
        <v>1260</v>
      </c>
      <c r="AS201" s="2" t="str">
        <f>fator_pmad20182017_mor_16102020!H201</f>
        <v xml:space="preserve"> 25 and 29</v>
      </c>
      <c r="AT201" s="1" t="s">
        <v>1261</v>
      </c>
    </row>
    <row r="202" spans="1:46" x14ac:dyDescent="0.25">
      <c r="A202" s="1" t="s">
        <v>124</v>
      </c>
      <c r="B202" s="1" t="s">
        <v>1235</v>
      </c>
      <c r="C202" s="1" t="s">
        <v>1236</v>
      </c>
      <c r="D202" s="1" t="s">
        <v>1237</v>
      </c>
      <c r="E202" s="1" t="s">
        <v>1238</v>
      </c>
      <c r="F202" s="1" t="s">
        <v>1239</v>
      </c>
      <c r="G202" s="1" t="str">
        <f>fator_pmad20182017_mor_16102020!K202</f>
        <v>43.19652</v>
      </c>
      <c r="H202" s="1" t="s">
        <v>1240</v>
      </c>
      <c r="I202" s="1" t="s">
        <v>1239</v>
      </c>
      <c r="J202" s="1" t="str">
        <f>fator_pmad20182017_mor_16102020!I202</f>
        <v>3239.739</v>
      </c>
      <c r="K202" s="1" t="s">
        <v>1241</v>
      </c>
      <c r="L202" s="1" t="s">
        <v>1239</v>
      </c>
      <c r="M202" s="1" t="s">
        <v>1242</v>
      </c>
      <c r="N202" s="1" t="s">
        <v>1243</v>
      </c>
      <c r="O202" s="1" t="s">
        <v>1244</v>
      </c>
      <c r="P202" s="1" t="s">
        <v>1239</v>
      </c>
      <c r="Q202" s="2" t="str">
        <f>CONCATENATE("'",fator_pmad20182017_mor_16102020!C202,"'")</f>
        <v>'Santo Antônio do Descoberto'</v>
      </c>
      <c r="R202" s="1" t="s">
        <v>1245</v>
      </c>
      <c r="S202" s="2" t="str">
        <f>CONCATENATE("concat('",IF(LEN([1]fator_pmad1718_mor_25052020!A202)=1,CONCATENATE(0,[1]fator_pmad1718_mor_25052020!A202),[1]fator_pmad1718_mor_25052020!A202),"',cast(m.D03")</f>
        <v>concat('16',cast(m.D03</v>
      </c>
      <c r="T202" s="1" t="s">
        <v>1246</v>
      </c>
      <c r="U202" s="2" t="str">
        <f>CONCATENATE("nchar(1)),'",IF(LEN([1]fator_pmad1718_mor_25052020!F202)=1,CONCATENATE(0,[1]fator_pmad1718_mor_25052020!F202),[1]fator_pmad1718_mor_25052020!F202),"')")</f>
        <v>nchar(1)),'06')</v>
      </c>
      <c r="V202" s="1" t="s">
        <v>1247</v>
      </c>
      <c r="W202" s="1" t="s">
        <v>1248</v>
      </c>
      <c r="X202" s="1" t="s">
        <v>1249</v>
      </c>
      <c r="Y202" s="1" t="s">
        <v>1250</v>
      </c>
      <c r="Z202" s="1" t="s">
        <v>1251</v>
      </c>
      <c r="AA202" s="1" t="s">
        <v>1252</v>
      </c>
      <c r="AB202" s="1" t="s">
        <v>1262</v>
      </c>
      <c r="AC202" s="1" t="s">
        <v>1253</v>
      </c>
      <c r="AD202" s="1" t="s">
        <v>1254</v>
      </c>
      <c r="AE202" s="1" t="s">
        <v>1255</v>
      </c>
      <c r="AF202" s="1" t="s">
        <v>1239</v>
      </c>
      <c r="AG202" s="1" t="s">
        <v>1256</v>
      </c>
      <c r="AH202" s="1" t="s">
        <v>1257</v>
      </c>
      <c r="AI202" s="1" t="s">
        <v>1244</v>
      </c>
      <c r="AJ202" s="1" t="s">
        <v>1239</v>
      </c>
      <c r="AK202" s="2" t="str">
        <f>CONCATENATE("'",fator_pmad20182017_mor_16102020!C202,"'")</f>
        <v>'Santo Antônio do Descoberto'</v>
      </c>
      <c r="AL202" s="1" t="s">
        <v>1257</v>
      </c>
      <c r="AM202" s="1" t="s">
        <v>1258</v>
      </c>
      <c r="AN202" s="1" t="s">
        <v>1239</v>
      </c>
      <c r="AO202" s="1" t="str">
        <f>fator_pmad20182017_mor_16102020!E202</f>
        <v>2</v>
      </c>
      <c r="AP202" s="1" t="s">
        <v>1257</v>
      </c>
      <c r="AQ202" s="1" t="s">
        <v>1259</v>
      </c>
      <c r="AR202" s="1" t="s">
        <v>1260</v>
      </c>
      <c r="AS202" s="2" t="str">
        <f>fator_pmad20182017_mor_16102020!H202</f>
        <v xml:space="preserve"> 25 and 29</v>
      </c>
      <c r="AT202" s="1" t="s">
        <v>1261</v>
      </c>
    </row>
    <row r="203" spans="1:46" x14ac:dyDescent="0.25">
      <c r="A203" s="1" t="s">
        <v>124</v>
      </c>
      <c r="B203" s="1" t="s">
        <v>1235</v>
      </c>
      <c r="C203" s="1" t="s">
        <v>1236</v>
      </c>
      <c r="D203" s="1" t="s">
        <v>1237</v>
      </c>
      <c r="E203" s="1" t="s">
        <v>1238</v>
      </c>
      <c r="F203" s="1" t="s">
        <v>1239</v>
      </c>
      <c r="G203" s="1" t="str">
        <f>fator_pmad20182017_mor_16102020!K203</f>
        <v>36.5307209302326</v>
      </c>
      <c r="H203" s="1" t="s">
        <v>1240</v>
      </c>
      <c r="I203" s="1" t="s">
        <v>1239</v>
      </c>
      <c r="J203" s="1" t="str">
        <f>fator_pmad20182017_mor_16102020!I203</f>
        <v>3141.642</v>
      </c>
      <c r="K203" s="1" t="s">
        <v>1241</v>
      </c>
      <c r="L203" s="1" t="s">
        <v>1239</v>
      </c>
      <c r="M203" s="1" t="s">
        <v>1242</v>
      </c>
      <c r="N203" s="1" t="s">
        <v>1243</v>
      </c>
      <c r="O203" s="1" t="s">
        <v>1244</v>
      </c>
      <c r="P203" s="1" t="s">
        <v>1239</v>
      </c>
      <c r="Q203" s="2" t="str">
        <f>CONCATENATE("'",fator_pmad20182017_mor_16102020!C203,"'")</f>
        <v>'Santo Antônio do Descoberto'</v>
      </c>
      <c r="R203" s="1" t="s">
        <v>1245</v>
      </c>
      <c r="S203" s="2" t="str">
        <f>CONCATENATE("concat('",IF(LEN([1]fator_pmad1718_mor_25052020!A203)=1,CONCATENATE(0,[1]fator_pmad1718_mor_25052020!A203),[1]fator_pmad1718_mor_25052020!A203),"',cast(m.D03")</f>
        <v>concat('16',cast(m.D03</v>
      </c>
      <c r="T203" s="1" t="s">
        <v>1246</v>
      </c>
      <c r="U203" s="2" t="str">
        <f>CONCATENATE("nchar(1)),'",IF(LEN([1]fator_pmad1718_mor_25052020!F203)=1,CONCATENATE(0,[1]fator_pmad1718_mor_25052020!F203),[1]fator_pmad1718_mor_25052020!F203),"')")</f>
        <v>nchar(1)),'06')</v>
      </c>
      <c r="V203" s="1" t="s">
        <v>1247</v>
      </c>
      <c r="W203" s="1" t="s">
        <v>1248</v>
      </c>
      <c r="X203" s="1" t="s">
        <v>1249</v>
      </c>
      <c r="Y203" s="1" t="s">
        <v>1250</v>
      </c>
      <c r="Z203" s="1" t="s">
        <v>1251</v>
      </c>
      <c r="AA203" s="1" t="s">
        <v>1252</v>
      </c>
      <c r="AB203" s="1" t="s">
        <v>1262</v>
      </c>
      <c r="AC203" s="1" t="s">
        <v>1253</v>
      </c>
      <c r="AD203" s="1" t="s">
        <v>1254</v>
      </c>
      <c r="AE203" s="1" t="s">
        <v>1255</v>
      </c>
      <c r="AF203" s="1" t="s">
        <v>1239</v>
      </c>
      <c r="AG203" s="1" t="s">
        <v>1256</v>
      </c>
      <c r="AH203" s="1" t="s">
        <v>1257</v>
      </c>
      <c r="AI203" s="1" t="s">
        <v>1244</v>
      </c>
      <c r="AJ203" s="1" t="s">
        <v>1239</v>
      </c>
      <c r="AK203" s="2" t="str">
        <f>CONCATENATE("'",fator_pmad20182017_mor_16102020!C203,"'")</f>
        <v>'Santo Antônio do Descoberto'</v>
      </c>
      <c r="AL203" s="1" t="s">
        <v>1257</v>
      </c>
      <c r="AM203" s="1" t="s">
        <v>1258</v>
      </c>
      <c r="AN203" s="1" t="s">
        <v>1239</v>
      </c>
      <c r="AO203" s="1" t="str">
        <f>fator_pmad20182017_mor_16102020!E203</f>
        <v>1</v>
      </c>
      <c r="AP203" s="1" t="s">
        <v>1257</v>
      </c>
      <c r="AQ203" s="1" t="s">
        <v>1259</v>
      </c>
      <c r="AR203" s="1" t="s">
        <v>1260</v>
      </c>
      <c r="AS203" s="2" t="str">
        <f>fator_pmad20182017_mor_16102020!H203</f>
        <v xml:space="preserve"> 25 and 29</v>
      </c>
      <c r="AT203" s="1" t="s">
        <v>1261</v>
      </c>
    </row>
    <row r="204" spans="1:46" x14ac:dyDescent="0.25">
      <c r="A204" s="1" t="s">
        <v>131</v>
      </c>
      <c r="B204" s="1" t="s">
        <v>1235</v>
      </c>
      <c r="C204" s="1" t="s">
        <v>1236</v>
      </c>
      <c r="D204" s="1" t="s">
        <v>1237</v>
      </c>
      <c r="E204" s="1" t="s">
        <v>1238</v>
      </c>
      <c r="F204" s="1" t="s">
        <v>1239</v>
      </c>
      <c r="G204" s="1" t="str">
        <f>fator_pmad20182017_mor_16102020!K204</f>
        <v>69.293225</v>
      </c>
      <c r="H204" s="1" t="s">
        <v>1240</v>
      </c>
      <c r="I204" s="1" t="s">
        <v>1239</v>
      </c>
      <c r="J204" s="1" t="str">
        <f>fator_pmad20182017_mor_16102020!I204</f>
        <v>8315.187</v>
      </c>
      <c r="K204" s="1" t="s">
        <v>1241</v>
      </c>
      <c r="L204" s="1" t="s">
        <v>1239</v>
      </c>
      <c r="M204" s="1" t="s">
        <v>1242</v>
      </c>
      <c r="N204" s="1" t="s">
        <v>1243</v>
      </c>
      <c r="O204" s="1" t="s">
        <v>1244</v>
      </c>
      <c r="P204" s="1" t="s">
        <v>1239</v>
      </c>
      <c r="Q204" s="2" t="str">
        <f>CONCATENATE("'",fator_pmad20182017_mor_16102020!C204,"'")</f>
        <v>'Valparaíso de Goiás'</v>
      </c>
      <c r="R204" s="1" t="s">
        <v>1245</v>
      </c>
      <c r="S204" s="2" t="str">
        <f>CONCATENATE("concat('",IF(LEN([1]fator_pmad1718_mor_25052020!A204)=1,CONCATENATE(0,[1]fator_pmad1718_mor_25052020!A204),[1]fator_pmad1718_mor_25052020!A204),"',cast(m.D03")</f>
        <v>concat('17',cast(m.D03</v>
      </c>
      <c r="T204" s="1" t="s">
        <v>1246</v>
      </c>
      <c r="U204" s="2" t="str">
        <f>CONCATENATE("nchar(1)),'",IF(LEN([1]fator_pmad1718_mor_25052020!F204)=1,CONCATENATE(0,[1]fator_pmad1718_mor_25052020!F204),[1]fator_pmad1718_mor_25052020!F204),"')")</f>
        <v>nchar(1)),'06')</v>
      </c>
      <c r="V204" s="1" t="s">
        <v>1247</v>
      </c>
      <c r="W204" s="1" t="s">
        <v>1248</v>
      </c>
      <c r="X204" s="1" t="s">
        <v>1249</v>
      </c>
      <c r="Y204" s="1" t="s">
        <v>1250</v>
      </c>
      <c r="Z204" s="1" t="s">
        <v>1251</v>
      </c>
      <c r="AA204" s="1" t="s">
        <v>1252</v>
      </c>
      <c r="AB204" s="1" t="s">
        <v>1262</v>
      </c>
      <c r="AC204" s="1" t="s">
        <v>1253</v>
      </c>
      <c r="AD204" s="1" t="s">
        <v>1254</v>
      </c>
      <c r="AE204" s="1" t="s">
        <v>1255</v>
      </c>
      <c r="AF204" s="1" t="s">
        <v>1239</v>
      </c>
      <c r="AG204" s="1" t="s">
        <v>1256</v>
      </c>
      <c r="AH204" s="1" t="s">
        <v>1257</v>
      </c>
      <c r="AI204" s="1" t="s">
        <v>1244</v>
      </c>
      <c r="AJ204" s="1" t="s">
        <v>1239</v>
      </c>
      <c r="AK204" s="2" t="str">
        <f>CONCATENATE("'",fator_pmad20182017_mor_16102020!C204,"'")</f>
        <v>'Valparaíso de Goiás'</v>
      </c>
      <c r="AL204" s="1" t="s">
        <v>1257</v>
      </c>
      <c r="AM204" s="1" t="s">
        <v>1258</v>
      </c>
      <c r="AN204" s="1" t="s">
        <v>1239</v>
      </c>
      <c r="AO204" s="1" t="str">
        <f>fator_pmad20182017_mor_16102020!E204</f>
        <v>2</v>
      </c>
      <c r="AP204" s="1" t="s">
        <v>1257</v>
      </c>
      <c r="AQ204" s="1" t="s">
        <v>1259</v>
      </c>
      <c r="AR204" s="1" t="s">
        <v>1260</v>
      </c>
      <c r="AS204" s="2" t="str">
        <f>fator_pmad20182017_mor_16102020!H204</f>
        <v xml:space="preserve"> 25 and 29</v>
      </c>
      <c r="AT204" s="1" t="s">
        <v>1261</v>
      </c>
    </row>
    <row r="205" spans="1:46" x14ac:dyDescent="0.25">
      <c r="A205" s="1" t="s">
        <v>131</v>
      </c>
      <c r="B205" s="1" t="s">
        <v>1235</v>
      </c>
      <c r="C205" s="1" t="s">
        <v>1236</v>
      </c>
      <c r="D205" s="1" t="s">
        <v>1237</v>
      </c>
      <c r="E205" s="1" t="s">
        <v>1238</v>
      </c>
      <c r="F205" s="1" t="s">
        <v>1239</v>
      </c>
      <c r="G205" s="1" t="str">
        <f>fator_pmad20182017_mor_16102020!K205</f>
        <v>72.9655462962963</v>
      </c>
      <c r="H205" s="1" t="s">
        <v>1240</v>
      </c>
      <c r="I205" s="1" t="s">
        <v>1239</v>
      </c>
      <c r="J205" s="1" t="str">
        <f>fator_pmad20182017_mor_16102020!I205</f>
        <v>7880.279</v>
      </c>
      <c r="K205" s="1" t="s">
        <v>1241</v>
      </c>
      <c r="L205" s="1" t="s">
        <v>1239</v>
      </c>
      <c r="M205" s="1" t="s">
        <v>1242</v>
      </c>
      <c r="N205" s="1" t="s">
        <v>1243</v>
      </c>
      <c r="O205" s="1" t="s">
        <v>1244</v>
      </c>
      <c r="P205" s="1" t="s">
        <v>1239</v>
      </c>
      <c r="Q205" s="2" t="str">
        <f>CONCATENATE("'",fator_pmad20182017_mor_16102020!C205,"'")</f>
        <v>'Valparaíso de Goiás'</v>
      </c>
      <c r="R205" s="1" t="s">
        <v>1245</v>
      </c>
      <c r="S205" s="2" t="str">
        <f>CONCATENATE("concat('",IF(LEN([1]fator_pmad1718_mor_25052020!A205)=1,CONCATENATE(0,[1]fator_pmad1718_mor_25052020!A205),[1]fator_pmad1718_mor_25052020!A205),"',cast(m.D03")</f>
        <v>concat('17',cast(m.D03</v>
      </c>
      <c r="T205" s="1" t="s">
        <v>1246</v>
      </c>
      <c r="U205" s="2" t="str">
        <f>CONCATENATE("nchar(1)),'",IF(LEN([1]fator_pmad1718_mor_25052020!F205)=1,CONCATENATE(0,[1]fator_pmad1718_mor_25052020!F205),[1]fator_pmad1718_mor_25052020!F205),"')")</f>
        <v>nchar(1)),'06')</v>
      </c>
      <c r="V205" s="1" t="s">
        <v>1247</v>
      </c>
      <c r="W205" s="1" t="s">
        <v>1248</v>
      </c>
      <c r="X205" s="1" t="s">
        <v>1249</v>
      </c>
      <c r="Y205" s="1" t="s">
        <v>1250</v>
      </c>
      <c r="Z205" s="1" t="s">
        <v>1251</v>
      </c>
      <c r="AA205" s="1" t="s">
        <v>1252</v>
      </c>
      <c r="AB205" s="1" t="s">
        <v>1262</v>
      </c>
      <c r="AC205" s="1" t="s">
        <v>1253</v>
      </c>
      <c r="AD205" s="1" t="s">
        <v>1254</v>
      </c>
      <c r="AE205" s="1" t="s">
        <v>1255</v>
      </c>
      <c r="AF205" s="1" t="s">
        <v>1239</v>
      </c>
      <c r="AG205" s="1" t="s">
        <v>1256</v>
      </c>
      <c r="AH205" s="1" t="s">
        <v>1257</v>
      </c>
      <c r="AI205" s="1" t="s">
        <v>1244</v>
      </c>
      <c r="AJ205" s="1" t="s">
        <v>1239</v>
      </c>
      <c r="AK205" s="2" t="str">
        <f>CONCATENATE("'",fator_pmad20182017_mor_16102020!C205,"'")</f>
        <v>'Valparaíso de Goiás'</v>
      </c>
      <c r="AL205" s="1" t="s">
        <v>1257</v>
      </c>
      <c r="AM205" s="1" t="s">
        <v>1258</v>
      </c>
      <c r="AN205" s="1" t="s">
        <v>1239</v>
      </c>
      <c r="AO205" s="1" t="str">
        <f>fator_pmad20182017_mor_16102020!E205</f>
        <v>1</v>
      </c>
      <c r="AP205" s="1" t="s">
        <v>1257</v>
      </c>
      <c r="AQ205" s="1" t="s">
        <v>1259</v>
      </c>
      <c r="AR205" s="1" t="s">
        <v>1260</v>
      </c>
      <c r="AS205" s="2" t="str">
        <f>fator_pmad20182017_mor_16102020!H205</f>
        <v xml:space="preserve"> 25 and 29</v>
      </c>
      <c r="AT205" s="1" t="s">
        <v>1261</v>
      </c>
    </row>
    <row r="206" spans="1:46" x14ac:dyDescent="0.25">
      <c r="A206" s="1" t="s">
        <v>9</v>
      </c>
      <c r="B206" s="1" t="s">
        <v>1235</v>
      </c>
      <c r="C206" s="1" t="s">
        <v>1236</v>
      </c>
      <c r="D206" s="1" t="s">
        <v>1237</v>
      </c>
      <c r="E206" s="1" t="s">
        <v>1238</v>
      </c>
      <c r="F206" s="1" t="s">
        <v>1239</v>
      </c>
      <c r="G206" s="1" t="str">
        <f>fator_pmad20182017_mor_16102020!K206</f>
        <v>86.8447256637168</v>
      </c>
      <c r="H206" s="1" t="s">
        <v>1240</v>
      </c>
      <c r="I206" s="1" t="s">
        <v>1239</v>
      </c>
      <c r="J206" s="1" t="str">
        <f>fator_pmad20182017_mor_16102020!I206</f>
        <v>9813.454</v>
      </c>
      <c r="K206" s="1" t="s">
        <v>1241</v>
      </c>
      <c r="L206" s="1" t="s">
        <v>1239</v>
      </c>
      <c r="M206" s="1" t="s">
        <v>1242</v>
      </c>
      <c r="N206" s="1" t="s">
        <v>1243</v>
      </c>
      <c r="O206" s="1" t="s">
        <v>1244</v>
      </c>
      <c r="P206" s="1" t="s">
        <v>1239</v>
      </c>
      <c r="Q206" s="2" t="str">
        <f>CONCATENATE("'",fator_pmad20182017_mor_16102020!C206,"'")</f>
        <v>'Águas Lindas de Goiás'</v>
      </c>
      <c r="R206" s="1" t="s">
        <v>1245</v>
      </c>
      <c r="S206" s="2" t="str">
        <f>CONCATENATE("concat('",IF(LEN([1]fator_pmad1718_mor_25052020!A206)=1,CONCATENATE(0,[1]fator_pmad1718_mor_25052020!A206),[1]fator_pmad1718_mor_25052020!A206),"',cast(m.D03")</f>
        <v>concat('01',cast(m.D03</v>
      </c>
      <c r="T206" s="1" t="s">
        <v>1246</v>
      </c>
      <c r="U206" s="2" t="str">
        <f>CONCATENATE("nchar(1)),'",IF(LEN([1]fator_pmad1718_mor_25052020!F206)=1,CONCATENATE(0,[1]fator_pmad1718_mor_25052020!F206),[1]fator_pmad1718_mor_25052020!F206),"')")</f>
        <v>nchar(1)),'07')</v>
      </c>
      <c r="V206" s="1" t="s">
        <v>1247</v>
      </c>
      <c r="W206" s="1" t="s">
        <v>1248</v>
      </c>
      <c r="X206" s="1" t="s">
        <v>1249</v>
      </c>
      <c r="Y206" s="1" t="s">
        <v>1250</v>
      </c>
      <c r="Z206" s="1" t="s">
        <v>1251</v>
      </c>
      <c r="AA206" s="1" t="s">
        <v>1252</v>
      </c>
      <c r="AB206" s="1" t="s">
        <v>1262</v>
      </c>
      <c r="AC206" s="1" t="s">
        <v>1253</v>
      </c>
      <c r="AD206" s="1" t="s">
        <v>1254</v>
      </c>
      <c r="AE206" s="1" t="s">
        <v>1255</v>
      </c>
      <c r="AF206" s="1" t="s">
        <v>1239</v>
      </c>
      <c r="AG206" s="1" t="s">
        <v>1256</v>
      </c>
      <c r="AH206" s="1" t="s">
        <v>1257</v>
      </c>
      <c r="AI206" s="1" t="s">
        <v>1244</v>
      </c>
      <c r="AJ206" s="1" t="s">
        <v>1239</v>
      </c>
      <c r="AK206" s="2" t="str">
        <f>CONCATENATE("'",fator_pmad20182017_mor_16102020!C206,"'")</f>
        <v>'Águas Lindas de Goiás'</v>
      </c>
      <c r="AL206" s="1" t="s">
        <v>1257</v>
      </c>
      <c r="AM206" s="1" t="s">
        <v>1258</v>
      </c>
      <c r="AN206" s="1" t="s">
        <v>1239</v>
      </c>
      <c r="AO206" s="1" t="str">
        <f>fator_pmad20182017_mor_16102020!E206</f>
        <v>2</v>
      </c>
      <c r="AP206" s="1" t="s">
        <v>1257</v>
      </c>
      <c r="AQ206" s="1" t="s">
        <v>1259</v>
      </c>
      <c r="AR206" s="1" t="s">
        <v>1260</v>
      </c>
      <c r="AS206" s="2" t="str">
        <f>fator_pmad20182017_mor_16102020!H206</f>
        <v xml:space="preserve"> 30 and 34</v>
      </c>
      <c r="AT206" s="1" t="s">
        <v>1261</v>
      </c>
    </row>
    <row r="207" spans="1:46" x14ac:dyDescent="0.25">
      <c r="A207" s="1" t="s">
        <v>9</v>
      </c>
      <c r="B207" s="1" t="s">
        <v>1235</v>
      </c>
      <c r="C207" s="1" t="s">
        <v>1236</v>
      </c>
      <c r="D207" s="1" t="s">
        <v>1237</v>
      </c>
      <c r="E207" s="1" t="s">
        <v>1238</v>
      </c>
      <c r="F207" s="1" t="s">
        <v>1239</v>
      </c>
      <c r="G207" s="1" t="str">
        <f>fator_pmad20182017_mor_16102020!K207</f>
        <v>92.9547169811321</v>
      </c>
      <c r="H207" s="1" t="s">
        <v>1240</v>
      </c>
      <c r="I207" s="1" t="s">
        <v>1239</v>
      </c>
      <c r="J207" s="1" t="str">
        <f>fator_pmad20182017_mor_16102020!I207</f>
        <v>9853.2</v>
      </c>
      <c r="K207" s="1" t="s">
        <v>1241</v>
      </c>
      <c r="L207" s="1" t="s">
        <v>1239</v>
      </c>
      <c r="M207" s="1" t="s">
        <v>1242</v>
      </c>
      <c r="N207" s="1" t="s">
        <v>1243</v>
      </c>
      <c r="O207" s="1" t="s">
        <v>1244</v>
      </c>
      <c r="P207" s="1" t="s">
        <v>1239</v>
      </c>
      <c r="Q207" s="2" t="str">
        <f>CONCATENATE("'",fator_pmad20182017_mor_16102020!C207,"'")</f>
        <v>'Águas Lindas de Goiás'</v>
      </c>
      <c r="R207" s="1" t="s">
        <v>1245</v>
      </c>
      <c r="S207" s="2" t="str">
        <f>CONCATENATE("concat('",IF(LEN([1]fator_pmad1718_mor_25052020!A207)=1,CONCATENATE(0,[1]fator_pmad1718_mor_25052020!A207),[1]fator_pmad1718_mor_25052020!A207),"',cast(m.D03")</f>
        <v>concat('01',cast(m.D03</v>
      </c>
      <c r="T207" s="1" t="s">
        <v>1246</v>
      </c>
      <c r="U207" s="2" t="str">
        <f>CONCATENATE("nchar(1)),'",IF(LEN([1]fator_pmad1718_mor_25052020!F207)=1,CONCATENATE(0,[1]fator_pmad1718_mor_25052020!F207),[1]fator_pmad1718_mor_25052020!F207),"')")</f>
        <v>nchar(1)),'07')</v>
      </c>
      <c r="V207" s="1" t="s">
        <v>1247</v>
      </c>
      <c r="W207" s="1" t="s">
        <v>1248</v>
      </c>
      <c r="X207" s="1" t="s">
        <v>1249</v>
      </c>
      <c r="Y207" s="1" t="s">
        <v>1250</v>
      </c>
      <c r="Z207" s="1" t="s">
        <v>1251</v>
      </c>
      <c r="AA207" s="1" t="s">
        <v>1252</v>
      </c>
      <c r="AB207" s="1" t="s">
        <v>1262</v>
      </c>
      <c r="AC207" s="1" t="s">
        <v>1253</v>
      </c>
      <c r="AD207" s="1" t="s">
        <v>1254</v>
      </c>
      <c r="AE207" s="1" t="s">
        <v>1255</v>
      </c>
      <c r="AF207" s="1" t="s">
        <v>1239</v>
      </c>
      <c r="AG207" s="1" t="s">
        <v>1256</v>
      </c>
      <c r="AH207" s="1" t="s">
        <v>1257</v>
      </c>
      <c r="AI207" s="1" t="s">
        <v>1244</v>
      </c>
      <c r="AJ207" s="1" t="s">
        <v>1239</v>
      </c>
      <c r="AK207" s="2" t="str">
        <f>CONCATENATE("'",fator_pmad20182017_mor_16102020!C207,"'")</f>
        <v>'Águas Lindas de Goiás'</v>
      </c>
      <c r="AL207" s="1" t="s">
        <v>1257</v>
      </c>
      <c r="AM207" s="1" t="s">
        <v>1258</v>
      </c>
      <c r="AN207" s="1" t="s">
        <v>1239</v>
      </c>
      <c r="AO207" s="1" t="str">
        <f>fator_pmad20182017_mor_16102020!E207</f>
        <v>1</v>
      </c>
      <c r="AP207" s="1" t="s">
        <v>1257</v>
      </c>
      <c r="AQ207" s="1" t="s">
        <v>1259</v>
      </c>
      <c r="AR207" s="1" t="s">
        <v>1260</v>
      </c>
      <c r="AS207" s="2" t="str">
        <f>fator_pmad20182017_mor_16102020!H207</f>
        <v xml:space="preserve"> 30 and 34</v>
      </c>
      <c r="AT207" s="1" t="s">
        <v>1261</v>
      </c>
    </row>
    <row r="208" spans="1:46" x14ac:dyDescent="0.25">
      <c r="A208" s="1" t="s">
        <v>12</v>
      </c>
      <c r="B208" s="1" t="s">
        <v>1235</v>
      </c>
      <c r="C208" s="1" t="s">
        <v>1236</v>
      </c>
      <c r="D208" s="1" t="s">
        <v>1237</v>
      </c>
      <c r="E208" s="1" t="s">
        <v>1238</v>
      </c>
      <c r="F208" s="1" t="s">
        <v>1239</v>
      </c>
      <c r="G208" s="1" t="str">
        <f>fator_pmad20182017_mor_16102020!K208</f>
        <v>22.8308409090909</v>
      </c>
      <c r="H208" s="1" t="s">
        <v>1240</v>
      </c>
      <c r="I208" s="1" t="s">
        <v>1239</v>
      </c>
      <c r="J208" s="1" t="str">
        <f>fator_pmad20182017_mor_16102020!I208</f>
        <v>1004.557</v>
      </c>
      <c r="K208" s="1" t="s">
        <v>1241</v>
      </c>
      <c r="L208" s="1" t="s">
        <v>1239</v>
      </c>
      <c r="M208" s="1" t="s">
        <v>1242</v>
      </c>
      <c r="N208" s="1" t="s">
        <v>1243</v>
      </c>
      <c r="O208" s="1" t="s">
        <v>1244</v>
      </c>
      <c r="P208" s="1" t="s">
        <v>1239</v>
      </c>
      <c r="Q208" s="2" t="str">
        <f>CONCATENATE("'",fator_pmad20182017_mor_16102020!C208,"'")</f>
        <v>'Alexânia'</v>
      </c>
      <c r="R208" s="1" t="s">
        <v>1245</v>
      </c>
      <c r="S208" s="2" t="str">
        <f>CONCATENATE("concat('",IF(LEN([1]fator_pmad1718_mor_25052020!A208)=1,CONCATENATE(0,[1]fator_pmad1718_mor_25052020!A208),[1]fator_pmad1718_mor_25052020!A208),"',cast(m.D03")</f>
        <v>concat('02',cast(m.D03</v>
      </c>
      <c r="T208" s="1" t="s">
        <v>1246</v>
      </c>
      <c r="U208" s="2" t="str">
        <f>CONCATENATE("nchar(1)),'",IF(LEN([1]fator_pmad1718_mor_25052020!F208)=1,CONCATENATE(0,[1]fator_pmad1718_mor_25052020!F208),[1]fator_pmad1718_mor_25052020!F208),"')")</f>
        <v>nchar(1)),'07')</v>
      </c>
      <c r="V208" s="1" t="s">
        <v>1247</v>
      </c>
      <c r="W208" s="1" t="s">
        <v>1248</v>
      </c>
      <c r="X208" s="1" t="s">
        <v>1249</v>
      </c>
      <c r="Y208" s="1" t="s">
        <v>1250</v>
      </c>
      <c r="Z208" s="1" t="s">
        <v>1251</v>
      </c>
      <c r="AA208" s="1" t="s">
        <v>1252</v>
      </c>
      <c r="AB208" s="1" t="s">
        <v>1262</v>
      </c>
      <c r="AC208" s="1" t="s">
        <v>1253</v>
      </c>
      <c r="AD208" s="1" t="s">
        <v>1254</v>
      </c>
      <c r="AE208" s="1" t="s">
        <v>1255</v>
      </c>
      <c r="AF208" s="1" t="s">
        <v>1239</v>
      </c>
      <c r="AG208" s="1" t="s">
        <v>1256</v>
      </c>
      <c r="AH208" s="1" t="s">
        <v>1257</v>
      </c>
      <c r="AI208" s="1" t="s">
        <v>1244</v>
      </c>
      <c r="AJ208" s="1" t="s">
        <v>1239</v>
      </c>
      <c r="AK208" s="2" t="str">
        <f>CONCATENATE("'",fator_pmad20182017_mor_16102020!C208,"'")</f>
        <v>'Alexânia'</v>
      </c>
      <c r="AL208" s="1" t="s">
        <v>1257</v>
      </c>
      <c r="AM208" s="1" t="s">
        <v>1258</v>
      </c>
      <c r="AN208" s="1" t="s">
        <v>1239</v>
      </c>
      <c r="AO208" s="1" t="str">
        <f>fator_pmad20182017_mor_16102020!E208</f>
        <v>2</v>
      </c>
      <c r="AP208" s="1" t="s">
        <v>1257</v>
      </c>
      <c r="AQ208" s="1" t="s">
        <v>1259</v>
      </c>
      <c r="AR208" s="1" t="s">
        <v>1260</v>
      </c>
      <c r="AS208" s="2" t="str">
        <f>fator_pmad20182017_mor_16102020!H208</f>
        <v xml:space="preserve"> 30 and 34</v>
      </c>
      <c r="AT208" s="1" t="s">
        <v>1261</v>
      </c>
    </row>
    <row r="209" spans="1:46" x14ac:dyDescent="0.25">
      <c r="A209" s="1" t="s">
        <v>12</v>
      </c>
      <c r="B209" s="1" t="s">
        <v>1235</v>
      </c>
      <c r="C209" s="1" t="s">
        <v>1236</v>
      </c>
      <c r="D209" s="1" t="s">
        <v>1237</v>
      </c>
      <c r="E209" s="1" t="s">
        <v>1238</v>
      </c>
      <c r="F209" s="1" t="s">
        <v>1239</v>
      </c>
      <c r="G209" s="1" t="str">
        <f>fator_pmad20182017_mor_16102020!K209</f>
        <v>23.05865</v>
      </c>
      <c r="H209" s="1" t="s">
        <v>1240</v>
      </c>
      <c r="I209" s="1" t="s">
        <v>1239</v>
      </c>
      <c r="J209" s="1" t="str">
        <f>fator_pmad20182017_mor_16102020!I209</f>
        <v>968.4633</v>
      </c>
      <c r="K209" s="1" t="s">
        <v>1241</v>
      </c>
      <c r="L209" s="1" t="s">
        <v>1239</v>
      </c>
      <c r="M209" s="1" t="s">
        <v>1242</v>
      </c>
      <c r="N209" s="1" t="s">
        <v>1243</v>
      </c>
      <c r="O209" s="1" t="s">
        <v>1244</v>
      </c>
      <c r="P209" s="1" t="s">
        <v>1239</v>
      </c>
      <c r="Q209" s="2" t="str">
        <f>CONCATENATE("'",fator_pmad20182017_mor_16102020!C209,"'")</f>
        <v>'Alexânia'</v>
      </c>
      <c r="R209" s="1" t="s">
        <v>1245</v>
      </c>
      <c r="S209" s="2" t="str">
        <f>CONCATENATE("concat('",IF(LEN([1]fator_pmad1718_mor_25052020!A209)=1,CONCATENATE(0,[1]fator_pmad1718_mor_25052020!A209),[1]fator_pmad1718_mor_25052020!A209),"',cast(m.D03")</f>
        <v>concat('02',cast(m.D03</v>
      </c>
      <c r="T209" s="1" t="s">
        <v>1246</v>
      </c>
      <c r="U209" s="2" t="str">
        <f>CONCATENATE("nchar(1)),'",IF(LEN([1]fator_pmad1718_mor_25052020!F209)=1,CONCATENATE(0,[1]fator_pmad1718_mor_25052020!F209),[1]fator_pmad1718_mor_25052020!F209),"')")</f>
        <v>nchar(1)),'07')</v>
      </c>
      <c r="V209" s="1" t="s">
        <v>1247</v>
      </c>
      <c r="W209" s="1" t="s">
        <v>1248</v>
      </c>
      <c r="X209" s="1" t="s">
        <v>1249</v>
      </c>
      <c r="Y209" s="1" t="s">
        <v>1250</v>
      </c>
      <c r="Z209" s="1" t="s">
        <v>1251</v>
      </c>
      <c r="AA209" s="1" t="s">
        <v>1252</v>
      </c>
      <c r="AB209" s="1" t="s">
        <v>1262</v>
      </c>
      <c r="AC209" s="1" t="s">
        <v>1253</v>
      </c>
      <c r="AD209" s="1" t="s">
        <v>1254</v>
      </c>
      <c r="AE209" s="1" t="s">
        <v>1255</v>
      </c>
      <c r="AF209" s="1" t="s">
        <v>1239</v>
      </c>
      <c r="AG209" s="1" t="s">
        <v>1256</v>
      </c>
      <c r="AH209" s="1" t="s">
        <v>1257</v>
      </c>
      <c r="AI209" s="1" t="s">
        <v>1244</v>
      </c>
      <c r="AJ209" s="1" t="s">
        <v>1239</v>
      </c>
      <c r="AK209" s="2" t="str">
        <f>CONCATENATE("'",fator_pmad20182017_mor_16102020!C209,"'")</f>
        <v>'Alexânia'</v>
      </c>
      <c r="AL209" s="1" t="s">
        <v>1257</v>
      </c>
      <c r="AM209" s="1" t="s">
        <v>1258</v>
      </c>
      <c r="AN209" s="1" t="s">
        <v>1239</v>
      </c>
      <c r="AO209" s="1" t="str">
        <f>fator_pmad20182017_mor_16102020!E209</f>
        <v>1</v>
      </c>
      <c r="AP209" s="1" t="s">
        <v>1257</v>
      </c>
      <c r="AQ209" s="1" t="s">
        <v>1259</v>
      </c>
      <c r="AR209" s="1" t="s">
        <v>1260</v>
      </c>
      <c r="AS209" s="2" t="str">
        <f>fator_pmad20182017_mor_16102020!H209</f>
        <v xml:space="preserve"> 30 and 34</v>
      </c>
      <c r="AT209" s="1" t="s">
        <v>1261</v>
      </c>
    </row>
    <row r="210" spans="1:46" x14ac:dyDescent="0.25">
      <c r="A210" s="1" t="s">
        <v>28</v>
      </c>
      <c r="B210" s="1" t="s">
        <v>1235</v>
      </c>
      <c r="C210" s="1" t="s">
        <v>1236</v>
      </c>
      <c r="D210" s="1" t="s">
        <v>1237</v>
      </c>
      <c r="E210" s="1" t="s">
        <v>1238</v>
      </c>
      <c r="F210" s="1" t="s">
        <v>1239</v>
      </c>
      <c r="G210" s="1" t="str">
        <f>fator_pmad20182017_mor_16102020!K210</f>
        <v>8.56671172825622</v>
      </c>
      <c r="H210" s="1" t="s">
        <v>1240</v>
      </c>
      <c r="I210" s="1" t="s">
        <v>1239</v>
      </c>
      <c r="J210" s="1" t="str">
        <f>fator_pmad20182017_mor_16102020!I210</f>
        <v>582.536397521423</v>
      </c>
      <c r="K210" s="1" t="s">
        <v>1241</v>
      </c>
      <c r="L210" s="1" t="s">
        <v>1239</v>
      </c>
      <c r="M210" s="1" t="s">
        <v>1242</v>
      </c>
      <c r="N210" s="1" t="s">
        <v>1243</v>
      </c>
      <c r="O210" s="1" t="s">
        <v>1244</v>
      </c>
      <c r="P210" s="1" t="s">
        <v>1239</v>
      </c>
      <c r="Q210" s="2" t="str">
        <f>CONCATENATE("'",fator_pmad20182017_mor_16102020!C210,"'")</f>
        <v>'Cidade Ocidental: Jardim ABC'</v>
      </c>
      <c r="R210" s="1" t="s">
        <v>1245</v>
      </c>
      <c r="S210" s="2" t="str">
        <f>CONCATENATE("concat('",IF(LEN([1]fator_pmad1718_mor_25052020!A210)=1,CONCATENATE(0,[1]fator_pmad1718_mor_25052020!A210),[1]fator_pmad1718_mor_25052020!A210),"',cast(m.D03")</f>
        <v>concat('04',cast(m.D03</v>
      </c>
      <c r="T210" s="1" t="s">
        <v>1246</v>
      </c>
      <c r="U210" s="2" t="str">
        <f>CONCATENATE("nchar(1)),'",IF(LEN([1]fator_pmad1718_mor_25052020!F210)=1,CONCATENATE(0,[1]fator_pmad1718_mor_25052020!F210),[1]fator_pmad1718_mor_25052020!F210),"')")</f>
        <v>nchar(1)),'07')</v>
      </c>
      <c r="V210" s="1" t="s">
        <v>1247</v>
      </c>
      <c r="W210" s="1" t="s">
        <v>1248</v>
      </c>
      <c r="X210" s="1" t="s">
        <v>1249</v>
      </c>
      <c r="Y210" s="1" t="s">
        <v>1250</v>
      </c>
      <c r="Z210" s="1" t="s">
        <v>1251</v>
      </c>
      <c r="AA210" s="1" t="s">
        <v>1252</v>
      </c>
      <c r="AB210" s="1" t="s">
        <v>1262</v>
      </c>
      <c r="AC210" s="1" t="s">
        <v>1253</v>
      </c>
      <c r="AD210" s="1" t="s">
        <v>1254</v>
      </c>
      <c r="AE210" s="1" t="s">
        <v>1255</v>
      </c>
      <c r="AF210" s="1" t="s">
        <v>1239</v>
      </c>
      <c r="AG210" s="1" t="s">
        <v>1256</v>
      </c>
      <c r="AH210" s="1" t="s">
        <v>1257</v>
      </c>
      <c r="AI210" s="1" t="s">
        <v>1244</v>
      </c>
      <c r="AJ210" s="1" t="s">
        <v>1239</v>
      </c>
      <c r="AK210" s="2" t="str">
        <f>CONCATENATE("'",fator_pmad20182017_mor_16102020!C210,"'")</f>
        <v>'Cidade Ocidental: Jardim ABC'</v>
      </c>
      <c r="AL210" s="1" t="s">
        <v>1257</v>
      </c>
      <c r="AM210" s="1" t="s">
        <v>1258</v>
      </c>
      <c r="AN210" s="1" t="s">
        <v>1239</v>
      </c>
      <c r="AO210" s="1" t="str">
        <f>fator_pmad20182017_mor_16102020!E210</f>
        <v>2</v>
      </c>
      <c r="AP210" s="1" t="s">
        <v>1257</v>
      </c>
      <c r="AQ210" s="1" t="s">
        <v>1259</v>
      </c>
      <c r="AR210" s="1" t="s">
        <v>1260</v>
      </c>
      <c r="AS210" s="2" t="str">
        <f>fator_pmad20182017_mor_16102020!H210</f>
        <v xml:space="preserve"> 30 and 34</v>
      </c>
      <c r="AT210" s="1" t="s">
        <v>1261</v>
      </c>
    </row>
    <row r="211" spans="1:46" x14ac:dyDescent="0.25">
      <c r="A211" s="1" t="s">
        <v>28</v>
      </c>
      <c r="B211" s="1" t="s">
        <v>1235</v>
      </c>
      <c r="C211" s="1" t="s">
        <v>1236</v>
      </c>
      <c r="D211" s="1" t="s">
        <v>1237</v>
      </c>
      <c r="E211" s="1" t="s">
        <v>1238</v>
      </c>
      <c r="F211" s="1" t="s">
        <v>1239</v>
      </c>
      <c r="G211" s="1" t="str">
        <f>fator_pmad20182017_mor_16102020!K211</f>
        <v>8.50134438379162</v>
      </c>
      <c r="H211" s="1" t="s">
        <v>1240</v>
      </c>
      <c r="I211" s="1" t="s">
        <v>1239</v>
      </c>
      <c r="J211" s="1" t="str">
        <f>fator_pmad20182017_mor_16102020!I211</f>
        <v>535.584696178872</v>
      </c>
      <c r="K211" s="1" t="s">
        <v>1241</v>
      </c>
      <c r="L211" s="1" t="s">
        <v>1239</v>
      </c>
      <c r="M211" s="1" t="s">
        <v>1242</v>
      </c>
      <c r="N211" s="1" t="s">
        <v>1243</v>
      </c>
      <c r="O211" s="1" t="s">
        <v>1244</v>
      </c>
      <c r="P211" s="1" t="s">
        <v>1239</v>
      </c>
      <c r="Q211" s="2" t="str">
        <f>CONCATENATE("'",fator_pmad20182017_mor_16102020!C211,"'")</f>
        <v>'Cidade Ocidental: Jardim ABC'</v>
      </c>
      <c r="R211" s="1" t="s">
        <v>1245</v>
      </c>
      <c r="S211" s="2" t="str">
        <f>CONCATENATE("concat('",IF(LEN([1]fator_pmad1718_mor_25052020!A211)=1,CONCATENATE(0,[1]fator_pmad1718_mor_25052020!A211),[1]fator_pmad1718_mor_25052020!A211),"',cast(m.D03")</f>
        <v>concat('04',cast(m.D03</v>
      </c>
      <c r="T211" s="1" t="s">
        <v>1246</v>
      </c>
      <c r="U211" s="2" t="str">
        <f>CONCATENATE("nchar(1)),'",IF(LEN([1]fator_pmad1718_mor_25052020!F211)=1,CONCATENATE(0,[1]fator_pmad1718_mor_25052020!F211),[1]fator_pmad1718_mor_25052020!F211),"')")</f>
        <v>nchar(1)),'07')</v>
      </c>
      <c r="V211" s="1" t="s">
        <v>1247</v>
      </c>
      <c r="W211" s="1" t="s">
        <v>1248</v>
      </c>
      <c r="X211" s="1" t="s">
        <v>1249</v>
      </c>
      <c r="Y211" s="1" t="s">
        <v>1250</v>
      </c>
      <c r="Z211" s="1" t="s">
        <v>1251</v>
      </c>
      <c r="AA211" s="1" t="s">
        <v>1252</v>
      </c>
      <c r="AB211" s="1" t="s">
        <v>1262</v>
      </c>
      <c r="AC211" s="1" t="s">
        <v>1253</v>
      </c>
      <c r="AD211" s="1" t="s">
        <v>1254</v>
      </c>
      <c r="AE211" s="1" t="s">
        <v>1255</v>
      </c>
      <c r="AF211" s="1" t="s">
        <v>1239</v>
      </c>
      <c r="AG211" s="1" t="s">
        <v>1256</v>
      </c>
      <c r="AH211" s="1" t="s">
        <v>1257</v>
      </c>
      <c r="AI211" s="1" t="s">
        <v>1244</v>
      </c>
      <c r="AJ211" s="1" t="s">
        <v>1239</v>
      </c>
      <c r="AK211" s="2" t="str">
        <f>CONCATENATE("'",fator_pmad20182017_mor_16102020!C211,"'")</f>
        <v>'Cidade Ocidental: Jardim ABC'</v>
      </c>
      <c r="AL211" s="1" t="s">
        <v>1257</v>
      </c>
      <c r="AM211" s="1" t="s">
        <v>1258</v>
      </c>
      <c r="AN211" s="1" t="s">
        <v>1239</v>
      </c>
      <c r="AO211" s="1" t="str">
        <f>fator_pmad20182017_mor_16102020!E211</f>
        <v>1</v>
      </c>
      <c r="AP211" s="1" t="s">
        <v>1257</v>
      </c>
      <c r="AQ211" s="1" t="s">
        <v>1259</v>
      </c>
      <c r="AR211" s="1" t="s">
        <v>1260</v>
      </c>
      <c r="AS211" s="2" t="str">
        <f>fator_pmad20182017_mor_16102020!H211</f>
        <v xml:space="preserve"> 30 and 34</v>
      </c>
      <c r="AT211" s="1" t="s">
        <v>1261</v>
      </c>
    </row>
    <row r="212" spans="1:46" x14ac:dyDescent="0.25">
      <c r="A212" s="1" t="s">
        <v>36</v>
      </c>
      <c r="B212" s="1" t="s">
        <v>1235</v>
      </c>
      <c r="C212" s="1" t="s">
        <v>1236</v>
      </c>
      <c r="D212" s="1" t="s">
        <v>1237</v>
      </c>
      <c r="E212" s="1" t="s">
        <v>1238</v>
      </c>
      <c r="F212" s="1" t="s">
        <v>1239</v>
      </c>
      <c r="G212" s="1" t="str">
        <f>fator_pmad20182017_mor_16102020!K212</f>
        <v>28.8153622678865</v>
      </c>
      <c r="H212" s="1" t="s">
        <v>1240</v>
      </c>
      <c r="I212" s="1" t="s">
        <v>1239</v>
      </c>
      <c r="J212" s="1" t="str">
        <f>fator_pmad20182017_mor_16102020!I212</f>
        <v>2564.5672418419</v>
      </c>
      <c r="K212" s="1" t="s">
        <v>1241</v>
      </c>
      <c r="L212" s="1" t="s">
        <v>1239</v>
      </c>
      <c r="M212" s="1" t="s">
        <v>1242</v>
      </c>
      <c r="N212" s="1" t="s">
        <v>1243</v>
      </c>
      <c r="O212" s="1" t="s">
        <v>1244</v>
      </c>
      <c r="P212" s="1" t="s">
        <v>1239</v>
      </c>
      <c r="Q212" s="2" t="str">
        <f>CONCATENATE("'",fator_pmad20182017_mor_16102020!C212,"'")</f>
        <v>'Cidade Ocidental: Sede'</v>
      </c>
      <c r="R212" s="1" t="s">
        <v>1245</v>
      </c>
      <c r="S212" s="2" t="str">
        <f>CONCATENATE("concat('",IF(LEN([1]fator_pmad1718_mor_25052020!A212)=1,CONCATENATE(0,[1]fator_pmad1718_mor_25052020!A212),[1]fator_pmad1718_mor_25052020!A212),"',cast(m.D03")</f>
        <v>concat('03',cast(m.D03</v>
      </c>
      <c r="T212" s="1" t="s">
        <v>1246</v>
      </c>
      <c r="U212" s="2" t="str">
        <f>CONCATENATE("nchar(1)),'",IF(LEN([1]fator_pmad1718_mor_25052020!F212)=1,CONCATENATE(0,[1]fator_pmad1718_mor_25052020!F212),[1]fator_pmad1718_mor_25052020!F212),"')")</f>
        <v>nchar(1)),'07')</v>
      </c>
      <c r="V212" s="1" t="s">
        <v>1247</v>
      </c>
      <c r="W212" s="1" t="s">
        <v>1248</v>
      </c>
      <c r="X212" s="1" t="s">
        <v>1249</v>
      </c>
      <c r="Y212" s="1" t="s">
        <v>1250</v>
      </c>
      <c r="Z212" s="1" t="s">
        <v>1251</v>
      </c>
      <c r="AA212" s="1" t="s">
        <v>1252</v>
      </c>
      <c r="AB212" s="1" t="s">
        <v>1262</v>
      </c>
      <c r="AC212" s="1" t="s">
        <v>1253</v>
      </c>
      <c r="AD212" s="1" t="s">
        <v>1254</v>
      </c>
      <c r="AE212" s="1" t="s">
        <v>1255</v>
      </c>
      <c r="AF212" s="1" t="s">
        <v>1239</v>
      </c>
      <c r="AG212" s="1" t="s">
        <v>1256</v>
      </c>
      <c r="AH212" s="1" t="s">
        <v>1257</v>
      </c>
      <c r="AI212" s="1" t="s">
        <v>1244</v>
      </c>
      <c r="AJ212" s="1" t="s">
        <v>1239</v>
      </c>
      <c r="AK212" s="2" t="str">
        <f>CONCATENATE("'",fator_pmad20182017_mor_16102020!C212,"'")</f>
        <v>'Cidade Ocidental: Sede'</v>
      </c>
      <c r="AL212" s="1" t="s">
        <v>1257</v>
      </c>
      <c r="AM212" s="1" t="s">
        <v>1258</v>
      </c>
      <c r="AN212" s="1" t="s">
        <v>1239</v>
      </c>
      <c r="AO212" s="1" t="str">
        <f>fator_pmad20182017_mor_16102020!E212</f>
        <v>2</v>
      </c>
      <c r="AP212" s="1" t="s">
        <v>1257</v>
      </c>
      <c r="AQ212" s="1" t="s">
        <v>1259</v>
      </c>
      <c r="AR212" s="1" t="s">
        <v>1260</v>
      </c>
      <c r="AS212" s="2" t="str">
        <f>fator_pmad20182017_mor_16102020!H212</f>
        <v xml:space="preserve"> 30 and 34</v>
      </c>
      <c r="AT212" s="1" t="s">
        <v>1261</v>
      </c>
    </row>
    <row r="213" spans="1:46" x14ac:dyDescent="0.25">
      <c r="A213" s="1" t="s">
        <v>36</v>
      </c>
      <c r="B213" s="1" t="s">
        <v>1235</v>
      </c>
      <c r="C213" s="1" t="s">
        <v>1236</v>
      </c>
      <c r="D213" s="1" t="s">
        <v>1237</v>
      </c>
      <c r="E213" s="1" t="s">
        <v>1238</v>
      </c>
      <c r="F213" s="1" t="s">
        <v>1239</v>
      </c>
      <c r="G213" s="1" t="str">
        <f>fator_pmad20182017_mor_16102020!K213</f>
        <v>29.4733293253506</v>
      </c>
      <c r="H213" s="1" t="s">
        <v>1240</v>
      </c>
      <c r="I213" s="1" t="s">
        <v>1239</v>
      </c>
      <c r="J213" s="1" t="str">
        <f>fator_pmad20182017_mor_16102020!I213</f>
        <v>2357.86634602805</v>
      </c>
      <c r="K213" s="1" t="s">
        <v>1241</v>
      </c>
      <c r="L213" s="1" t="s">
        <v>1239</v>
      </c>
      <c r="M213" s="1" t="s">
        <v>1242</v>
      </c>
      <c r="N213" s="1" t="s">
        <v>1243</v>
      </c>
      <c r="O213" s="1" t="s">
        <v>1244</v>
      </c>
      <c r="P213" s="1" t="s">
        <v>1239</v>
      </c>
      <c r="Q213" s="2" t="str">
        <f>CONCATENATE("'",fator_pmad20182017_mor_16102020!C213,"'")</f>
        <v>'Cidade Ocidental: Sede'</v>
      </c>
      <c r="R213" s="1" t="s">
        <v>1245</v>
      </c>
      <c r="S213" s="2" t="str">
        <f>CONCATENATE("concat('",IF(LEN([1]fator_pmad1718_mor_25052020!A213)=1,CONCATENATE(0,[1]fator_pmad1718_mor_25052020!A213),[1]fator_pmad1718_mor_25052020!A213),"',cast(m.D03")</f>
        <v>concat('03',cast(m.D03</v>
      </c>
      <c r="T213" s="1" t="s">
        <v>1246</v>
      </c>
      <c r="U213" s="2" t="str">
        <f>CONCATENATE("nchar(1)),'",IF(LEN([1]fator_pmad1718_mor_25052020!F213)=1,CONCATENATE(0,[1]fator_pmad1718_mor_25052020!F213),[1]fator_pmad1718_mor_25052020!F213),"')")</f>
        <v>nchar(1)),'07')</v>
      </c>
      <c r="V213" s="1" t="s">
        <v>1247</v>
      </c>
      <c r="W213" s="1" t="s">
        <v>1248</v>
      </c>
      <c r="X213" s="1" t="s">
        <v>1249</v>
      </c>
      <c r="Y213" s="1" t="s">
        <v>1250</v>
      </c>
      <c r="Z213" s="1" t="s">
        <v>1251</v>
      </c>
      <c r="AA213" s="1" t="s">
        <v>1252</v>
      </c>
      <c r="AB213" s="1" t="s">
        <v>1262</v>
      </c>
      <c r="AC213" s="1" t="s">
        <v>1253</v>
      </c>
      <c r="AD213" s="1" t="s">
        <v>1254</v>
      </c>
      <c r="AE213" s="1" t="s">
        <v>1255</v>
      </c>
      <c r="AF213" s="1" t="s">
        <v>1239</v>
      </c>
      <c r="AG213" s="1" t="s">
        <v>1256</v>
      </c>
      <c r="AH213" s="1" t="s">
        <v>1257</v>
      </c>
      <c r="AI213" s="1" t="s">
        <v>1244</v>
      </c>
      <c r="AJ213" s="1" t="s">
        <v>1239</v>
      </c>
      <c r="AK213" s="2" t="str">
        <f>CONCATENATE("'",fator_pmad20182017_mor_16102020!C213,"'")</f>
        <v>'Cidade Ocidental: Sede'</v>
      </c>
      <c r="AL213" s="1" t="s">
        <v>1257</v>
      </c>
      <c r="AM213" s="1" t="s">
        <v>1258</v>
      </c>
      <c r="AN213" s="1" t="s">
        <v>1239</v>
      </c>
      <c r="AO213" s="1" t="str">
        <f>fator_pmad20182017_mor_16102020!E213</f>
        <v>1</v>
      </c>
      <c r="AP213" s="1" t="s">
        <v>1257</v>
      </c>
      <c r="AQ213" s="1" t="s">
        <v>1259</v>
      </c>
      <c r="AR213" s="1" t="s">
        <v>1260</v>
      </c>
      <c r="AS213" s="2" t="str">
        <f>fator_pmad20182017_mor_16102020!H213</f>
        <v xml:space="preserve"> 30 and 34</v>
      </c>
      <c r="AT213" s="1" t="s">
        <v>1261</v>
      </c>
    </row>
    <row r="214" spans="1:46" x14ac:dyDescent="0.25">
      <c r="A214" s="1" t="s">
        <v>44</v>
      </c>
      <c r="B214" s="1" t="s">
        <v>1235</v>
      </c>
      <c r="C214" s="1" t="s">
        <v>1236</v>
      </c>
      <c r="D214" s="1" t="s">
        <v>1237</v>
      </c>
      <c r="E214" s="1" t="s">
        <v>1238</v>
      </c>
      <c r="F214" s="1" t="s">
        <v>1239</v>
      </c>
      <c r="G214" s="1" t="str">
        <f>fator_pmad20182017_mor_16102020!K214</f>
        <v>5.21774694729084</v>
      </c>
      <c r="H214" s="1" t="s">
        <v>1240</v>
      </c>
      <c r="I214" s="1" t="s">
        <v>1239</v>
      </c>
      <c r="J214" s="1" t="str">
        <f>fator_pmad20182017_mor_16102020!I214</f>
        <v>328.718057679323</v>
      </c>
      <c r="K214" s="1" t="s">
        <v>1241</v>
      </c>
      <c r="L214" s="1" t="s">
        <v>1239</v>
      </c>
      <c r="M214" s="1" t="s">
        <v>1242</v>
      </c>
      <c r="N214" s="1" t="s">
        <v>1243</v>
      </c>
      <c r="O214" s="1" t="s">
        <v>1244</v>
      </c>
      <c r="P214" s="1" t="s">
        <v>1239</v>
      </c>
      <c r="Q214" s="2" t="str">
        <f>CONCATENATE("'",fator_pmad20182017_mor_16102020!C214,"'")</f>
        <v>'Cocalzinho de Goiás: Girassol/Edilândia'</v>
      </c>
      <c r="R214" s="1" t="s">
        <v>1245</v>
      </c>
      <c r="S214" s="2" t="str">
        <f>CONCATENATE("concat('",IF(LEN([1]fator_pmad1718_mor_25052020!A214)=1,CONCATENATE(0,[1]fator_pmad1718_mor_25052020!A214),[1]fator_pmad1718_mor_25052020!A214),"',cast(m.D03")</f>
        <v>concat('08',cast(m.D03</v>
      </c>
      <c r="T214" s="1" t="s">
        <v>1246</v>
      </c>
      <c r="U214" s="2" t="str">
        <f>CONCATENATE("nchar(1)),'",IF(LEN([1]fator_pmad1718_mor_25052020!F214)=1,CONCATENATE(0,[1]fator_pmad1718_mor_25052020!F214),[1]fator_pmad1718_mor_25052020!F214),"')")</f>
        <v>nchar(1)),'07')</v>
      </c>
      <c r="V214" s="1" t="s">
        <v>1247</v>
      </c>
      <c r="W214" s="1" t="s">
        <v>1248</v>
      </c>
      <c r="X214" s="1" t="s">
        <v>1249</v>
      </c>
      <c r="Y214" s="1" t="s">
        <v>1250</v>
      </c>
      <c r="Z214" s="1" t="s">
        <v>1251</v>
      </c>
      <c r="AA214" s="1" t="s">
        <v>1252</v>
      </c>
      <c r="AB214" s="1" t="s">
        <v>1262</v>
      </c>
      <c r="AC214" s="1" t="s">
        <v>1253</v>
      </c>
      <c r="AD214" s="1" t="s">
        <v>1254</v>
      </c>
      <c r="AE214" s="1" t="s">
        <v>1255</v>
      </c>
      <c r="AF214" s="1" t="s">
        <v>1239</v>
      </c>
      <c r="AG214" s="1" t="s">
        <v>1256</v>
      </c>
      <c r="AH214" s="1" t="s">
        <v>1257</v>
      </c>
      <c r="AI214" s="1" t="s">
        <v>1244</v>
      </c>
      <c r="AJ214" s="1" t="s">
        <v>1239</v>
      </c>
      <c r="AK214" s="2" t="str">
        <f>CONCATENATE("'",fator_pmad20182017_mor_16102020!C214,"'")</f>
        <v>'Cocalzinho de Goiás: Girassol/Edilândia'</v>
      </c>
      <c r="AL214" s="1" t="s">
        <v>1257</v>
      </c>
      <c r="AM214" s="1" t="s">
        <v>1258</v>
      </c>
      <c r="AN214" s="1" t="s">
        <v>1239</v>
      </c>
      <c r="AO214" s="1" t="str">
        <f>fator_pmad20182017_mor_16102020!E214</f>
        <v>2</v>
      </c>
      <c r="AP214" s="1" t="s">
        <v>1257</v>
      </c>
      <c r="AQ214" s="1" t="s">
        <v>1259</v>
      </c>
      <c r="AR214" s="1" t="s">
        <v>1260</v>
      </c>
      <c r="AS214" s="2" t="str">
        <f>fator_pmad20182017_mor_16102020!H214</f>
        <v xml:space="preserve"> 30 and 34</v>
      </c>
      <c r="AT214" s="1" t="s">
        <v>1261</v>
      </c>
    </row>
    <row r="215" spans="1:46" x14ac:dyDescent="0.25">
      <c r="A215" s="1" t="s">
        <v>44</v>
      </c>
      <c r="B215" s="1" t="s">
        <v>1235</v>
      </c>
      <c r="C215" s="1" t="s">
        <v>1236</v>
      </c>
      <c r="D215" s="1" t="s">
        <v>1237</v>
      </c>
      <c r="E215" s="1" t="s">
        <v>1238</v>
      </c>
      <c r="F215" s="1" t="s">
        <v>1239</v>
      </c>
      <c r="G215" s="1" t="str">
        <f>fator_pmad20182017_mor_16102020!K215</f>
        <v>5.07519710536666</v>
      </c>
      <c r="H215" s="1" t="s">
        <v>1240</v>
      </c>
      <c r="I215" s="1" t="s">
        <v>1239</v>
      </c>
      <c r="J215" s="1" t="str">
        <f>fator_pmad20182017_mor_16102020!I215</f>
        <v>345.113403164933</v>
      </c>
      <c r="K215" s="1" t="s">
        <v>1241</v>
      </c>
      <c r="L215" s="1" t="s">
        <v>1239</v>
      </c>
      <c r="M215" s="1" t="s">
        <v>1242</v>
      </c>
      <c r="N215" s="1" t="s">
        <v>1243</v>
      </c>
      <c r="O215" s="1" t="s">
        <v>1244</v>
      </c>
      <c r="P215" s="1" t="s">
        <v>1239</v>
      </c>
      <c r="Q215" s="2" t="str">
        <f>CONCATENATE("'",fator_pmad20182017_mor_16102020!C215,"'")</f>
        <v>'Cocalzinho de Goiás: Girassol/Edilândia'</v>
      </c>
      <c r="R215" s="1" t="s">
        <v>1245</v>
      </c>
      <c r="S215" s="2" t="str">
        <f>CONCATENATE("concat('",IF(LEN([1]fator_pmad1718_mor_25052020!A215)=1,CONCATENATE(0,[1]fator_pmad1718_mor_25052020!A215),[1]fator_pmad1718_mor_25052020!A215),"',cast(m.D03")</f>
        <v>concat('08',cast(m.D03</v>
      </c>
      <c r="T215" s="1" t="s">
        <v>1246</v>
      </c>
      <c r="U215" s="2" t="str">
        <f>CONCATENATE("nchar(1)),'",IF(LEN([1]fator_pmad1718_mor_25052020!F215)=1,CONCATENATE(0,[1]fator_pmad1718_mor_25052020!F215),[1]fator_pmad1718_mor_25052020!F215),"')")</f>
        <v>nchar(1)),'07')</v>
      </c>
      <c r="V215" s="1" t="s">
        <v>1247</v>
      </c>
      <c r="W215" s="1" t="s">
        <v>1248</v>
      </c>
      <c r="X215" s="1" t="s">
        <v>1249</v>
      </c>
      <c r="Y215" s="1" t="s">
        <v>1250</v>
      </c>
      <c r="Z215" s="1" t="s">
        <v>1251</v>
      </c>
      <c r="AA215" s="1" t="s">
        <v>1252</v>
      </c>
      <c r="AB215" s="1" t="s">
        <v>1262</v>
      </c>
      <c r="AC215" s="1" t="s">
        <v>1253</v>
      </c>
      <c r="AD215" s="1" t="s">
        <v>1254</v>
      </c>
      <c r="AE215" s="1" t="s">
        <v>1255</v>
      </c>
      <c r="AF215" s="1" t="s">
        <v>1239</v>
      </c>
      <c r="AG215" s="1" t="s">
        <v>1256</v>
      </c>
      <c r="AH215" s="1" t="s">
        <v>1257</v>
      </c>
      <c r="AI215" s="1" t="s">
        <v>1244</v>
      </c>
      <c r="AJ215" s="1" t="s">
        <v>1239</v>
      </c>
      <c r="AK215" s="2" t="str">
        <f>CONCATENATE("'",fator_pmad20182017_mor_16102020!C215,"'")</f>
        <v>'Cocalzinho de Goiás: Girassol/Edilândia'</v>
      </c>
      <c r="AL215" s="1" t="s">
        <v>1257</v>
      </c>
      <c r="AM215" s="1" t="s">
        <v>1258</v>
      </c>
      <c r="AN215" s="1" t="s">
        <v>1239</v>
      </c>
      <c r="AO215" s="1" t="str">
        <f>fator_pmad20182017_mor_16102020!E215</f>
        <v>1</v>
      </c>
      <c r="AP215" s="1" t="s">
        <v>1257</v>
      </c>
      <c r="AQ215" s="1" t="s">
        <v>1259</v>
      </c>
      <c r="AR215" s="1" t="s">
        <v>1260</v>
      </c>
      <c r="AS215" s="2" t="str">
        <f>fator_pmad20182017_mor_16102020!H215</f>
        <v xml:space="preserve"> 30 and 34</v>
      </c>
      <c r="AT215" s="1" t="s">
        <v>1261</v>
      </c>
    </row>
    <row r="216" spans="1:46" x14ac:dyDescent="0.25">
      <c r="A216" s="1" t="s">
        <v>52</v>
      </c>
      <c r="B216" s="1" t="s">
        <v>1235</v>
      </c>
      <c r="C216" s="1" t="s">
        <v>1236</v>
      </c>
      <c r="D216" s="1" t="s">
        <v>1237</v>
      </c>
      <c r="E216" s="1" t="s">
        <v>1238</v>
      </c>
      <c r="F216" s="1" t="s">
        <v>1239</v>
      </c>
      <c r="G216" s="1" t="str">
        <f>fator_pmad20182017_mor_16102020!K216</f>
        <v>4.56202483650586</v>
      </c>
      <c r="H216" s="1" t="s">
        <v>1240</v>
      </c>
      <c r="I216" s="1" t="s">
        <v>1239</v>
      </c>
      <c r="J216" s="1" t="str">
        <f>fator_pmad20182017_mor_16102020!I216</f>
        <v>319.34173855541</v>
      </c>
      <c r="K216" s="1" t="s">
        <v>1241</v>
      </c>
      <c r="L216" s="1" t="s">
        <v>1239</v>
      </c>
      <c r="M216" s="1" t="s">
        <v>1242</v>
      </c>
      <c r="N216" s="1" t="s">
        <v>1243</v>
      </c>
      <c r="O216" s="1" t="s">
        <v>1244</v>
      </c>
      <c r="P216" s="1" t="s">
        <v>1239</v>
      </c>
      <c r="Q216" s="2" t="str">
        <f>CONCATENATE("'",fator_pmad20182017_mor_16102020!C216,"'")</f>
        <v>'Cocalzinho de Goiás: Sede'</v>
      </c>
      <c r="R216" s="1" t="s">
        <v>1245</v>
      </c>
      <c r="S216" s="2" t="str">
        <f>CONCATENATE("concat('",IF(LEN([1]fator_pmad1718_mor_25052020!A216)=1,CONCATENATE(0,[1]fator_pmad1718_mor_25052020!A216),[1]fator_pmad1718_mor_25052020!A216),"',cast(m.D03")</f>
        <v>concat('07',cast(m.D03</v>
      </c>
      <c r="T216" s="1" t="s">
        <v>1246</v>
      </c>
      <c r="U216" s="2" t="str">
        <f>CONCATENATE("nchar(1)),'",IF(LEN([1]fator_pmad1718_mor_25052020!F216)=1,CONCATENATE(0,[1]fator_pmad1718_mor_25052020!F216),[1]fator_pmad1718_mor_25052020!F216),"')")</f>
        <v>nchar(1)),'07')</v>
      </c>
      <c r="V216" s="1" t="s">
        <v>1247</v>
      </c>
      <c r="W216" s="1" t="s">
        <v>1248</v>
      </c>
      <c r="X216" s="1" t="s">
        <v>1249</v>
      </c>
      <c r="Y216" s="1" t="s">
        <v>1250</v>
      </c>
      <c r="Z216" s="1" t="s">
        <v>1251</v>
      </c>
      <c r="AA216" s="1" t="s">
        <v>1252</v>
      </c>
      <c r="AB216" s="1" t="s">
        <v>1262</v>
      </c>
      <c r="AC216" s="1" t="s">
        <v>1253</v>
      </c>
      <c r="AD216" s="1" t="s">
        <v>1254</v>
      </c>
      <c r="AE216" s="1" t="s">
        <v>1255</v>
      </c>
      <c r="AF216" s="1" t="s">
        <v>1239</v>
      </c>
      <c r="AG216" s="1" t="s">
        <v>1256</v>
      </c>
      <c r="AH216" s="1" t="s">
        <v>1257</v>
      </c>
      <c r="AI216" s="1" t="s">
        <v>1244</v>
      </c>
      <c r="AJ216" s="1" t="s">
        <v>1239</v>
      </c>
      <c r="AK216" s="2" t="str">
        <f>CONCATENATE("'",fator_pmad20182017_mor_16102020!C216,"'")</f>
        <v>'Cocalzinho de Goiás: Sede'</v>
      </c>
      <c r="AL216" s="1" t="s">
        <v>1257</v>
      </c>
      <c r="AM216" s="1" t="s">
        <v>1258</v>
      </c>
      <c r="AN216" s="1" t="s">
        <v>1239</v>
      </c>
      <c r="AO216" s="1" t="str">
        <f>fator_pmad20182017_mor_16102020!E216</f>
        <v>2</v>
      </c>
      <c r="AP216" s="1" t="s">
        <v>1257</v>
      </c>
      <c r="AQ216" s="1" t="s">
        <v>1259</v>
      </c>
      <c r="AR216" s="1" t="s">
        <v>1260</v>
      </c>
      <c r="AS216" s="2" t="str">
        <f>fator_pmad20182017_mor_16102020!H216</f>
        <v xml:space="preserve"> 30 and 34</v>
      </c>
      <c r="AT216" s="1" t="s">
        <v>1261</v>
      </c>
    </row>
    <row r="217" spans="1:46" x14ac:dyDescent="0.25">
      <c r="A217" s="1" t="s">
        <v>52</v>
      </c>
      <c r="B217" s="1" t="s">
        <v>1235</v>
      </c>
      <c r="C217" s="1" t="s">
        <v>1236</v>
      </c>
      <c r="D217" s="1" t="s">
        <v>1237</v>
      </c>
      <c r="E217" s="1" t="s">
        <v>1238</v>
      </c>
      <c r="F217" s="1" t="s">
        <v>1239</v>
      </c>
      <c r="G217" s="1" t="str">
        <f>fator_pmad20182017_mor_16102020!K217</f>
        <v>5.88191973578538</v>
      </c>
      <c r="H217" s="1" t="s">
        <v>1240</v>
      </c>
      <c r="I217" s="1" t="s">
        <v>1239</v>
      </c>
      <c r="J217" s="1" t="str">
        <f>fator_pmad20182017_mor_16102020!I217</f>
        <v>335.269424939767</v>
      </c>
      <c r="K217" s="1" t="s">
        <v>1241</v>
      </c>
      <c r="L217" s="1" t="s">
        <v>1239</v>
      </c>
      <c r="M217" s="1" t="s">
        <v>1242</v>
      </c>
      <c r="N217" s="1" t="s">
        <v>1243</v>
      </c>
      <c r="O217" s="1" t="s">
        <v>1244</v>
      </c>
      <c r="P217" s="1" t="s">
        <v>1239</v>
      </c>
      <c r="Q217" s="2" t="str">
        <f>CONCATENATE("'",fator_pmad20182017_mor_16102020!C217,"'")</f>
        <v>'Cocalzinho de Goiás: Sede'</v>
      </c>
      <c r="R217" s="1" t="s">
        <v>1245</v>
      </c>
      <c r="S217" s="2" t="str">
        <f>CONCATENATE("concat('",IF(LEN([1]fator_pmad1718_mor_25052020!A217)=1,CONCATENATE(0,[1]fator_pmad1718_mor_25052020!A217),[1]fator_pmad1718_mor_25052020!A217),"',cast(m.D03")</f>
        <v>concat('07',cast(m.D03</v>
      </c>
      <c r="T217" s="1" t="s">
        <v>1246</v>
      </c>
      <c r="U217" s="2" t="str">
        <f>CONCATENATE("nchar(1)),'",IF(LEN([1]fator_pmad1718_mor_25052020!F217)=1,CONCATENATE(0,[1]fator_pmad1718_mor_25052020!F217),[1]fator_pmad1718_mor_25052020!F217),"')")</f>
        <v>nchar(1)),'07')</v>
      </c>
      <c r="V217" s="1" t="s">
        <v>1247</v>
      </c>
      <c r="W217" s="1" t="s">
        <v>1248</v>
      </c>
      <c r="X217" s="1" t="s">
        <v>1249</v>
      </c>
      <c r="Y217" s="1" t="s">
        <v>1250</v>
      </c>
      <c r="Z217" s="1" t="s">
        <v>1251</v>
      </c>
      <c r="AA217" s="1" t="s">
        <v>1252</v>
      </c>
      <c r="AB217" s="1" t="s">
        <v>1262</v>
      </c>
      <c r="AC217" s="1" t="s">
        <v>1253</v>
      </c>
      <c r="AD217" s="1" t="s">
        <v>1254</v>
      </c>
      <c r="AE217" s="1" t="s">
        <v>1255</v>
      </c>
      <c r="AF217" s="1" t="s">
        <v>1239</v>
      </c>
      <c r="AG217" s="1" t="s">
        <v>1256</v>
      </c>
      <c r="AH217" s="1" t="s">
        <v>1257</v>
      </c>
      <c r="AI217" s="1" t="s">
        <v>1244</v>
      </c>
      <c r="AJ217" s="1" t="s">
        <v>1239</v>
      </c>
      <c r="AK217" s="2" t="str">
        <f>CONCATENATE("'",fator_pmad20182017_mor_16102020!C217,"'")</f>
        <v>'Cocalzinho de Goiás: Sede'</v>
      </c>
      <c r="AL217" s="1" t="s">
        <v>1257</v>
      </c>
      <c r="AM217" s="1" t="s">
        <v>1258</v>
      </c>
      <c r="AN217" s="1" t="s">
        <v>1239</v>
      </c>
      <c r="AO217" s="1" t="str">
        <f>fator_pmad20182017_mor_16102020!E217</f>
        <v>1</v>
      </c>
      <c r="AP217" s="1" t="s">
        <v>1257</v>
      </c>
      <c r="AQ217" s="1" t="s">
        <v>1259</v>
      </c>
      <c r="AR217" s="1" t="s">
        <v>1260</v>
      </c>
      <c r="AS217" s="2" t="str">
        <f>fator_pmad20182017_mor_16102020!H217</f>
        <v xml:space="preserve"> 30 and 34</v>
      </c>
      <c r="AT217" s="1" t="s">
        <v>1261</v>
      </c>
    </row>
    <row r="218" spans="1:46" x14ac:dyDescent="0.25">
      <c r="A218" s="1" t="s">
        <v>60</v>
      </c>
      <c r="B218" s="1" t="s">
        <v>1235</v>
      </c>
      <c r="C218" s="1" t="s">
        <v>1236</v>
      </c>
      <c r="D218" s="1" t="s">
        <v>1237</v>
      </c>
      <c r="E218" s="1" t="s">
        <v>1238</v>
      </c>
      <c r="F218" s="1" t="s">
        <v>1239</v>
      </c>
      <c r="G218" s="1" t="str">
        <f>fator_pmad20182017_mor_16102020!K218</f>
        <v>3.00850024937741</v>
      </c>
      <c r="H218" s="1" t="s">
        <v>1240</v>
      </c>
      <c r="I218" s="1" t="s">
        <v>1239</v>
      </c>
      <c r="J218" s="1" t="str">
        <f>fator_pmad20182017_mor_16102020!I218</f>
        <v>225.637518703306</v>
      </c>
      <c r="K218" s="1" t="s">
        <v>1241</v>
      </c>
      <c r="L218" s="1" t="s">
        <v>1239</v>
      </c>
      <c r="M218" s="1" t="s">
        <v>1242</v>
      </c>
      <c r="N218" s="1" t="s">
        <v>1243</v>
      </c>
      <c r="O218" s="1" t="s">
        <v>1244</v>
      </c>
      <c r="P218" s="1" t="s">
        <v>1239</v>
      </c>
      <c r="Q218" s="2" t="str">
        <f>CONCATENATE("'",fator_pmad20182017_mor_16102020!C218,"'")</f>
        <v>'Cristalina: Campos Lindos/Marajó'</v>
      </c>
      <c r="R218" s="1" t="s">
        <v>1245</v>
      </c>
      <c r="S218" s="2" t="str">
        <f>CONCATENATE("concat('",IF(LEN([1]fator_pmad1718_mor_25052020!A218)=1,CONCATENATE(0,[1]fator_pmad1718_mor_25052020!A218),[1]fator_pmad1718_mor_25052020!A218),"',cast(m.D03")</f>
        <v>concat('06',cast(m.D03</v>
      </c>
      <c r="T218" s="1" t="s">
        <v>1246</v>
      </c>
      <c r="U218" s="2" t="str">
        <f>CONCATENATE("nchar(1)),'",IF(LEN([1]fator_pmad1718_mor_25052020!F218)=1,CONCATENATE(0,[1]fator_pmad1718_mor_25052020!F218),[1]fator_pmad1718_mor_25052020!F218),"')")</f>
        <v>nchar(1)),'07')</v>
      </c>
      <c r="V218" s="1" t="s">
        <v>1247</v>
      </c>
      <c r="W218" s="1" t="s">
        <v>1248</v>
      </c>
      <c r="X218" s="1" t="s">
        <v>1249</v>
      </c>
      <c r="Y218" s="1" t="s">
        <v>1250</v>
      </c>
      <c r="Z218" s="1" t="s">
        <v>1251</v>
      </c>
      <c r="AA218" s="1" t="s">
        <v>1252</v>
      </c>
      <c r="AB218" s="1" t="s">
        <v>1262</v>
      </c>
      <c r="AC218" s="1" t="s">
        <v>1253</v>
      </c>
      <c r="AD218" s="1" t="s">
        <v>1254</v>
      </c>
      <c r="AE218" s="1" t="s">
        <v>1255</v>
      </c>
      <c r="AF218" s="1" t="s">
        <v>1239</v>
      </c>
      <c r="AG218" s="1" t="s">
        <v>1256</v>
      </c>
      <c r="AH218" s="1" t="s">
        <v>1257</v>
      </c>
      <c r="AI218" s="1" t="s">
        <v>1244</v>
      </c>
      <c r="AJ218" s="1" t="s">
        <v>1239</v>
      </c>
      <c r="AK218" s="2" t="str">
        <f>CONCATENATE("'",fator_pmad20182017_mor_16102020!C218,"'")</f>
        <v>'Cristalina: Campos Lindos/Marajó'</v>
      </c>
      <c r="AL218" s="1" t="s">
        <v>1257</v>
      </c>
      <c r="AM218" s="1" t="s">
        <v>1258</v>
      </c>
      <c r="AN218" s="1" t="s">
        <v>1239</v>
      </c>
      <c r="AO218" s="1" t="str">
        <f>fator_pmad20182017_mor_16102020!E218</f>
        <v>2</v>
      </c>
      <c r="AP218" s="1" t="s">
        <v>1257</v>
      </c>
      <c r="AQ218" s="1" t="s">
        <v>1259</v>
      </c>
      <c r="AR218" s="1" t="s">
        <v>1260</v>
      </c>
      <c r="AS218" s="2" t="str">
        <f>fator_pmad20182017_mor_16102020!H218</f>
        <v xml:space="preserve"> 30 and 34</v>
      </c>
      <c r="AT218" s="1" t="s">
        <v>1261</v>
      </c>
    </row>
    <row r="219" spans="1:46" x14ac:dyDescent="0.25">
      <c r="A219" s="1" t="s">
        <v>60</v>
      </c>
      <c r="B219" s="1" t="s">
        <v>1235</v>
      </c>
      <c r="C219" s="1" t="s">
        <v>1236</v>
      </c>
      <c r="D219" s="1" t="s">
        <v>1237</v>
      </c>
      <c r="E219" s="1" t="s">
        <v>1238</v>
      </c>
      <c r="F219" s="1" t="s">
        <v>1239</v>
      </c>
      <c r="G219" s="1" t="str">
        <f>fator_pmad20182017_mor_16102020!K219</f>
        <v>3.2638496277294</v>
      </c>
      <c r="H219" s="1" t="s">
        <v>1240</v>
      </c>
      <c r="I219" s="1" t="s">
        <v>1239</v>
      </c>
      <c r="J219" s="1" t="str">
        <f>fator_pmad20182017_mor_16102020!I219</f>
        <v>241.524872451975</v>
      </c>
      <c r="K219" s="1" t="s">
        <v>1241</v>
      </c>
      <c r="L219" s="1" t="s">
        <v>1239</v>
      </c>
      <c r="M219" s="1" t="s">
        <v>1242</v>
      </c>
      <c r="N219" s="1" t="s">
        <v>1243</v>
      </c>
      <c r="O219" s="1" t="s">
        <v>1244</v>
      </c>
      <c r="P219" s="1" t="s">
        <v>1239</v>
      </c>
      <c r="Q219" s="2" t="str">
        <f>CONCATENATE("'",fator_pmad20182017_mor_16102020!C219,"'")</f>
        <v>'Cristalina: Campos Lindos/Marajó'</v>
      </c>
      <c r="R219" s="1" t="s">
        <v>1245</v>
      </c>
      <c r="S219" s="2" t="str">
        <f>CONCATENATE("concat('",IF(LEN([1]fator_pmad1718_mor_25052020!A219)=1,CONCATENATE(0,[1]fator_pmad1718_mor_25052020!A219),[1]fator_pmad1718_mor_25052020!A219),"',cast(m.D03")</f>
        <v>concat('06',cast(m.D03</v>
      </c>
      <c r="T219" s="1" t="s">
        <v>1246</v>
      </c>
      <c r="U219" s="2" t="str">
        <f>CONCATENATE("nchar(1)),'",IF(LEN([1]fator_pmad1718_mor_25052020!F219)=1,CONCATENATE(0,[1]fator_pmad1718_mor_25052020!F219),[1]fator_pmad1718_mor_25052020!F219),"')")</f>
        <v>nchar(1)),'07')</v>
      </c>
      <c r="V219" s="1" t="s">
        <v>1247</v>
      </c>
      <c r="W219" s="1" t="s">
        <v>1248</v>
      </c>
      <c r="X219" s="1" t="s">
        <v>1249</v>
      </c>
      <c r="Y219" s="1" t="s">
        <v>1250</v>
      </c>
      <c r="Z219" s="1" t="s">
        <v>1251</v>
      </c>
      <c r="AA219" s="1" t="s">
        <v>1252</v>
      </c>
      <c r="AB219" s="1" t="s">
        <v>1262</v>
      </c>
      <c r="AC219" s="1" t="s">
        <v>1253</v>
      </c>
      <c r="AD219" s="1" t="s">
        <v>1254</v>
      </c>
      <c r="AE219" s="1" t="s">
        <v>1255</v>
      </c>
      <c r="AF219" s="1" t="s">
        <v>1239</v>
      </c>
      <c r="AG219" s="1" t="s">
        <v>1256</v>
      </c>
      <c r="AH219" s="1" t="s">
        <v>1257</v>
      </c>
      <c r="AI219" s="1" t="s">
        <v>1244</v>
      </c>
      <c r="AJ219" s="1" t="s">
        <v>1239</v>
      </c>
      <c r="AK219" s="2" t="str">
        <f>CONCATENATE("'",fator_pmad20182017_mor_16102020!C219,"'")</f>
        <v>'Cristalina: Campos Lindos/Marajó'</v>
      </c>
      <c r="AL219" s="1" t="s">
        <v>1257</v>
      </c>
      <c r="AM219" s="1" t="s">
        <v>1258</v>
      </c>
      <c r="AN219" s="1" t="s">
        <v>1239</v>
      </c>
      <c r="AO219" s="1" t="str">
        <f>fator_pmad20182017_mor_16102020!E219</f>
        <v>1</v>
      </c>
      <c r="AP219" s="1" t="s">
        <v>1257</v>
      </c>
      <c r="AQ219" s="1" t="s">
        <v>1259</v>
      </c>
      <c r="AR219" s="1" t="s">
        <v>1260</v>
      </c>
      <c r="AS219" s="2" t="str">
        <f>fator_pmad20182017_mor_16102020!H219</f>
        <v xml:space="preserve"> 30 and 34</v>
      </c>
      <c r="AT219" s="1" t="s">
        <v>1261</v>
      </c>
    </row>
    <row r="220" spans="1:46" x14ac:dyDescent="0.25">
      <c r="A220" s="1" t="s">
        <v>68</v>
      </c>
      <c r="B220" s="1" t="s">
        <v>1235</v>
      </c>
      <c r="C220" s="1" t="s">
        <v>1236</v>
      </c>
      <c r="D220" s="1" t="s">
        <v>1237</v>
      </c>
      <c r="E220" s="1" t="s">
        <v>1238</v>
      </c>
      <c r="F220" s="1" t="s">
        <v>1239</v>
      </c>
      <c r="G220" s="1" t="str">
        <f>fator_pmad20182017_mor_16102020!K220</f>
        <v>19.4075798563577</v>
      </c>
      <c r="H220" s="1" t="s">
        <v>1240</v>
      </c>
      <c r="I220" s="1" t="s">
        <v>1239</v>
      </c>
      <c r="J220" s="1" t="str">
        <f>fator_pmad20182017_mor_16102020!I220</f>
        <v>1086.82447195603</v>
      </c>
      <c r="K220" s="1" t="s">
        <v>1241</v>
      </c>
      <c r="L220" s="1" t="s">
        <v>1239</v>
      </c>
      <c r="M220" s="1" t="s">
        <v>1242</v>
      </c>
      <c r="N220" s="1" t="s">
        <v>1243</v>
      </c>
      <c r="O220" s="1" t="s">
        <v>1244</v>
      </c>
      <c r="P220" s="1" t="s">
        <v>1239</v>
      </c>
      <c r="Q220" s="2" t="str">
        <f>CONCATENATE("'",fator_pmad20182017_mor_16102020!C220,"'")</f>
        <v>'Cristalina: Sede'</v>
      </c>
      <c r="R220" s="1" t="s">
        <v>1245</v>
      </c>
      <c r="S220" s="2" t="str">
        <f>CONCATENATE("concat('",IF(LEN([1]fator_pmad1718_mor_25052020!A220)=1,CONCATENATE(0,[1]fator_pmad1718_mor_25052020!A220),[1]fator_pmad1718_mor_25052020!A220),"',cast(m.D03")</f>
        <v>concat('05',cast(m.D03</v>
      </c>
      <c r="T220" s="1" t="s">
        <v>1246</v>
      </c>
      <c r="U220" s="2" t="str">
        <f>CONCATENATE("nchar(1)),'",IF(LEN([1]fator_pmad1718_mor_25052020!F220)=1,CONCATENATE(0,[1]fator_pmad1718_mor_25052020!F220),[1]fator_pmad1718_mor_25052020!F220),"')")</f>
        <v>nchar(1)),'07')</v>
      </c>
      <c r="V220" s="1" t="s">
        <v>1247</v>
      </c>
      <c r="W220" s="1" t="s">
        <v>1248</v>
      </c>
      <c r="X220" s="1" t="s">
        <v>1249</v>
      </c>
      <c r="Y220" s="1" t="s">
        <v>1250</v>
      </c>
      <c r="Z220" s="1" t="s">
        <v>1251</v>
      </c>
      <c r="AA220" s="1" t="s">
        <v>1252</v>
      </c>
      <c r="AB220" s="1" t="s">
        <v>1262</v>
      </c>
      <c r="AC220" s="1" t="s">
        <v>1253</v>
      </c>
      <c r="AD220" s="1" t="s">
        <v>1254</v>
      </c>
      <c r="AE220" s="1" t="s">
        <v>1255</v>
      </c>
      <c r="AF220" s="1" t="s">
        <v>1239</v>
      </c>
      <c r="AG220" s="1" t="s">
        <v>1256</v>
      </c>
      <c r="AH220" s="1" t="s">
        <v>1257</v>
      </c>
      <c r="AI220" s="1" t="s">
        <v>1244</v>
      </c>
      <c r="AJ220" s="1" t="s">
        <v>1239</v>
      </c>
      <c r="AK220" s="2" t="str">
        <f>CONCATENATE("'",fator_pmad20182017_mor_16102020!C220,"'")</f>
        <v>'Cristalina: Sede'</v>
      </c>
      <c r="AL220" s="1" t="s">
        <v>1257</v>
      </c>
      <c r="AM220" s="1" t="s">
        <v>1258</v>
      </c>
      <c r="AN220" s="1" t="s">
        <v>1239</v>
      </c>
      <c r="AO220" s="1" t="str">
        <f>fator_pmad20182017_mor_16102020!E220</f>
        <v>2</v>
      </c>
      <c r="AP220" s="1" t="s">
        <v>1257</v>
      </c>
      <c r="AQ220" s="1" t="s">
        <v>1259</v>
      </c>
      <c r="AR220" s="1" t="s">
        <v>1260</v>
      </c>
      <c r="AS220" s="2" t="str">
        <f>fator_pmad20182017_mor_16102020!H220</f>
        <v xml:space="preserve"> 30 and 34</v>
      </c>
      <c r="AT220" s="1" t="s">
        <v>1261</v>
      </c>
    </row>
    <row r="221" spans="1:46" x14ac:dyDescent="0.25">
      <c r="A221" s="1" t="s">
        <v>68</v>
      </c>
      <c r="B221" s="1" t="s">
        <v>1235</v>
      </c>
      <c r="C221" s="1" t="s">
        <v>1236</v>
      </c>
      <c r="D221" s="1" t="s">
        <v>1237</v>
      </c>
      <c r="E221" s="1" t="s">
        <v>1238</v>
      </c>
      <c r="F221" s="1" t="s">
        <v>1239</v>
      </c>
      <c r="G221" s="1" t="str">
        <f>fator_pmad20182017_mor_16102020!K221</f>
        <v>16.3851947000492</v>
      </c>
      <c r="H221" s="1" t="s">
        <v>1240</v>
      </c>
      <c r="I221" s="1" t="s">
        <v>1239</v>
      </c>
      <c r="J221" s="1" t="str">
        <f>fator_pmad20182017_mor_16102020!I221</f>
        <v>1163.3488237035</v>
      </c>
      <c r="K221" s="1" t="s">
        <v>1241</v>
      </c>
      <c r="L221" s="1" t="s">
        <v>1239</v>
      </c>
      <c r="M221" s="1" t="s">
        <v>1242</v>
      </c>
      <c r="N221" s="1" t="s">
        <v>1243</v>
      </c>
      <c r="O221" s="1" t="s">
        <v>1244</v>
      </c>
      <c r="P221" s="1" t="s">
        <v>1239</v>
      </c>
      <c r="Q221" s="2" t="str">
        <f>CONCATENATE("'",fator_pmad20182017_mor_16102020!C221,"'")</f>
        <v>'Cristalina: Sede'</v>
      </c>
      <c r="R221" s="1" t="s">
        <v>1245</v>
      </c>
      <c r="S221" s="2" t="str">
        <f>CONCATENATE("concat('",IF(LEN([1]fator_pmad1718_mor_25052020!A221)=1,CONCATENATE(0,[1]fator_pmad1718_mor_25052020!A221),[1]fator_pmad1718_mor_25052020!A221),"',cast(m.D03")</f>
        <v>concat('05',cast(m.D03</v>
      </c>
      <c r="T221" s="1" t="s">
        <v>1246</v>
      </c>
      <c r="U221" s="2" t="str">
        <f>CONCATENATE("nchar(1)),'",IF(LEN([1]fator_pmad1718_mor_25052020!F221)=1,CONCATENATE(0,[1]fator_pmad1718_mor_25052020!F221),[1]fator_pmad1718_mor_25052020!F221),"')")</f>
        <v>nchar(1)),'07')</v>
      </c>
      <c r="V221" s="1" t="s">
        <v>1247</v>
      </c>
      <c r="W221" s="1" t="s">
        <v>1248</v>
      </c>
      <c r="X221" s="1" t="s">
        <v>1249</v>
      </c>
      <c r="Y221" s="1" t="s">
        <v>1250</v>
      </c>
      <c r="Z221" s="1" t="s">
        <v>1251</v>
      </c>
      <c r="AA221" s="1" t="s">
        <v>1252</v>
      </c>
      <c r="AB221" s="1" t="s">
        <v>1262</v>
      </c>
      <c r="AC221" s="1" t="s">
        <v>1253</v>
      </c>
      <c r="AD221" s="1" t="s">
        <v>1254</v>
      </c>
      <c r="AE221" s="1" t="s">
        <v>1255</v>
      </c>
      <c r="AF221" s="1" t="s">
        <v>1239</v>
      </c>
      <c r="AG221" s="1" t="s">
        <v>1256</v>
      </c>
      <c r="AH221" s="1" t="s">
        <v>1257</v>
      </c>
      <c r="AI221" s="1" t="s">
        <v>1244</v>
      </c>
      <c r="AJ221" s="1" t="s">
        <v>1239</v>
      </c>
      <c r="AK221" s="2" t="str">
        <f>CONCATENATE("'",fator_pmad20182017_mor_16102020!C221,"'")</f>
        <v>'Cristalina: Sede'</v>
      </c>
      <c r="AL221" s="1" t="s">
        <v>1257</v>
      </c>
      <c r="AM221" s="1" t="s">
        <v>1258</v>
      </c>
      <c r="AN221" s="1" t="s">
        <v>1239</v>
      </c>
      <c r="AO221" s="1" t="str">
        <f>fator_pmad20182017_mor_16102020!E221</f>
        <v>1</v>
      </c>
      <c r="AP221" s="1" t="s">
        <v>1257</v>
      </c>
      <c r="AQ221" s="1" t="s">
        <v>1259</v>
      </c>
      <c r="AR221" s="1" t="s">
        <v>1260</v>
      </c>
      <c r="AS221" s="2" t="str">
        <f>fator_pmad20182017_mor_16102020!H221</f>
        <v xml:space="preserve"> 30 and 34</v>
      </c>
      <c r="AT221" s="1" t="s">
        <v>1261</v>
      </c>
    </row>
    <row r="222" spans="1:46" x14ac:dyDescent="0.25">
      <c r="A222" s="1" t="s">
        <v>75</v>
      </c>
      <c r="B222" s="1" t="s">
        <v>1235</v>
      </c>
      <c r="C222" s="1" t="s">
        <v>1236</v>
      </c>
      <c r="D222" s="1" t="s">
        <v>1237</v>
      </c>
      <c r="E222" s="1" t="s">
        <v>1238</v>
      </c>
      <c r="F222" s="1" t="s">
        <v>1239</v>
      </c>
      <c r="G222" s="1" t="str">
        <f>fator_pmad20182017_mor_16102020!K222</f>
        <v>44.5205378151261</v>
      </c>
      <c r="H222" s="1" t="s">
        <v>1240</v>
      </c>
      <c r="I222" s="1" t="s">
        <v>1239</v>
      </c>
      <c r="J222" s="1" t="str">
        <f>fator_pmad20182017_mor_16102020!I222</f>
        <v>5297.944</v>
      </c>
      <c r="K222" s="1" t="s">
        <v>1241</v>
      </c>
      <c r="L222" s="1" t="s">
        <v>1239</v>
      </c>
      <c r="M222" s="1" t="s">
        <v>1242</v>
      </c>
      <c r="N222" s="1" t="s">
        <v>1243</v>
      </c>
      <c r="O222" s="1" t="s">
        <v>1244</v>
      </c>
      <c r="P222" s="1" t="s">
        <v>1239</v>
      </c>
      <c r="Q222" s="2" t="str">
        <f>CONCATENATE("'",fator_pmad20182017_mor_16102020!C222,"'")</f>
        <v>'Formosa'</v>
      </c>
      <c r="R222" s="1" t="s">
        <v>1245</v>
      </c>
      <c r="S222" s="2" t="str">
        <f>CONCATENATE("concat('",IF(LEN([1]fator_pmad1718_mor_25052020!A222)=1,CONCATENATE(0,[1]fator_pmad1718_mor_25052020!A222),[1]fator_pmad1718_mor_25052020!A222),"',cast(m.D03")</f>
        <v>concat('09',cast(m.D03</v>
      </c>
      <c r="T222" s="1" t="s">
        <v>1246</v>
      </c>
      <c r="U222" s="2" t="str">
        <f>CONCATENATE("nchar(1)),'",IF(LEN([1]fator_pmad1718_mor_25052020!F222)=1,CONCATENATE(0,[1]fator_pmad1718_mor_25052020!F222),[1]fator_pmad1718_mor_25052020!F222),"')")</f>
        <v>nchar(1)),'07')</v>
      </c>
      <c r="V222" s="1" t="s">
        <v>1247</v>
      </c>
      <c r="W222" s="1" t="s">
        <v>1248</v>
      </c>
      <c r="X222" s="1" t="s">
        <v>1249</v>
      </c>
      <c r="Y222" s="1" t="s">
        <v>1250</v>
      </c>
      <c r="Z222" s="1" t="s">
        <v>1251</v>
      </c>
      <c r="AA222" s="1" t="s">
        <v>1252</v>
      </c>
      <c r="AB222" s="1" t="s">
        <v>1262</v>
      </c>
      <c r="AC222" s="1" t="s">
        <v>1253</v>
      </c>
      <c r="AD222" s="1" t="s">
        <v>1254</v>
      </c>
      <c r="AE222" s="1" t="s">
        <v>1255</v>
      </c>
      <c r="AF222" s="1" t="s">
        <v>1239</v>
      </c>
      <c r="AG222" s="1" t="s">
        <v>1256</v>
      </c>
      <c r="AH222" s="1" t="s">
        <v>1257</v>
      </c>
      <c r="AI222" s="1" t="s">
        <v>1244</v>
      </c>
      <c r="AJ222" s="1" t="s">
        <v>1239</v>
      </c>
      <c r="AK222" s="2" t="str">
        <f>CONCATENATE("'",fator_pmad20182017_mor_16102020!C222,"'")</f>
        <v>'Formosa'</v>
      </c>
      <c r="AL222" s="1" t="s">
        <v>1257</v>
      </c>
      <c r="AM222" s="1" t="s">
        <v>1258</v>
      </c>
      <c r="AN222" s="1" t="s">
        <v>1239</v>
      </c>
      <c r="AO222" s="1" t="str">
        <f>fator_pmad20182017_mor_16102020!E222</f>
        <v>2</v>
      </c>
      <c r="AP222" s="1" t="s">
        <v>1257</v>
      </c>
      <c r="AQ222" s="1" t="s">
        <v>1259</v>
      </c>
      <c r="AR222" s="1" t="s">
        <v>1260</v>
      </c>
      <c r="AS222" s="2" t="str">
        <f>fator_pmad20182017_mor_16102020!H222</f>
        <v xml:space="preserve"> 30 and 34</v>
      </c>
      <c r="AT222" s="1" t="s">
        <v>1261</v>
      </c>
    </row>
    <row r="223" spans="1:46" x14ac:dyDescent="0.25">
      <c r="A223" s="1" t="s">
        <v>75</v>
      </c>
      <c r="B223" s="1" t="s">
        <v>1235</v>
      </c>
      <c r="C223" s="1" t="s">
        <v>1236</v>
      </c>
      <c r="D223" s="1" t="s">
        <v>1237</v>
      </c>
      <c r="E223" s="1" t="s">
        <v>1238</v>
      </c>
      <c r="F223" s="1" t="s">
        <v>1239</v>
      </c>
      <c r="G223" s="1" t="str">
        <f>fator_pmad20182017_mor_16102020!K223</f>
        <v>53.9360816326531</v>
      </c>
      <c r="H223" s="1" t="s">
        <v>1240</v>
      </c>
      <c r="I223" s="1" t="s">
        <v>1239</v>
      </c>
      <c r="J223" s="1" t="str">
        <f>fator_pmad20182017_mor_16102020!I223</f>
        <v>5285.736</v>
      </c>
      <c r="K223" s="1" t="s">
        <v>1241</v>
      </c>
      <c r="L223" s="1" t="s">
        <v>1239</v>
      </c>
      <c r="M223" s="1" t="s">
        <v>1242</v>
      </c>
      <c r="N223" s="1" t="s">
        <v>1243</v>
      </c>
      <c r="O223" s="1" t="s">
        <v>1244</v>
      </c>
      <c r="P223" s="1" t="s">
        <v>1239</v>
      </c>
      <c r="Q223" s="2" t="str">
        <f>CONCATENATE("'",fator_pmad20182017_mor_16102020!C223,"'")</f>
        <v>'Formosa'</v>
      </c>
      <c r="R223" s="1" t="s">
        <v>1245</v>
      </c>
      <c r="S223" s="2" t="str">
        <f>CONCATENATE("concat('",IF(LEN([1]fator_pmad1718_mor_25052020!A223)=1,CONCATENATE(0,[1]fator_pmad1718_mor_25052020!A223),[1]fator_pmad1718_mor_25052020!A223),"',cast(m.D03")</f>
        <v>concat('09',cast(m.D03</v>
      </c>
      <c r="T223" s="1" t="s">
        <v>1246</v>
      </c>
      <c r="U223" s="2" t="str">
        <f>CONCATENATE("nchar(1)),'",IF(LEN([1]fator_pmad1718_mor_25052020!F223)=1,CONCATENATE(0,[1]fator_pmad1718_mor_25052020!F223),[1]fator_pmad1718_mor_25052020!F223),"')")</f>
        <v>nchar(1)),'07')</v>
      </c>
      <c r="V223" s="1" t="s">
        <v>1247</v>
      </c>
      <c r="W223" s="1" t="s">
        <v>1248</v>
      </c>
      <c r="X223" s="1" t="s">
        <v>1249</v>
      </c>
      <c r="Y223" s="1" t="s">
        <v>1250</v>
      </c>
      <c r="Z223" s="1" t="s">
        <v>1251</v>
      </c>
      <c r="AA223" s="1" t="s">
        <v>1252</v>
      </c>
      <c r="AB223" s="1" t="s">
        <v>1262</v>
      </c>
      <c r="AC223" s="1" t="s">
        <v>1253</v>
      </c>
      <c r="AD223" s="1" t="s">
        <v>1254</v>
      </c>
      <c r="AE223" s="1" t="s">
        <v>1255</v>
      </c>
      <c r="AF223" s="1" t="s">
        <v>1239</v>
      </c>
      <c r="AG223" s="1" t="s">
        <v>1256</v>
      </c>
      <c r="AH223" s="1" t="s">
        <v>1257</v>
      </c>
      <c r="AI223" s="1" t="s">
        <v>1244</v>
      </c>
      <c r="AJ223" s="1" t="s">
        <v>1239</v>
      </c>
      <c r="AK223" s="2" t="str">
        <f>CONCATENATE("'",fator_pmad20182017_mor_16102020!C223,"'")</f>
        <v>'Formosa'</v>
      </c>
      <c r="AL223" s="1" t="s">
        <v>1257</v>
      </c>
      <c r="AM223" s="1" t="s">
        <v>1258</v>
      </c>
      <c r="AN223" s="1" t="s">
        <v>1239</v>
      </c>
      <c r="AO223" s="1" t="str">
        <f>fator_pmad20182017_mor_16102020!E223</f>
        <v>1</v>
      </c>
      <c r="AP223" s="1" t="s">
        <v>1257</v>
      </c>
      <c r="AQ223" s="1" t="s">
        <v>1259</v>
      </c>
      <c r="AR223" s="1" t="s">
        <v>1260</v>
      </c>
      <c r="AS223" s="2" t="str">
        <f>fator_pmad20182017_mor_16102020!H223</f>
        <v xml:space="preserve"> 30 and 34</v>
      </c>
      <c r="AT223" s="1" t="s">
        <v>1261</v>
      </c>
    </row>
    <row r="224" spans="1:46" x14ac:dyDescent="0.25">
      <c r="A224" s="1" t="s">
        <v>82</v>
      </c>
      <c r="B224" s="1" t="s">
        <v>1235</v>
      </c>
      <c r="C224" s="1" t="s">
        <v>1236</v>
      </c>
      <c r="D224" s="1" t="s">
        <v>1237</v>
      </c>
      <c r="E224" s="1" t="s">
        <v>1238</v>
      </c>
      <c r="F224" s="1" t="s">
        <v>1239</v>
      </c>
      <c r="G224" s="1" t="str">
        <f>fator_pmad20182017_mor_16102020!K224</f>
        <v>50.6839472794969</v>
      </c>
      <c r="H224" s="1" t="s">
        <v>1240</v>
      </c>
      <c r="I224" s="1" t="s">
        <v>1239</v>
      </c>
      <c r="J224" s="1" t="str">
        <f>fator_pmad20182017_mor_16102020!I224</f>
        <v>2990.35288949032</v>
      </c>
      <c r="K224" s="1" t="s">
        <v>1241</v>
      </c>
      <c r="L224" s="1" t="s">
        <v>1239</v>
      </c>
      <c r="M224" s="1" t="s">
        <v>1242</v>
      </c>
      <c r="N224" s="1" t="s">
        <v>1243</v>
      </c>
      <c r="O224" s="1" t="s">
        <v>1244</v>
      </c>
      <c r="P224" s="1" t="s">
        <v>1239</v>
      </c>
      <c r="Q224" s="2" t="str">
        <f>CONCATENATE("'",fator_pmad20182017_mor_16102020!C224,"'")</f>
        <v>'Luziânia: Jardim Ingá'</v>
      </c>
      <c r="R224" s="1" t="s">
        <v>1245</v>
      </c>
      <c r="S224" s="2" t="str">
        <f>CONCATENATE("concat('",IF(LEN([1]fator_pmad1718_mor_25052020!A224)=1,CONCATENATE(0,[1]fator_pmad1718_mor_25052020!A224),[1]fator_pmad1718_mor_25052020!A224),"',cast(m.D03")</f>
        <v>concat('11',cast(m.D03</v>
      </c>
      <c r="T224" s="1" t="s">
        <v>1246</v>
      </c>
      <c r="U224" s="2" t="str">
        <f>CONCATENATE("nchar(1)),'",IF(LEN([1]fator_pmad1718_mor_25052020!F224)=1,CONCATENATE(0,[1]fator_pmad1718_mor_25052020!F224),[1]fator_pmad1718_mor_25052020!F224),"')")</f>
        <v>nchar(1)),'07')</v>
      </c>
      <c r="V224" s="1" t="s">
        <v>1247</v>
      </c>
      <c r="W224" s="1" t="s">
        <v>1248</v>
      </c>
      <c r="X224" s="1" t="s">
        <v>1249</v>
      </c>
      <c r="Y224" s="1" t="s">
        <v>1250</v>
      </c>
      <c r="Z224" s="1" t="s">
        <v>1251</v>
      </c>
      <c r="AA224" s="1" t="s">
        <v>1252</v>
      </c>
      <c r="AB224" s="1" t="s">
        <v>1262</v>
      </c>
      <c r="AC224" s="1" t="s">
        <v>1253</v>
      </c>
      <c r="AD224" s="1" t="s">
        <v>1254</v>
      </c>
      <c r="AE224" s="1" t="s">
        <v>1255</v>
      </c>
      <c r="AF224" s="1" t="s">
        <v>1239</v>
      </c>
      <c r="AG224" s="1" t="s">
        <v>1256</v>
      </c>
      <c r="AH224" s="1" t="s">
        <v>1257</v>
      </c>
      <c r="AI224" s="1" t="s">
        <v>1244</v>
      </c>
      <c r="AJ224" s="1" t="s">
        <v>1239</v>
      </c>
      <c r="AK224" s="2" t="str">
        <f>CONCATENATE("'",fator_pmad20182017_mor_16102020!C224,"'")</f>
        <v>'Luziânia: Jardim Ingá'</v>
      </c>
      <c r="AL224" s="1" t="s">
        <v>1257</v>
      </c>
      <c r="AM224" s="1" t="s">
        <v>1258</v>
      </c>
      <c r="AN224" s="1" t="s">
        <v>1239</v>
      </c>
      <c r="AO224" s="1" t="str">
        <f>fator_pmad20182017_mor_16102020!E224</f>
        <v>2</v>
      </c>
      <c r="AP224" s="1" t="s">
        <v>1257</v>
      </c>
      <c r="AQ224" s="1" t="s">
        <v>1259</v>
      </c>
      <c r="AR224" s="1" t="s">
        <v>1260</v>
      </c>
      <c r="AS224" s="2" t="str">
        <f>fator_pmad20182017_mor_16102020!H224</f>
        <v xml:space="preserve"> 30 and 34</v>
      </c>
      <c r="AT224" s="1" t="s">
        <v>1261</v>
      </c>
    </row>
    <row r="225" spans="1:46" x14ac:dyDescent="0.25">
      <c r="A225" s="1" t="s">
        <v>82</v>
      </c>
      <c r="B225" s="1" t="s">
        <v>1235</v>
      </c>
      <c r="C225" s="1" t="s">
        <v>1236</v>
      </c>
      <c r="D225" s="1" t="s">
        <v>1237</v>
      </c>
      <c r="E225" s="1" t="s">
        <v>1238</v>
      </c>
      <c r="F225" s="1" t="s">
        <v>1239</v>
      </c>
      <c r="G225" s="1" t="str">
        <f>fator_pmad20182017_mor_16102020!K225</f>
        <v>57.1010044163213</v>
      </c>
      <c r="H225" s="1" t="s">
        <v>1240</v>
      </c>
      <c r="I225" s="1" t="s">
        <v>1239</v>
      </c>
      <c r="J225" s="1" t="str">
        <f>fator_pmad20182017_mor_16102020!I225</f>
        <v>2912.15122523239</v>
      </c>
      <c r="K225" s="1" t="s">
        <v>1241</v>
      </c>
      <c r="L225" s="1" t="s">
        <v>1239</v>
      </c>
      <c r="M225" s="1" t="s">
        <v>1242</v>
      </c>
      <c r="N225" s="1" t="s">
        <v>1243</v>
      </c>
      <c r="O225" s="1" t="s">
        <v>1244</v>
      </c>
      <c r="P225" s="1" t="s">
        <v>1239</v>
      </c>
      <c r="Q225" s="2" t="str">
        <f>CONCATENATE("'",fator_pmad20182017_mor_16102020!C225,"'")</f>
        <v>'Luziânia: Jardim Ingá'</v>
      </c>
      <c r="R225" s="1" t="s">
        <v>1245</v>
      </c>
      <c r="S225" s="2" t="str">
        <f>CONCATENATE("concat('",IF(LEN([1]fator_pmad1718_mor_25052020!A225)=1,CONCATENATE(0,[1]fator_pmad1718_mor_25052020!A225),[1]fator_pmad1718_mor_25052020!A225),"',cast(m.D03")</f>
        <v>concat('11',cast(m.D03</v>
      </c>
      <c r="T225" s="1" t="s">
        <v>1246</v>
      </c>
      <c r="U225" s="2" t="str">
        <f>CONCATENATE("nchar(1)),'",IF(LEN([1]fator_pmad1718_mor_25052020!F225)=1,CONCATENATE(0,[1]fator_pmad1718_mor_25052020!F225),[1]fator_pmad1718_mor_25052020!F225),"')")</f>
        <v>nchar(1)),'07')</v>
      </c>
      <c r="V225" s="1" t="s">
        <v>1247</v>
      </c>
      <c r="W225" s="1" t="s">
        <v>1248</v>
      </c>
      <c r="X225" s="1" t="s">
        <v>1249</v>
      </c>
      <c r="Y225" s="1" t="s">
        <v>1250</v>
      </c>
      <c r="Z225" s="1" t="s">
        <v>1251</v>
      </c>
      <c r="AA225" s="1" t="s">
        <v>1252</v>
      </c>
      <c r="AB225" s="1" t="s">
        <v>1262</v>
      </c>
      <c r="AC225" s="1" t="s">
        <v>1253</v>
      </c>
      <c r="AD225" s="1" t="s">
        <v>1254</v>
      </c>
      <c r="AE225" s="1" t="s">
        <v>1255</v>
      </c>
      <c r="AF225" s="1" t="s">
        <v>1239</v>
      </c>
      <c r="AG225" s="1" t="s">
        <v>1256</v>
      </c>
      <c r="AH225" s="1" t="s">
        <v>1257</v>
      </c>
      <c r="AI225" s="1" t="s">
        <v>1244</v>
      </c>
      <c r="AJ225" s="1" t="s">
        <v>1239</v>
      </c>
      <c r="AK225" s="2" t="str">
        <f>CONCATENATE("'",fator_pmad20182017_mor_16102020!C225,"'")</f>
        <v>'Luziânia: Jardim Ingá'</v>
      </c>
      <c r="AL225" s="1" t="s">
        <v>1257</v>
      </c>
      <c r="AM225" s="1" t="s">
        <v>1258</v>
      </c>
      <c r="AN225" s="1" t="s">
        <v>1239</v>
      </c>
      <c r="AO225" s="1" t="str">
        <f>fator_pmad20182017_mor_16102020!E225</f>
        <v>1</v>
      </c>
      <c r="AP225" s="1" t="s">
        <v>1257</v>
      </c>
      <c r="AQ225" s="1" t="s">
        <v>1259</v>
      </c>
      <c r="AR225" s="1" t="s">
        <v>1260</v>
      </c>
      <c r="AS225" s="2" t="str">
        <f>fator_pmad20182017_mor_16102020!H225</f>
        <v xml:space="preserve"> 30 and 34</v>
      </c>
      <c r="AT225" s="1" t="s">
        <v>1261</v>
      </c>
    </row>
    <row r="226" spans="1:46" x14ac:dyDescent="0.25">
      <c r="A226" s="1" t="s">
        <v>88</v>
      </c>
      <c r="B226" s="1" t="s">
        <v>1235</v>
      </c>
      <c r="C226" s="1" t="s">
        <v>1236</v>
      </c>
      <c r="D226" s="1" t="s">
        <v>1237</v>
      </c>
      <c r="E226" s="1" t="s">
        <v>1238</v>
      </c>
      <c r="F226" s="1" t="s">
        <v>1239</v>
      </c>
      <c r="G226" s="1" t="str">
        <f>fator_pmad20182017_mor_16102020!K226</f>
        <v>58.4518526868479</v>
      </c>
      <c r="H226" s="1" t="s">
        <v>1240</v>
      </c>
      <c r="I226" s="1" t="s">
        <v>1239</v>
      </c>
      <c r="J226" s="1" t="str">
        <f>fator_pmad20182017_mor_16102020!I226</f>
        <v>5143.76303644261</v>
      </c>
      <c r="K226" s="1" t="s">
        <v>1241</v>
      </c>
      <c r="L226" s="1" t="s">
        <v>1239</v>
      </c>
      <c r="M226" s="1" t="s">
        <v>1242</v>
      </c>
      <c r="N226" s="1" t="s">
        <v>1243</v>
      </c>
      <c r="O226" s="1" t="s">
        <v>1244</v>
      </c>
      <c r="P226" s="1" t="s">
        <v>1239</v>
      </c>
      <c r="Q226" s="2" t="str">
        <f>CONCATENATE("'",fator_pmad20182017_mor_16102020!C226,"'")</f>
        <v>'Luziânia: Sede'</v>
      </c>
      <c r="R226" s="1" t="s">
        <v>1245</v>
      </c>
      <c r="S226" s="2" t="str">
        <f>CONCATENATE("concat('",IF(LEN([1]fator_pmad1718_mor_25052020!A226)=1,CONCATENATE(0,[1]fator_pmad1718_mor_25052020!A226),[1]fator_pmad1718_mor_25052020!A226),"',cast(m.D03")</f>
        <v>concat('10',cast(m.D03</v>
      </c>
      <c r="T226" s="1" t="s">
        <v>1246</v>
      </c>
      <c r="U226" s="2" t="str">
        <f>CONCATENATE("nchar(1)),'",IF(LEN([1]fator_pmad1718_mor_25052020!F226)=1,CONCATENATE(0,[1]fator_pmad1718_mor_25052020!F226),[1]fator_pmad1718_mor_25052020!F226),"')")</f>
        <v>nchar(1)),'07')</v>
      </c>
      <c r="V226" s="1" t="s">
        <v>1247</v>
      </c>
      <c r="W226" s="1" t="s">
        <v>1248</v>
      </c>
      <c r="X226" s="1" t="s">
        <v>1249</v>
      </c>
      <c r="Y226" s="1" t="s">
        <v>1250</v>
      </c>
      <c r="Z226" s="1" t="s">
        <v>1251</v>
      </c>
      <c r="AA226" s="1" t="s">
        <v>1252</v>
      </c>
      <c r="AB226" s="1" t="s">
        <v>1262</v>
      </c>
      <c r="AC226" s="1" t="s">
        <v>1253</v>
      </c>
      <c r="AD226" s="1" t="s">
        <v>1254</v>
      </c>
      <c r="AE226" s="1" t="s">
        <v>1255</v>
      </c>
      <c r="AF226" s="1" t="s">
        <v>1239</v>
      </c>
      <c r="AG226" s="1" t="s">
        <v>1256</v>
      </c>
      <c r="AH226" s="1" t="s">
        <v>1257</v>
      </c>
      <c r="AI226" s="1" t="s">
        <v>1244</v>
      </c>
      <c r="AJ226" s="1" t="s">
        <v>1239</v>
      </c>
      <c r="AK226" s="2" t="str">
        <f>CONCATENATE("'",fator_pmad20182017_mor_16102020!C226,"'")</f>
        <v>'Luziânia: Sede'</v>
      </c>
      <c r="AL226" s="1" t="s">
        <v>1257</v>
      </c>
      <c r="AM226" s="1" t="s">
        <v>1258</v>
      </c>
      <c r="AN226" s="1" t="s">
        <v>1239</v>
      </c>
      <c r="AO226" s="1" t="str">
        <f>fator_pmad20182017_mor_16102020!E226</f>
        <v>2</v>
      </c>
      <c r="AP226" s="1" t="s">
        <v>1257</v>
      </c>
      <c r="AQ226" s="1" t="s">
        <v>1259</v>
      </c>
      <c r="AR226" s="1" t="s">
        <v>1260</v>
      </c>
      <c r="AS226" s="2" t="str">
        <f>fator_pmad20182017_mor_16102020!H226</f>
        <v xml:space="preserve"> 30 and 34</v>
      </c>
      <c r="AT226" s="1" t="s">
        <v>1261</v>
      </c>
    </row>
    <row r="227" spans="1:46" x14ac:dyDescent="0.25">
      <c r="A227" s="1" t="s">
        <v>88</v>
      </c>
      <c r="B227" s="1" t="s">
        <v>1235</v>
      </c>
      <c r="C227" s="1" t="s">
        <v>1236</v>
      </c>
      <c r="D227" s="1" t="s">
        <v>1237</v>
      </c>
      <c r="E227" s="1" t="s">
        <v>1238</v>
      </c>
      <c r="F227" s="1" t="s">
        <v>1239</v>
      </c>
      <c r="G227" s="1" t="str">
        <f>fator_pmad20182017_mor_16102020!K227</f>
        <v>48.1658352145269</v>
      </c>
      <c r="H227" s="1" t="s">
        <v>1240</v>
      </c>
      <c r="I227" s="1" t="s">
        <v>1239</v>
      </c>
      <c r="J227" s="1" t="str">
        <f>fator_pmad20182017_mor_16102020!I227</f>
        <v>5009.2468623108</v>
      </c>
      <c r="K227" s="1" t="s">
        <v>1241</v>
      </c>
      <c r="L227" s="1" t="s">
        <v>1239</v>
      </c>
      <c r="M227" s="1" t="s">
        <v>1242</v>
      </c>
      <c r="N227" s="1" t="s">
        <v>1243</v>
      </c>
      <c r="O227" s="1" t="s">
        <v>1244</v>
      </c>
      <c r="P227" s="1" t="s">
        <v>1239</v>
      </c>
      <c r="Q227" s="2" t="str">
        <f>CONCATENATE("'",fator_pmad20182017_mor_16102020!C227,"'")</f>
        <v>'Luziânia: Sede'</v>
      </c>
      <c r="R227" s="1" t="s">
        <v>1245</v>
      </c>
      <c r="S227" s="2" t="str">
        <f>CONCATENATE("concat('",IF(LEN([1]fator_pmad1718_mor_25052020!A227)=1,CONCATENATE(0,[1]fator_pmad1718_mor_25052020!A227),[1]fator_pmad1718_mor_25052020!A227),"',cast(m.D03")</f>
        <v>concat('10',cast(m.D03</v>
      </c>
      <c r="T227" s="1" t="s">
        <v>1246</v>
      </c>
      <c r="U227" s="2" t="str">
        <f>CONCATENATE("nchar(1)),'",IF(LEN([1]fator_pmad1718_mor_25052020!F227)=1,CONCATENATE(0,[1]fator_pmad1718_mor_25052020!F227),[1]fator_pmad1718_mor_25052020!F227),"')")</f>
        <v>nchar(1)),'07')</v>
      </c>
      <c r="V227" s="1" t="s">
        <v>1247</v>
      </c>
      <c r="W227" s="1" t="s">
        <v>1248</v>
      </c>
      <c r="X227" s="1" t="s">
        <v>1249</v>
      </c>
      <c r="Y227" s="1" t="s">
        <v>1250</v>
      </c>
      <c r="Z227" s="1" t="s">
        <v>1251</v>
      </c>
      <c r="AA227" s="1" t="s">
        <v>1252</v>
      </c>
      <c r="AB227" s="1" t="s">
        <v>1262</v>
      </c>
      <c r="AC227" s="1" t="s">
        <v>1253</v>
      </c>
      <c r="AD227" s="1" t="s">
        <v>1254</v>
      </c>
      <c r="AE227" s="1" t="s">
        <v>1255</v>
      </c>
      <c r="AF227" s="1" t="s">
        <v>1239</v>
      </c>
      <c r="AG227" s="1" t="s">
        <v>1256</v>
      </c>
      <c r="AH227" s="1" t="s">
        <v>1257</v>
      </c>
      <c r="AI227" s="1" t="s">
        <v>1244</v>
      </c>
      <c r="AJ227" s="1" t="s">
        <v>1239</v>
      </c>
      <c r="AK227" s="2" t="str">
        <f>CONCATENATE("'",fator_pmad20182017_mor_16102020!C227,"'")</f>
        <v>'Luziânia: Sede'</v>
      </c>
      <c r="AL227" s="1" t="s">
        <v>1257</v>
      </c>
      <c r="AM227" s="1" t="s">
        <v>1258</v>
      </c>
      <c r="AN227" s="1" t="s">
        <v>1239</v>
      </c>
      <c r="AO227" s="1" t="str">
        <f>fator_pmad20182017_mor_16102020!E227</f>
        <v>1</v>
      </c>
      <c r="AP227" s="1" t="s">
        <v>1257</v>
      </c>
      <c r="AQ227" s="1" t="s">
        <v>1259</v>
      </c>
      <c r="AR227" s="1" t="s">
        <v>1260</v>
      </c>
      <c r="AS227" s="2" t="str">
        <f>fator_pmad20182017_mor_16102020!H227</f>
        <v xml:space="preserve"> 30 and 34</v>
      </c>
      <c r="AT227" s="1" t="s">
        <v>1261</v>
      </c>
    </row>
    <row r="228" spans="1:46" x14ac:dyDescent="0.25">
      <c r="A228" s="1" t="s">
        <v>96</v>
      </c>
      <c r="B228" s="1" t="s">
        <v>1235</v>
      </c>
      <c r="C228" s="1" t="s">
        <v>1236</v>
      </c>
      <c r="D228" s="1" t="s">
        <v>1237</v>
      </c>
      <c r="E228" s="1" t="s">
        <v>1238</v>
      </c>
      <c r="F228" s="1" t="s">
        <v>1239</v>
      </c>
      <c r="G228" s="1" t="str">
        <f>fator_pmad20182017_mor_16102020!K228</f>
        <v>64.058475</v>
      </c>
      <c r="H228" s="1" t="s">
        <v>1240</v>
      </c>
      <c r="I228" s="1" t="s">
        <v>1239</v>
      </c>
      <c r="J228" s="1" t="str">
        <f>fator_pmad20182017_mor_16102020!I228</f>
        <v>5124.678</v>
      </c>
      <c r="K228" s="1" t="s">
        <v>1241</v>
      </c>
      <c r="L228" s="1" t="s">
        <v>1239</v>
      </c>
      <c r="M228" s="1" t="s">
        <v>1242</v>
      </c>
      <c r="N228" s="1" t="s">
        <v>1243</v>
      </c>
      <c r="O228" s="1" t="s">
        <v>1244</v>
      </c>
      <c r="P228" s="1" t="s">
        <v>1239</v>
      </c>
      <c r="Q228" s="2" t="str">
        <f>CONCATENATE("'",fator_pmad20182017_mor_16102020!C228,"'")</f>
        <v>'Novo Gama'</v>
      </c>
      <c r="R228" s="1" t="s">
        <v>1245</v>
      </c>
      <c r="S228" s="2" t="str">
        <f>CONCATENATE("concat('",IF(LEN([1]fator_pmad1718_mor_25052020!A228)=1,CONCATENATE(0,[1]fator_pmad1718_mor_25052020!A228),[1]fator_pmad1718_mor_25052020!A228),"',cast(m.D03")</f>
        <v>concat('12',cast(m.D03</v>
      </c>
      <c r="T228" s="1" t="s">
        <v>1246</v>
      </c>
      <c r="U228" s="2" t="str">
        <f>CONCATENATE("nchar(1)),'",IF(LEN([1]fator_pmad1718_mor_25052020!F228)=1,CONCATENATE(0,[1]fator_pmad1718_mor_25052020!F228),[1]fator_pmad1718_mor_25052020!F228),"')")</f>
        <v>nchar(1)),'07')</v>
      </c>
      <c r="V228" s="1" t="s">
        <v>1247</v>
      </c>
      <c r="W228" s="1" t="s">
        <v>1248</v>
      </c>
      <c r="X228" s="1" t="s">
        <v>1249</v>
      </c>
      <c r="Y228" s="1" t="s">
        <v>1250</v>
      </c>
      <c r="Z228" s="1" t="s">
        <v>1251</v>
      </c>
      <c r="AA228" s="1" t="s">
        <v>1252</v>
      </c>
      <c r="AB228" s="1" t="s">
        <v>1262</v>
      </c>
      <c r="AC228" s="1" t="s">
        <v>1253</v>
      </c>
      <c r="AD228" s="1" t="s">
        <v>1254</v>
      </c>
      <c r="AE228" s="1" t="s">
        <v>1255</v>
      </c>
      <c r="AF228" s="1" t="s">
        <v>1239</v>
      </c>
      <c r="AG228" s="1" t="s">
        <v>1256</v>
      </c>
      <c r="AH228" s="1" t="s">
        <v>1257</v>
      </c>
      <c r="AI228" s="1" t="s">
        <v>1244</v>
      </c>
      <c r="AJ228" s="1" t="s">
        <v>1239</v>
      </c>
      <c r="AK228" s="2" t="str">
        <f>CONCATENATE("'",fator_pmad20182017_mor_16102020!C228,"'")</f>
        <v>'Novo Gama'</v>
      </c>
      <c r="AL228" s="1" t="s">
        <v>1257</v>
      </c>
      <c r="AM228" s="1" t="s">
        <v>1258</v>
      </c>
      <c r="AN228" s="1" t="s">
        <v>1239</v>
      </c>
      <c r="AO228" s="1" t="str">
        <f>fator_pmad20182017_mor_16102020!E228</f>
        <v>2</v>
      </c>
      <c r="AP228" s="1" t="s">
        <v>1257</v>
      </c>
      <c r="AQ228" s="1" t="s">
        <v>1259</v>
      </c>
      <c r="AR228" s="1" t="s">
        <v>1260</v>
      </c>
      <c r="AS228" s="2" t="str">
        <f>fator_pmad20182017_mor_16102020!H228</f>
        <v xml:space="preserve"> 30 and 34</v>
      </c>
      <c r="AT228" s="1" t="s">
        <v>1261</v>
      </c>
    </row>
    <row r="229" spans="1:46" x14ac:dyDescent="0.25">
      <c r="A229" s="1" t="s">
        <v>96</v>
      </c>
      <c r="B229" s="1" t="s">
        <v>1235</v>
      </c>
      <c r="C229" s="1" t="s">
        <v>1236</v>
      </c>
      <c r="D229" s="1" t="s">
        <v>1237</v>
      </c>
      <c r="E229" s="1" t="s">
        <v>1238</v>
      </c>
      <c r="F229" s="1" t="s">
        <v>1239</v>
      </c>
      <c r="G229" s="1" t="str">
        <f>fator_pmad20182017_mor_16102020!K229</f>
        <v>59.1630975609756</v>
      </c>
      <c r="H229" s="1" t="s">
        <v>1240</v>
      </c>
      <c r="I229" s="1" t="s">
        <v>1239</v>
      </c>
      <c r="J229" s="1" t="str">
        <f>fator_pmad20182017_mor_16102020!I229</f>
        <v>4851.374</v>
      </c>
      <c r="K229" s="1" t="s">
        <v>1241</v>
      </c>
      <c r="L229" s="1" t="s">
        <v>1239</v>
      </c>
      <c r="M229" s="1" t="s">
        <v>1242</v>
      </c>
      <c r="N229" s="1" t="s">
        <v>1243</v>
      </c>
      <c r="O229" s="1" t="s">
        <v>1244</v>
      </c>
      <c r="P229" s="1" t="s">
        <v>1239</v>
      </c>
      <c r="Q229" s="2" t="str">
        <f>CONCATENATE("'",fator_pmad20182017_mor_16102020!C229,"'")</f>
        <v>'Novo Gama'</v>
      </c>
      <c r="R229" s="1" t="s">
        <v>1245</v>
      </c>
      <c r="S229" s="2" t="str">
        <f>CONCATENATE("concat('",IF(LEN([1]fator_pmad1718_mor_25052020!A229)=1,CONCATENATE(0,[1]fator_pmad1718_mor_25052020!A229),[1]fator_pmad1718_mor_25052020!A229),"',cast(m.D03")</f>
        <v>concat('12',cast(m.D03</v>
      </c>
      <c r="T229" s="1" t="s">
        <v>1246</v>
      </c>
      <c r="U229" s="2" t="str">
        <f>CONCATENATE("nchar(1)),'",IF(LEN([1]fator_pmad1718_mor_25052020!F229)=1,CONCATENATE(0,[1]fator_pmad1718_mor_25052020!F229),[1]fator_pmad1718_mor_25052020!F229),"')")</f>
        <v>nchar(1)),'07')</v>
      </c>
      <c r="V229" s="1" t="s">
        <v>1247</v>
      </c>
      <c r="W229" s="1" t="s">
        <v>1248</v>
      </c>
      <c r="X229" s="1" t="s">
        <v>1249</v>
      </c>
      <c r="Y229" s="1" t="s">
        <v>1250</v>
      </c>
      <c r="Z229" s="1" t="s">
        <v>1251</v>
      </c>
      <c r="AA229" s="1" t="s">
        <v>1252</v>
      </c>
      <c r="AB229" s="1" t="s">
        <v>1262</v>
      </c>
      <c r="AC229" s="1" t="s">
        <v>1253</v>
      </c>
      <c r="AD229" s="1" t="s">
        <v>1254</v>
      </c>
      <c r="AE229" s="1" t="s">
        <v>1255</v>
      </c>
      <c r="AF229" s="1" t="s">
        <v>1239</v>
      </c>
      <c r="AG229" s="1" t="s">
        <v>1256</v>
      </c>
      <c r="AH229" s="1" t="s">
        <v>1257</v>
      </c>
      <c r="AI229" s="1" t="s">
        <v>1244</v>
      </c>
      <c r="AJ229" s="1" t="s">
        <v>1239</v>
      </c>
      <c r="AK229" s="2" t="str">
        <f>CONCATENATE("'",fator_pmad20182017_mor_16102020!C229,"'")</f>
        <v>'Novo Gama'</v>
      </c>
      <c r="AL229" s="1" t="s">
        <v>1257</v>
      </c>
      <c r="AM229" s="1" t="s">
        <v>1258</v>
      </c>
      <c r="AN229" s="1" t="s">
        <v>1239</v>
      </c>
      <c r="AO229" s="1" t="str">
        <f>fator_pmad20182017_mor_16102020!E229</f>
        <v>1</v>
      </c>
      <c r="AP229" s="1" t="s">
        <v>1257</v>
      </c>
      <c r="AQ229" s="1" t="s">
        <v>1259</v>
      </c>
      <c r="AR229" s="1" t="s">
        <v>1260</v>
      </c>
      <c r="AS229" s="2" t="str">
        <f>fator_pmad20182017_mor_16102020!H229</f>
        <v xml:space="preserve"> 30 and 34</v>
      </c>
      <c r="AT229" s="1" t="s">
        <v>1261</v>
      </c>
    </row>
    <row r="230" spans="1:46" x14ac:dyDescent="0.25">
      <c r="A230" s="1" t="s">
        <v>104</v>
      </c>
      <c r="B230" s="1" t="s">
        <v>1235</v>
      </c>
      <c r="C230" s="1" t="s">
        <v>1236</v>
      </c>
      <c r="D230" s="1" t="s">
        <v>1237</v>
      </c>
      <c r="E230" s="1" t="s">
        <v>1238</v>
      </c>
      <c r="F230" s="1" t="s">
        <v>1239</v>
      </c>
      <c r="G230" s="1" t="str">
        <f>fator_pmad20182017_mor_16102020!K230</f>
        <v>6.53278830736786</v>
      </c>
      <c r="H230" s="1" t="s">
        <v>1240</v>
      </c>
      <c r="I230" s="1" t="s">
        <v>1239</v>
      </c>
      <c r="J230" s="1" t="str">
        <f>fator_pmad20182017_mor_16102020!I230</f>
        <v>346.237780290497</v>
      </c>
      <c r="K230" s="1" t="s">
        <v>1241</v>
      </c>
      <c r="L230" s="1" t="s">
        <v>1239</v>
      </c>
      <c r="M230" s="1" t="s">
        <v>1242</v>
      </c>
      <c r="N230" s="1" t="s">
        <v>1243</v>
      </c>
      <c r="O230" s="1" t="s">
        <v>1244</v>
      </c>
      <c r="P230" s="1" t="s">
        <v>1239</v>
      </c>
      <c r="Q230" s="2" t="str">
        <f>CONCATENATE("'",fator_pmad20182017_mor_16102020!C230,"'")</f>
        <v>'Padre Bernardo: Monte Alto'</v>
      </c>
      <c r="R230" s="1" t="s">
        <v>1245</v>
      </c>
      <c r="S230" s="2" t="str">
        <f>CONCATENATE("concat('",IF(LEN([1]fator_pmad1718_mor_25052020!A230)=1,CONCATENATE(0,[1]fator_pmad1718_mor_25052020!A230),[1]fator_pmad1718_mor_25052020!A230),"',cast(m.D03")</f>
        <v>concat('14',cast(m.D03</v>
      </c>
      <c r="T230" s="1" t="s">
        <v>1246</v>
      </c>
      <c r="U230" s="2" t="str">
        <f>CONCATENATE("nchar(1)),'",IF(LEN([1]fator_pmad1718_mor_25052020!F230)=1,CONCATENATE(0,[1]fator_pmad1718_mor_25052020!F230),[1]fator_pmad1718_mor_25052020!F230),"')")</f>
        <v>nchar(1)),'07')</v>
      </c>
      <c r="V230" s="1" t="s">
        <v>1247</v>
      </c>
      <c r="W230" s="1" t="s">
        <v>1248</v>
      </c>
      <c r="X230" s="1" t="s">
        <v>1249</v>
      </c>
      <c r="Y230" s="1" t="s">
        <v>1250</v>
      </c>
      <c r="Z230" s="1" t="s">
        <v>1251</v>
      </c>
      <c r="AA230" s="1" t="s">
        <v>1252</v>
      </c>
      <c r="AB230" s="1" t="s">
        <v>1262</v>
      </c>
      <c r="AC230" s="1" t="s">
        <v>1253</v>
      </c>
      <c r="AD230" s="1" t="s">
        <v>1254</v>
      </c>
      <c r="AE230" s="1" t="s">
        <v>1255</v>
      </c>
      <c r="AF230" s="1" t="s">
        <v>1239</v>
      </c>
      <c r="AG230" s="1" t="s">
        <v>1256</v>
      </c>
      <c r="AH230" s="1" t="s">
        <v>1257</v>
      </c>
      <c r="AI230" s="1" t="s">
        <v>1244</v>
      </c>
      <c r="AJ230" s="1" t="s">
        <v>1239</v>
      </c>
      <c r="AK230" s="2" t="str">
        <f>CONCATENATE("'",fator_pmad20182017_mor_16102020!C230,"'")</f>
        <v>'Padre Bernardo: Monte Alto'</v>
      </c>
      <c r="AL230" s="1" t="s">
        <v>1257</v>
      </c>
      <c r="AM230" s="1" t="s">
        <v>1258</v>
      </c>
      <c r="AN230" s="1" t="s">
        <v>1239</v>
      </c>
      <c r="AO230" s="1" t="str">
        <f>fator_pmad20182017_mor_16102020!E230</f>
        <v>2</v>
      </c>
      <c r="AP230" s="1" t="s">
        <v>1257</v>
      </c>
      <c r="AQ230" s="1" t="s">
        <v>1259</v>
      </c>
      <c r="AR230" s="1" t="s">
        <v>1260</v>
      </c>
      <c r="AS230" s="2" t="str">
        <f>fator_pmad20182017_mor_16102020!H230</f>
        <v xml:space="preserve"> 30 and 34</v>
      </c>
      <c r="AT230" s="1" t="s">
        <v>1261</v>
      </c>
    </row>
    <row r="231" spans="1:46" x14ac:dyDescent="0.25">
      <c r="A231" s="1" t="s">
        <v>104</v>
      </c>
      <c r="B231" s="1" t="s">
        <v>1235</v>
      </c>
      <c r="C231" s="1" t="s">
        <v>1236</v>
      </c>
      <c r="D231" s="1" t="s">
        <v>1237</v>
      </c>
      <c r="E231" s="1" t="s">
        <v>1238</v>
      </c>
      <c r="F231" s="1" t="s">
        <v>1239</v>
      </c>
      <c r="G231" s="1" t="str">
        <f>fator_pmad20182017_mor_16102020!K231</f>
        <v>5.94333918566183</v>
      </c>
      <c r="H231" s="1" t="s">
        <v>1240</v>
      </c>
      <c r="I231" s="1" t="s">
        <v>1239</v>
      </c>
      <c r="J231" s="1" t="str">
        <f>fator_pmad20182017_mor_16102020!I231</f>
        <v>332.826994397063</v>
      </c>
      <c r="K231" s="1" t="s">
        <v>1241</v>
      </c>
      <c r="L231" s="1" t="s">
        <v>1239</v>
      </c>
      <c r="M231" s="1" t="s">
        <v>1242</v>
      </c>
      <c r="N231" s="1" t="s">
        <v>1243</v>
      </c>
      <c r="O231" s="1" t="s">
        <v>1244</v>
      </c>
      <c r="P231" s="1" t="s">
        <v>1239</v>
      </c>
      <c r="Q231" s="2" t="str">
        <f>CONCATENATE("'",fator_pmad20182017_mor_16102020!C231,"'")</f>
        <v>'Padre Bernardo: Monte Alto'</v>
      </c>
      <c r="R231" s="1" t="s">
        <v>1245</v>
      </c>
      <c r="S231" s="2" t="str">
        <f>CONCATENATE("concat('",IF(LEN([1]fator_pmad1718_mor_25052020!A231)=1,CONCATENATE(0,[1]fator_pmad1718_mor_25052020!A231),[1]fator_pmad1718_mor_25052020!A231),"',cast(m.D03")</f>
        <v>concat('14',cast(m.D03</v>
      </c>
      <c r="T231" s="1" t="s">
        <v>1246</v>
      </c>
      <c r="U231" s="2" t="str">
        <f>CONCATENATE("nchar(1)),'",IF(LEN([1]fator_pmad1718_mor_25052020!F231)=1,CONCATENATE(0,[1]fator_pmad1718_mor_25052020!F231),[1]fator_pmad1718_mor_25052020!F231),"')")</f>
        <v>nchar(1)),'07')</v>
      </c>
      <c r="V231" s="1" t="s">
        <v>1247</v>
      </c>
      <c r="W231" s="1" t="s">
        <v>1248</v>
      </c>
      <c r="X231" s="1" t="s">
        <v>1249</v>
      </c>
      <c r="Y231" s="1" t="s">
        <v>1250</v>
      </c>
      <c r="Z231" s="1" t="s">
        <v>1251</v>
      </c>
      <c r="AA231" s="1" t="s">
        <v>1252</v>
      </c>
      <c r="AB231" s="1" t="s">
        <v>1262</v>
      </c>
      <c r="AC231" s="1" t="s">
        <v>1253</v>
      </c>
      <c r="AD231" s="1" t="s">
        <v>1254</v>
      </c>
      <c r="AE231" s="1" t="s">
        <v>1255</v>
      </c>
      <c r="AF231" s="1" t="s">
        <v>1239</v>
      </c>
      <c r="AG231" s="1" t="s">
        <v>1256</v>
      </c>
      <c r="AH231" s="1" t="s">
        <v>1257</v>
      </c>
      <c r="AI231" s="1" t="s">
        <v>1244</v>
      </c>
      <c r="AJ231" s="1" t="s">
        <v>1239</v>
      </c>
      <c r="AK231" s="2" t="str">
        <f>CONCATENATE("'",fator_pmad20182017_mor_16102020!C231,"'")</f>
        <v>'Padre Bernardo: Monte Alto'</v>
      </c>
      <c r="AL231" s="1" t="s">
        <v>1257</v>
      </c>
      <c r="AM231" s="1" t="s">
        <v>1258</v>
      </c>
      <c r="AN231" s="1" t="s">
        <v>1239</v>
      </c>
      <c r="AO231" s="1" t="str">
        <f>fator_pmad20182017_mor_16102020!E231</f>
        <v>1</v>
      </c>
      <c r="AP231" s="1" t="s">
        <v>1257</v>
      </c>
      <c r="AQ231" s="1" t="s">
        <v>1259</v>
      </c>
      <c r="AR231" s="1" t="s">
        <v>1260</v>
      </c>
      <c r="AS231" s="2" t="str">
        <f>fator_pmad20182017_mor_16102020!H231</f>
        <v xml:space="preserve"> 30 and 34</v>
      </c>
      <c r="AT231" s="1" t="s">
        <v>1261</v>
      </c>
    </row>
    <row r="232" spans="1:46" x14ac:dyDescent="0.25">
      <c r="A232" s="1" t="s">
        <v>111</v>
      </c>
      <c r="B232" s="1" t="s">
        <v>1235</v>
      </c>
      <c r="C232" s="1" t="s">
        <v>1236</v>
      </c>
      <c r="D232" s="1" t="s">
        <v>1237</v>
      </c>
      <c r="E232" s="1" t="s">
        <v>1238</v>
      </c>
      <c r="F232" s="1" t="s">
        <v>1239</v>
      </c>
      <c r="G232" s="1" t="str">
        <f>fator_pmad20182017_mor_16102020!K232</f>
        <v>10.6846443274687</v>
      </c>
      <c r="H232" s="1" t="s">
        <v>1240</v>
      </c>
      <c r="I232" s="1" t="s">
        <v>1239</v>
      </c>
      <c r="J232" s="1" t="str">
        <f>fator_pmad20182017_mor_16102020!I232</f>
        <v>598.340082338248</v>
      </c>
      <c r="K232" s="1" t="s">
        <v>1241</v>
      </c>
      <c r="L232" s="1" t="s">
        <v>1239</v>
      </c>
      <c r="M232" s="1" t="s">
        <v>1242</v>
      </c>
      <c r="N232" s="1" t="s">
        <v>1243</v>
      </c>
      <c r="O232" s="1" t="s">
        <v>1244</v>
      </c>
      <c r="P232" s="1" t="s">
        <v>1239</v>
      </c>
      <c r="Q232" s="2" t="str">
        <f>CONCATENATE("'",fator_pmad20182017_mor_16102020!C232,"'")</f>
        <v>'Padre Bernardo: Sede'</v>
      </c>
      <c r="R232" s="1" t="s">
        <v>1245</v>
      </c>
      <c r="S232" s="2" t="str">
        <f>CONCATENATE("concat('",IF(LEN([1]fator_pmad1718_mor_25052020!A232)=1,CONCATENATE(0,[1]fator_pmad1718_mor_25052020!A232),[1]fator_pmad1718_mor_25052020!A232),"',cast(m.D03")</f>
        <v>concat('13',cast(m.D03</v>
      </c>
      <c r="T232" s="1" t="s">
        <v>1246</v>
      </c>
      <c r="U232" s="2" t="str">
        <f>CONCATENATE("nchar(1)),'",IF(LEN([1]fator_pmad1718_mor_25052020!F232)=1,CONCATENATE(0,[1]fator_pmad1718_mor_25052020!F232),[1]fator_pmad1718_mor_25052020!F232),"')")</f>
        <v>nchar(1)),'07')</v>
      </c>
      <c r="V232" s="1" t="s">
        <v>1247</v>
      </c>
      <c r="W232" s="1" t="s">
        <v>1248</v>
      </c>
      <c r="X232" s="1" t="s">
        <v>1249</v>
      </c>
      <c r="Y232" s="1" t="s">
        <v>1250</v>
      </c>
      <c r="Z232" s="1" t="s">
        <v>1251</v>
      </c>
      <c r="AA232" s="1" t="s">
        <v>1252</v>
      </c>
      <c r="AB232" s="1" t="s">
        <v>1262</v>
      </c>
      <c r="AC232" s="1" t="s">
        <v>1253</v>
      </c>
      <c r="AD232" s="1" t="s">
        <v>1254</v>
      </c>
      <c r="AE232" s="1" t="s">
        <v>1255</v>
      </c>
      <c r="AF232" s="1" t="s">
        <v>1239</v>
      </c>
      <c r="AG232" s="1" t="s">
        <v>1256</v>
      </c>
      <c r="AH232" s="1" t="s">
        <v>1257</v>
      </c>
      <c r="AI232" s="1" t="s">
        <v>1244</v>
      </c>
      <c r="AJ232" s="1" t="s">
        <v>1239</v>
      </c>
      <c r="AK232" s="2" t="str">
        <f>CONCATENATE("'",fator_pmad20182017_mor_16102020!C232,"'")</f>
        <v>'Padre Bernardo: Sede'</v>
      </c>
      <c r="AL232" s="1" t="s">
        <v>1257</v>
      </c>
      <c r="AM232" s="1" t="s">
        <v>1258</v>
      </c>
      <c r="AN232" s="1" t="s">
        <v>1239</v>
      </c>
      <c r="AO232" s="1" t="str">
        <f>fator_pmad20182017_mor_16102020!E232</f>
        <v>2</v>
      </c>
      <c r="AP232" s="1" t="s">
        <v>1257</v>
      </c>
      <c r="AQ232" s="1" t="s">
        <v>1259</v>
      </c>
      <c r="AR232" s="1" t="s">
        <v>1260</v>
      </c>
      <c r="AS232" s="2" t="str">
        <f>fator_pmad20182017_mor_16102020!H232</f>
        <v xml:space="preserve"> 30 and 34</v>
      </c>
      <c r="AT232" s="1" t="s">
        <v>1261</v>
      </c>
    </row>
    <row r="233" spans="1:46" x14ac:dyDescent="0.25">
      <c r="A233" s="1" t="s">
        <v>111</v>
      </c>
      <c r="B233" s="1" t="s">
        <v>1235</v>
      </c>
      <c r="C233" s="1" t="s">
        <v>1236</v>
      </c>
      <c r="D233" s="1" t="s">
        <v>1237</v>
      </c>
      <c r="E233" s="1" t="s">
        <v>1238</v>
      </c>
      <c r="F233" s="1" t="s">
        <v>1239</v>
      </c>
      <c r="G233" s="1" t="str">
        <f>fator_pmad20182017_mor_16102020!K233</f>
        <v>9.27684917092594</v>
      </c>
      <c r="H233" s="1" t="s">
        <v>1240</v>
      </c>
      <c r="I233" s="1" t="s">
        <v>1239</v>
      </c>
      <c r="J233" s="1" t="str">
        <f>fator_pmad20182017_mor_16102020!I233</f>
        <v>575.164648597408</v>
      </c>
      <c r="K233" s="1" t="s">
        <v>1241</v>
      </c>
      <c r="L233" s="1" t="s">
        <v>1239</v>
      </c>
      <c r="M233" s="1" t="s">
        <v>1242</v>
      </c>
      <c r="N233" s="1" t="s">
        <v>1243</v>
      </c>
      <c r="O233" s="1" t="s">
        <v>1244</v>
      </c>
      <c r="P233" s="1" t="s">
        <v>1239</v>
      </c>
      <c r="Q233" s="2" t="str">
        <f>CONCATENATE("'",fator_pmad20182017_mor_16102020!C233,"'")</f>
        <v>'Padre Bernardo: Sede'</v>
      </c>
      <c r="R233" s="1" t="s">
        <v>1245</v>
      </c>
      <c r="S233" s="2" t="str">
        <f>CONCATENATE("concat('",IF(LEN([1]fator_pmad1718_mor_25052020!A233)=1,CONCATENATE(0,[1]fator_pmad1718_mor_25052020!A233),[1]fator_pmad1718_mor_25052020!A233),"',cast(m.D03")</f>
        <v>concat('13',cast(m.D03</v>
      </c>
      <c r="T233" s="1" t="s">
        <v>1246</v>
      </c>
      <c r="U233" s="2" t="str">
        <f>CONCATENATE("nchar(1)),'",IF(LEN([1]fator_pmad1718_mor_25052020!F233)=1,CONCATENATE(0,[1]fator_pmad1718_mor_25052020!F233),[1]fator_pmad1718_mor_25052020!F233),"')")</f>
        <v>nchar(1)),'07')</v>
      </c>
      <c r="V233" s="1" t="s">
        <v>1247</v>
      </c>
      <c r="W233" s="1" t="s">
        <v>1248</v>
      </c>
      <c r="X233" s="1" t="s">
        <v>1249</v>
      </c>
      <c r="Y233" s="1" t="s">
        <v>1250</v>
      </c>
      <c r="Z233" s="1" t="s">
        <v>1251</v>
      </c>
      <c r="AA233" s="1" t="s">
        <v>1252</v>
      </c>
      <c r="AB233" s="1" t="s">
        <v>1262</v>
      </c>
      <c r="AC233" s="1" t="s">
        <v>1253</v>
      </c>
      <c r="AD233" s="1" t="s">
        <v>1254</v>
      </c>
      <c r="AE233" s="1" t="s">
        <v>1255</v>
      </c>
      <c r="AF233" s="1" t="s">
        <v>1239</v>
      </c>
      <c r="AG233" s="1" t="s">
        <v>1256</v>
      </c>
      <c r="AH233" s="1" t="s">
        <v>1257</v>
      </c>
      <c r="AI233" s="1" t="s">
        <v>1244</v>
      </c>
      <c r="AJ233" s="1" t="s">
        <v>1239</v>
      </c>
      <c r="AK233" s="2" t="str">
        <f>CONCATENATE("'",fator_pmad20182017_mor_16102020!C233,"'")</f>
        <v>'Padre Bernardo: Sede'</v>
      </c>
      <c r="AL233" s="1" t="s">
        <v>1257</v>
      </c>
      <c r="AM233" s="1" t="s">
        <v>1258</v>
      </c>
      <c r="AN233" s="1" t="s">
        <v>1239</v>
      </c>
      <c r="AO233" s="1" t="str">
        <f>fator_pmad20182017_mor_16102020!E233</f>
        <v>1</v>
      </c>
      <c r="AP233" s="1" t="s">
        <v>1257</v>
      </c>
      <c r="AQ233" s="1" t="s">
        <v>1259</v>
      </c>
      <c r="AR233" s="1" t="s">
        <v>1260</v>
      </c>
      <c r="AS233" s="2" t="str">
        <f>fator_pmad20182017_mor_16102020!H233</f>
        <v xml:space="preserve"> 30 and 34</v>
      </c>
      <c r="AT233" s="1" t="s">
        <v>1261</v>
      </c>
    </row>
    <row r="234" spans="1:46" x14ac:dyDescent="0.25">
      <c r="A234" s="1" t="s">
        <v>118</v>
      </c>
      <c r="B234" s="1" t="s">
        <v>1235</v>
      </c>
      <c r="C234" s="1" t="s">
        <v>1236</v>
      </c>
      <c r="D234" s="1" t="s">
        <v>1237</v>
      </c>
      <c r="E234" s="1" t="s">
        <v>1238</v>
      </c>
      <c r="F234" s="1" t="s">
        <v>1239</v>
      </c>
      <c r="G234" s="1" t="str">
        <f>fator_pmad20182017_mor_16102020!K234</f>
        <v>44.1645119047619</v>
      </c>
      <c r="H234" s="1" t="s">
        <v>1240</v>
      </c>
      <c r="I234" s="1" t="s">
        <v>1239</v>
      </c>
      <c r="J234" s="1" t="str">
        <f>fator_pmad20182017_mor_16102020!I234</f>
        <v>3709.819</v>
      </c>
      <c r="K234" s="1" t="s">
        <v>1241</v>
      </c>
      <c r="L234" s="1" t="s">
        <v>1239</v>
      </c>
      <c r="M234" s="1" t="s">
        <v>1242</v>
      </c>
      <c r="N234" s="1" t="s">
        <v>1243</v>
      </c>
      <c r="O234" s="1" t="s">
        <v>1244</v>
      </c>
      <c r="P234" s="1" t="s">
        <v>1239</v>
      </c>
      <c r="Q234" s="2" t="str">
        <f>CONCATENATE("'",fator_pmad20182017_mor_16102020!C234,"'")</f>
        <v>'Planaltina'</v>
      </c>
      <c r="R234" s="1" t="s">
        <v>1245</v>
      </c>
      <c r="S234" s="2" t="str">
        <f>CONCATENATE("concat('",IF(LEN([1]fator_pmad1718_mor_25052020!A234)=1,CONCATENATE(0,[1]fator_pmad1718_mor_25052020!A234),[1]fator_pmad1718_mor_25052020!A234),"',cast(m.D03")</f>
        <v>concat('15',cast(m.D03</v>
      </c>
      <c r="T234" s="1" t="s">
        <v>1246</v>
      </c>
      <c r="U234" s="2" t="str">
        <f>CONCATENATE("nchar(1)),'",IF(LEN([1]fator_pmad1718_mor_25052020!F234)=1,CONCATENATE(0,[1]fator_pmad1718_mor_25052020!F234),[1]fator_pmad1718_mor_25052020!F234),"')")</f>
        <v>nchar(1)),'07')</v>
      </c>
      <c r="V234" s="1" t="s">
        <v>1247</v>
      </c>
      <c r="W234" s="1" t="s">
        <v>1248</v>
      </c>
      <c r="X234" s="1" t="s">
        <v>1249</v>
      </c>
      <c r="Y234" s="1" t="s">
        <v>1250</v>
      </c>
      <c r="Z234" s="1" t="s">
        <v>1251</v>
      </c>
      <c r="AA234" s="1" t="s">
        <v>1252</v>
      </c>
      <c r="AB234" s="1" t="s">
        <v>1262</v>
      </c>
      <c r="AC234" s="1" t="s">
        <v>1253</v>
      </c>
      <c r="AD234" s="1" t="s">
        <v>1254</v>
      </c>
      <c r="AE234" s="1" t="s">
        <v>1255</v>
      </c>
      <c r="AF234" s="1" t="s">
        <v>1239</v>
      </c>
      <c r="AG234" s="1" t="s">
        <v>1256</v>
      </c>
      <c r="AH234" s="1" t="s">
        <v>1257</v>
      </c>
      <c r="AI234" s="1" t="s">
        <v>1244</v>
      </c>
      <c r="AJ234" s="1" t="s">
        <v>1239</v>
      </c>
      <c r="AK234" s="2" t="str">
        <f>CONCATENATE("'",fator_pmad20182017_mor_16102020!C234,"'")</f>
        <v>'Planaltina'</v>
      </c>
      <c r="AL234" s="1" t="s">
        <v>1257</v>
      </c>
      <c r="AM234" s="1" t="s">
        <v>1258</v>
      </c>
      <c r="AN234" s="1" t="s">
        <v>1239</v>
      </c>
      <c r="AO234" s="1" t="str">
        <f>fator_pmad20182017_mor_16102020!E234</f>
        <v>2</v>
      </c>
      <c r="AP234" s="1" t="s">
        <v>1257</v>
      </c>
      <c r="AQ234" s="1" t="s">
        <v>1259</v>
      </c>
      <c r="AR234" s="1" t="s">
        <v>1260</v>
      </c>
      <c r="AS234" s="2" t="str">
        <f>fator_pmad20182017_mor_16102020!H234</f>
        <v xml:space="preserve"> 30 and 34</v>
      </c>
      <c r="AT234" s="1" t="s">
        <v>1261</v>
      </c>
    </row>
    <row r="235" spans="1:46" x14ac:dyDescent="0.25">
      <c r="A235" s="1" t="s">
        <v>118</v>
      </c>
      <c r="B235" s="1" t="s">
        <v>1235</v>
      </c>
      <c r="C235" s="1" t="s">
        <v>1236</v>
      </c>
      <c r="D235" s="1" t="s">
        <v>1237</v>
      </c>
      <c r="E235" s="1" t="s">
        <v>1238</v>
      </c>
      <c r="F235" s="1" t="s">
        <v>1239</v>
      </c>
      <c r="G235" s="1" t="str">
        <f>fator_pmad20182017_mor_16102020!K235</f>
        <v>50.043125</v>
      </c>
      <c r="H235" s="1" t="s">
        <v>1240</v>
      </c>
      <c r="I235" s="1" t="s">
        <v>1239</v>
      </c>
      <c r="J235" s="1" t="str">
        <f>fator_pmad20182017_mor_16102020!I235</f>
        <v>3603.105</v>
      </c>
      <c r="K235" s="1" t="s">
        <v>1241</v>
      </c>
      <c r="L235" s="1" t="s">
        <v>1239</v>
      </c>
      <c r="M235" s="1" t="s">
        <v>1242</v>
      </c>
      <c r="N235" s="1" t="s">
        <v>1243</v>
      </c>
      <c r="O235" s="1" t="s">
        <v>1244</v>
      </c>
      <c r="P235" s="1" t="s">
        <v>1239</v>
      </c>
      <c r="Q235" s="2" t="str">
        <f>CONCATENATE("'",fator_pmad20182017_mor_16102020!C235,"'")</f>
        <v>'Planaltina'</v>
      </c>
      <c r="R235" s="1" t="s">
        <v>1245</v>
      </c>
      <c r="S235" s="2" t="str">
        <f>CONCATENATE("concat('",IF(LEN([1]fator_pmad1718_mor_25052020!A235)=1,CONCATENATE(0,[1]fator_pmad1718_mor_25052020!A235),[1]fator_pmad1718_mor_25052020!A235),"',cast(m.D03")</f>
        <v>concat('15',cast(m.D03</v>
      </c>
      <c r="T235" s="1" t="s">
        <v>1246</v>
      </c>
      <c r="U235" s="2" t="str">
        <f>CONCATENATE("nchar(1)),'",IF(LEN([1]fator_pmad1718_mor_25052020!F235)=1,CONCATENATE(0,[1]fator_pmad1718_mor_25052020!F235),[1]fator_pmad1718_mor_25052020!F235),"')")</f>
        <v>nchar(1)),'07')</v>
      </c>
      <c r="V235" s="1" t="s">
        <v>1247</v>
      </c>
      <c r="W235" s="1" t="s">
        <v>1248</v>
      </c>
      <c r="X235" s="1" t="s">
        <v>1249</v>
      </c>
      <c r="Y235" s="1" t="s">
        <v>1250</v>
      </c>
      <c r="Z235" s="1" t="s">
        <v>1251</v>
      </c>
      <c r="AA235" s="1" t="s">
        <v>1252</v>
      </c>
      <c r="AB235" s="1" t="s">
        <v>1262</v>
      </c>
      <c r="AC235" s="1" t="s">
        <v>1253</v>
      </c>
      <c r="AD235" s="1" t="s">
        <v>1254</v>
      </c>
      <c r="AE235" s="1" t="s">
        <v>1255</v>
      </c>
      <c r="AF235" s="1" t="s">
        <v>1239</v>
      </c>
      <c r="AG235" s="1" t="s">
        <v>1256</v>
      </c>
      <c r="AH235" s="1" t="s">
        <v>1257</v>
      </c>
      <c r="AI235" s="1" t="s">
        <v>1244</v>
      </c>
      <c r="AJ235" s="1" t="s">
        <v>1239</v>
      </c>
      <c r="AK235" s="2" t="str">
        <f>CONCATENATE("'",fator_pmad20182017_mor_16102020!C235,"'")</f>
        <v>'Planaltina'</v>
      </c>
      <c r="AL235" s="1" t="s">
        <v>1257</v>
      </c>
      <c r="AM235" s="1" t="s">
        <v>1258</v>
      </c>
      <c r="AN235" s="1" t="s">
        <v>1239</v>
      </c>
      <c r="AO235" s="1" t="str">
        <f>fator_pmad20182017_mor_16102020!E235</f>
        <v>1</v>
      </c>
      <c r="AP235" s="1" t="s">
        <v>1257</v>
      </c>
      <c r="AQ235" s="1" t="s">
        <v>1259</v>
      </c>
      <c r="AR235" s="1" t="s">
        <v>1260</v>
      </c>
      <c r="AS235" s="2" t="str">
        <f>fator_pmad20182017_mor_16102020!H235</f>
        <v xml:space="preserve"> 30 and 34</v>
      </c>
      <c r="AT235" s="1" t="s">
        <v>1261</v>
      </c>
    </row>
    <row r="236" spans="1:46" x14ac:dyDescent="0.25">
      <c r="A236" s="1" t="s">
        <v>124</v>
      </c>
      <c r="B236" s="1" t="s">
        <v>1235</v>
      </c>
      <c r="C236" s="1" t="s">
        <v>1236</v>
      </c>
      <c r="D236" s="1" t="s">
        <v>1237</v>
      </c>
      <c r="E236" s="1" t="s">
        <v>1238</v>
      </c>
      <c r="F236" s="1" t="s">
        <v>1239</v>
      </c>
      <c r="G236" s="1" t="str">
        <f>fator_pmad20182017_mor_16102020!K236</f>
        <v>34.5977472527473</v>
      </c>
      <c r="H236" s="1" t="s">
        <v>1240</v>
      </c>
      <c r="I236" s="1" t="s">
        <v>1239</v>
      </c>
      <c r="J236" s="1" t="str">
        <f>fator_pmad20182017_mor_16102020!I236</f>
        <v>3148.395</v>
      </c>
      <c r="K236" s="1" t="s">
        <v>1241</v>
      </c>
      <c r="L236" s="1" t="s">
        <v>1239</v>
      </c>
      <c r="M236" s="1" t="s">
        <v>1242</v>
      </c>
      <c r="N236" s="1" t="s">
        <v>1243</v>
      </c>
      <c r="O236" s="1" t="s">
        <v>1244</v>
      </c>
      <c r="P236" s="1" t="s">
        <v>1239</v>
      </c>
      <c r="Q236" s="2" t="str">
        <f>CONCATENATE("'",fator_pmad20182017_mor_16102020!C236,"'")</f>
        <v>'Santo Antônio do Descoberto'</v>
      </c>
      <c r="R236" s="1" t="s">
        <v>1245</v>
      </c>
      <c r="S236" s="2" t="str">
        <f>CONCATENATE("concat('",IF(LEN([1]fator_pmad1718_mor_25052020!A236)=1,CONCATENATE(0,[1]fator_pmad1718_mor_25052020!A236),[1]fator_pmad1718_mor_25052020!A236),"',cast(m.D03")</f>
        <v>concat('16',cast(m.D03</v>
      </c>
      <c r="T236" s="1" t="s">
        <v>1246</v>
      </c>
      <c r="U236" s="2" t="str">
        <f>CONCATENATE("nchar(1)),'",IF(LEN([1]fator_pmad1718_mor_25052020!F236)=1,CONCATENATE(0,[1]fator_pmad1718_mor_25052020!F236),[1]fator_pmad1718_mor_25052020!F236),"')")</f>
        <v>nchar(1)),'07')</v>
      </c>
      <c r="V236" s="1" t="s">
        <v>1247</v>
      </c>
      <c r="W236" s="1" t="s">
        <v>1248</v>
      </c>
      <c r="X236" s="1" t="s">
        <v>1249</v>
      </c>
      <c r="Y236" s="1" t="s">
        <v>1250</v>
      </c>
      <c r="Z236" s="1" t="s">
        <v>1251</v>
      </c>
      <c r="AA236" s="1" t="s">
        <v>1252</v>
      </c>
      <c r="AB236" s="1" t="s">
        <v>1262</v>
      </c>
      <c r="AC236" s="1" t="s">
        <v>1253</v>
      </c>
      <c r="AD236" s="1" t="s">
        <v>1254</v>
      </c>
      <c r="AE236" s="1" t="s">
        <v>1255</v>
      </c>
      <c r="AF236" s="1" t="s">
        <v>1239</v>
      </c>
      <c r="AG236" s="1" t="s">
        <v>1256</v>
      </c>
      <c r="AH236" s="1" t="s">
        <v>1257</v>
      </c>
      <c r="AI236" s="1" t="s">
        <v>1244</v>
      </c>
      <c r="AJ236" s="1" t="s">
        <v>1239</v>
      </c>
      <c r="AK236" s="2" t="str">
        <f>CONCATENATE("'",fator_pmad20182017_mor_16102020!C236,"'")</f>
        <v>'Santo Antônio do Descoberto'</v>
      </c>
      <c r="AL236" s="1" t="s">
        <v>1257</v>
      </c>
      <c r="AM236" s="1" t="s">
        <v>1258</v>
      </c>
      <c r="AN236" s="1" t="s">
        <v>1239</v>
      </c>
      <c r="AO236" s="1" t="str">
        <f>fator_pmad20182017_mor_16102020!E236</f>
        <v>2</v>
      </c>
      <c r="AP236" s="1" t="s">
        <v>1257</v>
      </c>
      <c r="AQ236" s="1" t="s">
        <v>1259</v>
      </c>
      <c r="AR236" s="1" t="s">
        <v>1260</v>
      </c>
      <c r="AS236" s="2" t="str">
        <f>fator_pmad20182017_mor_16102020!H236</f>
        <v xml:space="preserve"> 30 and 34</v>
      </c>
      <c r="AT236" s="1" t="s">
        <v>1261</v>
      </c>
    </row>
    <row r="237" spans="1:46" x14ac:dyDescent="0.25">
      <c r="A237" s="1" t="s">
        <v>124</v>
      </c>
      <c r="B237" s="1" t="s">
        <v>1235</v>
      </c>
      <c r="C237" s="1" t="s">
        <v>1236</v>
      </c>
      <c r="D237" s="1" t="s">
        <v>1237</v>
      </c>
      <c r="E237" s="1" t="s">
        <v>1238</v>
      </c>
      <c r="F237" s="1" t="s">
        <v>1239</v>
      </c>
      <c r="G237" s="1" t="str">
        <f>fator_pmad20182017_mor_16102020!K237</f>
        <v>32.1008172043011</v>
      </c>
      <c r="H237" s="1" t="s">
        <v>1240</v>
      </c>
      <c r="I237" s="1" t="s">
        <v>1239</v>
      </c>
      <c r="J237" s="1" t="str">
        <f>fator_pmad20182017_mor_16102020!I237</f>
        <v>2985.376</v>
      </c>
      <c r="K237" s="1" t="s">
        <v>1241</v>
      </c>
      <c r="L237" s="1" t="s">
        <v>1239</v>
      </c>
      <c r="M237" s="1" t="s">
        <v>1242</v>
      </c>
      <c r="N237" s="1" t="s">
        <v>1243</v>
      </c>
      <c r="O237" s="1" t="s">
        <v>1244</v>
      </c>
      <c r="P237" s="1" t="s">
        <v>1239</v>
      </c>
      <c r="Q237" s="2" t="str">
        <f>CONCATENATE("'",fator_pmad20182017_mor_16102020!C237,"'")</f>
        <v>'Santo Antônio do Descoberto'</v>
      </c>
      <c r="R237" s="1" t="s">
        <v>1245</v>
      </c>
      <c r="S237" s="2" t="str">
        <f>CONCATENATE("concat('",IF(LEN([1]fator_pmad1718_mor_25052020!A237)=1,CONCATENATE(0,[1]fator_pmad1718_mor_25052020!A237),[1]fator_pmad1718_mor_25052020!A237),"',cast(m.D03")</f>
        <v>concat('16',cast(m.D03</v>
      </c>
      <c r="T237" s="1" t="s">
        <v>1246</v>
      </c>
      <c r="U237" s="2" t="str">
        <f>CONCATENATE("nchar(1)),'",IF(LEN([1]fator_pmad1718_mor_25052020!F237)=1,CONCATENATE(0,[1]fator_pmad1718_mor_25052020!F237),[1]fator_pmad1718_mor_25052020!F237),"')")</f>
        <v>nchar(1)),'07')</v>
      </c>
      <c r="V237" s="1" t="s">
        <v>1247</v>
      </c>
      <c r="W237" s="1" t="s">
        <v>1248</v>
      </c>
      <c r="X237" s="1" t="s">
        <v>1249</v>
      </c>
      <c r="Y237" s="1" t="s">
        <v>1250</v>
      </c>
      <c r="Z237" s="1" t="s">
        <v>1251</v>
      </c>
      <c r="AA237" s="1" t="s">
        <v>1252</v>
      </c>
      <c r="AB237" s="1" t="s">
        <v>1262</v>
      </c>
      <c r="AC237" s="1" t="s">
        <v>1253</v>
      </c>
      <c r="AD237" s="1" t="s">
        <v>1254</v>
      </c>
      <c r="AE237" s="1" t="s">
        <v>1255</v>
      </c>
      <c r="AF237" s="1" t="s">
        <v>1239</v>
      </c>
      <c r="AG237" s="1" t="s">
        <v>1256</v>
      </c>
      <c r="AH237" s="1" t="s">
        <v>1257</v>
      </c>
      <c r="AI237" s="1" t="s">
        <v>1244</v>
      </c>
      <c r="AJ237" s="1" t="s">
        <v>1239</v>
      </c>
      <c r="AK237" s="2" t="str">
        <f>CONCATENATE("'",fator_pmad20182017_mor_16102020!C237,"'")</f>
        <v>'Santo Antônio do Descoberto'</v>
      </c>
      <c r="AL237" s="1" t="s">
        <v>1257</v>
      </c>
      <c r="AM237" s="1" t="s">
        <v>1258</v>
      </c>
      <c r="AN237" s="1" t="s">
        <v>1239</v>
      </c>
      <c r="AO237" s="1" t="str">
        <f>fator_pmad20182017_mor_16102020!E237</f>
        <v>1</v>
      </c>
      <c r="AP237" s="1" t="s">
        <v>1257</v>
      </c>
      <c r="AQ237" s="1" t="s">
        <v>1259</v>
      </c>
      <c r="AR237" s="1" t="s">
        <v>1260</v>
      </c>
      <c r="AS237" s="2" t="str">
        <f>fator_pmad20182017_mor_16102020!H237</f>
        <v xml:space="preserve"> 30 and 34</v>
      </c>
      <c r="AT237" s="1" t="s">
        <v>1261</v>
      </c>
    </row>
    <row r="238" spans="1:46" x14ac:dyDescent="0.25">
      <c r="A238" s="1" t="s">
        <v>131</v>
      </c>
      <c r="B238" s="1" t="s">
        <v>1235</v>
      </c>
      <c r="C238" s="1" t="s">
        <v>1236</v>
      </c>
      <c r="D238" s="1" t="s">
        <v>1237</v>
      </c>
      <c r="E238" s="1" t="s">
        <v>1238</v>
      </c>
      <c r="F238" s="1" t="s">
        <v>1239</v>
      </c>
      <c r="G238" s="1" t="str">
        <f>fator_pmad20182017_mor_16102020!K238</f>
        <v>67.0637890625</v>
      </c>
      <c r="H238" s="1" t="s">
        <v>1240</v>
      </c>
      <c r="I238" s="1" t="s">
        <v>1239</v>
      </c>
      <c r="J238" s="1" t="str">
        <f>fator_pmad20182017_mor_16102020!I238</f>
        <v>8584.165</v>
      </c>
      <c r="K238" s="1" t="s">
        <v>1241</v>
      </c>
      <c r="L238" s="1" t="s">
        <v>1239</v>
      </c>
      <c r="M238" s="1" t="s">
        <v>1242</v>
      </c>
      <c r="N238" s="1" t="s">
        <v>1243</v>
      </c>
      <c r="O238" s="1" t="s">
        <v>1244</v>
      </c>
      <c r="P238" s="1" t="s">
        <v>1239</v>
      </c>
      <c r="Q238" s="2" t="str">
        <f>CONCATENATE("'",fator_pmad20182017_mor_16102020!C238,"'")</f>
        <v>'Valparaíso de Goiás'</v>
      </c>
      <c r="R238" s="1" t="s">
        <v>1245</v>
      </c>
      <c r="S238" s="2" t="str">
        <f>CONCATENATE("concat('",IF(LEN([1]fator_pmad1718_mor_25052020!A238)=1,CONCATENATE(0,[1]fator_pmad1718_mor_25052020!A238),[1]fator_pmad1718_mor_25052020!A238),"',cast(m.D03")</f>
        <v>concat('17',cast(m.D03</v>
      </c>
      <c r="T238" s="1" t="s">
        <v>1246</v>
      </c>
      <c r="U238" s="2" t="str">
        <f>CONCATENATE("nchar(1)),'",IF(LEN([1]fator_pmad1718_mor_25052020!F238)=1,CONCATENATE(0,[1]fator_pmad1718_mor_25052020!F238),[1]fator_pmad1718_mor_25052020!F238),"')")</f>
        <v>nchar(1)),'07')</v>
      </c>
      <c r="V238" s="1" t="s">
        <v>1247</v>
      </c>
      <c r="W238" s="1" t="s">
        <v>1248</v>
      </c>
      <c r="X238" s="1" t="s">
        <v>1249</v>
      </c>
      <c r="Y238" s="1" t="s">
        <v>1250</v>
      </c>
      <c r="Z238" s="1" t="s">
        <v>1251</v>
      </c>
      <c r="AA238" s="1" t="s">
        <v>1252</v>
      </c>
      <c r="AB238" s="1" t="s">
        <v>1262</v>
      </c>
      <c r="AC238" s="1" t="s">
        <v>1253</v>
      </c>
      <c r="AD238" s="1" t="s">
        <v>1254</v>
      </c>
      <c r="AE238" s="1" t="s">
        <v>1255</v>
      </c>
      <c r="AF238" s="1" t="s">
        <v>1239</v>
      </c>
      <c r="AG238" s="1" t="s">
        <v>1256</v>
      </c>
      <c r="AH238" s="1" t="s">
        <v>1257</v>
      </c>
      <c r="AI238" s="1" t="s">
        <v>1244</v>
      </c>
      <c r="AJ238" s="1" t="s">
        <v>1239</v>
      </c>
      <c r="AK238" s="2" t="str">
        <f>CONCATENATE("'",fator_pmad20182017_mor_16102020!C238,"'")</f>
        <v>'Valparaíso de Goiás'</v>
      </c>
      <c r="AL238" s="1" t="s">
        <v>1257</v>
      </c>
      <c r="AM238" s="1" t="s">
        <v>1258</v>
      </c>
      <c r="AN238" s="1" t="s">
        <v>1239</v>
      </c>
      <c r="AO238" s="1" t="str">
        <f>fator_pmad20182017_mor_16102020!E238</f>
        <v>2</v>
      </c>
      <c r="AP238" s="1" t="s">
        <v>1257</v>
      </c>
      <c r="AQ238" s="1" t="s">
        <v>1259</v>
      </c>
      <c r="AR238" s="1" t="s">
        <v>1260</v>
      </c>
      <c r="AS238" s="2" t="str">
        <f>fator_pmad20182017_mor_16102020!H238</f>
        <v xml:space="preserve"> 30 and 34</v>
      </c>
      <c r="AT238" s="1" t="s">
        <v>1261</v>
      </c>
    </row>
    <row r="239" spans="1:46" x14ac:dyDescent="0.25">
      <c r="A239" s="1" t="s">
        <v>131</v>
      </c>
      <c r="B239" s="1" t="s">
        <v>1235</v>
      </c>
      <c r="C239" s="1" t="s">
        <v>1236</v>
      </c>
      <c r="D239" s="1" t="s">
        <v>1237</v>
      </c>
      <c r="E239" s="1" t="s">
        <v>1238</v>
      </c>
      <c r="F239" s="1" t="s">
        <v>1239</v>
      </c>
      <c r="G239" s="1" t="str">
        <f>fator_pmad20182017_mor_16102020!K239</f>
        <v>74.274954954955</v>
      </c>
      <c r="H239" s="1" t="s">
        <v>1240</v>
      </c>
      <c r="I239" s="1" t="s">
        <v>1239</v>
      </c>
      <c r="J239" s="1" t="str">
        <f>fator_pmad20182017_mor_16102020!I239</f>
        <v>8244.52</v>
      </c>
      <c r="K239" s="1" t="s">
        <v>1241</v>
      </c>
      <c r="L239" s="1" t="s">
        <v>1239</v>
      </c>
      <c r="M239" s="1" t="s">
        <v>1242</v>
      </c>
      <c r="N239" s="1" t="s">
        <v>1243</v>
      </c>
      <c r="O239" s="1" t="s">
        <v>1244</v>
      </c>
      <c r="P239" s="1" t="s">
        <v>1239</v>
      </c>
      <c r="Q239" s="2" t="str">
        <f>CONCATENATE("'",fator_pmad20182017_mor_16102020!C239,"'")</f>
        <v>'Valparaíso de Goiás'</v>
      </c>
      <c r="R239" s="1" t="s">
        <v>1245</v>
      </c>
      <c r="S239" s="2" t="str">
        <f>CONCATENATE("concat('",IF(LEN([1]fator_pmad1718_mor_25052020!A239)=1,CONCATENATE(0,[1]fator_pmad1718_mor_25052020!A239),[1]fator_pmad1718_mor_25052020!A239),"',cast(m.D03")</f>
        <v>concat('17',cast(m.D03</v>
      </c>
      <c r="T239" s="1" t="s">
        <v>1246</v>
      </c>
      <c r="U239" s="2" t="str">
        <f>CONCATENATE("nchar(1)),'",IF(LEN([1]fator_pmad1718_mor_25052020!F239)=1,CONCATENATE(0,[1]fator_pmad1718_mor_25052020!F239),[1]fator_pmad1718_mor_25052020!F239),"')")</f>
        <v>nchar(1)),'07')</v>
      </c>
      <c r="V239" s="1" t="s">
        <v>1247</v>
      </c>
      <c r="W239" s="1" t="s">
        <v>1248</v>
      </c>
      <c r="X239" s="1" t="s">
        <v>1249</v>
      </c>
      <c r="Y239" s="1" t="s">
        <v>1250</v>
      </c>
      <c r="Z239" s="1" t="s">
        <v>1251</v>
      </c>
      <c r="AA239" s="1" t="s">
        <v>1252</v>
      </c>
      <c r="AB239" s="1" t="s">
        <v>1262</v>
      </c>
      <c r="AC239" s="1" t="s">
        <v>1253</v>
      </c>
      <c r="AD239" s="1" t="s">
        <v>1254</v>
      </c>
      <c r="AE239" s="1" t="s">
        <v>1255</v>
      </c>
      <c r="AF239" s="1" t="s">
        <v>1239</v>
      </c>
      <c r="AG239" s="1" t="s">
        <v>1256</v>
      </c>
      <c r="AH239" s="1" t="s">
        <v>1257</v>
      </c>
      <c r="AI239" s="1" t="s">
        <v>1244</v>
      </c>
      <c r="AJ239" s="1" t="s">
        <v>1239</v>
      </c>
      <c r="AK239" s="2" t="str">
        <f>CONCATENATE("'",fator_pmad20182017_mor_16102020!C239,"'")</f>
        <v>'Valparaíso de Goiás'</v>
      </c>
      <c r="AL239" s="1" t="s">
        <v>1257</v>
      </c>
      <c r="AM239" s="1" t="s">
        <v>1258</v>
      </c>
      <c r="AN239" s="1" t="s">
        <v>1239</v>
      </c>
      <c r="AO239" s="1" t="str">
        <f>fator_pmad20182017_mor_16102020!E239</f>
        <v>1</v>
      </c>
      <c r="AP239" s="1" t="s">
        <v>1257</v>
      </c>
      <c r="AQ239" s="1" t="s">
        <v>1259</v>
      </c>
      <c r="AR239" s="1" t="s">
        <v>1260</v>
      </c>
      <c r="AS239" s="2" t="str">
        <f>fator_pmad20182017_mor_16102020!H239</f>
        <v xml:space="preserve"> 30 and 34</v>
      </c>
      <c r="AT239" s="1" t="s">
        <v>1261</v>
      </c>
    </row>
    <row r="240" spans="1:46" x14ac:dyDescent="0.25">
      <c r="A240" s="1" t="s">
        <v>9</v>
      </c>
      <c r="B240" s="1" t="s">
        <v>1235</v>
      </c>
      <c r="C240" s="1" t="s">
        <v>1236</v>
      </c>
      <c r="D240" s="1" t="s">
        <v>1237</v>
      </c>
      <c r="E240" s="1" t="s">
        <v>1238</v>
      </c>
      <c r="F240" s="1" t="s">
        <v>1239</v>
      </c>
      <c r="G240" s="1" t="str">
        <f>fator_pmad20182017_mor_16102020!K240</f>
        <v>65.6408059701493</v>
      </c>
      <c r="H240" s="1" t="s">
        <v>1240</v>
      </c>
      <c r="I240" s="1" t="s">
        <v>1239</v>
      </c>
      <c r="J240" s="1" t="str">
        <f>fator_pmad20182017_mor_16102020!I240</f>
        <v>8795.868</v>
      </c>
      <c r="K240" s="1" t="s">
        <v>1241</v>
      </c>
      <c r="L240" s="1" t="s">
        <v>1239</v>
      </c>
      <c r="M240" s="1" t="s">
        <v>1242</v>
      </c>
      <c r="N240" s="1" t="s">
        <v>1243</v>
      </c>
      <c r="O240" s="1" t="s">
        <v>1244</v>
      </c>
      <c r="P240" s="1" t="s">
        <v>1239</v>
      </c>
      <c r="Q240" s="2" t="str">
        <f>CONCATENATE("'",fator_pmad20182017_mor_16102020!C240,"'")</f>
        <v>'Águas Lindas de Goiás'</v>
      </c>
      <c r="R240" s="1" t="s">
        <v>1245</v>
      </c>
      <c r="S240" s="2" t="str">
        <f>CONCATENATE("concat('",IF(LEN([1]fator_pmad1718_mor_25052020!A240)=1,CONCATENATE(0,[1]fator_pmad1718_mor_25052020!A240),[1]fator_pmad1718_mor_25052020!A240),"',cast(m.D03")</f>
        <v>concat('01',cast(m.D03</v>
      </c>
      <c r="T240" s="1" t="s">
        <v>1246</v>
      </c>
      <c r="U240" s="2" t="str">
        <f>CONCATENATE("nchar(1)),'",IF(LEN([1]fator_pmad1718_mor_25052020!F240)=1,CONCATENATE(0,[1]fator_pmad1718_mor_25052020!F240),[1]fator_pmad1718_mor_25052020!F240),"')")</f>
        <v>nchar(1)),'08')</v>
      </c>
      <c r="V240" s="1" t="s">
        <v>1247</v>
      </c>
      <c r="W240" s="1" t="s">
        <v>1248</v>
      </c>
      <c r="X240" s="1" t="s">
        <v>1249</v>
      </c>
      <c r="Y240" s="1" t="s">
        <v>1250</v>
      </c>
      <c r="Z240" s="1" t="s">
        <v>1251</v>
      </c>
      <c r="AA240" s="1" t="s">
        <v>1252</v>
      </c>
      <c r="AB240" s="1" t="s">
        <v>1262</v>
      </c>
      <c r="AC240" s="1" t="s">
        <v>1253</v>
      </c>
      <c r="AD240" s="1" t="s">
        <v>1254</v>
      </c>
      <c r="AE240" s="1" t="s">
        <v>1255</v>
      </c>
      <c r="AF240" s="1" t="s">
        <v>1239</v>
      </c>
      <c r="AG240" s="1" t="s">
        <v>1256</v>
      </c>
      <c r="AH240" s="1" t="s">
        <v>1257</v>
      </c>
      <c r="AI240" s="1" t="s">
        <v>1244</v>
      </c>
      <c r="AJ240" s="1" t="s">
        <v>1239</v>
      </c>
      <c r="AK240" s="2" t="str">
        <f>CONCATENATE("'",fator_pmad20182017_mor_16102020!C240,"'")</f>
        <v>'Águas Lindas de Goiás'</v>
      </c>
      <c r="AL240" s="1" t="s">
        <v>1257</v>
      </c>
      <c r="AM240" s="1" t="s">
        <v>1258</v>
      </c>
      <c r="AN240" s="1" t="s">
        <v>1239</v>
      </c>
      <c r="AO240" s="1" t="str">
        <f>fator_pmad20182017_mor_16102020!E240</f>
        <v>2</v>
      </c>
      <c r="AP240" s="1" t="s">
        <v>1257</v>
      </c>
      <c r="AQ240" s="1" t="s">
        <v>1259</v>
      </c>
      <c r="AR240" s="1" t="s">
        <v>1260</v>
      </c>
      <c r="AS240" s="2" t="str">
        <f>fator_pmad20182017_mor_16102020!H240</f>
        <v xml:space="preserve"> 35 and 39</v>
      </c>
      <c r="AT240" s="1" t="s">
        <v>1261</v>
      </c>
    </row>
    <row r="241" spans="1:46" x14ac:dyDescent="0.25">
      <c r="A241" s="1" t="s">
        <v>9</v>
      </c>
      <c r="B241" s="1" t="s">
        <v>1235</v>
      </c>
      <c r="C241" s="1" t="s">
        <v>1236</v>
      </c>
      <c r="D241" s="1" t="s">
        <v>1237</v>
      </c>
      <c r="E241" s="1" t="s">
        <v>1238</v>
      </c>
      <c r="F241" s="1" t="s">
        <v>1239</v>
      </c>
      <c r="G241" s="1" t="str">
        <f>fator_pmad20182017_mor_16102020!K241</f>
        <v>65.2939769230769</v>
      </c>
      <c r="H241" s="1" t="s">
        <v>1240</v>
      </c>
      <c r="I241" s="1" t="s">
        <v>1239</v>
      </c>
      <c r="J241" s="1" t="str">
        <f>fator_pmad20182017_mor_16102020!I241</f>
        <v>8488.217</v>
      </c>
      <c r="K241" s="1" t="s">
        <v>1241</v>
      </c>
      <c r="L241" s="1" t="s">
        <v>1239</v>
      </c>
      <c r="M241" s="1" t="s">
        <v>1242</v>
      </c>
      <c r="N241" s="1" t="s">
        <v>1243</v>
      </c>
      <c r="O241" s="1" t="s">
        <v>1244</v>
      </c>
      <c r="P241" s="1" t="s">
        <v>1239</v>
      </c>
      <c r="Q241" s="2" t="str">
        <f>CONCATENATE("'",fator_pmad20182017_mor_16102020!C241,"'")</f>
        <v>'Águas Lindas de Goiás'</v>
      </c>
      <c r="R241" s="1" t="s">
        <v>1245</v>
      </c>
      <c r="S241" s="2" t="str">
        <f>CONCATENATE("concat('",IF(LEN([1]fator_pmad1718_mor_25052020!A241)=1,CONCATENATE(0,[1]fator_pmad1718_mor_25052020!A241),[1]fator_pmad1718_mor_25052020!A241),"',cast(m.D03")</f>
        <v>concat('01',cast(m.D03</v>
      </c>
      <c r="T241" s="1" t="s">
        <v>1246</v>
      </c>
      <c r="U241" s="2" t="str">
        <f>CONCATENATE("nchar(1)),'",IF(LEN([1]fator_pmad1718_mor_25052020!F241)=1,CONCATENATE(0,[1]fator_pmad1718_mor_25052020!F241),[1]fator_pmad1718_mor_25052020!F241),"')")</f>
        <v>nchar(1)),'08')</v>
      </c>
      <c r="V241" s="1" t="s">
        <v>1247</v>
      </c>
      <c r="W241" s="1" t="s">
        <v>1248</v>
      </c>
      <c r="X241" s="1" t="s">
        <v>1249</v>
      </c>
      <c r="Y241" s="1" t="s">
        <v>1250</v>
      </c>
      <c r="Z241" s="1" t="s">
        <v>1251</v>
      </c>
      <c r="AA241" s="1" t="s">
        <v>1252</v>
      </c>
      <c r="AB241" s="1" t="s">
        <v>1262</v>
      </c>
      <c r="AC241" s="1" t="s">
        <v>1253</v>
      </c>
      <c r="AD241" s="1" t="s">
        <v>1254</v>
      </c>
      <c r="AE241" s="1" t="s">
        <v>1255</v>
      </c>
      <c r="AF241" s="1" t="s">
        <v>1239</v>
      </c>
      <c r="AG241" s="1" t="s">
        <v>1256</v>
      </c>
      <c r="AH241" s="1" t="s">
        <v>1257</v>
      </c>
      <c r="AI241" s="1" t="s">
        <v>1244</v>
      </c>
      <c r="AJ241" s="1" t="s">
        <v>1239</v>
      </c>
      <c r="AK241" s="2" t="str">
        <f>CONCATENATE("'",fator_pmad20182017_mor_16102020!C241,"'")</f>
        <v>'Águas Lindas de Goiás'</v>
      </c>
      <c r="AL241" s="1" t="s">
        <v>1257</v>
      </c>
      <c r="AM241" s="1" t="s">
        <v>1258</v>
      </c>
      <c r="AN241" s="1" t="s">
        <v>1239</v>
      </c>
      <c r="AO241" s="1" t="str">
        <f>fator_pmad20182017_mor_16102020!E241</f>
        <v>1</v>
      </c>
      <c r="AP241" s="1" t="s">
        <v>1257</v>
      </c>
      <c r="AQ241" s="1" t="s">
        <v>1259</v>
      </c>
      <c r="AR241" s="1" t="s">
        <v>1260</v>
      </c>
      <c r="AS241" s="2" t="str">
        <f>fator_pmad20182017_mor_16102020!H241</f>
        <v xml:space="preserve"> 35 and 39</v>
      </c>
      <c r="AT241" s="1" t="s">
        <v>1261</v>
      </c>
    </row>
    <row r="242" spans="1:46" x14ac:dyDescent="0.25">
      <c r="A242" s="1" t="s">
        <v>12</v>
      </c>
      <c r="B242" s="1" t="s">
        <v>1235</v>
      </c>
      <c r="C242" s="1" t="s">
        <v>1236</v>
      </c>
      <c r="D242" s="1" t="s">
        <v>1237</v>
      </c>
      <c r="E242" s="1" t="s">
        <v>1238</v>
      </c>
      <c r="F242" s="1" t="s">
        <v>1239</v>
      </c>
      <c r="G242" s="1" t="str">
        <f>fator_pmad20182017_mor_16102020!K242</f>
        <v>21.39676</v>
      </c>
      <c r="H242" s="1" t="s">
        <v>1240</v>
      </c>
      <c r="I242" s="1" t="s">
        <v>1239</v>
      </c>
      <c r="J242" s="1" t="str">
        <f>fator_pmad20182017_mor_16102020!I242</f>
        <v>1069.838</v>
      </c>
      <c r="K242" s="1" t="s">
        <v>1241</v>
      </c>
      <c r="L242" s="1" t="s">
        <v>1239</v>
      </c>
      <c r="M242" s="1" t="s">
        <v>1242</v>
      </c>
      <c r="N242" s="1" t="s">
        <v>1243</v>
      </c>
      <c r="O242" s="1" t="s">
        <v>1244</v>
      </c>
      <c r="P242" s="1" t="s">
        <v>1239</v>
      </c>
      <c r="Q242" s="2" t="str">
        <f>CONCATENATE("'",fator_pmad20182017_mor_16102020!C242,"'")</f>
        <v>'Alexânia'</v>
      </c>
      <c r="R242" s="1" t="s">
        <v>1245</v>
      </c>
      <c r="S242" s="2" t="str">
        <f>CONCATENATE("concat('",IF(LEN([1]fator_pmad1718_mor_25052020!A242)=1,CONCATENATE(0,[1]fator_pmad1718_mor_25052020!A242),[1]fator_pmad1718_mor_25052020!A242),"',cast(m.D03")</f>
        <v>concat('02',cast(m.D03</v>
      </c>
      <c r="T242" s="1" t="s">
        <v>1246</v>
      </c>
      <c r="U242" s="2" t="str">
        <f>CONCATENATE("nchar(1)),'",IF(LEN([1]fator_pmad1718_mor_25052020!F242)=1,CONCATENATE(0,[1]fator_pmad1718_mor_25052020!F242),[1]fator_pmad1718_mor_25052020!F242),"')")</f>
        <v>nchar(1)),'08')</v>
      </c>
      <c r="V242" s="1" t="s">
        <v>1247</v>
      </c>
      <c r="W242" s="1" t="s">
        <v>1248</v>
      </c>
      <c r="X242" s="1" t="s">
        <v>1249</v>
      </c>
      <c r="Y242" s="1" t="s">
        <v>1250</v>
      </c>
      <c r="Z242" s="1" t="s">
        <v>1251</v>
      </c>
      <c r="AA242" s="1" t="s">
        <v>1252</v>
      </c>
      <c r="AB242" s="1" t="s">
        <v>1262</v>
      </c>
      <c r="AC242" s="1" t="s">
        <v>1253</v>
      </c>
      <c r="AD242" s="1" t="s">
        <v>1254</v>
      </c>
      <c r="AE242" s="1" t="s">
        <v>1255</v>
      </c>
      <c r="AF242" s="1" t="s">
        <v>1239</v>
      </c>
      <c r="AG242" s="1" t="s">
        <v>1256</v>
      </c>
      <c r="AH242" s="1" t="s">
        <v>1257</v>
      </c>
      <c r="AI242" s="1" t="s">
        <v>1244</v>
      </c>
      <c r="AJ242" s="1" t="s">
        <v>1239</v>
      </c>
      <c r="AK242" s="2" t="str">
        <f>CONCATENATE("'",fator_pmad20182017_mor_16102020!C242,"'")</f>
        <v>'Alexânia'</v>
      </c>
      <c r="AL242" s="1" t="s">
        <v>1257</v>
      </c>
      <c r="AM242" s="1" t="s">
        <v>1258</v>
      </c>
      <c r="AN242" s="1" t="s">
        <v>1239</v>
      </c>
      <c r="AO242" s="1" t="str">
        <f>fator_pmad20182017_mor_16102020!E242</f>
        <v>2</v>
      </c>
      <c r="AP242" s="1" t="s">
        <v>1257</v>
      </c>
      <c r="AQ242" s="1" t="s">
        <v>1259</v>
      </c>
      <c r="AR242" s="1" t="s">
        <v>1260</v>
      </c>
      <c r="AS242" s="2" t="str">
        <f>fator_pmad20182017_mor_16102020!H242</f>
        <v xml:space="preserve"> 35 and 39</v>
      </c>
      <c r="AT242" s="1" t="s">
        <v>1261</v>
      </c>
    </row>
    <row r="243" spans="1:46" x14ac:dyDescent="0.25">
      <c r="A243" s="1" t="s">
        <v>12</v>
      </c>
      <c r="B243" s="1" t="s">
        <v>1235</v>
      </c>
      <c r="C243" s="1" t="s">
        <v>1236</v>
      </c>
      <c r="D243" s="1" t="s">
        <v>1237</v>
      </c>
      <c r="E243" s="1" t="s">
        <v>1238</v>
      </c>
      <c r="F243" s="1" t="s">
        <v>1239</v>
      </c>
      <c r="G243" s="1" t="str">
        <f>fator_pmad20182017_mor_16102020!K243</f>
        <v>20.0027547169811</v>
      </c>
      <c r="H243" s="1" t="s">
        <v>1240</v>
      </c>
      <c r="I243" s="1" t="s">
        <v>1239</v>
      </c>
      <c r="J243" s="1" t="str">
        <f>fator_pmad20182017_mor_16102020!I243</f>
        <v>1060.146</v>
      </c>
      <c r="K243" s="1" t="s">
        <v>1241</v>
      </c>
      <c r="L243" s="1" t="s">
        <v>1239</v>
      </c>
      <c r="M243" s="1" t="s">
        <v>1242</v>
      </c>
      <c r="N243" s="1" t="s">
        <v>1243</v>
      </c>
      <c r="O243" s="1" t="s">
        <v>1244</v>
      </c>
      <c r="P243" s="1" t="s">
        <v>1239</v>
      </c>
      <c r="Q243" s="2" t="str">
        <f>CONCATENATE("'",fator_pmad20182017_mor_16102020!C243,"'")</f>
        <v>'Alexânia'</v>
      </c>
      <c r="R243" s="1" t="s">
        <v>1245</v>
      </c>
      <c r="S243" s="2" t="str">
        <f>CONCATENATE("concat('",IF(LEN([1]fator_pmad1718_mor_25052020!A243)=1,CONCATENATE(0,[1]fator_pmad1718_mor_25052020!A243),[1]fator_pmad1718_mor_25052020!A243),"',cast(m.D03")</f>
        <v>concat('02',cast(m.D03</v>
      </c>
      <c r="T243" s="1" t="s">
        <v>1246</v>
      </c>
      <c r="U243" s="2" t="str">
        <f>CONCATENATE("nchar(1)),'",IF(LEN([1]fator_pmad1718_mor_25052020!F243)=1,CONCATENATE(0,[1]fator_pmad1718_mor_25052020!F243),[1]fator_pmad1718_mor_25052020!F243),"')")</f>
        <v>nchar(1)),'08')</v>
      </c>
      <c r="V243" s="1" t="s">
        <v>1247</v>
      </c>
      <c r="W243" s="1" t="s">
        <v>1248</v>
      </c>
      <c r="X243" s="1" t="s">
        <v>1249</v>
      </c>
      <c r="Y243" s="1" t="s">
        <v>1250</v>
      </c>
      <c r="Z243" s="1" t="s">
        <v>1251</v>
      </c>
      <c r="AA243" s="1" t="s">
        <v>1252</v>
      </c>
      <c r="AB243" s="1" t="s">
        <v>1262</v>
      </c>
      <c r="AC243" s="1" t="s">
        <v>1253</v>
      </c>
      <c r="AD243" s="1" t="s">
        <v>1254</v>
      </c>
      <c r="AE243" s="1" t="s">
        <v>1255</v>
      </c>
      <c r="AF243" s="1" t="s">
        <v>1239</v>
      </c>
      <c r="AG243" s="1" t="s">
        <v>1256</v>
      </c>
      <c r="AH243" s="1" t="s">
        <v>1257</v>
      </c>
      <c r="AI243" s="1" t="s">
        <v>1244</v>
      </c>
      <c r="AJ243" s="1" t="s">
        <v>1239</v>
      </c>
      <c r="AK243" s="2" t="str">
        <f>CONCATENATE("'",fator_pmad20182017_mor_16102020!C243,"'")</f>
        <v>'Alexânia'</v>
      </c>
      <c r="AL243" s="1" t="s">
        <v>1257</v>
      </c>
      <c r="AM243" s="1" t="s">
        <v>1258</v>
      </c>
      <c r="AN243" s="1" t="s">
        <v>1239</v>
      </c>
      <c r="AO243" s="1" t="str">
        <f>fator_pmad20182017_mor_16102020!E243</f>
        <v>1</v>
      </c>
      <c r="AP243" s="1" t="s">
        <v>1257</v>
      </c>
      <c r="AQ243" s="1" t="s">
        <v>1259</v>
      </c>
      <c r="AR243" s="1" t="s">
        <v>1260</v>
      </c>
      <c r="AS243" s="2" t="str">
        <f>fator_pmad20182017_mor_16102020!H243</f>
        <v xml:space="preserve"> 35 and 39</v>
      </c>
      <c r="AT243" s="1" t="s">
        <v>1261</v>
      </c>
    </row>
    <row r="244" spans="1:46" x14ac:dyDescent="0.25">
      <c r="A244" s="1" t="s">
        <v>28</v>
      </c>
      <c r="B244" s="1" t="s">
        <v>1235</v>
      </c>
      <c r="C244" s="1" t="s">
        <v>1236</v>
      </c>
      <c r="D244" s="1" t="s">
        <v>1237</v>
      </c>
      <c r="E244" s="1" t="s">
        <v>1238</v>
      </c>
      <c r="F244" s="1" t="s">
        <v>1239</v>
      </c>
      <c r="G244" s="1" t="str">
        <f>fator_pmad20182017_mor_16102020!K244</f>
        <v>5.70010537033774</v>
      </c>
      <c r="H244" s="1" t="s">
        <v>1240</v>
      </c>
      <c r="I244" s="1" t="s">
        <v>1239</v>
      </c>
      <c r="J244" s="1" t="str">
        <f>fator_pmad20182017_mor_16102020!I244</f>
        <v>575.710642404112</v>
      </c>
      <c r="K244" s="1" t="s">
        <v>1241</v>
      </c>
      <c r="L244" s="1" t="s">
        <v>1239</v>
      </c>
      <c r="M244" s="1" t="s">
        <v>1242</v>
      </c>
      <c r="N244" s="1" t="s">
        <v>1243</v>
      </c>
      <c r="O244" s="1" t="s">
        <v>1244</v>
      </c>
      <c r="P244" s="1" t="s">
        <v>1239</v>
      </c>
      <c r="Q244" s="2" t="str">
        <f>CONCATENATE("'",fator_pmad20182017_mor_16102020!C244,"'")</f>
        <v>'Cidade Ocidental: Jardim ABC'</v>
      </c>
      <c r="R244" s="1" t="s">
        <v>1245</v>
      </c>
      <c r="S244" s="2" t="str">
        <f>CONCATENATE("concat('",IF(LEN([1]fator_pmad1718_mor_25052020!A244)=1,CONCATENATE(0,[1]fator_pmad1718_mor_25052020!A244),[1]fator_pmad1718_mor_25052020!A244),"',cast(m.D03")</f>
        <v>concat('04',cast(m.D03</v>
      </c>
      <c r="T244" s="1" t="s">
        <v>1246</v>
      </c>
      <c r="U244" s="2" t="str">
        <f>CONCATENATE("nchar(1)),'",IF(LEN([1]fator_pmad1718_mor_25052020!F244)=1,CONCATENATE(0,[1]fator_pmad1718_mor_25052020!F244),[1]fator_pmad1718_mor_25052020!F244),"')")</f>
        <v>nchar(1)),'08')</v>
      </c>
      <c r="V244" s="1" t="s">
        <v>1247</v>
      </c>
      <c r="W244" s="1" t="s">
        <v>1248</v>
      </c>
      <c r="X244" s="1" t="s">
        <v>1249</v>
      </c>
      <c r="Y244" s="1" t="s">
        <v>1250</v>
      </c>
      <c r="Z244" s="1" t="s">
        <v>1251</v>
      </c>
      <c r="AA244" s="1" t="s">
        <v>1252</v>
      </c>
      <c r="AB244" s="1" t="s">
        <v>1262</v>
      </c>
      <c r="AC244" s="1" t="s">
        <v>1253</v>
      </c>
      <c r="AD244" s="1" t="s">
        <v>1254</v>
      </c>
      <c r="AE244" s="1" t="s">
        <v>1255</v>
      </c>
      <c r="AF244" s="1" t="s">
        <v>1239</v>
      </c>
      <c r="AG244" s="1" t="s">
        <v>1256</v>
      </c>
      <c r="AH244" s="1" t="s">
        <v>1257</v>
      </c>
      <c r="AI244" s="1" t="s">
        <v>1244</v>
      </c>
      <c r="AJ244" s="1" t="s">
        <v>1239</v>
      </c>
      <c r="AK244" s="2" t="str">
        <f>CONCATENATE("'",fator_pmad20182017_mor_16102020!C244,"'")</f>
        <v>'Cidade Ocidental: Jardim ABC'</v>
      </c>
      <c r="AL244" s="1" t="s">
        <v>1257</v>
      </c>
      <c r="AM244" s="1" t="s">
        <v>1258</v>
      </c>
      <c r="AN244" s="1" t="s">
        <v>1239</v>
      </c>
      <c r="AO244" s="1" t="str">
        <f>fator_pmad20182017_mor_16102020!E244</f>
        <v>2</v>
      </c>
      <c r="AP244" s="1" t="s">
        <v>1257</v>
      </c>
      <c r="AQ244" s="1" t="s">
        <v>1259</v>
      </c>
      <c r="AR244" s="1" t="s">
        <v>1260</v>
      </c>
      <c r="AS244" s="2" t="str">
        <f>fator_pmad20182017_mor_16102020!H244</f>
        <v xml:space="preserve"> 35 and 39</v>
      </c>
      <c r="AT244" s="1" t="s">
        <v>1261</v>
      </c>
    </row>
    <row r="245" spans="1:46" x14ac:dyDescent="0.25">
      <c r="A245" s="1" t="s">
        <v>28</v>
      </c>
      <c r="B245" s="1" t="s">
        <v>1235</v>
      </c>
      <c r="C245" s="1" t="s">
        <v>1236</v>
      </c>
      <c r="D245" s="1" t="s">
        <v>1237</v>
      </c>
      <c r="E245" s="1" t="s">
        <v>1238</v>
      </c>
      <c r="F245" s="1" t="s">
        <v>1239</v>
      </c>
      <c r="G245" s="1" t="str">
        <f>fator_pmad20182017_mor_16102020!K245</f>
        <v>6.49707358594941</v>
      </c>
      <c r="H245" s="1" t="s">
        <v>1240</v>
      </c>
      <c r="I245" s="1" t="s">
        <v>1239</v>
      </c>
      <c r="J245" s="1" t="str">
        <f>fator_pmad20182017_mor_16102020!I245</f>
        <v>506.771739704054</v>
      </c>
      <c r="K245" s="1" t="s">
        <v>1241</v>
      </c>
      <c r="L245" s="1" t="s">
        <v>1239</v>
      </c>
      <c r="M245" s="1" t="s">
        <v>1242</v>
      </c>
      <c r="N245" s="1" t="s">
        <v>1243</v>
      </c>
      <c r="O245" s="1" t="s">
        <v>1244</v>
      </c>
      <c r="P245" s="1" t="s">
        <v>1239</v>
      </c>
      <c r="Q245" s="2" t="str">
        <f>CONCATENATE("'",fator_pmad20182017_mor_16102020!C245,"'")</f>
        <v>'Cidade Ocidental: Jardim ABC'</v>
      </c>
      <c r="R245" s="1" t="s">
        <v>1245</v>
      </c>
      <c r="S245" s="2" t="str">
        <f>CONCATENATE("concat('",IF(LEN([1]fator_pmad1718_mor_25052020!A245)=1,CONCATENATE(0,[1]fator_pmad1718_mor_25052020!A245),[1]fator_pmad1718_mor_25052020!A245),"',cast(m.D03")</f>
        <v>concat('04',cast(m.D03</v>
      </c>
      <c r="T245" s="1" t="s">
        <v>1246</v>
      </c>
      <c r="U245" s="2" t="str">
        <f>CONCATENATE("nchar(1)),'",IF(LEN([1]fator_pmad1718_mor_25052020!F245)=1,CONCATENATE(0,[1]fator_pmad1718_mor_25052020!F245),[1]fator_pmad1718_mor_25052020!F245),"')")</f>
        <v>nchar(1)),'08')</v>
      </c>
      <c r="V245" s="1" t="s">
        <v>1247</v>
      </c>
      <c r="W245" s="1" t="s">
        <v>1248</v>
      </c>
      <c r="X245" s="1" t="s">
        <v>1249</v>
      </c>
      <c r="Y245" s="1" t="s">
        <v>1250</v>
      </c>
      <c r="Z245" s="1" t="s">
        <v>1251</v>
      </c>
      <c r="AA245" s="1" t="s">
        <v>1252</v>
      </c>
      <c r="AB245" s="1" t="s">
        <v>1262</v>
      </c>
      <c r="AC245" s="1" t="s">
        <v>1253</v>
      </c>
      <c r="AD245" s="1" t="s">
        <v>1254</v>
      </c>
      <c r="AE245" s="1" t="s">
        <v>1255</v>
      </c>
      <c r="AF245" s="1" t="s">
        <v>1239</v>
      </c>
      <c r="AG245" s="1" t="s">
        <v>1256</v>
      </c>
      <c r="AH245" s="1" t="s">
        <v>1257</v>
      </c>
      <c r="AI245" s="1" t="s">
        <v>1244</v>
      </c>
      <c r="AJ245" s="1" t="s">
        <v>1239</v>
      </c>
      <c r="AK245" s="2" t="str">
        <f>CONCATENATE("'",fator_pmad20182017_mor_16102020!C245,"'")</f>
        <v>'Cidade Ocidental: Jardim ABC'</v>
      </c>
      <c r="AL245" s="1" t="s">
        <v>1257</v>
      </c>
      <c r="AM245" s="1" t="s">
        <v>1258</v>
      </c>
      <c r="AN245" s="1" t="s">
        <v>1239</v>
      </c>
      <c r="AO245" s="1" t="str">
        <f>fator_pmad20182017_mor_16102020!E245</f>
        <v>1</v>
      </c>
      <c r="AP245" s="1" t="s">
        <v>1257</v>
      </c>
      <c r="AQ245" s="1" t="s">
        <v>1259</v>
      </c>
      <c r="AR245" s="1" t="s">
        <v>1260</v>
      </c>
      <c r="AS245" s="2" t="str">
        <f>fator_pmad20182017_mor_16102020!H245</f>
        <v xml:space="preserve"> 35 and 39</v>
      </c>
      <c r="AT245" s="1" t="s">
        <v>1261</v>
      </c>
    </row>
    <row r="246" spans="1:46" x14ac:dyDescent="0.25">
      <c r="A246" s="1" t="s">
        <v>36</v>
      </c>
      <c r="B246" s="1" t="s">
        <v>1235</v>
      </c>
      <c r="C246" s="1" t="s">
        <v>1236</v>
      </c>
      <c r="D246" s="1" t="s">
        <v>1237</v>
      </c>
      <c r="E246" s="1" t="s">
        <v>1238</v>
      </c>
      <c r="F246" s="1" t="s">
        <v>1239</v>
      </c>
      <c r="G246" s="1" t="str">
        <f>fator_pmad20182017_mor_16102020!K246</f>
        <v>31.6814678999316</v>
      </c>
      <c r="H246" s="1" t="s">
        <v>1240</v>
      </c>
      <c r="I246" s="1" t="s">
        <v>1239</v>
      </c>
      <c r="J246" s="1" t="str">
        <f>fator_pmad20182017_mor_16102020!I246</f>
        <v>2534.51743199453</v>
      </c>
      <c r="K246" s="1" t="s">
        <v>1241</v>
      </c>
      <c r="L246" s="1" t="s">
        <v>1239</v>
      </c>
      <c r="M246" s="1" t="s">
        <v>1242</v>
      </c>
      <c r="N246" s="1" t="s">
        <v>1243</v>
      </c>
      <c r="O246" s="1" t="s">
        <v>1244</v>
      </c>
      <c r="P246" s="1" t="s">
        <v>1239</v>
      </c>
      <c r="Q246" s="2" t="str">
        <f>CONCATENATE("'",fator_pmad20182017_mor_16102020!C246,"'")</f>
        <v>'Cidade Ocidental: Sede'</v>
      </c>
      <c r="R246" s="1" t="s">
        <v>1245</v>
      </c>
      <c r="S246" s="2" t="str">
        <f>CONCATENATE("concat('",IF(LEN([1]fator_pmad1718_mor_25052020!A246)=1,CONCATENATE(0,[1]fator_pmad1718_mor_25052020!A246),[1]fator_pmad1718_mor_25052020!A246),"',cast(m.D03")</f>
        <v>concat('03',cast(m.D03</v>
      </c>
      <c r="T246" s="1" t="s">
        <v>1246</v>
      </c>
      <c r="U246" s="2" t="str">
        <f>CONCATENATE("nchar(1)),'",IF(LEN([1]fator_pmad1718_mor_25052020!F246)=1,CONCATENATE(0,[1]fator_pmad1718_mor_25052020!F246),[1]fator_pmad1718_mor_25052020!F246),"')")</f>
        <v>nchar(1)),'08')</v>
      </c>
      <c r="V246" s="1" t="s">
        <v>1247</v>
      </c>
      <c r="W246" s="1" t="s">
        <v>1248</v>
      </c>
      <c r="X246" s="1" t="s">
        <v>1249</v>
      </c>
      <c r="Y246" s="1" t="s">
        <v>1250</v>
      </c>
      <c r="Z246" s="1" t="s">
        <v>1251</v>
      </c>
      <c r="AA246" s="1" t="s">
        <v>1252</v>
      </c>
      <c r="AB246" s="1" t="s">
        <v>1262</v>
      </c>
      <c r="AC246" s="1" t="s">
        <v>1253</v>
      </c>
      <c r="AD246" s="1" t="s">
        <v>1254</v>
      </c>
      <c r="AE246" s="1" t="s">
        <v>1255</v>
      </c>
      <c r="AF246" s="1" t="s">
        <v>1239</v>
      </c>
      <c r="AG246" s="1" t="s">
        <v>1256</v>
      </c>
      <c r="AH246" s="1" t="s">
        <v>1257</v>
      </c>
      <c r="AI246" s="1" t="s">
        <v>1244</v>
      </c>
      <c r="AJ246" s="1" t="s">
        <v>1239</v>
      </c>
      <c r="AK246" s="2" t="str">
        <f>CONCATENATE("'",fator_pmad20182017_mor_16102020!C246,"'")</f>
        <v>'Cidade Ocidental: Sede'</v>
      </c>
      <c r="AL246" s="1" t="s">
        <v>1257</v>
      </c>
      <c r="AM246" s="1" t="s">
        <v>1258</v>
      </c>
      <c r="AN246" s="1" t="s">
        <v>1239</v>
      </c>
      <c r="AO246" s="1" t="str">
        <f>fator_pmad20182017_mor_16102020!E246</f>
        <v>2</v>
      </c>
      <c r="AP246" s="1" t="s">
        <v>1257</v>
      </c>
      <c r="AQ246" s="1" t="s">
        <v>1259</v>
      </c>
      <c r="AR246" s="1" t="s">
        <v>1260</v>
      </c>
      <c r="AS246" s="2" t="str">
        <f>fator_pmad20182017_mor_16102020!H246</f>
        <v xml:space="preserve"> 35 and 39</v>
      </c>
      <c r="AT246" s="1" t="s">
        <v>1261</v>
      </c>
    </row>
    <row r="247" spans="1:46" x14ac:dyDescent="0.25">
      <c r="A247" s="1" t="s">
        <v>36</v>
      </c>
      <c r="B247" s="1" t="s">
        <v>1235</v>
      </c>
      <c r="C247" s="1" t="s">
        <v>1236</v>
      </c>
      <c r="D247" s="1" t="s">
        <v>1237</v>
      </c>
      <c r="E247" s="1" t="s">
        <v>1238</v>
      </c>
      <c r="F247" s="1" t="s">
        <v>1239</v>
      </c>
      <c r="G247" s="1" t="str">
        <f>fator_pmad20182017_mor_16102020!K247</f>
        <v>26.8797559159714</v>
      </c>
      <c r="H247" s="1" t="s">
        <v>1240</v>
      </c>
      <c r="I247" s="1" t="s">
        <v>1239</v>
      </c>
      <c r="J247" s="1" t="str">
        <f>fator_pmad20182017_mor_16102020!I247</f>
        <v>2231.01974102563</v>
      </c>
      <c r="K247" s="1" t="s">
        <v>1241</v>
      </c>
      <c r="L247" s="1" t="s">
        <v>1239</v>
      </c>
      <c r="M247" s="1" t="s">
        <v>1242</v>
      </c>
      <c r="N247" s="1" t="s">
        <v>1243</v>
      </c>
      <c r="O247" s="1" t="s">
        <v>1244</v>
      </c>
      <c r="P247" s="1" t="s">
        <v>1239</v>
      </c>
      <c r="Q247" s="2" t="str">
        <f>CONCATENATE("'",fator_pmad20182017_mor_16102020!C247,"'")</f>
        <v>'Cidade Ocidental: Sede'</v>
      </c>
      <c r="R247" s="1" t="s">
        <v>1245</v>
      </c>
      <c r="S247" s="2" t="str">
        <f>CONCATENATE("concat('",IF(LEN([1]fator_pmad1718_mor_25052020!A247)=1,CONCATENATE(0,[1]fator_pmad1718_mor_25052020!A247),[1]fator_pmad1718_mor_25052020!A247),"',cast(m.D03")</f>
        <v>concat('03',cast(m.D03</v>
      </c>
      <c r="T247" s="1" t="s">
        <v>1246</v>
      </c>
      <c r="U247" s="2" t="str">
        <f>CONCATENATE("nchar(1)),'",IF(LEN([1]fator_pmad1718_mor_25052020!F247)=1,CONCATENATE(0,[1]fator_pmad1718_mor_25052020!F247),[1]fator_pmad1718_mor_25052020!F247),"')")</f>
        <v>nchar(1)),'08')</v>
      </c>
      <c r="V247" s="1" t="s">
        <v>1247</v>
      </c>
      <c r="W247" s="1" t="s">
        <v>1248</v>
      </c>
      <c r="X247" s="1" t="s">
        <v>1249</v>
      </c>
      <c r="Y247" s="1" t="s">
        <v>1250</v>
      </c>
      <c r="Z247" s="1" t="s">
        <v>1251</v>
      </c>
      <c r="AA247" s="1" t="s">
        <v>1252</v>
      </c>
      <c r="AB247" s="1" t="s">
        <v>1262</v>
      </c>
      <c r="AC247" s="1" t="s">
        <v>1253</v>
      </c>
      <c r="AD247" s="1" t="s">
        <v>1254</v>
      </c>
      <c r="AE247" s="1" t="s">
        <v>1255</v>
      </c>
      <c r="AF247" s="1" t="s">
        <v>1239</v>
      </c>
      <c r="AG247" s="1" t="s">
        <v>1256</v>
      </c>
      <c r="AH247" s="1" t="s">
        <v>1257</v>
      </c>
      <c r="AI247" s="1" t="s">
        <v>1244</v>
      </c>
      <c r="AJ247" s="1" t="s">
        <v>1239</v>
      </c>
      <c r="AK247" s="2" t="str">
        <f>CONCATENATE("'",fator_pmad20182017_mor_16102020!C247,"'")</f>
        <v>'Cidade Ocidental: Sede'</v>
      </c>
      <c r="AL247" s="1" t="s">
        <v>1257</v>
      </c>
      <c r="AM247" s="1" t="s">
        <v>1258</v>
      </c>
      <c r="AN247" s="1" t="s">
        <v>1239</v>
      </c>
      <c r="AO247" s="1" t="str">
        <f>fator_pmad20182017_mor_16102020!E247</f>
        <v>1</v>
      </c>
      <c r="AP247" s="1" t="s">
        <v>1257</v>
      </c>
      <c r="AQ247" s="1" t="s">
        <v>1259</v>
      </c>
      <c r="AR247" s="1" t="s">
        <v>1260</v>
      </c>
      <c r="AS247" s="2" t="str">
        <f>fator_pmad20182017_mor_16102020!H247</f>
        <v xml:space="preserve"> 35 and 39</v>
      </c>
      <c r="AT247" s="1" t="s">
        <v>1261</v>
      </c>
    </row>
    <row r="248" spans="1:46" x14ac:dyDescent="0.25">
      <c r="A248" s="1" t="s">
        <v>44</v>
      </c>
      <c r="B248" s="1" t="s">
        <v>1235</v>
      </c>
      <c r="C248" s="1" t="s">
        <v>1236</v>
      </c>
      <c r="D248" s="1" t="s">
        <v>1237</v>
      </c>
      <c r="E248" s="1" t="s">
        <v>1238</v>
      </c>
      <c r="F248" s="1" t="s">
        <v>1239</v>
      </c>
      <c r="G248" s="1" t="str">
        <f>fator_pmad20182017_mor_16102020!K248</f>
        <v>4.24417143047098</v>
      </c>
      <c r="H248" s="1" t="s">
        <v>1240</v>
      </c>
      <c r="I248" s="1" t="s">
        <v>1239</v>
      </c>
      <c r="J248" s="1" t="str">
        <f>fator_pmad20182017_mor_16102020!I248</f>
        <v>335.289543007208</v>
      </c>
      <c r="K248" s="1" t="s">
        <v>1241</v>
      </c>
      <c r="L248" s="1" t="s">
        <v>1239</v>
      </c>
      <c r="M248" s="1" t="s">
        <v>1242</v>
      </c>
      <c r="N248" s="1" t="s">
        <v>1243</v>
      </c>
      <c r="O248" s="1" t="s">
        <v>1244</v>
      </c>
      <c r="P248" s="1" t="s">
        <v>1239</v>
      </c>
      <c r="Q248" s="2" t="str">
        <f>CONCATENATE("'",fator_pmad20182017_mor_16102020!C248,"'")</f>
        <v>'Cocalzinho de Goiás: Girassol/Edilândia'</v>
      </c>
      <c r="R248" s="1" t="s">
        <v>1245</v>
      </c>
      <c r="S248" s="2" t="str">
        <f>CONCATENATE("concat('",IF(LEN([1]fator_pmad1718_mor_25052020!A248)=1,CONCATENATE(0,[1]fator_pmad1718_mor_25052020!A248),[1]fator_pmad1718_mor_25052020!A248),"',cast(m.D03")</f>
        <v>concat('08',cast(m.D03</v>
      </c>
      <c r="T248" s="1" t="s">
        <v>1246</v>
      </c>
      <c r="U248" s="2" t="str">
        <f>CONCATENATE("nchar(1)),'",IF(LEN([1]fator_pmad1718_mor_25052020!F248)=1,CONCATENATE(0,[1]fator_pmad1718_mor_25052020!F248),[1]fator_pmad1718_mor_25052020!F248),"')")</f>
        <v>nchar(1)),'08')</v>
      </c>
      <c r="V248" s="1" t="s">
        <v>1247</v>
      </c>
      <c r="W248" s="1" t="s">
        <v>1248</v>
      </c>
      <c r="X248" s="1" t="s">
        <v>1249</v>
      </c>
      <c r="Y248" s="1" t="s">
        <v>1250</v>
      </c>
      <c r="Z248" s="1" t="s">
        <v>1251</v>
      </c>
      <c r="AA248" s="1" t="s">
        <v>1252</v>
      </c>
      <c r="AB248" s="1" t="s">
        <v>1262</v>
      </c>
      <c r="AC248" s="1" t="s">
        <v>1253</v>
      </c>
      <c r="AD248" s="1" t="s">
        <v>1254</v>
      </c>
      <c r="AE248" s="1" t="s">
        <v>1255</v>
      </c>
      <c r="AF248" s="1" t="s">
        <v>1239</v>
      </c>
      <c r="AG248" s="1" t="s">
        <v>1256</v>
      </c>
      <c r="AH248" s="1" t="s">
        <v>1257</v>
      </c>
      <c r="AI248" s="1" t="s">
        <v>1244</v>
      </c>
      <c r="AJ248" s="1" t="s">
        <v>1239</v>
      </c>
      <c r="AK248" s="2" t="str">
        <f>CONCATENATE("'",fator_pmad20182017_mor_16102020!C248,"'")</f>
        <v>'Cocalzinho de Goiás: Girassol/Edilândia'</v>
      </c>
      <c r="AL248" s="1" t="s">
        <v>1257</v>
      </c>
      <c r="AM248" s="1" t="s">
        <v>1258</v>
      </c>
      <c r="AN248" s="1" t="s">
        <v>1239</v>
      </c>
      <c r="AO248" s="1" t="str">
        <f>fator_pmad20182017_mor_16102020!E248</f>
        <v>2</v>
      </c>
      <c r="AP248" s="1" t="s">
        <v>1257</v>
      </c>
      <c r="AQ248" s="1" t="s">
        <v>1259</v>
      </c>
      <c r="AR248" s="1" t="s">
        <v>1260</v>
      </c>
      <c r="AS248" s="2" t="str">
        <f>fator_pmad20182017_mor_16102020!H248</f>
        <v xml:space="preserve"> 35 and 39</v>
      </c>
      <c r="AT248" s="1" t="s">
        <v>1261</v>
      </c>
    </row>
    <row r="249" spans="1:46" x14ac:dyDescent="0.25">
      <c r="A249" s="1" t="s">
        <v>44</v>
      </c>
      <c r="B249" s="1" t="s">
        <v>1235</v>
      </c>
      <c r="C249" s="1" t="s">
        <v>1236</v>
      </c>
      <c r="D249" s="1" t="s">
        <v>1237</v>
      </c>
      <c r="E249" s="1" t="s">
        <v>1238</v>
      </c>
      <c r="F249" s="1" t="s">
        <v>1239</v>
      </c>
      <c r="G249" s="1" t="str">
        <f>fator_pmad20182017_mor_16102020!K249</f>
        <v>5.6757241846562</v>
      </c>
      <c r="H249" s="1" t="s">
        <v>1240</v>
      </c>
      <c r="I249" s="1" t="s">
        <v>1239</v>
      </c>
      <c r="J249" s="1" t="str">
        <f>fator_pmad20182017_mor_16102020!I249</f>
        <v>351.894899448684</v>
      </c>
      <c r="K249" s="1" t="s">
        <v>1241</v>
      </c>
      <c r="L249" s="1" t="s">
        <v>1239</v>
      </c>
      <c r="M249" s="1" t="s">
        <v>1242</v>
      </c>
      <c r="N249" s="1" t="s">
        <v>1243</v>
      </c>
      <c r="O249" s="1" t="s">
        <v>1244</v>
      </c>
      <c r="P249" s="1" t="s">
        <v>1239</v>
      </c>
      <c r="Q249" s="2" t="str">
        <f>CONCATENATE("'",fator_pmad20182017_mor_16102020!C249,"'")</f>
        <v>'Cocalzinho de Goiás: Girassol/Edilândia'</v>
      </c>
      <c r="R249" s="1" t="s">
        <v>1245</v>
      </c>
      <c r="S249" s="2" t="str">
        <f>CONCATENATE("concat('",IF(LEN([1]fator_pmad1718_mor_25052020!A249)=1,CONCATENATE(0,[1]fator_pmad1718_mor_25052020!A249),[1]fator_pmad1718_mor_25052020!A249),"',cast(m.D03")</f>
        <v>concat('08',cast(m.D03</v>
      </c>
      <c r="T249" s="1" t="s">
        <v>1246</v>
      </c>
      <c r="U249" s="2" t="str">
        <f>CONCATENATE("nchar(1)),'",IF(LEN([1]fator_pmad1718_mor_25052020!F249)=1,CONCATENATE(0,[1]fator_pmad1718_mor_25052020!F249),[1]fator_pmad1718_mor_25052020!F249),"')")</f>
        <v>nchar(1)),'08')</v>
      </c>
      <c r="V249" s="1" t="s">
        <v>1247</v>
      </c>
      <c r="W249" s="1" t="s">
        <v>1248</v>
      </c>
      <c r="X249" s="1" t="s">
        <v>1249</v>
      </c>
      <c r="Y249" s="1" t="s">
        <v>1250</v>
      </c>
      <c r="Z249" s="1" t="s">
        <v>1251</v>
      </c>
      <c r="AA249" s="1" t="s">
        <v>1252</v>
      </c>
      <c r="AB249" s="1" t="s">
        <v>1262</v>
      </c>
      <c r="AC249" s="1" t="s">
        <v>1253</v>
      </c>
      <c r="AD249" s="1" t="s">
        <v>1254</v>
      </c>
      <c r="AE249" s="1" t="s">
        <v>1255</v>
      </c>
      <c r="AF249" s="1" t="s">
        <v>1239</v>
      </c>
      <c r="AG249" s="1" t="s">
        <v>1256</v>
      </c>
      <c r="AH249" s="1" t="s">
        <v>1257</v>
      </c>
      <c r="AI249" s="1" t="s">
        <v>1244</v>
      </c>
      <c r="AJ249" s="1" t="s">
        <v>1239</v>
      </c>
      <c r="AK249" s="2" t="str">
        <f>CONCATENATE("'",fator_pmad20182017_mor_16102020!C249,"'")</f>
        <v>'Cocalzinho de Goiás: Girassol/Edilândia'</v>
      </c>
      <c r="AL249" s="1" t="s">
        <v>1257</v>
      </c>
      <c r="AM249" s="1" t="s">
        <v>1258</v>
      </c>
      <c r="AN249" s="1" t="s">
        <v>1239</v>
      </c>
      <c r="AO249" s="1" t="str">
        <f>fator_pmad20182017_mor_16102020!E249</f>
        <v>1</v>
      </c>
      <c r="AP249" s="1" t="s">
        <v>1257</v>
      </c>
      <c r="AQ249" s="1" t="s">
        <v>1259</v>
      </c>
      <c r="AR249" s="1" t="s">
        <v>1260</v>
      </c>
      <c r="AS249" s="2" t="str">
        <f>fator_pmad20182017_mor_16102020!H249</f>
        <v xml:space="preserve"> 35 and 39</v>
      </c>
      <c r="AT249" s="1" t="s">
        <v>1261</v>
      </c>
    </row>
    <row r="250" spans="1:46" x14ac:dyDescent="0.25">
      <c r="A250" s="1" t="s">
        <v>52</v>
      </c>
      <c r="B250" s="1" t="s">
        <v>1235</v>
      </c>
      <c r="C250" s="1" t="s">
        <v>1236</v>
      </c>
      <c r="D250" s="1" t="s">
        <v>1237</v>
      </c>
      <c r="E250" s="1" t="s">
        <v>1238</v>
      </c>
      <c r="F250" s="1" t="s">
        <v>1239</v>
      </c>
      <c r="G250" s="1" t="str">
        <f>fator_pmad20182017_mor_16102020!K250</f>
        <v>4.17597153244313</v>
      </c>
      <c r="H250" s="1" t="s">
        <v>1240</v>
      </c>
      <c r="I250" s="1" t="s">
        <v>1239</v>
      </c>
      <c r="J250" s="1" t="str">
        <f>fator_pmad20182017_mor_16102020!I250</f>
        <v>325.725779530564</v>
      </c>
      <c r="K250" s="1" t="s">
        <v>1241</v>
      </c>
      <c r="L250" s="1" t="s">
        <v>1239</v>
      </c>
      <c r="M250" s="1" t="s">
        <v>1242</v>
      </c>
      <c r="N250" s="1" t="s">
        <v>1243</v>
      </c>
      <c r="O250" s="1" t="s">
        <v>1244</v>
      </c>
      <c r="P250" s="1" t="s">
        <v>1239</v>
      </c>
      <c r="Q250" s="2" t="str">
        <f>CONCATENATE("'",fator_pmad20182017_mor_16102020!C250,"'")</f>
        <v>'Cocalzinho de Goiás: Sede'</v>
      </c>
      <c r="R250" s="1" t="s">
        <v>1245</v>
      </c>
      <c r="S250" s="2" t="str">
        <f>CONCATENATE("concat('",IF(LEN([1]fator_pmad1718_mor_25052020!A250)=1,CONCATENATE(0,[1]fator_pmad1718_mor_25052020!A250),[1]fator_pmad1718_mor_25052020!A250),"',cast(m.D03")</f>
        <v>concat('07',cast(m.D03</v>
      </c>
      <c r="T250" s="1" t="s">
        <v>1246</v>
      </c>
      <c r="U250" s="2" t="str">
        <f>CONCATENATE("nchar(1)),'",IF(LEN([1]fator_pmad1718_mor_25052020!F250)=1,CONCATENATE(0,[1]fator_pmad1718_mor_25052020!F250),[1]fator_pmad1718_mor_25052020!F250),"')")</f>
        <v>nchar(1)),'08')</v>
      </c>
      <c r="V250" s="1" t="s">
        <v>1247</v>
      </c>
      <c r="W250" s="1" t="s">
        <v>1248</v>
      </c>
      <c r="X250" s="1" t="s">
        <v>1249</v>
      </c>
      <c r="Y250" s="1" t="s">
        <v>1250</v>
      </c>
      <c r="Z250" s="1" t="s">
        <v>1251</v>
      </c>
      <c r="AA250" s="1" t="s">
        <v>1252</v>
      </c>
      <c r="AB250" s="1" t="s">
        <v>1262</v>
      </c>
      <c r="AC250" s="1" t="s">
        <v>1253</v>
      </c>
      <c r="AD250" s="1" t="s">
        <v>1254</v>
      </c>
      <c r="AE250" s="1" t="s">
        <v>1255</v>
      </c>
      <c r="AF250" s="1" t="s">
        <v>1239</v>
      </c>
      <c r="AG250" s="1" t="s">
        <v>1256</v>
      </c>
      <c r="AH250" s="1" t="s">
        <v>1257</v>
      </c>
      <c r="AI250" s="1" t="s">
        <v>1244</v>
      </c>
      <c r="AJ250" s="1" t="s">
        <v>1239</v>
      </c>
      <c r="AK250" s="2" t="str">
        <f>CONCATENATE("'",fator_pmad20182017_mor_16102020!C250,"'")</f>
        <v>'Cocalzinho de Goiás: Sede'</v>
      </c>
      <c r="AL250" s="1" t="s">
        <v>1257</v>
      </c>
      <c r="AM250" s="1" t="s">
        <v>1258</v>
      </c>
      <c r="AN250" s="1" t="s">
        <v>1239</v>
      </c>
      <c r="AO250" s="1" t="str">
        <f>fator_pmad20182017_mor_16102020!E250</f>
        <v>2</v>
      </c>
      <c r="AP250" s="1" t="s">
        <v>1257</v>
      </c>
      <c r="AQ250" s="1" t="s">
        <v>1259</v>
      </c>
      <c r="AR250" s="1" t="s">
        <v>1260</v>
      </c>
      <c r="AS250" s="2" t="str">
        <f>fator_pmad20182017_mor_16102020!H250</f>
        <v xml:space="preserve"> 35 and 39</v>
      </c>
      <c r="AT250" s="1" t="s">
        <v>1261</v>
      </c>
    </row>
    <row r="251" spans="1:46" x14ac:dyDescent="0.25">
      <c r="A251" s="1" t="s">
        <v>52</v>
      </c>
      <c r="B251" s="1" t="s">
        <v>1235</v>
      </c>
      <c r="C251" s="1" t="s">
        <v>1236</v>
      </c>
      <c r="D251" s="1" t="s">
        <v>1237</v>
      </c>
      <c r="E251" s="1" t="s">
        <v>1238</v>
      </c>
      <c r="F251" s="1" t="s">
        <v>1239</v>
      </c>
      <c r="G251" s="1" t="str">
        <f>fator_pmad20182017_mor_16102020!K251</f>
        <v>4.3827882889806</v>
      </c>
      <c r="H251" s="1" t="s">
        <v>1240</v>
      </c>
      <c r="I251" s="1" t="s">
        <v>1239</v>
      </c>
      <c r="J251" s="1" t="str">
        <f>fator_pmad20182017_mor_16102020!I251</f>
        <v>341.857486540486</v>
      </c>
      <c r="K251" s="1" t="s">
        <v>1241</v>
      </c>
      <c r="L251" s="1" t="s">
        <v>1239</v>
      </c>
      <c r="M251" s="1" t="s">
        <v>1242</v>
      </c>
      <c r="N251" s="1" t="s">
        <v>1243</v>
      </c>
      <c r="O251" s="1" t="s">
        <v>1244</v>
      </c>
      <c r="P251" s="1" t="s">
        <v>1239</v>
      </c>
      <c r="Q251" s="2" t="str">
        <f>CONCATENATE("'",fator_pmad20182017_mor_16102020!C251,"'")</f>
        <v>'Cocalzinho de Goiás: Sede'</v>
      </c>
      <c r="R251" s="1" t="s">
        <v>1245</v>
      </c>
      <c r="S251" s="2" t="str">
        <f>CONCATENATE("concat('",IF(LEN([1]fator_pmad1718_mor_25052020!A251)=1,CONCATENATE(0,[1]fator_pmad1718_mor_25052020!A251),[1]fator_pmad1718_mor_25052020!A251),"',cast(m.D03")</f>
        <v>concat('07',cast(m.D03</v>
      </c>
      <c r="T251" s="1" t="s">
        <v>1246</v>
      </c>
      <c r="U251" s="2" t="str">
        <f>CONCATENATE("nchar(1)),'",IF(LEN([1]fator_pmad1718_mor_25052020!F251)=1,CONCATENATE(0,[1]fator_pmad1718_mor_25052020!F251),[1]fator_pmad1718_mor_25052020!F251),"')")</f>
        <v>nchar(1)),'08')</v>
      </c>
      <c r="V251" s="1" t="s">
        <v>1247</v>
      </c>
      <c r="W251" s="1" t="s">
        <v>1248</v>
      </c>
      <c r="X251" s="1" t="s">
        <v>1249</v>
      </c>
      <c r="Y251" s="1" t="s">
        <v>1250</v>
      </c>
      <c r="Z251" s="1" t="s">
        <v>1251</v>
      </c>
      <c r="AA251" s="1" t="s">
        <v>1252</v>
      </c>
      <c r="AB251" s="1" t="s">
        <v>1262</v>
      </c>
      <c r="AC251" s="1" t="s">
        <v>1253</v>
      </c>
      <c r="AD251" s="1" t="s">
        <v>1254</v>
      </c>
      <c r="AE251" s="1" t="s">
        <v>1255</v>
      </c>
      <c r="AF251" s="1" t="s">
        <v>1239</v>
      </c>
      <c r="AG251" s="1" t="s">
        <v>1256</v>
      </c>
      <c r="AH251" s="1" t="s">
        <v>1257</v>
      </c>
      <c r="AI251" s="1" t="s">
        <v>1244</v>
      </c>
      <c r="AJ251" s="1" t="s">
        <v>1239</v>
      </c>
      <c r="AK251" s="2" t="str">
        <f>CONCATENATE("'",fator_pmad20182017_mor_16102020!C251,"'")</f>
        <v>'Cocalzinho de Goiás: Sede'</v>
      </c>
      <c r="AL251" s="1" t="s">
        <v>1257</v>
      </c>
      <c r="AM251" s="1" t="s">
        <v>1258</v>
      </c>
      <c r="AN251" s="1" t="s">
        <v>1239</v>
      </c>
      <c r="AO251" s="1" t="str">
        <f>fator_pmad20182017_mor_16102020!E251</f>
        <v>1</v>
      </c>
      <c r="AP251" s="1" t="s">
        <v>1257</v>
      </c>
      <c r="AQ251" s="1" t="s">
        <v>1259</v>
      </c>
      <c r="AR251" s="1" t="s">
        <v>1260</v>
      </c>
      <c r="AS251" s="2" t="str">
        <f>fator_pmad20182017_mor_16102020!H251</f>
        <v xml:space="preserve"> 35 and 39</v>
      </c>
      <c r="AT251" s="1" t="s">
        <v>1261</v>
      </c>
    </row>
    <row r="252" spans="1:46" x14ac:dyDescent="0.25">
      <c r="A252" s="1" t="s">
        <v>60</v>
      </c>
      <c r="B252" s="1" t="s">
        <v>1235</v>
      </c>
      <c r="C252" s="1" t="s">
        <v>1236</v>
      </c>
      <c r="D252" s="1" t="s">
        <v>1237</v>
      </c>
      <c r="E252" s="1" t="s">
        <v>1238</v>
      </c>
      <c r="F252" s="1" t="s">
        <v>1239</v>
      </c>
      <c r="G252" s="1" t="str">
        <f>fator_pmad20182017_mor_16102020!K252</f>
        <v>2.91884933063917</v>
      </c>
      <c r="H252" s="1" t="s">
        <v>1240</v>
      </c>
      <c r="I252" s="1" t="s">
        <v>1239</v>
      </c>
      <c r="J252" s="1" t="str">
        <f>fator_pmad20182017_mor_16102020!I252</f>
        <v>215.994850467298</v>
      </c>
      <c r="K252" s="1" t="s">
        <v>1241</v>
      </c>
      <c r="L252" s="1" t="s">
        <v>1239</v>
      </c>
      <c r="M252" s="1" t="s">
        <v>1242</v>
      </c>
      <c r="N252" s="1" t="s">
        <v>1243</v>
      </c>
      <c r="O252" s="1" t="s">
        <v>1244</v>
      </c>
      <c r="P252" s="1" t="s">
        <v>1239</v>
      </c>
      <c r="Q252" s="2" t="str">
        <f>CONCATENATE("'",fator_pmad20182017_mor_16102020!C252,"'")</f>
        <v>'Cristalina: Campos Lindos/Marajó'</v>
      </c>
      <c r="R252" s="1" t="s">
        <v>1245</v>
      </c>
      <c r="S252" s="2" t="str">
        <f>CONCATENATE("concat('",IF(LEN([1]fator_pmad1718_mor_25052020!A252)=1,CONCATENATE(0,[1]fator_pmad1718_mor_25052020!A252),[1]fator_pmad1718_mor_25052020!A252),"',cast(m.D03")</f>
        <v>concat('06',cast(m.D03</v>
      </c>
      <c r="T252" s="1" t="s">
        <v>1246</v>
      </c>
      <c r="U252" s="2" t="str">
        <f>CONCATENATE("nchar(1)),'",IF(LEN([1]fator_pmad1718_mor_25052020!F252)=1,CONCATENATE(0,[1]fator_pmad1718_mor_25052020!F252),[1]fator_pmad1718_mor_25052020!F252),"')")</f>
        <v>nchar(1)),'08')</v>
      </c>
      <c r="V252" s="1" t="s">
        <v>1247</v>
      </c>
      <c r="W252" s="1" t="s">
        <v>1248</v>
      </c>
      <c r="X252" s="1" t="s">
        <v>1249</v>
      </c>
      <c r="Y252" s="1" t="s">
        <v>1250</v>
      </c>
      <c r="Z252" s="1" t="s">
        <v>1251</v>
      </c>
      <c r="AA252" s="1" t="s">
        <v>1252</v>
      </c>
      <c r="AB252" s="1" t="s">
        <v>1262</v>
      </c>
      <c r="AC252" s="1" t="s">
        <v>1253</v>
      </c>
      <c r="AD252" s="1" t="s">
        <v>1254</v>
      </c>
      <c r="AE252" s="1" t="s">
        <v>1255</v>
      </c>
      <c r="AF252" s="1" t="s">
        <v>1239</v>
      </c>
      <c r="AG252" s="1" t="s">
        <v>1256</v>
      </c>
      <c r="AH252" s="1" t="s">
        <v>1257</v>
      </c>
      <c r="AI252" s="1" t="s">
        <v>1244</v>
      </c>
      <c r="AJ252" s="1" t="s">
        <v>1239</v>
      </c>
      <c r="AK252" s="2" t="str">
        <f>CONCATENATE("'",fator_pmad20182017_mor_16102020!C252,"'")</f>
        <v>'Cristalina: Campos Lindos/Marajó'</v>
      </c>
      <c r="AL252" s="1" t="s">
        <v>1257</v>
      </c>
      <c r="AM252" s="1" t="s">
        <v>1258</v>
      </c>
      <c r="AN252" s="1" t="s">
        <v>1239</v>
      </c>
      <c r="AO252" s="1" t="str">
        <f>fator_pmad20182017_mor_16102020!E252</f>
        <v>2</v>
      </c>
      <c r="AP252" s="1" t="s">
        <v>1257</v>
      </c>
      <c r="AQ252" s="1" t="s">
        <v>1259</v>
      </c>
      <c r="AR252" s="1" t="s">
        <v>1260</v>
      </c>
      <c r="AS252" s="2" t="str">
        <f>fator_pmad20182017_mor_16102020!H252</f>
        <v xml:space="preserve"> 35 and 39</v>
      </c>
      <c r="AT252" s="1" t="s">
        <v>1261</v>
      </c>
    </row>
    <row r="253" spans="1:46" x14ac:dyDescent="0.25">
      <c r="A253" s="1" t="s">
        <v>60</v>
      </c>
      <c r="B253" s="1" t="s">
        <v>1235</v>
      </c>
      <c r="C253" s="1" t="s">
        <v>1236</v>
      </c>
      <c r="D253" s="1" t="s">
        <v>1237</v>
      </c>
      <c r="E253" s="1" t="s">
        <v>1238</v>
      </c>
      <c r="F253" s="1" t="s">
        <v>1239</v>
      </c>
      <c r="G253" s="1" t="str">
        <f>fator_pmad20182017_mor_16102020!K253</f>
        <v>3.79177889477848</v>
      </c>
      <c r="H253" s="1" t="s">
        <v>1240</v>
      </c>
      <c r="I253" s="1" t="s">
        <v>1239</v>
      </c>
      <c r="J253" s="1" t="str">
        <f>fator_pmad20182017_mor_16102020!I253</f>
        <v>231.298512581487</v>
      </c>
      <c r="K253" s="1" t="s">
        <v>1241</v>
      </c>
      <c r="L253" s="1" t="s">
        <v>1239</v>
      </c>
      <c r="M253" s="1" t="s">
        <v>1242</v>
      </c>
      <c r="N253" s="1" t="s">
        <v>1243</v>
      </c>
      <c r="O253" s="1" t="s">
        <v>1244</v>
      </c>
      <c r="P253" s="1" t="s">
        <v>1239</v>
      </c>
      <c r="Q253" s="2" t="str">
        <f>CONCATENATE("'",fator_pmad20182017_mor_16102020!C253,"'")</f>
        <v>'Cristalina: Campos Lindos/Marajó'</v>
      </c>
      <c r="R253" s="1" t="s">
        <v>1245</v>
      </c>
      <c r="S253" s="2" t="str">
        <f>CONCATENATE("concat('",IF(LEN([1]fator_pmad1718_mor_25052020!A253)=1,CONCATENATE(0,[1]fator_pmad1718_mor_25052020!A253),[1]fator_pmad1718_mor_25052020!A253),"',cast(m.D03")</f>
        <v>concat('06',cast(m.D03</v>
      </c>
      <c r="T253" s="1" t="s">
        <v>1246</v>
      </c>
      <c r="U253" s="2" t="str">
        <f>CONCATENATE("nchar(1)),'",IF(LEN([1]fator_pmad1718_mor_25052020!F253)=1,CONCATENATE(0,[1]fator_pmad1718_mor_25052020!F253),[1]fator_pmad1718_mor_25052020!F253),"')")</f>
        <v>nchar(1)),'08')</v>
      </c>
      <c r="V253" s="1" t="s">
        <v>1247</v>
      </c>
      <c r="W253" s="1" t="s">
        <v>1248</v>
      </c>
      <c r="X253" s="1" t="s">
        <v>1249</v>
      </c>
      <c r="Y253" s="1" t="s">
        <v>1250</v>
      </c>
      <c r="Z253" s="1" t="s">
        <v>1251</v>
      </c>
      <c r="AA253" s="1" t="s">
        <v>1252</v>
      </c>
      <c r="AB253" s="1" t="s">
        <v>1262</v>
      </c>
      <c r="AC253" s="1" t="s">
        <v>1253</v>
      </c>
      <c r="AD253" s="1" t="s">
        <v>1254</v>
      </c>
      <c r="AE253" s="1" t="s">
        <v>1255</v>
      </c>
      <c r="AF253" s="1" t="s">
        <v>1239</v>
      </c>
      <c r="AG253" s="1" t="s">
        <v>1256</v>
      </c>
      <c r="AH253" s="1" t="s">
        <v>1257</v>
      </c>
      <c r="AI253" s="1" t="s">
        <v>1244</v>
      </c>
      <c r="AJ253" s="1" t="s">
        <v>1239</v>
      </c>
      <c r="AK253" s="2" t="str">
        <f>CONCATENATE("'",fator_pmad20182017_mor_16102020!C253,"'")</f>
        <v>'Cristalina: Campos Lindos/Marajó'</v>
      </c>
      <c r="AL253" s="1" t="s">
        <v>1257</v>
      </c>
      <c r="AM253" s="1" t="s">
        <v>1258</v>
      </c>
      <c r="AN253" s="1" t="s">
        <v>1239</v>
      </c>
      <c r="AO253" s="1" t="str">
        <f>fator_pmad20182017_mor_16102020!E253</f>
        <v>1</v>
      </c>
      <c r="AP253" s="1" t="s">
        <v>1257</v>
      </c>
      <c r="AQ253" s="1" t="s">
        <v>1259</v>
      </c>
      <c r="AR253" s="1" t="s">
        <v>1260</v>
      </c>
      <c r="AS253" s="2" t="str">
        <f>fator_pmad20182017_mor_16102020!H253</f>
        <v xml:space="preserve"> 35 and 39</v>
      </c>
      <c r="AT253" s="1" t="s">
        <v>1261</v>
      </c>
    </row>
    <row r="254" spans="1:46" x14ac:dyDescent="0.25">
      <c r="A254" s="1" t="s">
        <v>68</v>
      </c>
      <c r="B254" s="1" t="s">
        <v>1235</v>
      </c>
      <c r="C254" s="1" t="s">
        <v>1236</v>
      </c>
      <c r="D254" s="1" t="s">
        <v>1237</v>
      </c>
      <c r="E254" s="1" t="s">
        <v>1238</v>
      </c>
      <c r="F254" s="1" t="s">
        <v>1239</v>
      </c>
      <c r="G254" s="1" t="str">
        <f>fator_pmad20182017_mor_16102020!K254</f>
        <v>14.2517642840458</v>
      </c>
      <c r="H254" s="1" t="s">
        <v>1240</v>
      </c>
      <c r="I254" s="1" t="s">
        <v>1239</v>
      </c>
      <c r="J254" s="1" t="str">
        <f>fator_pmad20182017_mor_16102020!I254</f>
        <v>1040.37879273534</v>
      </c>
      <c r="K254" s="1" t="s">
        <v>1241</v>
      </c>
      <c r="L254" s="1" t="s">
        <v>1239</v>
      </c>
      <c r="M254" s="1" t="s">
        <v>1242</v>
      </c>
      <c r="N254" s="1" t="s">
        <v>1243</v>
      </c>
      <c r="O254" s="1" t="s">
        <v>1244</v>
      </c>
      <c r="P254" s="1" t="s">
        <v>1239</v>
      </c>
      <c r="Q254" s="2" t="str">
        <f>CONCATENATE("'",fator_pmad20182017_mor_16102020!C254,"'")</f>
        <v>'Cristalina: Sede'</v>
      </c>
      <c r="R254" s="1" t="s">
        <v>1245</v>
      </c>
      <c r="S254" s="2" t="str">
        <f>CONCATENATE("concat('",IF(LEN([1]fator_pmad1718_mor_25052020!A254)=1,CONCATENATE(0,[1]fator_pmad1718_mor_25052020!A254),[1]fator_pmad1718_mor_25052020!A254),"',cast(m.D03")</f>
        <v>concat('05',cast(m.D03</v>
      </c>
      <c r="T254" s="1" t="s">
        <v>1246</v>
      </c>
      <c r="U254" s="2" t="str">
        <f>CONCATENATE("nchar(1)),'",IF(LEN([1]fator_pmad1718_mor_25052020!F254)=1,CONCATENATE(0,[1]fator_pmad1718_mor_25052020!F254),[1]fator_pmad1718_mor_25052020!F254),"')")</f>
        <v>nchar(1)),'08')</v>
      </c>
      <c r="V254" s="1" t="s">
        <v>1247</v>
      </c>
      <c r="W254" s="1" t="s">
        <v>1248</v>
      </c>
      <c r="X254" s="1" t="s">
        <v>1249</v>
      </c>
      <c r="Y254" s="1" t="s">
        <v>1250</v>
      </c>
      <c r="Z254" s="1" t="s">
        <v>1251</v>
      </c>
      <c r="AA254" s="1" t="s">
        <v>1252</v>
      </c>
      <c r="AB254" s="1" t="s">
        <v>1262</v>
      </c>
      <c r="AC254" s="1" t="s">
        <v>1253</v>
      </c>
      <c r="AD254" s="1" t="s">
        <v>1254</v>
      </c>
      <c r="AE254" s="1" t="s">
        <v>1255</v>
      </c>
      <c r="AF254" s="1" t="s">
        <v>1239</v>
      </c>
      <c r="AG254" s="1" t="s">
        <v>1256</v>
      </c>
      <c r="AH254" s="1" t="s">
        <v>1257</v>
      </c>
      <c r="AI254" s="1" t="s">
        <v>1244</v>
      </c>
      <c r="AJ254" s="1" t="s">
        <v>1239</v>
      </c>
      <c r="AK254" s="2" t="str">
        <f>CONCATENATE("'",fator_pmad20182017_mor_16102020!C254,"'")</f>
        <v>'Cristalina: Sede'</v>
      </c>
      <c r="AL254" s="1" t="s">
        <v>1257</v>
      </c>
      <c r="AM254" s="1" t="s">
        <v>1258</v>
      </c>
      <c r="AN254" s="1" t="s">
        <v>1239</v>
      </c>
      <c r="AO254" s="1" t="str">
        <f>fator_pmad20182017_mor_16102020!E254</f>
        <v>2</v>
      </c>
      <c r="AP254" s="1" t="s">
        <v>1257</v>
      </c>
      <c r="AQ254" s="1" t="s">
        <v>1259</v>
      </c>
      <c r="AR254" s="1" t="s">
        <v>1260</v>
      </c>
      <c r="AS254" s="2" t="str">
        <f>fator_pmad20182017_mor_16102020!H254</f>
        <v xml:space="preserve"> 35 and 39</v>
      </c>
      <c r="AT254" s="1" t="s">
        <v>1261</v>
      </c>
    </row>
    <row r="255" spans="1:46" x14ac:dyDescent="0.25">
      <c r="A255" s="1" t="s">
        <v>68</v>
      </c>
      <c r="B255" s="1" t="s">
        <v>1235</v>
      </c>
      <c r="C255" s="1" t="s">
        <v>1236</v>
      </c>
      <c r="D255" s="1" t="s">
        <v>1237</v>
      </c>
      <c r="E255" s="1" t="s">
        <v>1238</v>
      </c>
      <c r="F255" s="1" t="s">
        <v>1239</v>
      </c>
      <c r="G255" s="1" t="str">
        <f>fator_pmad20182017_mor_16102020!K255</f>
        <v>15.4734956489572</v>
      </c>
      <c r="H255" s="1" t="s">
        <v>1240</v>
      </c>
      <c r="I255" s="1" t="s">
        <v>1239</v>
      </c>
      <c r="J255" s="1" t="str">
        <f>fator_pmad20182017_mor_16102020!I255</f>
        <v>1114.09168672492</v>
      </c>
      <c r="K255" s="1" t="s">
        <v>1241</v>
      </c>
      <c r="L255" s="1" t="s">
        <v>1239</v>
      </c>
      <c r="M255" s="1" t="s">
        <v>1242</v>
      </c>
      <c r="N255" s="1" t="s">
        <v>1243</v>
      </c>
      <c r="O255" s="1" t="s">
        <v>1244</v>
      </c>
      <c r="P255" s="1" t="s">
        <v>1239</v>
      </c>
      <c r="Q255" s="2" t="str">
        <f>CONCATENATE("'",fator_pmad20182017_mor_16102020!C255,"'")</f>
        <v>'Cristalina: Sede'</v>
      </c>
      <c r="R255" s="1" t="s">
        <v>1245</v>
      </c>
      <c r="S255" s="2" t="str">
        <f>CONCATENATE("concat('",IF(LEN([1]fator_pmad1718_mor_25052020!A255)=1,CONCATENATE(0,[1]fator_pmad1718_mor_25052020!A255),[1]fator_pmad1718_mor_25052020!A255),"',cast(m.D03")</f>
        <v>concat('05',cast(m.D03</v>
      </c>
      <c r="T255" s="1" t="s">
        <v>1246</v>
      </c>
      <c r="U255" s="2" t="str">
        <f>CONCATENATE("nchar(1)),'",IF(LEN([1]fator_pmad1718_mor_25052020!F255)=1,CONCATENATE(0,[1]fator_pmad1718_mor_25052020!F255),[1]fator_pmad1718_mor_25052020!F255),"')")</f>
        <v>nchar(1)),'08')</v>
      </c>
      <c r="V255" s="1" t="s">
        <v>1247</v>
      </c>
      <c r="W255" s="1" t="s">
        <v>1248</v>
      </c>
      <c r="X255" s="1" t="s">
        <v>1249</v>
      </c>
      <c r="Y255" s="1" t="s">
        <v>1250</v>
      </c>
      <c r="Z255" s="1" t="s">
        <v>1251</v>
      </c>
      <c r="AA255" s="1" t="s">
        <v>1252</v>
      </c>
      <c r="AB255" s="1" t="s">
        <v>1262</v>
      </c>
      <c r="AC255" s="1" t="s">
        <v>1253</v>
      </c>
      <c r="AD255" s="1" t="s">
        <v>1254</v>
      </c>
      <c r="AE255" s="1" t="s">
        <v>1255</v>
      </c>
      <c r="AF255" s="1" t="s">
        <v>1239</v>
      </c>
      <c r="AG255" s="1" t="s">
        <v>1256</v>
      </c>
      <c r="AH255" s="1" t="s">
        <v>1257</v>
      </c>
      <c r="AI255" s="1" t="s">
        <v>1244</v>
      </c>
      <c r="AJ255" s="1" t="s">
        <v>1239</v>
      </c>
      <c r="AK255" s="2" t="str">
        <f>CONCATENATE("'",fator_pmad20182017_mor_16102020!C255,"'")</f>
        <v>'Cristalina: Sede'</v>
      </c>
      <c r="AL255" s="1" t="s">
        <v>1257</v>
      </c>
      <c r="AM255" s="1" t="s">
        <v>1258</v>
      </c>
      <c r="AN255" s="1" t="s">
        <v>1239</v>
      </c>
      <c r="AO255" s="1" t="str">
        <f>fator_pmad20182017_mor_16102020!E255</f>
        <v>1</v>
      </c>
      <c r="AP255" s="1" t="s">
        <v>1257</v>
      </c>
      <c r="AQ255" s="1" t="s">
        <v>1259</v>
      </c>
      <c r="AR255" s="1" t="s">
        <v>1260</v>
      </c>
      <c r="AS255" s="2" t="str">
        <f>fator_pmad20182017_mor_16102020!H255</f>
        <v xml:space="preserve"> 35 and 39</v>
      </c>
      <c r="AT255" s="1" t="s">
        <v>1261</v>
      </c>
    </row>
    <row r="256" spans="1:46" x14ac:dyDescent="0.25">
      <c r="A256" s="1" t="s">
        <v>75</v>
      </c>
      <c r="B256" s="1" t="s">
        <v>1235</v>
      </c>
      <c r="C256" s="1" t="s">
        <v>1236</v>
      </c>
      <c r="D256" s="1" t="s">
        <v>1237</v>
      </c>
      <c r="E256" s="1" t="s">
        <v>1238</v>
      </c>
      <c r="F256" s="1" t="s">
        <v>1239</v>
      </c>
      <c r="G256" s="1" t="str">
        <f>fator_pmad20182017_mor_16102020!K256</f>
        <v>47.0337477477477</v>
      </c>
      <c r="H256" s="1" t="s">
        <v>1240</v>
      </c>
      <c r="I256" s="1" t="s">
        <v>1239</v>
      </c>
      <c r="J256" s="1" t="str">
        <f>fator_pmad20182017_mor_16102020!I256</f>
        <v>5220.746</v>
      </c>
      <c r="K256" s="1" t="s">
        <v>1241</v>
      </c>
      <c r="L256" s="1" t="s">
        <v>1239</v>
      </c>
      <c r="M256" s="1" t="s">
        <v>1242</v>
      </c>
      <c r="N256" s="1" t="s">
        <v>1243</v>
      </c>
      <c r="O256" s="1" t="s">
        <v>1244</v>
      </c>
      <c r="P256" s="1" t="s">
        <v>1239</v>
      </c>
      <c r="Q256" s="2" t="str">
        <f>CONCATENATE("'",fator_pmad20182017_mor_16102020!C256,"'")</f>
        <v>'Formosa'</v>
      </c>
      <c r="R256" s="1" t="s">
        <v>1245</v>
      </c>
      <c r="S256" s="2" t="str">
        <f>CONCATENATE("concat('",IF(LEN([1]fator_pmad1718_mor_25052020!A256)=1,CONCATENATE(0,[1]fator_pmad1718_mor_25052020!A256),[1]fator_pmad1718_mor_25052020!A256),"',cast(m.D03")</f>
        <v>concat('09',cast(m.D03</v>
      </c>
      <c r="T256" s="1" t="s">
        <v>1246</v>
      </c>
      <c r="U256" s="2" t="str">
        <f>CONCATENATE("nchar(1)),'",IF(LEN([1]fator_pmad1718_mor_25052020!F256)=1,CONCATENATE(0,[1]fator_pmad1718_mor_25052020!F256),[1]fator_pmad1718_mor_25052020!F256),"')")</f>
        <v>nchar(1)),'08')</v>
      </c>
      <c r="V256" s="1" t="s">
        <v>1247</v>
      </c>
      <c r="W256" s="1" t="s">
        <v>1248</v>
      </c>
      <c r="X256" s="1" t="s">
        <v>1249</v>
      </c>
      <c r="Y256" s="1" t="s">
        <v>1250</v>
      </c>
      <c r="Z256" s="1" t="s">
        <v>1251</v>
      </c>
      <c r="AA256" s="1" t="s">
        <v>1252</v>
      </c>
      <c r="AB256" s="1" t="s">
        <v>1262</v>
      </c>
      <c r="AC256" s="1" t="s">
        <v>1253</v>
      </c>
      <c r="AD256" s="1" t="s">
        <v>1254</v>
      </c>
      <c r="AE256" s="1" t="s">
        <v>1255</v>
      </c>
      <c r="AF256" s="1" t="s">
        <v>1239</v>
      </c>
      <c r="AG256" s="1" t="s">
        <v>1256</v>
      </c>
      <c r="AH256" s="1" t="s">
        <v>1257</v>
      </c>
      <c r="AI256" s="1" t="s">
        <v>1244</v>
      </c>
      <c r="AJ256" s="1" t="s">
        <v>1239</v>
      </c>
      <c r="AK256" s="2" t="str">
        <f>CONCATENATE("'",fator_pmad20182017_mor_16102020!C256,"'")</f>
        <v>'Formosa'</v>
      </c>
      <c r="AL256" s="1" t="s">
        <v>1257</v>
      </c>
      <c r="AM256" s="1" t="s">
        <v>1258</v>
      </c>
      <c r="AN256" s="1" t="s">
        <v>1239</v>
      </c>
      <c r="AO256" s="1" t="str">
        <f>fator_pmad20182017_mor_16102020!E256</f>
        <v>2</v>
      </c>
      <c r="AP256" s="1" t="s">
        <v>1257</v>
      </c>
      <c r="AQ256" s="1" t="s">
        <v>1259</v>
      </c>
      <c r="AR256" s="1" t="s">
        <v>1260</v>
      </c>
      <c r="AS256" s="2" t="str">
        <f>fator_pmad20182017_mor_16102020!H256</f>
        <v xml:space="preserve"> 35 and 39</v>
      </c>
      <c r="AT256" s="1" t="s">
        <v>1261</v>
      </c>
    </row>
    <row r="257" spans="1:46" x14ac:dyDescent="0.25">
      <c r="A257" s="1" t="s">
        <v>75</v>
      </c>
      <c r="B257" s="1" t="s">
        <v>1235</v>
      </c>
      <c r="C257" s="1" t="s">
        <v>1236</v>
      </c>
      <c r="D257" s="1" t="s">
        <v>1237</v>
      </c>
      <c r="E257" s="1" t="s">
        <v>1238</v>
      </c>
      <c r="F257" s="1" t="s">
        <v>1239</v>
      </c>
      <c r="G257" s="1" t="str">
        <f>fator_pmad20182017_mor_16102020!K257</f>
        <v>56.7390333333333</v>
      </c>
      <c r="H257" s="1" t="s">
        <v>1240</v>
      </c>
      <c r="I257" s="1" t="s">
        <v>1239</v>
      </c>
      <c r="J257" s="1" t="str">
        <f>fator_pmad20182017_mor_16102020!I257</f>
        <v>5106.513</v>
      </c>
      <c r="K257" s="1" t="s">
        <v>1241</v>
      </c>
      <c r="L257" s="1" t="s">
        <v>1239</v>
      </c>
      <c r="M257" s="1" t="s">
        <v>1242</v>
      </c>
      <c r="N257" s="1" t="s">
        <v>1243</v>
      </c>
      <c r="O257" s="1" t="s">
        <v>1244</v>
      </c>
      <c r="P257" s="1" t="s">
        <v>1239</v>
      </c>
      <c r="Q257" s="2" t="str">
        <f>CONCATENATE("'",fator_pmad20182017_mor_16102020!C257,"'")</f>
        <v>'Formosa'</v>
      </c>
      <c r="R257" s="1" t="s">
        <v>1245</v>
      </c>
      <c r="S257" s="2" t="str">
        <f>CONCATENATE("concat('",IF(LEN([1]fator_pmad1718_mor_25052020!A257)=1,CONCATENATE(0,[1]fator_pmad1718_mor_25052020!A257),[1]fator_pmad1718_mor_25052020!A257),"',cast(m.D03")</f>
        <v>concat('09',cast(m.D03</v>
      </c>
      <c r="T257" s="1" t="s">
        <v>1246</v>
      </c>
      <c r="U257" s="2" t="str">
        <f>CONCATENATE("nchar(1)),'",IF(LEN([1]fator_pmad1718_mor_25052020!F257)=1,CONCATENATE(0,[1]fator_pmad1718_mor_25052020!F257),[1]fator_pmad1718_mor_25052020!F257),"')")</f>
        <v>nchar(1)),'08')</v>
      </c>
      <c r="V257" s="1" t="s">
        <v>1247</v>
      </c>
      <c r="W257" s="1" t="s">
        <v>1248</v>
      </c>
      <c r="X257" s="1" t="s">
        <v>1249</v>
      </c>
      <c r="Y257" s="1" t="s">
        <v>1250</v>
      </c>
      <c r="Z257" s="1" t="s">
        <v>1251</v>
      </c>
      <c r="AA257" s="1" t="s">
        <v>1252</v>
      </c>
      <c r="AB257" s="1" t="s">
        <v>1262</v>
      </c>
      <c r="AC257" s="1" t="s">
        <v>1253</v>
      </c>
      <c r="AD257" s="1" t="s">
        <v>1254</v>
      </c>
      <c r="AE257" s="1" t="s">
        <v>1255</v>
      </c>
      <c r="AF257" s="1" t="s">
        <v>1239</v>
      </c>
      <c r="AG257" s="1" t="s">
        <v>1256</v>
      </c>
      <c r="AH257" s="1" t="s">
        <v>1257</v>
      </c>
      <c r="AI257" s="1" t="s">
        <v>1244</v>
      </c>
      <c r="AJ257" s="1" t="s">
        <v>1239</v>
      </c>
      <c r="AK257" s="2" t="str">
        <f>CONCATENATE("'",fator_pmad20182017_mor_16102020!C257,"'")</f>
        <v>'Formosa'</v>
      </c>
      <c r="AL257" s="1" t="s">
        <v>1257</v>
      </c>
      <c r="AM257" s="1" t="s">
        <v>1258</v>
      </c>
      <c r="AN257" s="1" t="s">
        <v>1239</v>
      </c>
      <c r="AO257" s="1" t="str">
        <f>fator_pmad20182017_mor_16102020!E257</f>
        <v>1</v>
      </c>
      <c r="AP257" s="1" t="s">
        <v>1257</v>
      </c>
      <c r="AQ257" s="1" t="s">
        <v>1259</v>
      </c>
      <c r="AR257" s="1" t="s">
        <v>1260</v>
      </c>
      <c r="AS257" s="2" t="str">
        <f>fator_pmad20182017_mor_16102020!H257</f>
        <v xml:space="preserve"> 35 and 39</v>
      </c>
      <c r="AT257" s="1" t="s">
        <v>1261</v>
      </c>
    </row>
    <row r="258" spans="1:46" x14ac:dyDescent="0.25">
      <c r="A258" s="1" t="s">
        <v>82</v>
      </c>
      <c r="B258" s="1" t="s">
        <v>1235</v>
      </c>
      <c r="C258" s="1" t="s">
        <v>1236</v>
      </c>
      <c r="D258" s="1" t="s">
        <v>1237</v>
      </c>
      <c r="E258" s="1" t="s">
        <v>1238</v>
      </c>
      <c r="F258" s="1" t="s">
        <v>1239</v>
      </c>
      <c r="G258" s="1" t="str">
        <f>fator_pmad20182017_mor_16102020!K258</f>
        <v>42.7248394664782</v>
      </c>
      <c r="H258" s="1" t="s">
        <v>1240</v>
      </c>
      <c r="I258" s="1" t="s">
        <v>1239</v>
      </c>
      <c r="J258" s="1" t="str">
        <f>fator_pmad20182017_mor_16102020!I258</f>
        <v>2905.28908372051</v>
      </c>
      <c r="K258" s="1" t="s">
        <v>1241</v>
      </c>
      <c r="L258" s="1" t="s">
        <v>1239</v>
      </c>
      <c r="M258" s="1" t="s">
        <v>1242</v>
      </c>
      <c r="N258" s="1" t="s">
        <v>1243</v>
      </c>
      <c r="O258" s="1" t="s">
        <v>1244</v>
      </c>
      <c r="P258" s="1" t="s">
        <v>1239</v>
      </c>
      <c r="Q258" s="2" t="str">
        <f>CONCATENATE("'",fator_pmad20182017_mor_16102020!C258,"'")</f>
        <v>'Luziânia: Jardim Ingá'</v>
      </c>
      <c r="R258" s="1" t="s">
        <v>1245</v>
      </c>
      <c r="S258" s="2" t="str">
        <f>CONCATENATE("concat('",IF(LEN([1]fator_pmad1718_mor_25052020!A258)=1,CONCATENATE(0,[1]fator_pmad1718_mor_25052020!A258),[1]fator_pmad1718_mor_25052020!A258),"',cast(m.D03")</f>
        <v>concat('11',cast(m.D03</v>
      </c>
      <c r="T258" s="1" t="s">
        <v>1246</v>
      </c>
      <c r="U258" s="2" t="str">
        <f>CONCATENATE("nchar(1)),'",IF(LEN([1]fator_pmad1718_mor_25052020!F258)=1,CONCATENATE(0,[1]fator_pmad1718_mor_25052020!F258),[1]fator_pmad1718_mor_25052020!F258),"')")</f>
        <v>nchar(1)),'08')</v>
      </c>
      <c r="V258" s="1" t="s">
        <v>1247</v>
      </c>
      <c r="W258" s="1" t="s">
        <v>1248</v>
      </c>
      <c r="X258" s="1" t="s">
        <v>1249</v>
      </c>
      <c r="Y258" s="1" t="s">
        <v>1250</v>
      </c>
      <c r="Z258" s="1" t="s">
        <v>1251</v>
      </c>
      <c r="AA258" s="1" t="s">
        <v>1252</v>
      </c>
      <c r="AB258" s="1" t="s">
        <v>1262</v>
      </c>
      <c r="AC258" s="1" t="s">
        <v>1253</v>
      </c>
      <c r="AD258" s="1" t="s">
        <v>1254</v>
      </c>
      <c r="AE258" s="1" t="s">
        <v>1255</v>
      </c>
      <c r="AF258" s="1" t="s">
        <v>1239</v>
      </c>
      <c r="AG258" s="1" t="s">
        <v>1256</v>
      </c>
      <c r="AH258" s="1" t="s">
        <v>1257</v>
      </c>
      <c r="AI258" s="1" t="s">
        <v>1244</v>
      </c>
      <c r="AJ258" s="1" t="s">
        <v>1239</v>
      </c>
      <c r="AK258" s="2" t="str">
        <f>CONCATENATE("'",fator_pmad20182017_mor_16102020!C258,"'")</f>
        <v>'Luziânia: Jardim Ingá'</v>
      </c>
      <c r="AL258" s="1" t="s">
        <v>1257</v>
      </c>
      <c r="AM258" s="1" t="s">
        <v>1258</v>
      </c>
      <c r="AN258" s="1" t="s">
        <v>1239</v>
      </c>
      <c r="AO258" s="1" t="str">
        <f>fator_pmad20182017_mor_16102020!E258</f>
        <v>2</v>
      </c>
      <c r="AP258" s="1" t="s">
        <v>1257</v>
      </c>
      <c r="AQ258" s="1" t="s">
        <v>1259</v>
      </c>
      <c r="AR258" s="1" t="s">
        <v>1260</v>
      </c>
      <c r="AS258" s="2" t="str">
        <f>fator_pmad20182017_mor_16102020!H258</f>
        <v xml:space="preserve"> 35 and 39</v>
      </c>
      <c r="AT258" s="1" t="s">
        <v>1261</v>
      </c>
    </row>
    <row r="259" spans="1:46" x14ac:dyDescent="0.25">
      <c r="A259" s="1" t="s">
        <v>82</v>
      </c>
      <c r="B259" s="1" t="s">
        <v>1235</v>
      </c>
      <c r="C259" s="1" t="s">
        <v>1236</v>
      </c>
      <c r="D259" s="1" t="s">
        <v>1237</v>
      </c>
      <c r="E259" s="1" t="s">
        <v>1238</v>
      </c>
      <c r="F259" s="1" t="s">
        <v>1239</v>
      </c>
      <c r="G259" s="1" t="str">
        <f>fator_pmad20182017_mor_16102020!K259</f>
        <v>47.6996882489278</v>
      </c>
      <c r="H259" s="1" t="s">
        <v>1240</v>
      </c>
      <c r="I259" s="1" t="s">
        <v>1239</v>
      </c>
      <c r="J259" s="1" t="str">
        <f>fator_pmad20182017_mor_16102020!I259</f>
        <v>2766.58191843782</v>
      </c>
      <c r="K259" s="1" t="s">
        <v>1241</v>
      </c>
      <c r="L259" s="1" t="s">
        <v>1239</v>
      </c>
      <c r="M259" s="1" t="s">
        <v>1242</v>
      </c>
      <c r="N259" s="1" t="s">
        <v>1243</v>
      </c>
      <c r="O259" s="1" t="s">
        <v>1244</v>
      </c>
      <c r="P259" s="1" t="s">
        <v>1239</v>
      </c>
      <c r="Q259" s="2" t="str">
        <f>CONCATENATE("'",fator_pmad20182017_mor_16102020!C259,"'")</f>
        <v>'Luziânia: Jardim Ingá'</v>
      </c>
      <c r="R259" s="1" t="s">
        <v>1245</v>
      </c>
      <c r="S259" s="2" t="str">
        <f>CONCATENATE("concat('",IF(LEN([1]fator_pmad1718_mor_25052020!A259)=1,CONCATENATE(0,[1]fator_pmad1718_mor_25052020!A259),[1]fator_pmad1718_mor_25052020!A259),"',cast(m.D03")</f>
        <v>concat('11',cast(m.D03</v>
      </c>
      <c r="T259" s="1" t="s">
        <v>1246</v>
      </c>
      <c r="U259" s="2" t="str">
        <f>CONCATENATE("nchar(1)),'",IF(LEN([1]fator_pmad1718_mor_25052020!F259)=1,CONCATENATE(0,[1]fator_pmad1718_mor_25052020!F259),[1]fator_pmad1718_mor_25052020!F259),"')")</f>
        <v>nchar(1)),'08')</v>
      </c>
      <c r="V259" s="1" t="s">
        <v>1247</v>
      </c>
      <c r="W259" s="1" t="s">
        <v>1248</v>
      </c>
      <c r="X259" s="1" t="s">
        <v>1249</v>
      </c>
      <c r="Y259" s="1" t="s">
        <v>1250</v>
      </c>
      <c r="Z259" s="1" t="s">
        <v>1251</v>
      </c>
      <c r="AA259" s="1" t="s">
        <v>1252</v>
      </c>
      <c r="AB259" s="1" t="s">
        <v>1262</v>
      </c>
      <c r="AC259" s="1" t="s">
        <v>1253</v>
      </c>
      <c r="AD259" s="1" t="s">
        <v>1254</v>
      </c>
      <c r="AE259" s="1" t="s">
        <v>1255</v>
      </c>
      <c r="AF259" s="1" t="s">
        <v>1239</v>
      </c>
      <c r="AG259" s="1" t="s">
        <v>1256</v>
      </c>
      <c r="AH259" s="1" t="s">
        <v>1257</v>
      </c>
      <c r="AI259" s="1" t="s">
        <v>1244</v>
      </c>
      <c r="AJ259" s="1" t="s">
        <v>1239</v>
      </c>
      <c r="AK259" s="2" t="str">
        <f>CONCATENATE("'",fator_pmad20182017_mor_16102020!C259,"'")</f>
        <v>'Luziânia: Jardim Ingá'</v>
      </c>
      <c r="AL259" s="1" t="s">
        <v>1257</v>
      </c>
      <c r="AM259" s="1" t="s">
        <v>1258</v>
      </c>
      <c r="AN259" s="1" t="s">
        <v>1239</v>
      </c>
      <c r="AO259" s="1" t="str">
        <f>fator_pmad20182017_mor_16102020!E259</f>
        <v>1</v>
      </c>
      <c r="AP259" s="1" t="s">
        <v>1257</v>
      </c>
      <c r="AQ259" s="1" t="s">
        <v>1259</v>
      </c>
      <c r="AR259" s="1" t="s">
        <v>1260</v>
      </c>
      <c r="AS259" s="2" t="str">
        <f>fator_pmad20182017_mor_16102020!H259</f>
        <v xml:space="preserve"> 35 and 39</v>
      </c>
      <c r="AT259" s="1" t="s">
        <v>1261</v>
      </c>
    </row>
    <row r="260" spans="1:46" x14ac:dyDescent="0.25">
      <c r="A260" s="1" t="s">
        <v>88</v>
      </c>
      <c r="B260" s="1" t="s">
        <v>1235</v>
      </c>
      <c r="C260" s="1" t="s">
        <v>1236</v>
      </c>
      <c r="D260" s="1" t="s">
        <v>1237</v>
      </c>
      <c r="E260" s="1" t="s">
        <v>1238</v>
      </c>
      <c r="F260" s="1" t="s">
        <v>1239</v>
      </c>
      <c r="G260" s="1" t="str">
        <f>fator_pmad20182017_mor_16102020!K260</f>
        <v>48.9945408021888</v>
      </c>
      <c r="H260" s="1" t="s">
        <v>1240</v>
      </c>
      <c r="I260" s="1" t="s">
        <v>1239</v>
      </c>
      <c r="J260" s="1" t="str">
        <f>fator_pmad20182017_mor_16102020!I260</f>
        <v>4997.44316182326</v>
      </c>
      <c r="K260" s="1" t="s">
        <v>1241</v>
      </c>
      <c r="L260" s="1" t="s">
        <v>1239</v>
      </c>
      <c r="M260" s="1" t="s">
        <v>1242</v>
      </c>
      <c r="N260" s="1" t="s">
        <v>1243</v>
      </c>
      <c r="O260" s="1" t="s">
        <v>1244</v>
      </c>
      <c r="P260" s="1" t="s">
        <v>1239</v>
      </c>
      <c r="Q260" s="2" t="str">
        <f>CONCATENATE("'",fator_pmad20182017_mor_16102020!C260,"'")</f>
        <v>'Luziânia: Sede'</v>
      </c>
      <c r="R260" s="1" t="s">
        <v>1245</v>
      </c>
      <c r="S260" s="2" t="str">
        <f>CONCATENATE("concat('",IF(LEN([1]fator_pmad1718_mor_25052020!A260)=1,CONCATENATE(0,[1]fator_pmad1718_mor_25052020!A260),[1]fator_pmad1718_mor_25052020!A260),"',cast(m.D03")</f>
        <v>concat('10',cast(m.D03</v>
      </c>
      <c r="T260" s="1" t="s">
        <v>1246</v>
      </c>
      <c r="U260" s="2" t="str">
        <f>CONCATENATE("nchar(1)),'",IF(LEN([1]fator_pmad1718_mor_25052020!F260)=1,CONCATENATE(0,[1]fator_pmad1718_mor_25052020!F260),[1]fator_pmad1718_mor_25052020!F260),"')")</f>
        <v>nchar(1)),'08')</v>
      </c>
      <c r="V260" s="1" t="s">
        <v>1247</v>
      </c>
      <c r="W260" s="1" t="s">
        <v>1248</v>
      </c>
      <c r="X260" s="1" t="s">
        <v>1249</v>
      </c>
      <c r="Y260" s="1" t="s">
        <v>1250</v>
      </c>
      <c r="Z260" s="1" t="s">
        <v>1251</v>
      </c>
      <c r="AA260" s="1" t="s">
        <v>1252</v>
      </c>
      <c r="AB260" s="1" t="s">
        <v>1262</v>
      </c>
      <c r="AC260" s="1" t="s">
        <v>1253</v>
      </c>
      <c r="AD260" s="1" t="s">
        <v>1254</v>
      </c>
      <c r="AE260" s="1" t="s">
        <v>1255</v>
      </c>
      <c r="AF260" s="1" t="s">
        <v>1239</v>
      </c>
      <c r="AG260" s="1" t="s">
        <v>1256</v>
      </c>
      <c r="AH260" s="1" t="s">
        <v>1257</v>
      </c>
      <c r="AI260" s="1" t="s">
        <v>1244</v>
      </c>
      <c r="AJ260" s="1" t="s">
        <v>1239</v>
      </c>
      <c r="AK260" s="2" t="str">
        <f>CONCATENATE("'",fator_pmad20182017_mor_16102020!C260,"'")</f>
        <v>'Luziânia: Sede'</v>
      </c>
      <c r="AL260" s="1" t="s">
        <v>1257</v>
      </c>
      <c r="AM260" s="1" t="s">
        <v>1258</v>
      </c>
      <c r="AN260" s="1" t="s">
        <v>1239</v>
      </c>
      <c r="AO260" s="1" t="str">
        <f>fator_pmad20182017_mor_16102020!E260</f>
        <v>2</v>
      </c>
      <c r="AP260" s="1" t="s">
        <v>1257</v>
      </c>
      <c r="AQ260" s="1" t="s">
        <v>1259</v>
      </c>
      <c r="AR260" s="1" t="s">
        <v>1260</v>
      </c>
      <c r="AS260" s="2" t="str">
        <f>fator_pmad20182017_mor_16102020!H260</f>
        <v xml:space="preserve"> 35 and 39</v>
      </c>
      <c r="AT260" s="1" t="s">
        <v>1261</v>
      </c>
    </row>
    <row r="261" spans="1:46" x14ac:dyDescent="0.25">
      <c r="A261" s="1" t="s">
        <v>88</v>
      </c>
      <c r="B261" s="1" t="s">
        <v>1235</v>
      </c>
      <c r="C261" s="1" t="s">
        <v>1236</v>
      </c>
      <c r="D261" s="1" t="s">
        <v>1237</v>
      </c>
      <c r="E261" s="1" t="s">
        <v>1238</v>
      </c>
      <c r="F261" s="1" t="s">
        <v>1239</v>
      </c>
      <c r="G261" s="1" t="str">
        <f>fator_pmad20182017_mor_16102020!K261</f>
        <v>56.6529800170668</v>
      </c>
      <c r="H261" s="1" t="s">
        <v>1240</v>
      </c>
      <c r="I261" s="1" t="s">
        <v>1239</v>
      </c>
      <c r="J261" s="1" t="str">
        <f>fator_pmad20182017_mor_16102020!I261</f>
        <v>4758.85032143361</v>
      </c>
      <c r="K261" s="1" t="s">
        <v>1241</v>
      </c>
      <c r="L261" s="1" t="s">
        <v>1239</v>
      </c>
      <c r="M261" s="1" t="s">
        <v>1242</v>
      </c>
      <c r="N261" s="1" t="s">
        <v>1243</v>
      </c>
      <c r="O261" s="1" t="s">
        <v>1244</v>
      </c>
      <c r="P261" s="1" t="s">
        <v>1239</v>
      </c>
      <c r="Q261" s="2" t="str">
        <f>CONCATENATE("'",fator_pmad20182017_mor_16102020!C261,"'")</f>
        <v>'Luziânia: Sede'</v>
      </c>
      <c r="R261" s="1" t="s">
        <v>1245</v>
      </c>
      <c r="S261" s="2" t="str">
        <f>CONCATENATE("concat('",IF(LEN([1]fator_pmad1718_mor_25052020!A261)=1,CONCATENATE(0,[1]fator_pmad1718_mor_25052020!A261),[1]fator_pmad1718_mor_25052020!A261),"',cast(m.D03")</f>
        <v>concat('10',cast(m.D03</v>
      </c>
      <c r="T261" s="1" t="s">
        <v>1246</v>
      </c>
      <c r="U261" s="2" t="str">
        <f>CONCATENATE("nchar(1)),'",IF(LEN([1]fator_pmad1718_mor_25052020!F261)=1,CONCATENATE(0,[1]fator_pmad1718_mor_25052020!F261),[1]fator_pmad1718_mor_25052020!F261),"')")</f>
        <v>nchar(1)),'08')</v>
      </c>
      <c r="V261" s="1" t="s">
        <v>1247</v>
      </c>
      <c r="W261" s="1" t="s">
        <v>1248</v>
      </c>
      <c r="X261" s="1" t="s">
        <v>1249</v>
      </c>
      <c r="Y261" s="1" t="s">
        <v>1250</v>
      </c>
      <c r="Z261" s="1" t="s">
        <v>1251</v>
      </c>
      <c r="AA261" s="1" t="s">
        <v>1252</v>
      </c>
      <c r="AB261" s="1" t="s">
        <v>1262</v>
      </c>
      <c r="AC261" s="1" t="s">
        <v>1253</v>
      </c>
      <c r="AD261" s="1" t="s">
        <v>1254</v>
      </c>
      <c r="AE261" s="1" t="s">
        <v>1255</v>
      </c>
      <c r="AF261" s="1" t="s">
        <v>1239</v>
      </c>
      <c r="AG261" s="1" t="s">
        <v>1256</v>
      </c>
      <c r="AH261" s="1" t="s">
        <v>1257</v>
      </c>
      <c r="AI261" s="1" t="s">
        <v>1244</v>
      </c>
      <c r="AJ261" s="1" t="s">
        <v>1239</v>
      </c>
      <c r="AK261" s="2" t="str">
        <f>CONCATENATE("'",fator_pmad20182017_mor_16102020!C261,"'")</f>
        <v>'Luziânia: Sede'</v>
      </c>
      <c r="AL261" s="1" t="s">
        <v>1257</v>
      </c>
      <c r="AM261" s="1" t="s">
        <v>1258</v>
      </c>
      <c r="AN261" s="1" t="s">
        <v>1239</v>
      </c>
      <c r="AO261" s="1" t="str">
        <f>fator_pmad20182017_mor_16102020!E261</f>
        <v>1</v>
      </c>
      <c r="AP261" s="1" t="s">
        <v>1257</v>
      </c>
      <c r="AQ261" s="1" t="s">
        <v>1259</v>
      </c>
      <c r="AR261" s="1" t="s">
        <v>1260</v>
      </c>
      <c r="AS261" s="2" t="str">
        <f>fator_pmad20182017_mor_16102020!H261</f>
        <v xml:space="preserve"> 35 and 39</v>
      </c>
      <c r="AT261" s="1" t="s">
        <v>1261</v>
      </c>
    </row>
    <row r="262" spans="1:46" x14ac:dyDescent="0.25">
      <c r="A262" s="1" t="s">
        <v>96</v>
      </c>
      <c r="B262" s="1" t="s">
        <v>1235</v>
      </c>
      <c r="C262" s="1" t="s">
        <v>1236</v>
      </c>
      <c r="D262" s="1" t="s">
        <v>1237</v>
      </c>
      <c r="E262" s="1" t="s">
        <v>1238</v>
      </c>
      <c r="F262" s="1" t="s">
        <v>1239</v>
      </c>
      <c r="G262" s="1" t="str">
        <f>fator_pmad20182017_mor_16102020!K262</f>
        <v>50.1042323232323</v>
      </c>
      <c r="H262" s="1" t="s">
        <v>1240</v>
      </c>
      <c r="I262" s="1" t="s">
        <v>1239</v>
      </c>
      <c r="J262" s="1" t="str">
        <f>fator_pmad20182017_mor_16102020!I262</f>
        <v>4960.319</v>
      </c>
      <c r="K262" s="1" t="s">
        <v>1241</v>
      </c>
      <c r="L262" s="1" t="s">
        <v>1239</v>
      </c>
      <c r="M262" s="1" t="s">
        <v>1242</v>
      </c>
      <c r="N262" s="1" t="s">
        <v>1243</v>
      </c>
      <c r="O262" s="1" t="s">
        <v>1244</v>
      </c>
      <c r="P262" s="1" t="s">
        <v>1239</v>
      </c>
      <c r="Q262" s="2" t="str">
        <f>CONCATENATE("'",fator_pmad20182017_mor_16102020!C262,"'")</f>
        <v>'Novo Gama'</v>
      </c>
      <c r="R262" s="1" t="s">
        <v>1245</v>
      </c>
      <c r="S262" s="2" t="str">
        <f>CONCATENATE("concat('",IF(LEN([1]fator_pmad1718_mor_25052020!A262)=1,CONCATENATE(0,[1]fator_pmad1718_mor_25052020!A262),[1]fator_pmad1718_mor_25052020!A262),"',cast(m.D03")</f>
        <v>concat('12',cast(m.D03</v>
      </c>
      <c r="T262" s="1" t="s">
        <v>1246</v>
      </c>
      <c r="U262" s="2" t="str">
        <f>CONCATENATE("nchar(1)),'",IF(LEN([1]fator_pmad1718_mor_25052020!F262)=1,CONCATENATE(0,[1]fator_pmad1718_mor_25052020!F262),[1]fator_pmad1718_mor_25052020!F262),"')")</f>
        <v>nchar(1)),'08')</v>
      </c>
      <c r="V262" s="1" t="s">
        <v>1247</v>
      </c>
      <c r="W262" s="1" t="s">
        <v>1248</v>
      </c>
      <c r="X262" s="1" t="s">
        <v>1249</v>
      </c>
      <c r="Y262" s="1" t="s">
        <v>1250</v>
      </c>
      <c r="Z262" s="1" t="s">
        <v>1251</v>
      </c>
      <c r="AA262" s="1" t="s">
        <v>1252</v>
      </c>
      <c r="AB262" s="1" t="s">
        <v>1262</v>
      </c>
      <c r="AC262" s="1" t="s">
        <v>1253</v>
      </c>
      <c r="AD262" s="1" t="s">
        <v>1254</v>
      </c>
      <c r="AE262" s="1" t="s">
        <v>1255</v>
      </c>
      <c r="AF262" s="1" t="s">
        <v>1239</v>
      </c>
      <c r="AG262" s="1" t="s">
        <v>1256</v>
      </c>
      <c r="AH262" s="1" t="s">
        <v>1257</v>
      </c>
      <c r="AI262" s="1" t="s">
        <v>1244</v>
      </c>
      <c r="AJ262" s="1" t="s">
        <v>1239</v>
      </c>
      <c r="AK262" s="2" t="str">
        <f>CONCATENATE("'",fator_pmad20182017_mor_16102020!C262,"'")</f>
        <v>'Novo Gama'</v>
      </c>
      <c r="AL262" s="1" t="s">
        <v>1257</v>
      </c>
      <c r="AM262" s="1" t="s">
        <v>1258</v>
      </c>
      <c r="AN262" s="1" t="s">
        <v>1239</v>
      </c>
      <c r="AO262" s="1" t="str">
        <f>fator_pmad20182017_mor_16102020!E262</f>
        <v>2</v>
      </c>
      <c r="AP262" s="1" t="s">
        <v>1257</v>
      </c>
      <c r="AQ262" s="1" t="s">
        <v>1259</v>
      </c>
      <c r="AR262" s="1" t="s">
        <v>1260</v>
      </c>
      <c r="AS262" s="2" t="str">
        <f>fator_pmad20182017_mor_16102020!H262</f>
        <v xml:space="preserve"> 35 and 39</v>
      </c>
      <c r="AT262" s="1" t="s">
        <v>1261</v>
      </c>
    </row>
    <row r="263" spans="1:46" x14ac:dyDescent="0.25">
      <c r="A263" s="1" t="s">
        <v>96</v>
      </c>
      <c r="B263" s="1" t="s">
        <v>1235</v>
      </c>
      <c r="C263" s="1" t="s">
        <v>1236</v>
      </c>
      <c r="D263" s="1" t="s">
        <v>1237</v>
      </c>
      <c r="E263" s="1" t="s">
        <v>1238</v>
      </c>
      <c r="F263" s="1" t="s">
        <v>1239</v>
      </c>
      <c r="G263" s="1" t="str">
        <f>fator_pmad20182017_mor_16102020!K263</f>
        <v>56.8567</v>
      </c>
      <c r="H263" s="1" t="s">
        <v>1240</v>
      </c>
      <c r="I263" s="1" t="s">
        <v>1239</v>
      </c>
      <c r="J263" s="1" t="str">
        <f>fator_pmad20182017_mor_16102020!I263</f>
        <v>4548.536</v>
      </c>
      <c r="K263" s="1" t="s">
        <v>1241</v>
      </c>
      <c r="L263" s="1" t="s">
        <v>1239</v>
      </c>
      <c r="M263" s="1" t="s">
        <v>1242</v>
      </c>
      <c r="N263" s="1" t="s">
        <v>1243</v>
      </c>
      <c r="O263" s="1" t="s">
        <v>1244</v>
      </c>
      <c r="P263" s="1" t="s">
        <v>1239</v>
      </c>
      <c r="Q263" s="2" t="str">
        <f>CONCATENATE("'",fator_pmad20182017_mor_16102020!C263,"'")</f>
        <v>'Novo Gama'</v>
      </c>
      <c r="R263" s="1" t="s">
        <v>1245</v>
      </c>
      <c r="S263" s="2" t="str">
        <f>CONCATENATE("concat('",IF(LEN([1]fator_pmad1718_mor_25052020!A263)=1,CONCATENATE(0,[1]fator_pmad1718_mor_25052020!A263),[1]fator_pmad1718_mor_25052020!A263),"',cast(m.D03")</f>
        <v>concat('12',cast(m.D03</v>
      </c>
      <c r="T263" s="1" t="s">
        <v>1246</v>
      </c>
      <c r="U263" s="2" t="str">
        <f>CONCATENATE("nchar(1)),'",IF(LEN([1]fator_pmad1718_mor_25052020!F263)=1,CONCATENATE(0,[1]fator_pmad1718_mor_25052020!F263),[1]fator_pmad1718_mor_25052020!F263),"')")</f>
        <v>nchar(1)),'08')</v>
      </c>
      <c r="V263" s="1" t="s">
        <v>1247</v>
      </c>
      <c r="W263" s="1" t="s">
        <v>1248</v>
      </c>
      <c r="X263" s="1" t="s">
        <v>1249</v>
      </c>
      <c r="Y263" s="1" t="s">
        <v>1250</v>
      </c>
      <c r="Z263" s="1" t="s">
        <v>1251</v>
      </c>
      <c r="AA263" s="1" t="s">
        <v>1252</v>
      </c>
      <c r="AB263" s="1" t="s">
        <v>1262</v>
      </c>
      <c r="AC263" s="1" t="s">
        <v>1253</v>
      </c>
      <c r="AD263" s="1" t="s">
        <v>1254</v>
      </c>
      <c r="AE263" s="1" t="s">
        <v>1255</v>
      </c>
      <c r="AF263" s="1" t="s">
        <v>1239</v>
      </c>
      <c r="AG263" s="1" t="s">
        <v>1256</v>
      </c>
      <c r="AH263" s="1" t="s">
        <v>1257</v>
      </c>
      <c r="AI263" s="1" t="s">
        <v>1244</v>
      </c>
      <c r="AJ263" s="1" t="s">
        <v>1239</v>
      </c>
      <c r="AK263" s="2" t="str">
        <f>CONCATENATE("'",fator_pmad20182017_mor_16102020!C263,"'")</f>
        <v>'Novo Gama'</v>
      </c>
      <c r="AL263" s="1" t="s">
        <v>1257</v>
      </c>
      <c r="AM263" s="1" t="s">
        <v>1258</v>
      </c>
      <c r="AN263" s="1" t="s">
        <v>1239</v>
      </c>
      <c r="AO263" s="1" t="str">
        <f>fator_pmad20182017_mor_16102020!E263</f>
        <v>1</v>
      </c>
      <c r="AP263" s="1" t="s">
        <v>1257</v>
      </c>
      <c r="AQ263" s="1" t="s">
        <v>1259</v>
      </c>
      <c r="AR263" s="1" t="s">
        <v>1260</v>
      </c>
      <c r="AS263" s="2" t="str">
        <f>fator_pmad20182017_mor_16102020!H263</f>
        <v xml:space="preserve"> 35 and 39</v>
      </c>
      <c r="AT263" s="1" t="s">
        <v>1261</v>
      </c>
    </row>
    <row r="264" spans="1:46" x14ac:dyDescent="0.25">
      <c r="A264" s="1" t="s">
        <v>104</v>
      </c>
      <c r="B264" s="1" t="s">
        <v>1235</v>
      </c>
      <c r="C264" s="1" t="s">
        <v>1236</v>
      </c>
      <c r="D264" s="1" t="s">
        <v>1237</v>
      </c>
      <c r="E264" s="1" t="s">
        <v>1238</v>
      </c>
      <c r="F264" s="1" t="s">
        <v>1239</v>
      </c>
      <c r="G264" s="1" t="str">
        <f>fator_pmad20182017_mor_16102020!K264</f>
        <v>5.62798116953907</v>
      </c>
      <c r="H264" s="1" t="s">
        <v>1240</v>
      </c>
      <c r="I264" s="1" t="s">
        <v>1239</v>
      </c>
      <c r="J264" s="1" t="str">
        <f>fator_pmad20182017_mor_16102020!I264</f>
        <v>365.81877602004</v>
      </c>
      <c r="K264" s="1" t="s">
        <v>1241</v>
      </c>
      <c r="L264" s="1" t="s">
        <v>1239</v>
      </c>
      <c r="M264" s="1" t="s">
        <v>1242</v>
      </c>
      <c r="N264" s="1" t="s">
        <v>1243</v>
      </c>
      <c r="O264" s="1" t="s">
        <v>1244</v>
      </c>
      <c r="P264" s="1" t="s">
        <v>1239</v>
      </c>
      <c r="Q264" s="2" t="str">
        <f>CONCATENATE("'",fator_pmad20182017_mor_16102020!C264,"'")</f>
        <v>'Padre Bernardo: Monte Alto'</v>
      </c>
      <c r="R264" s="1" t="s">
        <v>1245</v>
      </c>
      <c r="S264" s="2" t="str">
        <f>CONCATENATE("concat('",IF(LEN([1]fator_pmad1718_mor_25052020!A264)=1,CONCATENATE(0,[1]fator_pmad1718_mor_25052020!A264),[1]fator_pmad1718_mor_25052020!A264),"',cast(m.D03")</f>
        <v>concat('14',cast(m.D03</v>
      </c>
      <c r="T264" s="1" t="s">
        <v>1246</v>
      </c>
      <c r="U264" s="2" t="str">
        <f>CONCATENATE("nchar(1)),'",IF(LEN([1]fator_pmad1718_mor_25052020!F264)=1,CONCATENATE(0,[1]fator_pmad1718_mor_25052020!F264),[1]fator_pmad1718_mor_25052020!F264),"')")</f>
        <v>nchar(1)),'08')</v>
      </c>
      <c r="V264" s="1" t="s">
        <v>1247</v>
      </c>
      <c r="W264" s="1" t="s">
        <v>1248</v>
      </c>
      <c r="X264" s="1" t="s">
        <v>1249</v>
      </c>
      <c r="Y264" s="1" t="s">
        <v>1250</v>
      </c>
      <c r="Z264" s="1" t="s">
        <v>1251</v>
      </c>
      <c r="AA264" s="1" t="s">
        <v>1252</v>
      </c>
      <c r="AB264" s="1" t="s">
        <v>1262</v>
      </c>
      <c r="AC264" s="1" t="s">
        <v>1253</v>
      </c>
      <c r="AD264" s="1" t="s">
        <v>1254</v>
      </c>
      <c r="AE264" s="1" t="s">
        <v>1255</v>
      </c>
      <c r="AF264" s="1" t="s">
        <v>1239</v>
      </c>
      <c r="AG264" s="1" t="s">
        <v>1256</v>
      </c>
      <c r="AH264" s="1" t="s">
        <v>1257</v>
      </c>
      <c r="AI264" s="1" t="s">
        <v>1244</v>
      </c>
      <c r="AJ264" s="1" t="s">
        <v>1239</v>
      </c>
      <c r="AK264" s="2" t="str">
        <f>CONCATENATE("'",fator_pmad20182017_mor_16102020!C264,"'")</f>
        <v>'Padre Bernardo: Monte Alto'</v>
      </c>
      <c r="AL264" s="1" t="s">
        <v>1257</v>
      </c>
      <c r="AM264" s="1" t="s">
        <v>1258</v>
      </c>
      <c r="AN264" s="1" t="s">
        <v>1239</v>
      </c>
      <c r="AO264" s="1" t="str">
        <f>fator_pmad20182017_mor_16102020!E264</f>
        <v>2</v>
      </c>
      <c r="AP264" s="1" t="s">
        <v>1257</v>
      </c>
      <c r="AQ264" s="1" t="s">
        <v>1259</v>
      </c>
      <c r="AR264" s="1" t="s">
        <v>1260</v>
      </c>
      <c r="AS264" s="2" t="str">
        <f>fator_pmad20182017_mor_16102020!H264</f>
        <v xml:space="preserve"> 35 and 39</v>
      </c>
      <c r="AT264" s="1" t="s">
        <v>1261</v>
      </c>
    </row>
    <row r="265" spans="1:46" x14ac:dyDescent="0.25">
      <c r="A265" s="1" t="s">
        <v>104</v>
      </c>
      <c r="B265" s="1" t="s">
        <v>1235</v>
      </c>
      <c r="C265" s="1" t="s">
        <v>1236</v>
      </c>
      <c r="D265" s="1" t="s">
        <v>1237</v>
      </c>
      <c r="E265" s="1" t="s">
        <v>1238</v>
      </c>
      <c r="F265" s="1" t="s">
        <v>1239</v>
      </c>
      <c r="G265" s="1" t="str">
        <f>fator_pmad20182017_mor_16102020!K265</f>
        <v>8.06866323265083</v>
      </c>
      <c r="H265" s="1" t="s">
        <v>1240</v>
      </c>
      <c r="I265" s="1" t="s">
        <v>1239</v>
      </c>
      <c r="J265" s="1" t="str">
        <f>fator_pmad20182017_mor_16102020!I265</f>
        <v>346.952519003986</v>
      </c>
      <c r="K265" s="1" t="s">
        <v>1241</v>
      </c>
      <c r="L265" s="1" t="s">
        <v>1239</v>
      </c>
      <c r="M265" s="1" t="s">
        <v>1242</v>
      </c>
      <c r="N265" s="1" t="s">
        <v>1243</v>
      </c>
      <c r="O265" s="1" t="s">
        <v>1244</v>
      </c>
      <c r="P265" s="1" t="s">
        <v>1239</v>
      </c>
      <c r="Q265" s="2" t="str">
        <f>CONCATENATE("'",fator_pmad20182017_mor_16102020!C265,"'")</f>
        <v>'Padre Bernardo: Monte Alto'</v>
      </c>
      <c r="R265" s="1" t="s">
        <v>1245</v>
      </c>
      <c r="S265" s="2" t="str">
        <f>CONCATENATE("concat('",IF(LEN([1]fator_pmad1718_mor_25052020!A265)=1,CONCATENATE(0,[1]fator_pmad1718_mor_25052020!A265),[1]fator_pmad1718_mor_25052020!A265),"',cast(m.D03")</f>
        <v>concat('14',cast(m.D03</v>
      </c>
      <c r="T265" s="1" t="s">
        <v>1246</v>
      </c>
      <c r="U265" s="2" t="str">
        <f>CONCATENATE("nchar(1)),'",IF(LEN([1]fator_pmad1718_mor_25052020!F265)=1,CONCATENATE(0,[1]fator_pmad1718_mor_25052020!F265),[1]fator_pmad1718_mor_25052020!F265),"')")</f>
        <v>nchar(1)),'08')</v>
      </c>
      <c r="V265" s="1" t="s">
        <v>1247</v>
      </c>
      <c r="W265" s="1" t="s">
        <v>1248</v>
      </c>
      <c r="X265" s="1" t="s">
        <v>1249</v>
      </c>
      <c r="Y265" s="1" t="s">
        <v>1250</v>
      </c>
      <c r="Z265" s="1" t="s">
        <v>1251</v>
      </c>
      <c r="AA265" s="1" t="s">
        <v>1252</v>
      </c>
      <c r="AB265" s="1" t="s">
        <v>1262</v>
      </c>
      <c r="AC265" s="1" t="s">
        <v>1253</v>
      </c>
      <c r="AD265" s="1" t="s">
        <v>1254</v>
      </c>
      <c r="AE265" s="1" t="s">
        <v>1255</v>
      </c>
      <c r="AF265" s="1" t="s">
        <v>1239</v>
      </c>
      <c r="AG265" s="1" t="s">
        <v>1256</v>
      </c>
      <c r="AH265" s="1" t="s">
        <v>1257</v>
      </c>
      <c r="AI265" s="1" t="s">
        <v>1244</v>
      </c>
      <c r="AJ265" s="1" t="s">
        <v>1239</v>
      </c>
      <c r="AK265" s="2" t="str">
        <f>CONCATENATE("'",fator_pmad20182017_mor_16102020!C265,"'")</f>
        <v>'Padre Bernardo: Monte Alto'</v>
      </c>
      <c r="AL265" s="1" t="s">
        <v>1257</v>
      </c>
      <c r="AM265" s="1" t="s">
        <v>1258</v>
      </c>
      <c r="AN265" s="1" t="s">
        <v>1239</v>
      </c>
      <c r="AO265" s="1" t="str">
        <f>fator_pmad20182017_mor_16102020!E265</f>
        <v>1</v>
      </c>
      <c r="AP265" s="1" t="s">
        <v>1257</v>
      </c>
      <c r="AQ265" s="1" t="s">
        <v>1259</v>
      </c>
      <c r="AR265" s="1" t="s">
        <v>1260</v>
      </c>
      <c r="AS265" s="2" t="str">
        <f>fator_pmad20182017_mor_16102020!H265</f>
        <v xml:space="preserve"> 35 and 39</v>
      </c>
      <c r="AT265" s="1" t="s">
        <v>1261</v>
      </c>
    </row>
    <row r="266" spans="1:46" x14ac:dyDescent="0.25">
      <c r="A266" s="1" t="s">
        <v>111</v>
      </c>
      <c r="B266" s="1" t="s">
        <v>1235</v>
      </c>
      <c r="C266" s="1" t="s">
        <v>1236</v>
      </c>
      <c r="D266" s="1" t="s">
        <v>1237</v>
      </c>
      <c r="E266" s="1" t="s">
        <v>1238</v>
      </c>
      <c r="F266" s="1" t="s">
        <v>1239</v>
      </c>
      <c r="G266" s="1" t="str">
        <f>fator_pmad20182017_mor_16102020!K266</f>
        <v>9.03111961220333</v>
      </c>
      <c r="H266" s="1" t="s">
        <v>1240</v>
      </c>
      <c r="I266" s="1" t="s">
        <v>1239</v>
      </c>
      <c r="J266" s="1" t="str">
        <f>fator_pmad20182017_mor_16102020!I266</f>
        <v>632.178372854233</v>
      </c>
      <c r="K266" s="1" t="s">
        <v>1241</v>
      </c>
      <c r="L266" s="1" t="s">
        <v>1239</v>
      </c>
      <c r="M266" s="1" t="s">
        <v>1242</v>
      </c>
      <c r="N266" s="1" t="s">
        <v>1243</v>
      </c>
      <c r="O266" s="1" t="s">
        <v>1244</v>
      </c>
      <c r="P266" s="1" t="s">
        <v>1239</v>
      </c>
      <c r="Q266" s="2" t="str">
        <f>CONCATENATE("'",fator_pmad20182017_mor_16102020!C266,"'")</f>
        <v>'Padre Bernardo: Sede'</v>
      </c>
      <c r="R266" s="1" t="s">
        <v>1245</v>
      </c>
      <c r="S266" s="2" t="str">
        <f>CONCATENATE("concat('",IF(LEN([1]fator_pmad1718_mor_25052020!A266)=1,CONCATENATE(0,[1]fator_pmad1718_mor_25052020!A266),[1]fator_pmad1718_mor_25052020!A266),"',cast(m.D03")</f>
        <v>concat('13',cast(m.D03</v>
      </c>
      <c r="T266" s="1" t="s">
        <v>1246</v>
      </c>
      <c r="U266" s="2" t="str">
        <f>CONCATENATE("nchar(1)),'",IF(LEN([1]fator_pmad1718_mor_25052020!F266)=1,CONCATENATE(0,[1]fator_pmad1718_mor_25052020!F266),[1]fator_pmad1718_mor_25052020!F266),"')")</f>
        <v>nchar(1)),'08')</v>
      </c>
      <c r="V266" s="1" t="s">
        <v>1247</v>
      </c>
      <c r="W266" s="1" t="s">
        <v>1248</v>
      </c>
      <c r="X266" s="1" t="s">
        <v>1249</v>
      </c>
      <c r="Y266" s="1" t="s">
        <v>1250</v>
      </c>
      <c r="Z266" s="1" t="s">
        <v>1251</v>
      </c>
      <c r="AA266" s="1" t="s">
        <v>1252</v>
      </c>
      <c r="AB266" s="1" t="s">
        <v>1262</v>
      </c>
      <c r="AC266" s="1" t="s">
        <v>1253</v>
      </c>
      <c r="AD266" s="1" t="s">
        <v>1254</v>
      </c>
      <c r="AE266" s="1" t="s">
        <v>1255</v>
      </c>
      <c r="AF266" s="1" t="s">
        <v>1239</v>
      </c>
      <c r="AG266" s="1" t="s">
        <v>1256</v>
      </c>
      <c r="AH266" s="1" t="s">
        <v>1257</v>
      </c>
      <c r="AI266" s="1" t="s">
        <v>1244</v>
      </c>
      <c r="AJ266" s="1" t="s">
        <v>1239</v>
      </c>
      <c r="AK266" s="2" t="str">
        <f>CONCATENATE("'",fator_pmad20182017_mor_16102020!C266,"'")</f>
        <v>'Padre Bernardo: Sede'</v>
      </c>
      <c r="AL266" s="1" t="s">
        <v>1257</v>
      </c>
      <c r="AM266" s="1" t="s">
        <v>1258</v>
      </c>
      <c r="AN266" s="1" t="s">
        <v>1239</v>
      </c>
      <c r="AO266" s="1" t="str">
        <f>fator_pmad20182017_mor_16102020!E266</f>
        <v>2</v>
      </c>
      <c r="AP266" s="1" t="s">
        <v>1257</v>
      </c>
      <c r="AQ266" s="1" t="s">
        <v>1259</v>
      </c>
      <c r="AR266" s="1" t="s">
        <v>1260</v>
      </c>
      <c r="AS266" s="2" t="str">
        <f>fator_pmad20182017_mor_16102020!H266</f>
        <v xml:space="preserve"> 35 and 39</v>
      </c>
      <c r="AT266" s="1" t="s">
        <v>1261</v>
      </c>
    </row>
    <row r="267" spans="1:46" x14ac:dyDescent="0.25">
      <c r="A267" s="1" t="s">
        <v>111</v>
      </c>
      <c r="B267" s="1" t="s">
        <v>1235</v>
      </c>
      <c r="C267" s="1" t="s">
        <v>1236</v>
      </c>
      <c r="D267" s="1" t="s">
        <v>1237</v>
      </c>
      <c r="E267" s="1" t="s">
        <v>1238</v>
      </c>
      <c r="F267" s="1" t="s">
        <v>1239</v>
      </c>
      <c r="G267" s="1" t="str">
        <f>fator_pmad20182017_mor_16102020!K267</f>
        <v>9.67056832064821</v>
      </c>
      <c r="H267" s="1" t="s">
        <v>1240</v>
      </c>
      <c r="I267" s="1" t="s">
        <v>1239</v>
      </c>
      <c r="J267" s="1" t="str">
        <f>fator_pmad20182017_mor_16102020!I267</f>
        <v>599.575235880189</v>
      </c>
      <c r="K267" s="1" t="s">
        <v>1241</v>
      </c>
      <c r="L267" s="1" t="s">
        <v>1239</v>
      </c>
      <c r="M267" s="1" t="s">
        <v>1242</v>
      </c>
      <c r="N267" s="1" t="s">
        <v>1243</v>
      </c>
      <c r="O267" s="1" t="s">
        <v>1244</v>
      </c>
      <c r="P267" s="1" t="s">
        <v>1239</v>
      </c>
      <c r="Q267" s="2" t="str">
        <f>CONCATENATE("'",fator_pmad20182017_mor_16102020!C267,"'")</f>
        <v>'Padre Bernardo: Sede'</v>
      </c>
      <c r="R267" s="1" t="s">
        <v>1245</v>
      </c>
      <c r="S267" s="2" t="str">
        <f>CONCATENATE("concat('",IF(LEN([1]fator_pmad1718_mor_25052020!A267)=1,CONCATENATE(0,[1]fator_pmad1718_mor_25052020!A267),[1]fator_pmad1718_mor_25052020!A267),"',cast(m.D03")</f>
        <v>concat('13',cast(m.D03</v>
      </c>
      <c r="T267" s="1" t="s">
        <v>1246</v>
      </c>
      <c r="U267" s="2" t="str">
        <f>CONCATENATE("nchar(1)),'",IF(LEN([1]fator_pmad1718_mor_25052020!F267)=1,CONCATENATE(0,[1]fator_pmad1718_mor_25052020!F267),[1]fator_pmad1718_mor_25052020!F267),"')")</f>
        <v>nchar(1)),'08')</v>
      </c>
      <c r="V267" s="1" t="s">
        <v>1247</v>
      </c>
      <c r="W267" s="1" t="s">
        <v>1248</v>
      </c>
      <c r="X267" s="1" t="s">
        <v>1249</v>
      </c>
      <c r="Y267" s="1" t="s">
        <v>1250</v>
      </c>
      <c r="Z267" s="1" t="s">
        <v>1251</v>
      </c>
      <c r="AA267" s="1" t="s">
        <v>1252</v>
      </c>
      <c r="AB267" s="1" t="s">
        <v>1262</v>
      </c>
      <c r="AC267" s="1" t="s">
        <v>1253</v>
      </c>
      <c r="AD267" s="1" t="s">
        <v>1254</v>
      </c>
      <c r="AE267" s="1" t="s">
        <v>1255</v>
      </c>
      <c r="AF267" s="1" t="s">
        <v>1239</v>
      </c>
      <c r="AG267" s="1" t="s">
        <v>1256</v>
      </c>
      <c r="AH267" s="1" t="s">
        <v>1257</v>
      </c>
      <c r="AI267" s="1" t="s">
        <v>1244</v>
      </c>
      <c r="AJ267" s="1" t="s">
        <v>1239</v>
      </c>
      <c r="AK267" s="2" t="str">
        <f>CONCATENATE("'",fator_pmad20182017_mor_16102020!C267,"'")</f>
        <v>'Padre Bernardo: Sede'</v>
      </c>
      <c r="AL267" s="1" t="s">
        <v>1257</v>
      </c>
      <c r="AM267" s="1" t="s">
        <v>1258</v>
      </c>
      <c r="AN267" s="1" t="s">
        <v>1239</v>
      </c>
      <c r="AO267" s="1" t="str">
        <f>fator_pmad20182017_mor_16102020!E267</f>
        <v>1</v>
      </c>
      <c r="AP267" s="1" t="s">
        <v>1257</v>
      </c>
      <c r="AQ267" s="1" t="s">
        <v>1259</v>
      </c>
      <c r="AR267" s="1" t="s">
        <v>1260</v>
      </c>
      <c r="AS267" s="2" t="str">
        <f>fator_pmad20182017_mor_16102020!H267</f>
        <v xml:space="preserve"> 35 and 39</v>
      </c>
      <c r="AT267" s="1" t="s">
        <v>1261</v>
      </c>
    </row>
    <row r="268" spans="1:46" x14ac:dyDescent="0.25">
      <c r="A268" s="1" t="s">
        <v>118</v>
      </c>
      <c r="B268" s="1" t="s">
        <v>1235</v>
      </c>
      <c r="C268" s="1" t="s">
        <v>1236</v>
      </c>
      <c r="D268" s="1" t="s">
        <v>1237</v>
      </c>
      <c r="E268" s="1" t="s">
        <v>1238</v>
      </c>
      <c r="F268" s="1" t="s">
        <v>1239</v>
      </c>
      <c r="G268" s="1" t="str">
        <f>fator_pmad20182017_mor_16102020!K268</f>
        <v>39.3482717391304</v>
      </c>
      <c r="H268" s="1" t="s">
        <v>1240</v>
      </c>
      <c r="I268" s="1" t="s">
        <v>1239</v>
      </c>
      <c r="J268" s="1" t="str">
        <f>fator_pmad20182017_mor_16102020!I268</f>
        <v>3620.041</v>
      </c>
      <c r="K268" s="1" t="s">
        <v>1241</v>
      </c>
      <c r="L268" s="1" t="s">
        <v>1239</v>
      </c>
      <c r="M268" s="1" t="s">
        <v>1242</v>
      </c>
      <c r="N268" s="1" t="s">
        <v>1243</v>
      </c>
      <c r="O268" s="1" t="s">
        <v>1244</v>
      </c>
      <c r="P268" s="1" t="s">
        <v>1239</v>
      </c>
      <c r="Q268" s="2" t="str">
        <f>CONCATENATE("'",fator_pmad20182017_mor_16102020!C268,"'")</f>
        <v>'Planaltina'</v>
      </c>
      <c r="R268" s="1" t="s">
        <v>1245</v>
      </c>
      <c r="S268" s="2" t="str">
        <f>CONCATENATE("concat('",IF(LEN([1]fator_pmad1718_mor_25052020!A268)=1,CONCATENATE(0,[1]fator_pmad1718_mor_25052020!A268),[1]fator_pmad1718_mor_25052020!A268),"',cast(m.D03")</f>
        <v>concat('15',cast(m.D03</v>
      </c>
      <c r="T268" s="1" t="s">
        <v>1246</v>
      </c>
      <c r="U268" s="2" t="str">
        <f>CONCATENATE("nchar(1)),'",IF(LEN([1]fator_pmad1718_mor_25052020!F268)=1,CONCATENATE(0,[1]fator_pmad1718_mor_25052020!F268),[1]fator_pmad1718_mor_25052020!F268),"')")</f>
        <v>nchar(1)),'08')</v>
      </c>
      <c r="V268" s="1" t="s">
        <v>1247</v>
      </c>
      <c r="W268" s="1" t="s">
        <v>1248</v>
      </c>
      <c r="X268" s="1" t="s">
        <v>1249</v>
      </c>
      <c r="Y268" s="1" t="s">
        <v>1250</v>
      </c>
      <c r="Z268" s="1" t="s">
        <v>1251</v>
      </c>
      <c r="AA268" s="1" t="s">
        <v>1252</v>
      </c>
      <c r="AB268" s="1" t="s">
        <v>1262</v>
      </c>
      <c r="AC268" s="1" t="s">
        <v>1253</v>
      </c>
      <c r="AD268" s="1" t="s">
        <v>1254</v>
      </c>
      <c r="AE268" s="1" t="s">
        <v>1255</v>
      </c>
      <c r="AF268" s="1" t="s">
        <v>1239</v>
      </c>
      <c r="AG268" s="1" t="s">
        <v>1256</v>
      </c>
      <c r="AH268" s="1" t="s">
        <v>1257</v>
      </c>
      <c r="AI268" s="1" t="s">
        <v>1244</v>
      </c>
      <c r="AJ268" s="1" t="s">
        <v>1239</v>
      </c>
      <c r="AK268" s="2" t="str">
        <f>CONCATENATE("'",fator_pmad20182017_mor_16102020!C268,"'")</f>
        <v>'Planaltina'</v>
      </c>
      <c r="AL268" s="1" t="s">
        <v>1257</v>
      </c>
      <c r="AM268" s="1" t="s">
        <v>1258</v>
      </c>
      <c r="AN268" s="1" t="s">
        <v>1239</v>
      </c>
      <c r="AO268" s="1" t="str">
        <f>fator_pmad20182017_mor_16102020!E268</f>
        <v>2</v>
      </c>
      <c r="AP268" s="1" t="s">
        <v>1257</v>
      </c>
      <c r="AQ268" s="1" t="s">
        <v>1259</v>
      </c>
      <c r="AR268" s="1" t="s">
        <v>1260</v>
      </c>
      <c r="AS268" s="2" t="str">
        <f>fator_pmad20182017_mor_16102020!H268</f>
        <v xml:space="preserve"> 35 and 39</v>
      </c>
      <c r="AT268" s="1" t="s">
        <v>1261</v>
      </c>
    </row>
    <row r="269" spans="1:46" x14ac:dyDescent="0.25">
      <c r="A269" s="1" t="s">
        <v>118</v>
      </c>
      <c r="B269" s="1" t="s">
        <v>1235</v>
      </c>
      <c r="C269" s="1" t="s">
        <v>1236</v>
      </c>
      <c r="D269" s="1" t="s">
        <v>1237</v>
      </c>
      <c r="E269" s="1" t="s">
        <v>1238</v>
      </c>
      <c r="F269" s="1" t="s">
        <v>1239</v>
      </c>
      <c r="G269" s="1" t="str">
        <f>fator_pmad20182017_mor_16102020!K269</f>
        <v>47.2714428571429</v>
      </c>
      <c r="H269" s="1" t="s">
        <v>1240</v>
      </c>
      <c r="I269" s="1" t="s">
        <v>1239</v>
      </c>
      <c r="J269" s="1" t="str">
        <f>fator_pmad20182017_mor_16102020!I269</f>
        <v>3309.001</v>
      </c>
      <c r="K269" s="1" t="s">
        <v>1241</v>
      </c>
      <c r="L269" s="1" t="s">
        <v>1239</v>
      </c>
      <c r="M269" s="1" t="s">
        <v>1242</v>
      </c>
      <c r="N269" s="1" t="s">
        <v>1243</v>
      </c>
      <c r="O269" s="1" t="s">
        <v>1244</v>
      </c>
      <c r="P269" s="1" t="s">
        <v>1239</v>
      </c>
      <c r="Q269" s="2" t="str">
        <f>CONCATENATE("'",fator_pmad20182017_mor_16102020!C269,"'")</f>
        <v>'Planaltina'</v>
      </c>
      <c r="R269" s="1" t="s">
        <v>1245</v>
      </c>
      <c r="S269" s="2" t="str">
        <f>CONCATENATE("concat('",IF(LEN([1]fator_pmad1718_mor_25052020!A269)=1,CONCATENATE(0,[1]fator_pmad1718_mor_25052020!A269),[1]fator_pmad1718_mor_25052020!A269),"',cast(m.D03")</f>
        <v>concat('15',cast(m.D03</v>
      </c>
      <c r="T269" s="1" t="s">
        <v>1246</v>
      </c>
      <c r="U269" s="2" t="str">
        <f>CONCATENATE("nchar(1)),'",IF(LEN([1]fator_pmad1718_mor_25052020!F269)=1,CONCATENATE(0,[1]fator_pmad1718_mor_25052020!F269),[1]fator_pmad1718_mor_25052020!F269),"')")</f>
        <v>nchar(1)),'08')</v>
      </c>
      <c r="V269" s="1" t="s">
        <v>1247</v>
      </c>
      <c r="W269" s="1" t="s">
        <v>1248</v>
      </c>
      <c r="X269" s="1" t="s">
        <v>1249</v>
      </c>
      <c r="Y269" s="1" t="s">
        <v>1250</v>
      </c>
      <c r="Z269" s="1" t="s">
        <v>1251</v>
      </c>
      <c r="AA269" s="1" t="s">
        <v>1252</v>
      </c>
      <c r="AB269" s="1" t="s">
        <v>1262</v>
      </c>
      <c r="AC269" s="1" t="s">
        <v>1253</v>
      </c>
      <c r="AD269" s="1" t="s">
        <v>1254</v>
      </c>
      <c r="AE269" s="1" t="s">
        <v>1255</v>
      </c>
      <c r="AF269" s="1" t="s">
        <v>1239</v>
      </c>
      <c r="AG269" s="1" t="s">
        <v>1256</v>
      </c>
      <c r="AH269" s="1" t="s">
        <v>1257</v>
      </c>
      <c r="AI269" s="1" t="s">
        <v>1244</v>
      </c>
      <c r="AJ269" s="1" t="s">
        <v>1239</v>
      </c>
      <c r="AK269" s="2" t="str">
        <f>CONCATENATE("'",fator_pmad20182017_mor_16102020!C269,"'")</f>
        <v>'Planaltina'</v>
      </c>
      <c r="AL269" s="1" t="s">
        <v>1257</v>
      </c>
      <c r="AM269" s="1" t="s">
        <v>1258</v>
      </c>
      <c r="AN269" s="1" t="s">
        <v>1239</v>
      </c>
      <c r="AO269" s="1" t="str">
        <f>fator_pmad20182017_mor_16102020!E269</f>
        <v>1</v>
      </c>
      <c r="AP269" s="1" t="s">
        <v>1257</v>
      </c>
      <c r="AQ269" s="1" t="s">
        <v>1259</v>
      </c>
      <c r="AR269" s="1" t="s">
        <v>1260</v>
      </c>
      <c r="AS269" s="2" t="str">
        <f>fator_pmad20182017_mor_16102020!H269</f>
        <v xml:space="preserve"> 35 and 39</v>
      </c>
      <c r="AT269" s="1" t="s">
        <v>1261</v>
      </c>
    </row>
    <row r="270" spans="1:46" x14ac:dyDescent="0.25">
      <c r="A270" s="1" t="s">
        <v>124</v>
      </c>
      <c r="B270" s="1" t="s">
        <v>1235</v>
      </c>
      <c r="C270" s="1" t="s">
        <v>1236</v>
      </c>
      <c r="D270" s="1" t="s">
        <v>1237</v>
      </c>
      <c r="E270" s="1" t="s">
        <v>1238</v>
      </c>
      <c r="F270" s="1" t="s">
        <v>1239</v>
      </c>
      <c r="G270" s="1" t="str">
        <f>fator_pmad20182017_mor_16102020!K270</f>
        <v>34.3038444444444</v>
      </c>
      <c r="H270" s="1" t="s">
        <v>1240</v>
      </c>
      <c r="I270" s="1" t="s">
        <v>1239</v>
      </c>
      <c r="J270" s="1" t="str">
        <f>fator_pmad20182017_mor_16102020!I270</f>
        <v>3087.346</v>
      </c>
      <c r="K270" s="1" t="s">
        <v>1241</v>
      </c>
      <c r="L270" s="1" t="s">
        <v>1239</v>
      </c>
      <c r="M270" s="1" t="s">
        <v>1242</v>
      </c>
      <c r="N270" s="1" t="s">
        <v>1243</v>
      </c>
      <c r="O270" s="1" t="s">
        <v>1244</v>
      </c>
      <c r="P270" s="1" t="s">
        <v>1239</v>
      </c>
      <c r="Q270" s="2" t="str">
        <f>CONCATENATE("'",fator_pmad20182017_mor_16102020!C270,"'")</f>
        <v>'Santo Antônio do Descoberto'</v>
      </c>
      <c r="R270" s="1" t="s">
        <v>1245</v>
      </c>
      <c r="S270" s="2" t="str">
        <f>CONCATENATE("concat('",IF(LEN([1]fator_pmad1718_mor_25052020!A270)=1,CONCATENATE(0,[1]fator_pmad1718_mor_25052020!A270),[1]fator_pmad1718_mor_25052020!A270),"',cast(m.D03")</f>
        <v>concat('16',cast(m.D03</v>
      </c>
      <c r="T270" s="1" t="s">
        <v>1246</v>
      </c>
      <c r="U270" s="2" t="str">
        <f>CONCATENATE("nchar(1)),'",IF(LEN([1]fator_pmad1718_mor_25052020!F270)=1,CONCATENATE(0,[1]fator_pmad1718_mor_25052020!F270),[1]fator_pmad1718_mor_25052020!F270),"')")</f>
        <v>nchar(1)),'08')</v>
      </c>
      <c r="V270" s="1" t="s">
        <v>1247</v>
      </c>
      <c r="W270" s="1" t="s">
        <v>1248</v>
      </c>
      <c r="X270" s="1" t="s">
        <v>1249</v>
      </c>
      <c r="Y270" s="1" t="s">
        <v>1250</v>
      </c>
      <c r="Z270" s="1" t="s">
        <v>1251</v>
      </c>
      <c r="AA270" s="1" t="s">
        <v>1252</v>
      </c>
      <c r="AB270" s="1" t="s">
        <v>1262</v>
      </c>
      <c r="AC270" s="1" t="s">
        <v>1253</v>
      </c>
      <c r="AD270" s="1" t="s">
        <v>1254</v>
      </c>
      <c r="AE270" s="1" t="s">
        <v>1255</v>
      </c>
      <c r="AF270" s="1" t="s">
        <v>1239</v>
      </c>
      <c r="AG270" s="1" t="s">
        <v>1256</v>
      </c>
      <c r="AH270" s="1" t="s">
        <v>1257</v>
      </c>
      <c r="AI270" s="1" t="s">
        <v>1244</v>
      </c>
      <c r="AJ270" s="1" t="s">
        <v>1239</v>
      </c>
      <c r="AK270" s="2" t="str">
        <f>CONCATENATE("'",fator_pmad20182017_mor_16102020!C270,"'")</f>
        <v>'Santo Antônio do Descoberto'</v>
      </c>
      <c r="AL270" s="1" t="s">
        <v>1257</v>
      </c>
      <c r="AM270" s="1" t="s">
        <v>1258</v>
      </c>
      <c r="AN270" s="1" t="s">
        <v>1239</v>
      </c>
      <c r="AO270" s="1" t="str">
        <f>fator_pmad20182017_mor_16102020!E270</f>
        <v>2</v>
      </c>
      <c r="AP270" s="1" t="s">
        <v>1257</v>
      </c>
      <c r="AQ270" s="1" t="s">
        <v>1259</v>
      </c>
      <c r="AR270" s="1" t="s">
        <v>1260</v>
      </c>
      <c r="AS270" s="2" t="str">
        <f>fator_pmad20182017_mor_16102020!H270</f>
        <v xml:space="preserve"> 35 and 39</v>
      </c>
      <c r="AT270" s="1" t="s">
        <v>1261</v>
      </c>
    </row>
    <row r="271" spans="1:46" x14ac:dyDescent="0.25">
      <c r="A271" s="1" t="s">
        <v>124</v>
      </c>
      <c r="B271" s="1" t="s">
        <v>1235</v>
      </c>
      <c r="C271" s="1" t="s">
        <v>1236</v>
      </c>
      <c r="D271" s="1" t="s">
        <v>1237</v>
      </c>
      <c r="E271" s="1" t="s">
        <v>1238</v>
      </c>
      <c r="F271" s="1" t="s">
        <v>1239</v>
      </c>
      <c r="G271" s="1" t="str">
        <f>fator_pmad20182017_mor_16102020!K271</f>
        <v>33.5327471264368</v>
      </c>
      <c r="H271" s="1" t="s">
        <v>1240</v>
      </c>
      <c r="I271" s="1" t="s">
        <v>1239</v>
      </c>
      <c r="J271" s="1" t="str">
        <f>fator_pmad20182017_mor_16102020!I271</f>
        <v>2917.349</v>
      </c>
      <c r="K271" s="1" t="s">
        <v>1241</v>
      </c>
      <c r="L271" s="1" t="s">
        <v>1239</v>
      </c>
      <c r="M271" s="1" t="s">
        <v>1242</v>
      </c>
      <c r="N271" s="1" t="s">
        <v>1243</v>
      </c>
      <c r="O271" s="1" t="s">
        <v>1244</v>
      </c>
      <c r="P271" s="1" t="s">
        <v>1239</v>
      </c>
      <c r="Q271" s="2" t="str">
        <f>CONCATENATE("'",fator_pmad20182017_mor_16102020!C271,"'")</f>
        <v>'Santo Antônio do Descoberto'</v>
      </c>
      <c r="R271" s="1" t="s">
        <v>1245</v>
      </c>
      <c r="S271" s="2" t="str">
        <f>CONCATENATE("concat('",IF(LEN([1]fator_pmad1718_mor_25052020!A271)=1,CONCATENATE(0,[1]fator_pmad1718_mor_25052020!A271),[1]fator_pmad1718_mor_25052020!A271),"',cast(m.D03")</f>
        <v>concat('16',cast(m.D03</v>
      </c>
      <c r="T271" s="1" t="s">
        <v>1246</v>
      </c>
      <c r="U271" s="2" t="str">
        <f>CONCATENATE("nchar(1)),'",IF(LEN([1]fator_pmad1718_mor_25052020!F271)=1,CONCATENATE(0,[1]fator_pmad1718_mor_25052020!F271),[1]fator_pmad1718_mor_25052020!F271),"')")</f>
        <v>nchar(1)),'08')</v>
      </c>
      <c r="V271" s="1" t="s">
        <v>1247</v>
      </c>
      <c r="W271" s="1" t="s">
        <v>1248</v>
      </c>
      <c r="X271" s="1" t="s">
        <v>1249</v>
      </c>
      <c r="Y271" s="1" t="s">
        <v>1250</v>
      </c>
      <c r="Z271" s="1" t="s">
        <v>1251</v>
      </c>
      <c r="AA271" s="1" t="s">
        <v>1252</v>
      </c>
      <c r="AB271" s="1" t="s">
        <v>1262</v>
      </c>
      <c r="AC271" s="1" t="s">
        <v>1253</v>
      </c>
      <c r="AD271" s="1" t="s">
        <v>1254</v>
      </c>
      <c r="AE271" s="1" t="s">
        <v>1255</v>
      </c>
      <c r="AF271" s="1" t="s">
        <v>1239</v>
      </c>
      <c r="AG271" s="1" t="s">
        <v>1256</v>
      </c>
      <c r="AH271" s="1" t="s">
        <v>1257</v>
      </c>
      <c r="AI271" s="1" t="s">
        <v>1244</v>
      </c>
      <c r="AJ271" s="1" t="s">
        <v>1239</v>
      </c>
      <c r="AK271" s="2" t="str">
        <f>CONCATENATE("'",fator_pmad20182017_mor_16102020!C271,"'")</f>
        <v>'Santo Antônio do Descoberto'</v>
      </c>
      <c r="AL271" s="1" t="s">
        <v>1257</v>
      </c>
      <c r="AM271" s="1" t="s">
        <v>1258</v>
      </c>
      <c r="AN271" s="1" t="s">
        <v>1239</v>
      </c>
      <c r="AO271" s="1" t="str">
        <f>fator_pmad20182017_mor_16102020!E271</f>
        <v>1</v>
      </c>
      <c r="AP271" s="1" t="s">
        <v>1257</v>
      </c>
      <c r="AQ271" s="1" t="s">
        <v>1259</v>
      </c>
      <c r="AR271" s="1" t="s">
        <v>1260</v>
      </c>
      <c r="AS271" s="2" t="str">
        <f>fator_pmad20182017_mor_16102020!H271</f>
        <v xml:space="preserve"> 35 and 39</v>
      </c>
      <c r="AT271" s="1" t="s">
        <v>1261</v>
      </c>
    </row>
    <row r="272" spans="1:46" x14ac:dyDescent="0.25">
      <c r="A272" s="1" t="s">
        <v>131</v>
      </c>
      <c r="B272" s="1" t="s">
        <v>1235</v>
      </c>
      <c r="C272" s="1" t="s">
        <v>1236</v>
      </c>
      <c r="D272" s="1" t="s">
        <v>1237</v>
      </c>
      <c r="E272" s="1" t="s">
        <v>1238</v>
      </c>
      <c r="F272" s="1" t="s">
        <v>1239</v>
      </c>
      <c r="G272" s="1" t="str">
        <f>fator_pmad20182017_mor_16102020!K272</f>
        <v>54.3060662251656</v>
      </c>
      <c r="H272" s="1" t="s">
        <v>1240</v>
      </c>
      <c r="I272" s="1" t="s">
        <v>1239</v>
      </c>
      <c r="J272" s="1" t="str">
        <f>fator_pmad20182017_mor_16102020!I272</f>
        <v>8200.216</v>
      </c>
      <c r="K272" s="1" t="s">
        <v>1241</v>
      </c>
      <c r="L272" s="1" t="s">
        <v>1239</v>
      </c>
      <c r="M272" s="1" t="s">
        <v>1242</v>
      </c>
      <c r="N272" s="1" t="s">
        <v>1243</v>
      </c>
      <c r="O272" s="1" t="s">
        <v>1244</v>
      </c>
      <c r="P272" s="1" t="s">
        <v>1239</v>
      </c>
      <c r="Q272" s="2" t="str">
        <f>CONCATENATE("'",fator_pmad20182017_mor_16102020!C272,"'")</f>
        <v>'Valparaíso de Goiás'</v>
      </c>
      <c r="R272" s="1" t="s">
        <v>1245</v>
      </c>
      <c r="S272" s="2" t="str">
        <f>CONCATENATE("concat('",IF(LEN([1]fator_pmad1718_mor_25052020!A272)=1,CONCATENATE(0,[1]fator_pmad1718_mor_25052020!A272),[1]fator_pmad1718_mor_25052020!A272),"',cast(m.D03")</f>
        <v>concat('17',cast(m.D03</v>
      </c>
      <c r="T272" s="1" t="s">
        <v>1246</v>
      </c>
      <c r="U272" s="2" t="str">
        <f>CONCATENATE("nchar(1)),'",IF(LEN([1]fator_pmad1718_mor_25052020!F272)=1,CONCATENATE(0,[1]fator_pmad1718_mor_25052020!F272),[1]fator_pmad1718_mor_25052020!F272),"')")</f>
        <v>nchar(1)),'08')</v>
      </c>
      <c r="V272" s="1" t="s">
        <v>1247</v>
      </c>
      <c r="W272" s="1" t="s">
        <v>1248</v>
      </c>
      <c r="X272" s="1" t="s">
        <v>1249</v>
      </c>
      <c r="Y272" s="1" t="s">
        <v>1250</v>
      </c>
      <c r="Z272" s="1" t="s">
        <v>1251</v>
      </c>
      <c r="AA272" s="1" t="s">
        <v>1252</v>
      </c>
      <c r="AB272" s="1" t="s">
        <v>1262</v>
      </c>
      <c r="AC272" s="1" t="s">
        <v>1253</v>
      </c>
      <c r="AD272" s="1" t="s">
        <v>1254</v>
      </c>
      <c r="AE272" s="1" t="s">
        <v>1255</v>
      </c>
      <c r="AF272" s="1" t="s">
        <v>1239</v>
      </c>
      <c r="AG272" s="1" t="s">
        <v>1256</v>
      </c>
      <c r="AH272" s="1" t="s">
        <v>1257</v>
      </c>
      <c r="AI272" s="1" t="s">
        <v>1244</v>
      </c>
      <c r="AJ272" s="1" t="s">
        <v>1239</v>
      </c>
      <c r="AK272" s="2" t="str">
        <f>CONCATENATE("'",fator_pmad20182017_mor_16102020!C272,"'")</f>
        <v>'Valparaíso de Goiás'</v>
      </c>
      <c r="AL272" s="1" t="s">
        <v>1257</v>
      </c>
      <c r="AM272" s="1" t="s">
        <v>1258</v>
      </c>
      <c r="AN272" s="1" t="s">
        <v>1239</v>
      </c>
      <c r="AO272" s="1" t="str">
        <f>fator_pmad20182017_mor_16102020!E272</f>
        <v>2</v>
      </c>
      <c r="AP272" s="1" t="s">
        <v>1257</v>
      </c>
      <c r="AQ272" s="1" t="s">
        <v>1259</v>
      </c>
      <c r="AR272" s="1" t="s">
        <v>1260</v>
      </c>
      <c r="AS272" s="2" t="str">
        <f>fator_pmad20182017_mor_16102020!H272</f>
        <v xml:space="preserve"> 35 and 39</v>
      </c>
      <c r="AT272" s="1" t="s">
        <v>1261</v>
      </c>
    </row>
    <row r="273" spans="1:46" x14ac:dyDescent="0.25">
      <c r="A273" s="1" t="s">
        <v>131</v>
      </c>
      <c r="B273" s="1" t="s">
        <v>1235</v>
      </c>
      <c r="C273" s="1" t="s">
        <v>1236</v>
      </c>
      <c r="D273" s="1" t="s">
        <v>1237</v>
      </c>
      <c r="E273" s="1" t="s">
        <v>1238</v>
      </c>
      <c r="F273" s="1" t="s">
        <v>1239</v>
      </c>
      <c r="G273" s="1" t="str">
        <f>fator_pmad20182017_mor_16102020!K273</f>
        <v>60.1507401574803</v>
      </c>
      <c r="H273" s="1" t="s">
        <v>1240</v>
      </c>
      <c r="I273" s="1" t="s">
        <v>1239</v>
      </c>
      <c r="J273" s="1" t="str">
        <f>fator_pmad20182017_mor_16102020!I273</f>
        <v>7639.144</v>
      </c>
      <c r="K273" s="1" t="s">
        <v>1241</v>
      </c>
      <c r="L273" s="1" t="s">
        <v>1239</v>
      </c>
      <c r="M273" s="1" t="s">
        <v>1242</v>
      </c>
      <c r="N273" s="1" t="s">
        <v>1243</v>
      </c>
      <c r="O273" s="1" t="s">
        <v>1244</v>
      </c>
      <c r="P273" s="1" t="s">
        <v>1239</v>
      </c>
      <c r="Q273" s="2" t="str">
        <f>CONCATENATE("'",fator_pmad20182017_mor_16102020!C273,"'")</f>
        <v>'Valparaíso de Goiás'</v>
      </c>
      <c r="R273" s="1" t="s">
        <v>1245</v>
      </c>
      <c r="S273" s="2" t="str">
        <f>CONCATENATE("concat('",IF(LEN([1]fator_pmad1718_mor_25052020!A273)=1,CONCATENATE(0,[1]fator_pmad1718_mor_25052020!A273),[1]fator_pmad1718_mor_25052020!A273),"',cast(m.D03")</f>
        <v>concat('17',cast(m.D03</v>
      </c>
      <c r="T273" s="1" t="s">
        <v>1246</v>
      </c>
      <c r="U273" s="2" t="str">
        <f>CONCATENATE("nchar(1)),'",IF(LEN([1]fator_pmad1718_mor_25052020!F273)=1,CONCATENATE(0,[1]fator_pmad1718_mor_25052020!F273),[1]fator_pmad1718_mor_25052020!F273),"')")</f>
        <v>nchar(1)),'08')</v>
      </c>
      <c r="V273" s="1" t="s">
        <v>1247</v>
      </c>
      <c r="W273" s="1" t="s">
        <v>1248</v>
      </c>
      <c r="X273" s="1" t="s">
        <v>1249</v>
      </c>
      <c r="Y273" s="1" t="s">
        <v>1250</v>
      </c>
      <c r="Z273" s="1" t="s">
        <v>1251</v>
      </c>
      <c r="AA273" s="1" t="s">
        <v>1252</v>
      </c>
      <c r="AB273" s="1" t="s">
        <v>1262</v>
      </c>
      <c r="AC273" s="1" t="s">
        <v>1253</v>
      </c>
      <c r="AD273" s="1" t="s">
        <v>1254</v>
      </c>
      <c r="AE273" s="1" t="s">
        <v>1255</v>
      </c>
      <c r="AF273" s="1" t="s">
        <v>1239</v>
      </c>
      <c r="AG273" s="1" t="s">
        <v>1256</v>
      </c>
      <c r="AH273" s="1" t="s">
        <v>1257</v>
      </c>
      <c r="AI273" s="1" t="s">
        <v>1244</v>
      </c>
      <c r="AJ273" s="1" t="s">
        <v>1239</v>
      </c>
      <c r="AK273" s="2" t="str">
        <f>CONCATENATE("'",fator_pmad20182017_mor_16102020!C273,"'")</f>
        <v>'Valparaíso de Goiás'</v>
      </c>
      <c r="AL273" s="1" t="s">
        <v>1257</v>
      </c>
      <c r="AM273" s="1" t="s">
        <v>1258</v>
      </c>
      <c r="AN273" s="1" t="s">
        <v>1239</v>
      </c>
      <c r="AO273" s="1" t="str">
        <f>fator_pmad20182017_mor_16102020!E273</f>
        <v>1</v>
      </c>
      <c r="AP273" s="1" t="s">
        <v>1257</v>
      </c>
      <c r="AQ273" s="1" t="s">
        <v>1259</v>
      </c>
      <c r="AR273" s="1" t="s">
        <v>1260</v>
      </c>
      <c r="AS273" s="2" t="str">
        <f>fator_pmad20182017_mor_16102020!H273</f>
        <v xml:space="preserve"> 35 and 39</v>
      </c>
      <c r="AT273" s="1" t="s">
        <v>1261</v>
      </c>
    </row>
    <row r="274" spans="1:46" x14ac:dyDescent="0.25">
      <c r="A274" s="1" t="s">
        <v>9</v>
      </c>
      <c r="B274" s="1" t="s">
        <v>1235</v>
      </c>
      <c r="C274" s="1" t="s">
        <v>1236</v>
      </c>
      <c r="D274" s="1" t="s">
        <v>1237</v>
      </c>
      <c r="E274" s="1" t="s">
        <v>1238</v>
      </c>
      <c r="F274" s="1" t="s">
        <v>1239</v>
      </c>
      <c r="G274" s="1" t="str">
        <f>fator_pmad20182017_mor_16102020!K274</f>
        <v>60.3348333333333</v>
      </c>
      <c r="H274" s="1" t="s">
        <v>1240</v>
      </c>
      <c r="I274" s="1" t="s">
        <v>1239</v>
      </c>
      <c r="J274" s="1" t="str">
        <f>fator_pmad20182017_mor_16102020!I274</f>
        <v>7964.198</v>
      </c>
      <c r="K274" s="1" t="s">
        <v>1241</v>
      </c>
      <c r="L274" s="1" t="s">
        <v>1239</v>
      </c>
      <c r="M274" s="1" t="s">
        <v>1242</v>
      </c>
      <c r="N274" s="1" t="s">
        <v>1243</v>
      </c>
      <c r="O274" s="1" t="s">
        <v>1244</v>
      </c>
      <c r="P274" s="1" t="s">
        <v>1239</v>
      </c>
      <c r="Q274" s="2" t="str">
        <f>CONCATENATE("'",fator_pmad20182017_mor_16102020!C274,"'")</f>
        <v>'Águas Lindas de Goiás'</v>
      </c>
      <c r="R274" s="1" t="s">
        <v>1245</v>
      </c>
      <c r="S274" s="2" t="str">
        <f>CONCATENATE("concat('",IF(LEN([1]fator_pmad1718_mor_25052020!A274)=1,CONCATENATE(0,[1]fator_pmad1718_mor_25052020!A274),[1]fator_pmad1718_mor_25052020!A274),"',cast(m.D03")</f>
        <v>concat('01',cast(m.D03</v>
      </c>
      <c r="T274" s="1" t="s">
        <v>1246</v>
      </c>
      <c r="U274" s="2" t="str">
        <f>CONCATENATE("nchar(1)),'",IF(LEN([1]fator_pmad1718_mor_25052020!F274)=1,CONCATENATE(0,[1]fator_pmad1718_mor_25052020!F274),[1]fator_pmad1718_mor_25052020!F274),"')")</f>
        <v>nchar(1)),'09')</v>
      </c>
      <c r="V274" s="1" t="s">
        <v>1247</v>
      </c>
      <c r="W274" s="1" t="s">
        <v>1248</v>
      </c>
      <c r="X274" s="1" t="s">
        <v>1249</v>
      </c>
      <c r="Y274" s="1" t="s">
        <v>1250</v>
      </c>
      <c r="Z274" s="1" t="s">
        <v>1251</v>
      </c>
      <c r="AA274" s="1" t="s">
        <v>1252</v>
      </c>
      <c r="AB274" s="1" t="s">
        <v>1262</v>
      </c>
      <c r="AC274" s="1" t="s">
        <v>1253</v>
      </c>
      <c r="AD274" s="1" t="s">
        <v>1254</v>
      </c>
      <c r="AE274" s="1" t="s">
        <v>1255</v>
      </c>
      <c r="AF274" s="1" t="s">
        <v>1239</v>
      </c>
      <c r="AG274" s="1" t="s">
        <v>1256</v>
      </c>
      <c r="AH274" s="1" t="s">
        <v>1257</v>
      </c>
      <c r="AI274" s="1" t="s">
        <v>1244</v>
      </c>
      <c r="AJ274" s="1" t="s">
        <v>1239</v>
      </c>
      <c r="AK274" s="2" t="str">
        <f>CONCATENATE("'",fator_pmad20182017_mor_16102020!C274,"'")</f>
        <v>'Águas Lindas de Goiás'</v>
      </c>
      <c r="AL274" s="1" t="s">
        <v>1257</v>
      </c>
      <c r="AM274" s="1" t="s">
        <v>1258</v>
      </c>
      <c r="AN274" s="1" t="s">
        <v>1239</v>
      </c>
      <c r="AO274" s="1" t="str">
        <f>fator_pmad20182017_mor_16102020!E274</f>
        <v>2</v>
      </c>
      <c r="AP274" s="1" t="s">
        <v>1257</v>
      </c>
      <c r="AQ274" s="1" t="s">
        <v>1259</v>
      </c>
      <c r="AR274" s="1" t="s">
        <v>1260</v>
      </c>
      <c r="AS274" s="2" t="str">
        <f>fator_pmad20182017_mor_16102020!H274</f>
        <v xml:space="preserve"> 40 and 44</v>
      </c>
      <c r="AT274" s="1" t="s">
        <v>1261</v>
      </c>
    </row>
    <row r="275" spans="1:46" x14ac:dyDescent="0.25">
      <c r="A275" s="1" t="s">
        <v>9</v>
      </c>
      <c r="B275" s="1" t="s">
        <v>1235</v>
      </c>
      <c r="C275" s="1" t="s">
        <v>1236</v>
      </c>
      <c r="D275" s="1" t="s">
        <v>1237</v>
      </c>
      <c r="E275" s="1" t="s">
        <v>1238</v>
      </c>
      <c r="F275" s="1" t="s">
        <v>1239</v>
      </c>
      <c r="G275" s="1" t="str">
        <f>fator_pmad20182017_mor_16102020!K275</f>
        <v>84.9415</v>
      </c>
      <c r="H275" s="1" t="s">
        <v>1240</v>
      </c>
      <c r="I275" s="1" t="s">
        <v>1239</v>
      </c>
      <c r="J275" s="1" t="str">
        <f>fator_pmad20182017_mor_16102020!I275</f>
        <v>7474.852</v>
      </c>
      <c r="K275" s="1" t="s">
        <v>1241</v>
      </c>
      <c r="L275" s="1" t="s">
        <v>1239</v>
      </c>
      <c r="M275" s="1" t="s">
        <v>1242</v>
      </c>
      <c r="N275" s="1" t="s">
        <v>1243</v>
      </c>
      <c r="O275" s="1" t="s">
        <v>1244</v>
      </c>
      <c r="P275" s="1" t="s">
        <v>1239</v>
      </c>
      <c r="Q275" s="2" t="str">
        <f>CONCATENATE("'",fator_pmad20182017_mor_16102020!C275,"'")</f>
        <v>'Águas Lindas de Goiás'</v>
      </c>
      <c r="R275" s="1" t="s">
        <v>1245</v>
      </c>
      <c r="S275" s="2" t="str">
        <f>CONCATENATE("concat('",IF(LEN([1]fator_pmad1718_mor_25052020!A275)=1,CONCATENATE(0,[1]fator_pmad1718_mor_25052020!A275),[1]fator_pmad1718_mor_25052020!A275),"',cast(m.D03")</f>
        <v>concat('01',cast(m.D03</v>
      </c>
      <c r="T275" s="1" t="s">
        <v>1246</v>
      </c>
      <c r="U275" s="2" t="str">
        <f>CONCATENATE("nchar(1)),'",IF(LEN([1]fator_pmad1718_mor_25052020!F275)=1,CONCATENATE(0,[1]fator_pmad1718_mor_25052020!F275),[1]fator_pmad1718_mor_25052020!F275),"')")</f>
        <v>nchar(1)),'09')</v>
      </c>
      <c r="V275" s="1" t="s">
        <v>1247</v>
      </c>
      <c r="W275" s="1" t="s">
        <v>1248</v>
      </c>
      <c r="X275" s="1" t="s">
        <v>1249</v>
      </c>
      <c r="Y275" s="1" t="s">
        <v>1250</v>
      </c>
      <c r="Z275" s="1" t="s">
        <v>1251</v>
      </c>
      <c r="AA275" s="1" t="s">
        <v>1252</v>
      </c>
      <c r="AB275" s="1" t="s">
        <v>1262</v>
      </c>
      <c r="AC275" s="1" t="s">
        <v>1253</v>
      </c>
      <c r="AD275" s="1" t="s">
        <v>1254</v>
      </c>
      <c r="AE275" s="1" t="s">
        <v>1255</v>
      </c>
      <c r="AF275" s="1" t="s">
        <v>1239</v>
      </c>
      <c r="AG275" s="1" t="s">
        <v>1256</v>
      </c>
      <c r="AH275" s="1" t="s">
        <v>1257</v>
      </c>
      <c r="AI275" s="1" t="s">
        <v>1244</v>
      </c>
      <c r="AJ275" s="1" t="s">
        <v>1239</v>
      </c>
      <c r="AK275" s="2" t="str">
        <f>CONCATENATE("'",fator_pmad20182017_mor_16102020!C275,"'")</f>
        <v>'Águas Lindas de Goiás'</v>
      </c>
      <c r="AL275" s="1" t="s">
        <v>1257</v>
      </c>
      <c r="AM275" s="1" t="s">
        <v>1258</v>
      </c>
      <c r="AN275" s="1" t="s">
        <v>1239</v>
      </c>
      <c r="AO275" s="1" t="str">
        <f>fator_pmad20182017_mor_16102020!E275</f>
        <v>1</v>
      </c>
      <c r="AP275" s="1" t="s">
        <v>1257</v>
      </c>
      <c r="AQ275" s="1" t="s">
        <v>1259</v>
      </c>
      <c r="AR275" s="1" t="s">
        <v>1260</v>
      </c>
      <c r="AS275" s="2" t="str">
        <f>fator_pmad20182017_mor_16102020!H275</f>
        <v xml:space="preserve"> 40 and 44</v>
      </c>
      <c r="AT275" s="1" t="s">
        <v>1261</v>
      </c>
    </row>
    <row r="276" spans="1:46" x14ac:dyDescent="0.25">
      <c r="A276" s="1" t="s">
        <v>12</v>
      </c>
      <c r="B276" s="1" t="s">
        <v>1235</v>
      </c>
      <c r="C276" s="1" t="s">
        <v>1236</v>
      </c>
      <c r="D276" s="1" t="s">
        <v>1237</v>
      </c>
      <c r="E276" s="1" t="s">
        <v>1238</v>
      </c>
      <c r="F276" s="1" t="s">
        <v>1239</v>
      </c>
      <c r="G276" s="1" t="str">
        <f>fator_pmad20182017_mor_16102020!K276</f>
        <v>19.4955</v>
      </c>
      <c r="H276" s="1" t="s">
        <v>1240</v>
      </c>
      <c r="I276" s="1" t="s">
        <v>1239</v>
      </c>
      <c r="J276" s="1" t="str">
        <f>fator_pmad20182017_mor_16102020!I276</f>
        <v>1052.757</v>
      </c>
      <c r="K276" s="1" t="s">
        <v>1241</v>
      </c>
      <c r="L276" s="1" t="s">
        <v>1239</v>
      </c>
      <c r="M276" s="1" t="s">
        <v>1242</v>
      </c>
      <c r="N276" s="1" t="s">
        <v>1243</v>
      </c>
      <c r="O276" s="1" t="s">
        <v>1244</v>
      </c>
      <c r="P276" s="1" t="s">
        <v>1239</v>
      </c>
      <c r="Q276" s="2" t="str">
        <f>CONCATENATE("'",fator_pmad20182017_mor_16102020!C276,"'")</f>
        <v>'Alexânia'</v>
      </c>
      <c r="R276" s="1" t="s">
        <v>1245</v>
      </c>
      <c r="S276" s="2" t="str">
        <f>CONCATENATE("concat('",IF(LEN([1]fator_pmad1718_mor_25052020!A276)=1,CONCATENATE(0,[1]fator_pmad1718_mor_25052020!A276),[1]fator_pmad1718_mor_25052020!A276),"',cast(m.D03")</f>
        <v>concat('02',cast(m.D03</v>
      </c>
      <c r="T276" s="1" t="s">
        <v>1246</v>
      </c>
      <c r="U276" s="2" t="str">
        <f>CONCATENATE("nchar(1)),'",IF(LEN([1]fator_pmad1718_mor_25052020!F276)=1,CONCATENATE(0,[1]fator_pmad1718_mor_25052020!F276),[1]fator_pmad1718_mor_25052020!F276),"')")</f>
        <v>nchar(1)),'09')</v>
      </c>
      <c r="V276" s="1" t="s">
        <v>1247</v>
      </c>
      <c r="W276" s="1" t="s">
        <v>1248</v>
      </c>
      <c r="X276" s="1" t="s">
        <v>1249</v>
      </c>
      <c r="Y276" s="1" t="s">
        <v>1250</v>
      </c>
      <c r="Z276" s="1" t="s">
        <v>1251</v>
      </c>
      <c r="AA276" s="1" t="s">
        <v>1252</v>
      </c>
      <c r="AB276" s="1" t="s">
        <v>1262</v>
      </c>
      <c r="AC276" s="1" t="s">
        <v>1253</v>
      </c>
      <c r="AD276" s="1" t="s">
        <v>1254</v>
      </c>
      <c r="AE276" s="1" t="s">
        <v>1255</v>
      </c>
      <c r="AF276" s="1" t="s">
        <v>1239</v>
      </c>
      <c r="AG276" s="1" t="s">
        <v>1256</v>
      </c>
      <c r="AH276" s="1" t="s">
        <v>1257</v>
      </c>
      <c r="AI276" s="1" t="s">
        <v>1244</v>
      </c>
      <c r="AJ276" s="1" t="s">
        <v>1239</v>
      </c>
      <c r="AK276" s="2" t="str">
        <f>CONCATENATE("'",fator_pmad20182017_mor_16102020!C276,"'")</f>
        <v>'Alexânia'</v>
      </c>
      <c r="AL276" s="1" t="s">
        <v>1257</v>
      </c>
      <c r="AM276" s="1" t="s">
        <v>1258</v>
      </c>
      <c r="AN276" s="1" t="s">
        <v>1239</v>
      </c>
      <c r="AO276" s="1" t="str">
        <f>fator_pmad20182017_mor_16102020!E276</f>
        <v>2</v>
      </c>
      <c r="AP276" s="1" t="s">
        <v>1257</v>
      </c>
      <c r="AQ276" s="1" t="s">
        <v>1259</v>
      </c>
      <c r="AR276" s="1" t="s">
        <v>1260</v>
      </c>
      <c r="AS276" s="2" t="str">
        <f>fator_pmad20182017_mor_16102020!H276</f>
        <v xml:space="preserve"> 40 and 44</v>
      </c>
      <c r="AT276" s="1" t="s">
        <v>1261</v>
      </c>
    </row>
    <row r="277" spans="1:46" x14ac:dyDescent="0.25">
      <c r="A277" s="1" t="s">
        <v>12</v>
      </c>
      <c r="B277" s="1" t="s">
        <v>1235</v>
      </c>
      <c r="C277" s="1" t="s">
        <v>1236</v>
      </c>
      <c r="D277" s="1" t="s">
        <v>1237</v>
      </c>
      <c r="E277" s="1" t="s">
        <v>1238</v>
      </c>
      <c r="F277" s="1" t="s">
        <v>1239</v>
      </c>
      <c r="G277" s="1" t="str">
        <f>fator_pmad20182017_mor_16102020!K277</f>
        <v>16.0682153846154</v>
      </c>
      <c r="H277" s="1" t="s">
        <v>1240</v>
      </c>
      <c r="I277" s="1" t="s">
        <v>1239</v>
      </c>
      <c r="J277" s="1" t="str">
        <f>fator_pmad20182017_mor_16102020!I277</f>
        <v>1044.434</v>
      </c>
      <c r="K277" s="1" t="s">
        <v>1241</v>
      </c>
      <c r="L277" s="1" t="s">
        <v>1239</v>
      </c>
      <c r="M277" s="1" t="s">
        <v>1242</v>
      </c>
      <c r="N277" s="1" t="s">
        <v>1243</v>
      </c>
      <c r="O277" s="1" t="s">
        <v>1244</v>
      </c>
      <c r="P277" s="1" t="s">
        <v>1239</v>
      </c>
      <c r="Q277" s="2" t="str">
        <f>CONCATENATE("'",fator_pmad20182017_mor_16102020!C277,"'")</f>
        <v>'Alexânia'</v>
      </c>
      <c r="R277" s="1" t="s">
        <v>1245</v>
      </c>
      <c r="S277" s="2" t="str">
        <f>CONCATENATE("concat('",IF(LEN([1]fator_pmad1718_mor_25052020!A277)=1,CONCATENATE(0,[1]fator_pmad1718_mor_25052020!A277),[1]fator_pmad1718_mor_25052020!A277),"',cast(m.D03")</f>
        <v>concat('02',cast(m.D03</v>
      </c>
      <c r="T277" s="1" t="s">
        <v>1246</v>
      </c>
      <c r="U277" s="2" t="str">
        <f>CONCATENATE("nchar(1)),'",IF(LEN([1]fator_pmad1718_mor_25052020!F277)=1,CONCATENATE(0,[1]fator_pmad1718_mor_25052020!F277),[1]fator_pmad1718_mor_25052020!F277),"')")</f>
        <v>nchar(1)),'09')</v>
      </c>
      <c r="V277" s="1" t="s">
        <v>1247</v>
      </c>
      <c r="W277" s="1" t="s">
        <v>1248</v>
      </c>
      <c r="X277" s="1" t="s">
        <v>1249</v>
      </c>
      <c r="Y277" s="1" t="s">
        <v>1250</v>
      </c>
      <c r="Z277" s="1" t="s">
        <v>1251</v>
      </c>
      <c r="AA277" s="1" t="s">
        <v>1252</v>
      </c>
      <c r="AB277" s="1" t="s">
        <v>1262</v>
      </c>
      <c r="AC277" s="1" t="s">
        <v>1253</v>
      </c>
      <c r="AD277" s="1" t="s">
        <v>1254</v>
      </c>
      <c r="AE277" s="1" t="s">
        <v>1255</v>
      </c>
      <c r="AF277" s="1" t="s">
        <v>1239</v>
      </c>
      <c r="AG277" s="1" t="s">
        <v>1256</v>
      </c>
      <c r="AH277" s="1" t="s">
        <v>1257</v>
      </c>
      <c r="AI277" s="1" t="s">
        <v>1244</v>
      </c>
      <c r="AJ277" s="1" t="s">
        <v>1239</v>
      </c>
      <c r="AK277" s="2" t="str">
        <f>CONCATENATE("'",fator_pmad20182017_mor_16102020!C277,"'")</f>
        <v>'Alexânia'</v>
      </c>
      <c r="AL277" s="1" t="s">
        <v>1257</v>
      </c>
      <c r="AM277" s="1" t="s">
        <v>1258</v>
      </c>
      <c r="AN277" s="1" t="s">
        <v>1239</v>
      </c>
      <c r="AO277" s="1" t="str">
        <f>fator_pmad20182017_mor_16102020!E277</f>
        <v>1</v>
      </c>
      <c r="AP277" s="1" t="s">
        <v>1257</v>
      </c>
      <c r="AQ277" s="1" t="s">
        <v>1259</v>
      </c>
      <c r="AR277" s="1" t="s">
        <v>1260</v>
      </c>
      <c r="AS277" s="2" t="str">
        <f>fator_pmad20182017_mor_16102020!H277</f>
        <v xml:space="preserve"> 40 and 44</v>
      </c>
      <c r="AT277" s="1" t="s">
        <v>1261</v>
      </c>
    </row>
    <row r="278" spans="1:46" x14ac:dyDescent="0.25">
      <c r="A278" s="1" t="s">
        <v>28</v>
      </c>
      <c r="B278" s="1" t="s">
        <v>1235</v>
      </c>
      <c r="C278" s="1" t="s">
        <v>1236</v>
      </c>
      <c r="D278" s="1" t="s">
        <v>1237</v>
      </c>
      <c r="E278" s="1" t="s">
        <v>1238</v>
      </c>
      <c r="F278" s="1" t="s">
        <v>1239</v>
      </c>
      <c r="G278" s="1" t="str">
        <f>fator_pmad20182017_mor_16102020!K278</f>
        <v>6.23019396162672</v>
      </c>
      <c r="H278" s="1" t="s">
        <v>1240</v>
      </c>
      <c r="I278" s="1" t="s">
        <v>1239</v>
      </c>
      <c r="J278" s="1" t="str">
        <f>fator_pmad20182017_mor_16102020!I278</f>
        <v>485.955129006884</v>
      </c>
      <c r="K278" s="1" t="s">
        <v>1241</v>
      </c>
      <c r="L278" s="1" t="s">
        <v>1239</v>
      </c>
      <c r="M278" s="1" t="s">
        <v>1242</v>
      </c>
      <c r="N278" s="1" t="s">
        <v>1243</v>
      </c>
      <c r="O278" s="1" t="s">
        <v>1244</v>
      </c>
      <c r="P278" s="1" t="s">
        <v>1239</v>
      </c>
      <c r="Q278" s="2" t="str">
        <f>CONCATENATE("'",fator_pmad20182017_mor_16102020!C278,"'")</f>
        <v>'Cidade Ocidental: Jardim ABC'</v>
      </c>
      <c r="R278" s="1" t="s">
        <v>1245</v>
      </c>
      <c r="S278" s="2" t="str">
        <f>CONCATENATE("concat('",IF(LEN([1]fator_pmad1718_mor_25052020!A278)=1,CONCATENATE(0,[1]fator_pmad1718_mor_25052020!A278),[1]fator_pmad1718_mor_25052020!A278),"',cast(m.D03")</f>
        <v>concat('04',cast(m.D03</v>
      </c>
      <c r="T278" s="1" t="s">
        <v>1246</v>
      </c>
      <c r="U278" s="2" t="str">
        <f>CONCATENATE("nchar(1)),'",IF(LEN([1]fator_pmad1718_mor_25052020!F278)=1,CONCATENATE(0,[1]fator_pmad1718_mor_25052020!F278),[1]fator_pmad1718_mor_25052020!F278),"')")</f>
        <v>nchar(1)),'09')</v>
      </c>
      <c r="V278" s="1" t="s">
        <v>1247</v>
      </c>
      <c r="W278" s="1" t="s">
        <v>1248</v>
      </c>
      <c r="X278" s="1" t="s">
        <v>1249</v>
      </c>
      <c r="Y278" s="1" t="s">
        <v>1250</v>
      </c>
      <c r="Z278" s="1" t="s">
        <v>1251</v>
      </c>
      <c r="AA278" s="1" t="s">
        <v>1252</v>
      </c>
      <c r="AB278" s="1" t="s">
        <v>1262</v>
      </c>
      <c r="AC278" s="1" t="s">
        <v>1253</v>
      </c>
      <c r="AD278" s="1" t="s">
        <v>1254</v>
      </c>
      <c r="AE278" s="1" t="s">
        <v>1255</v>
      </c>
      <c r="AF278" s="1" t="s">
        <v>1239</v>
      </c>
      <c r="AG278" s="1" t="s">
        <v>1256</v>
      </c>
      <c r="AH278" s="1" t="s">
        <v>1257</v>
      </c>
      <c r="AI278" s="1" t="s">
        <v>1244</v>
      </c>
      <c r="AJ278" s="1" t="s">
        <v>1239</v>
      </c>
      <c r="AK278" s="2" t="str">
        <f>CONCATENATE("'",fator_pmad20182017_mor_16102020!C278,"'")</f>
        <v>'Cidade Ocidental: Jardim ABC'</v>
      </c>
      <c r="AL278" s="1" t="s">
        <v>1257</v>
      </c>
      <c r="AM278" s="1" t="s">
        <v>1258</v>
      </c>
      <c r="AN278" s="1" t="s">
        <v>1239</v>
      </c>
      <c r="AO278" s="1" t="str">
        <f>fator_pmad20182017_mor_16102020!E278</f>
        <v>2</v>
      </c>
      <c r="AP278" s="1" t="s">
        <v>1257</v>
      </c>
      <c r="AQ278" s="1" t="s">
        <v>1259</v>
      </c>
      <c r="AR278" s="1" t="s">
        <v>1260</v>
      </c>
      <c r="AS278" s="2" t="str">
        <f>fator_pmad20182017_mor_16102020!H278</f>
        <v xml:space="preserve"> 40 and 44</v>
      </c>
      <c r="AT278" s="1" t="s">
        <v>1261</v>
      </c>
    </row>
    <row r="279" spans="1:46" x14ac:dyDescent="0.25">
      <c r="A279" s="1" t="s">
        <v>28</v>
      </c>
      <c r="B279" s="1" t="s">
        <v>1235</v>
      </c>
      <c r="C279" s="1" t="s">
        <v>1236</v>
      </c>
      <c r="D279" s="1" t="s">
        <v>1237</v>
      </c>
      <c r="E279" s="1" t="s">
        <v>1238</v>
      </c>
      <c r="F279" s="1" t="s">
        <v>1239</v>
      </c>
      <c r="G279" s="1" t="str">
        <f>fator_pmad20182017_mor_16102020!K279</f>
        <v>6.93561163160843</v>
      </c>
      <c r="H279" s="1" t="s">
        <v>1240</v>
      </c>
      <c r="I279" s="1" t="s">
        <v>1239</v>
      </c>
      <c r="J279" s="1" t="str">
        <f>fator_pmad20182017_mor_16102020!I279</f>
        <v>443.879144422939</v>
      </c>
      <c r="K279" s="1" t="s">
        <v>1241</v>
      </c>
      <c r="L279" s="1" t="s">
        <v>1239</v>
      </c>
      <c r="M279" s="1" t="s">
        <v>1242</v>
      </c>
      <c r="N279" s="1" t="s">
        <v>1243</v>
      </c>
      <c r="O279" s="1" t="s">
        <v>1244</v>
      </c>
      <c r="P279" s="1" t="s">
        <v>1239</v>
      </c>
      <c r="Q279" s="2" t="str">
        <f>CONCATENATE("'",fator_pmad20182017_mor_16102020!C279,"'")</f>
        <v>'Cidade Ocidental: Jardim ABC'</v>
      </c>
      <c r="R279" s="1" t="s">
        <v>1245</v>
      </c>
      <c r="S279" s="2" t="str">
        <f>CONCATENATE("concat('",IF(LEN([1]fator_pmad1718_mor_25052020!A279)=1,CONCATENATE(0,[1]fator_pmad1718_mor_25052020!A279),[1]fator_pmad1718_mor_25052020!A279),"',cast(m.D03")</f>
        <v>concat('04',cast(m.D03</v>
      </c>
      <c r="T279" s="1" t="s">
        <v>1246</v>
      </c>
      <c r="U279" s="2" t="str">
        <f>CONCATENATE("nchar(1)),'",IF(LEN([1]fator_pmad1718_mor_25052020!F279)=1,CONCATENATE(0,[1]fator_pmad1718_mor_25052020!F279),[1]fator_pmad1718_mor_25052020!F279),"')")</f>
        <v>nchar(1)),'09')</v>
      </c>
      <c r="V279" s="1" t="s">
        <v>1247</v>
      </c>
      <c r="W279" s="1" t="s">
        <v>1248</v>
      </c>
      <c r="X279" s="1" t="s">
        <v>1249</v>
      </c>
      <c r="Y279" s="1" t="s">
        <v>1250</v>
      </c>
      <c r="Z279" s="1" t="s">
        <v>1251</v>
      </c>
      <c r="AA279" s="1" t="s">
        <v>1252</v>
      </c>
      <c r="AB279" s="1" t="s">
        <v>1262</v>
      </c>
      <c r="AC279" s="1" t="s">
        <v>1253</v>
      </c>
      <c r="AD279" s="1" t="s">
        <v>1254</v>
      </c>
      <c r="AE279" s="1" t="s">
        <v>1255</v>
      </c>
      <c r="AF279" s="1" t="s">
        <v>1239</v>
      </c>
      <c r="AG279" s="1" t="s">
        <v>1256</v>
      </c>
      <c r="AH279" s="1" t="s">
        <v>1257</v>
      </c>
      <c r="AI279" s="1" t="s">
        <v>1244</v>
      </c>
      <c r="AJ279" s="1" t="s">
        <v>1239</v>
      </c>
      <c r="AK279" s="2" t="str">
        <f>CONCATENATE("'",fator_pmad20182017_mor_16102020!C279,"'")</f>
        <v>'Cidade Ocidental: Jardim ABC'</v>
      </c>
      <c r="AL279" s="1" t="s">
        <v>1257</v>
      </c>
      <c r="AM279" s="1" t="s">
        <v>1258</v>
      </c>
      <c r="AN279" s="1" t="s">
        <v>1239</v>
      </c>
      <c r="AO279" s="1" t="str">
        <f>fator_pmad20182017_mor_16102020!E279</f>
        <v>1</v>
      </c>
      <c r="AP279" s="1" t="s">
        <v>1257</v>
      </c>
      <c r="AQ279" s="1" t="s">
        <v>1259</v>
      </c>
      <c r="AR279" s="1" t="s">
        <v>1260</v>
      </c>
      <c r="AS279" s="2" t="str">
        <f>fator_pmad20182017_mor_16102020!H279</f>
        <v xml:space="preserve"> 40 and 44</v>
      </c>
      <c r="AT279" s="1" t="s">
        <v>1261</v>
      </c>
    </row>
    <row r="280" spans="1:46" x14ac:dyDescent="0.25">
      <c r="A280" s="1" t="s">
        <v>36</v>
      </c>
      <c r="B280" s="1" t="s">
        <v>1235</v>
      </c>
      <c r="C280" s="1" t="s">
        <v>1236</v>
      </c>
      <c r="D280" s="1" t="s">
        <v>1237</v>
      </c>
      <c r="E280" s="1" t="s">
        <v>1238</v>
      </c>
      <c r="F280" s="1" t="s">
        <v>1239</v>
      </c>
      <c r="G280" s="1" t="str">
        <f>fator_pmad20182017_mor_16102020!K280</f>
        <v>30.562519604139</v>
      </c>
      <c r="H280" s="1" t="s">
        <v>1240</v>
      </c>
      <c r="I280" s="1" t="s">
        <v>1239</v>
      </c>
      <c r="J280" s="1" t="str">
        <f>fator_pmad20182017_mor_16102020!I280</f>
        <v>2139.37637228973</v>
      </c>
      <c r="K280" s="1" t="s">
        <v>1241</v>
      </c>
      <c r="L280" s="1" t="s">
        <v>1239</v>
      </c>
      <c r="M280" s="1" t="s">
        <v>1242</v>
      </c>
      <c r="N280" s="1" t="s">
        <v>1243</v>
      </c>
      <c r="O280" s="1" t="s">
        <v>1244</v>
      </c>
      <c r="P280" s="1" t="s">
        <v>1239</v>
      </c>
      <c r="Q280" s="2" t="str">
        <f>CONCATENATE("'",fator_pmad20182017_mor_16102020!C280,"'")</f>
        <v>'Cidade Ocidental: Sede'</v>
      </c>
      <c r="R280" s="1" t="s">
        <v>1245</v>
      </c>
      <c r="S280" s="2" t="str">
        <f>CONCATENATE("concat('",IF(LEN([1]fator_pmad1718_mor_25052020!A280)=1,CONCATENATE(0,[1]fator_pmad1718_mor_25052020!A280),[1]fator_pmad1718_mor_25052020!A280),"',cast(m.D03")</f>
        <v>concat('03',cast(m.D03</v>
      </c>
      <c r="T280" s="1" t="s">
        <v>1246</v>
      </c>
      <c r="U280" s="2" t="str">
        <f>CONCATENATE("nchar(1)),'",IF(LEN([1]fator_pmad1718_mor_25052020!F280)=1,CONCATENATE(0,[1]fator_pmad1718_mor_25052020!F280),[1]fator_pmad1718_mor_25052020!F280),"')")</f>
        <v>nchar(1)),'09')</v>
      </c>
      <c r="V280" s="1" t="s">
        <v>1247</v>
      </c>
      <c r="W280" s="1" t="s">
        <v>1248</v>
      </c>
      <c r="X280" s="1" t="s">
        <v>1249</v>
      </c>
      <c r="Y280" s="1" t="s">
        <v>1250</v>
      </c>
      <c r="Z280" s="1" t="s">
        <v>1251</v>
      </c>
      <c r="AA280" s="1" t="s">
        <v>1252</v>
      </c>
      <c r="AB280" s="1" t="s">
        <v>1262</v>
      </c>
      <c r="AC280" s="1" t="s">
        <v>1253</v>
      </c>
      <c r="AD280" s="1" t="s">
        <v>1254</v>
      </c>
      <c r="AE280" s="1" t="s">
        <v>1255</v>
      </c>
      <c r="AF280" s="1" t="s">
        <v>1239</v>
      </c>
      <c r="AG280" s="1" t="s">
        <v>1256</v>
      </c>
      <c r="AH280" s="1" t="s">
        <v>1257</v>
      </c>
      <c r="AI280" s="1" t="s">
        <v>1244</v>
      </c>
      <c r="AJ280" s="1" t="s">
        <v>1239</v>
      </c>
      <c r="AK280" s="2" t="str">
        <f>CONCATENATE("'",fator_pmad20182017_mor_16102020!C280,"'")</f>
        <v>'Cidade Ocidental: Sede'</v>
      </c>
      <c r="AL280" s="1" t="s">
        <v>1257</v>
      </c>
      <c r="AM280" s="1" t="s">
        <v>1258</v>
      </c>
      <c r="AN280" s="1" t="s">
        <v>1239</v>
      </c>
      <c r="AO280" s="1" t="str">
        <f>fator_pmad20182017_mor_16102020!E280</f>
        <v>2</v>
      </c>
      <c r="AP280" s="1" t="s">
        <v>1257</v>
      </c>
      <c r="AQ280" s="1" t="s">
        <v>1259</v>
      </c>
      <c r="AR280" s="1" t="s">
        <v>1260</v>
      </c>
      <c r="AS280" s="2" t="str">
        <f>fator_pmad20182017_mor_16102020!H280</f>
        <v xml:space="preserve"> 40 and 44</v>
      </c>
      <c r="AT280" s="1" t="s">
        <v>1261</v>
      </c>
    </row>
    <row r="281" spans="1:46" x14ac:dyDescent="0.25">
      <c r="A281" s="1" t="s">
        <v>36</v>
      </c>
      <c r="B281" s="1" t="s">
        <v>1235</v>
      </c>
      <c r="C281" s="1" t="s">
        <v>1236</v>
      </c>
      <c r="D281" s="1" t="s">
        <v>1237</v>
      </c>
      <c r="E281" s="1" t="s">
        <v>1238</v>
      </c>
      <c r="F281" s="1" t="s">
        <v>1239</v>
      </c>
      <c r="G281" s="1" t="str">
        <f>fator_pmad20182017_mor_16102020!K281</f>
        <v>26.4073028014509</v>
      </c>
      <c r="H281" s="1" t="s">
        <v>1240</v>
      </c>
      <c r="I281" s="1" t="s">
        <v>1239</v>
      </c>
      <c r="J281" s="1" t="str">
        <f>fator_pmad20182017_mor_16102020!I281</f>
        <v>1954.14040730737</v>
      </c>
      <c r="K281" s="1" t="s">
        <v>1241</v>
      </c>
      <c r="L281" s="1" t="s">
        <v>1239</v>
      </c>
      <c r="M281" s="1" t="s">
        <v>1242</v>
      </c>
      <c r="N281" s="1" t="s">
        <v>1243</v>
      </c>
      <c r="O281" s="1" t="s">
        <v>1244</v>
      </c>
      <c r="P281" s="1" t="s">
        <v>1239</v>
      </c>
      <c r="Q281" s="2" t="str">
        <f>CONCATENATE("'",fator_pmad20182017_mor_16102020!C281,"'")</f>
        <v>'Cidade Ocidental: Sede'</v>
      </c>
      <c r="R281" s="1" t="s">
        <v>1245</v>
      </c>
      <c r="S281" s="2" t="str">
        <f>CONCATENATE("concat('",IF(LEN([1]fator_pmad1718_mor_25052020!A281)=1,CONCATENATE(0,[1]fator_pmad1718_mor_25052020!A281),[1]fator_pmad1718_mor_25052020!A281),"',cast(m.D03")</f>
        <v>concat('03',cast(m.D03</v>
      </c>
      <c r="T281" s="1" t="s">
        <v>1246</v>
      </c>
      <c r="U281" s="2" t="str">
        <f>CONCATENATE("nchar(1)),'",IF(LEN([1]fator_pmad1718_mor_25052020!F281)=1,CONCATENATE(0,[1]fator_pmad1718_mor_25052020!F281),[1]fator_pmad1718_mor_25052020!F281),"')")</f>
        <v>nchar(1)),'09')</v>
      </c>
      <c r="V281" s="1" t="s">
        <v>1247</v>
      </c>
      <c r="W281" s="1" t="s">
        <v>1248</v>
      </c>
      <c r="X281" s="1" t="s">
        <v>1249</v>
      </c>
      <c r="Y281" s="1" t="s">
        <v>1250</v>
      </c>
      <c r="Z281" s="1" t="s">
        <v>1251</v>
      </c>
      <c r="AA281" s="1" t="s">
        <v>1252</v>
      </c>
      <c r="AB281" s="1" t="s">
        <v>1262</v>
      </c>
      <c r="AC281" s="1" t="s">
        <v>1253</v>
      </c>
      <c r="AD281" s="1" t="s">
        <v>1254</v>
      </c>
      <c r="AE281" s="1" t="s">
        <v>1255</v>
      </c>
      <c r="AF281" s="1" t="s">
        <v>1239</v>
      </c>
      <c r="AG281" s="1" t="s">
        <v>1256</v>
      </c>
      <c r="AH281" s="1" t="s">
        <v>1257</v>
      </c>
      <c r="AI281" s="1" t="s">
        <v>1244</v>
      </c>
      <c r="AJ281" s="1" t="s">
        <v>1239</v>
      </c>
      <c r="AK281" s="2" t="str">
        <f>CONCATENATE("'",fator_pmad20182017_mor_16102020!C281,"'")</f>
        <v>'Cidade Ocidental: Sede'</v>
      </c>
      <c r="AL281" s="1" t="s">
        <v>1257</v>
      </c>
      <c r="AM281" s="1" t="s">
        <v>1258</v>
      </c>
      <c r="AN281" s="1" t="s">
        <v>1239</v>
      </c>
      <c r="AO281" s="1" t="str">
        <f>fator_pmad20182017_mor_16102020!E281</f>
        <v>1</v>
      </c>
      <c r="AP281" s="1" t="s">
        <v>1257</v>
      </c>
      <c r="AQ281" s="1" t="s">
        <v>1259</v>
      </c>
      <c r="AR281" s="1" t="s">
        <v>1260</v>
      </c>
      <c r="AS281" s="2" t="str">
        <f>fator_pmad20182017_mor_16102020!H281</f>
        <v xml:space="preserve"> 40 and 44</v>
      </c>
      <c r="AT281" s="1" t="s">
        <v>1261</v>
      </c>
    </row>
    <row r="282" spans="1:46" x14ac:dyDescent="0.25">
      <c r="A282" s="1" t="s">
        <v>44</v>
      </c>
      <c r="B282" s="1" t="s">
        <v>1235</v>
      </c>
      <c r="C282" s="1" t="s">
        <v>1236</v>
      </c>
      <c r="D282" s="1" t="s">
        <v>1237</v>
      </c>
      <c r="E282" s="1" t="s">
        <v>1238</v>
      </c>
      <c r="F282" s="1" t="s">
        <v>1239</v>
      </c>
      <c r="G282" s="1" t="str">
        <f>fator_pmad20182017_mor_16102020!K282</f>
        <v>5.60133353310407</v>
      </c>
      <c r="H282" s="1" t="s">
        <v>1240</v>
      </c>
      <c r="I282" s="1" t="s">
        <v>1239</v>
      </c>
      <c r="J282" s="1" t="str">
        <f>fator_pmad20182017_mor_16102020!I282</f>
        <v>308.073344320724</v>
      </c>
      <c r="K282" s="1" t="s">
        <v>1241</v>
      </c>
      <c r="L282" s="1" t="s">
        <v>1239</v>
      </c>
      <c r="M282" s="1" t="s">
        <v>1242</v>
      </c>
      <c r="N282" s="1" t="s">
        <v>1243</v>
      </c>
      <c r="O282" s="1" t="s">
        <v>1244</v>
      </c>
      <c r="P282" s="1" t="s">
        <v>1239</v>
      </c>
      <c r="Q282" s="2" t="str">
        <f>CONCATENATE("'",fator_pmad20182017_mor_16102020!C282,"'")</f>
        <v>'Cocalzinho de Goiás: Girassol/Edilândia'</v>
      </c>
      <c r="R282" s="1" t="s">
        <v>1245</v>
      </c>
      <c r="S282" s="2" t="str">
        <f>CONCATENATE("concat('",IF(LEN([1]fator_pmad1718_mor_25052020!A282)=1,CONCATENATE(0,[1]fator_pmad1718_mor_25052020!A282),[1]fator_pmad1718_mor_25052020!A282),"',cast(m.D03")</f>
        <v>concat('08',cast(m.D03</v>
      </c>
      <c r="T282" s="1" t="s">
        <v>1246</v>
      </c>
      <c r="U282" s="2" t="str">
        <f>CONCATENATE("nchar(1)),'",IF(LEN([1]fator_pmad1718_mor_25052020!F282)=1,CONCATENATE(0,[1]fator_pmad1718_mor_25052020!F282),[1]fator_pmad1718_mor_25052020!F282),"')")</f>
        <v>nchar(1)),'09')</v>
      </c>
      <c r="V282" s="1" t="s">
        <v>1247</v>
      </c>
      <c r="W282" s="1" t="s">
        <v>1248</v>
      </c>
      <c r="X282" s="1" t="s">
        <v>1249</v>
      </c>
      <c r="Y282" s="1" t="s">
        <v>1250</v>
      </c>
      <c r="Z282" s="1" t="s">
        <v>1251</v>
      </c>
      <c r="AA282" s="1" t="s">
        <v>1252</v>
      </c>
      <c r="AB282" s="1" t="s">
        <v>1262</v>
      </c>
      <c r="AC282" s="1" t="s">
        <v>1253</v>
      </c>
      <c r="AD282" s="1" t="s">
        <v>1254</v>
      </c>
      <c r="AE282" s="1" t="s">
        <v>1255</v>
      </c>
      <c r="AF282" s="1" t="s">
        <v>1239</v>
      </c>
      <c r="AG282" s="1" t="s">
        <v>1256</v>
      </c>
      <c r="AH282" s="1" t="s">
        <v>1257</v>
      </c>
      <c r="AI282" s="1" t="s">
        <v>1244</v>
      </c>
      <c r="AJ282" s="1" t="s">
        <v>1239</v>
      </c>
      <c r="AK282" s="2" t="str">
        <f>CONCATENATE("'",fator_pmad20182017_mor_16102020!C282,"'")</f>
        <v>'Cocalzinho de Goiás: Girassol/Edilândia'</v>
      </c>
      <c r="AL282" s="1" t="s">
        <v>1257</v>
      </c>
      <c r="AM282" s="1" t="s">
        <v>1258</v>
      </c>
      <c r="AN282" s="1" t="s">
        <v>1239</v>
      </c>
      <c r="AO282" s="1" t="str">
        <f>fator_pmad20182017_mor_16102020!E282</f>
        <v>2</v>
      </c>
      <c r="AP282" s="1" t="s">
        <v>1257</v>
      </c>
      <c r="AQ282" s="1" t="s">
        <v>1259</v>
      </c>
      <c r="AR282" s="1" t="s">
        <v>1260</v>
      </c>
      <c r="AS282" s="2" t="str">
        <f>fator_pmad20182017_mor_16102020!H282</f>
        <v xml:space="preserve"> 40 and 44</v>
      </c>
      <c r="AT282" s="1" t="s">
        <v>1261</v>
      </c>
    </row>
    <row r="283" spans="1:46" x14ac:dyDescent="0.25">
      <c r="A283" s="1" t="s">
        <v>44</v>
      </c>
      <c r="B283" s="1" t="s">
        <v>1235</v>
      </c>
      <c r="C283" s="1" t="s">
        <v>1236</v>
      </c>
      <c r="D283" s="1" t="s">
        <v>1237</v>
      </c>
      <c r="E283" s="1" t="s">
        <v>1238</v>
      </c>
      <c r="F283" s="1" t="s">
        <v>1239</v>
      </c>
      <c r="G283" s="1" t="str">
        <f>fator_pmad20182017_mor_16102020!K283</f>
        <v>5.56692925676333</v>
      </c>
      <c r="H283" s="1" t="s">
        <v>1240</v>
      </c>
      <c r="I283" s="1" t="s">
        <v>1239</v>
      </c>
      <c r="J283" s="1" t="str">
        <f>fator_pmad20182017_mor_16102020!I283</f>
        <v>339.582684662563</v>
      </c>
      <c r="K283" s="1" t="s">
        <v>1241</v>
      </c>
      <c r="L283" s="1" t="s">
        <v>1239</v>
      </c>
      <c r="M283" s="1" t="s">
        <v>1242</v>
      </c>
      <c r="N283" s="1" t="s">
        <v>1243</v>
      </c>
      <c r="O283" s="1" t="s">
        <v>1244</v>
      </c>
      <c r="P283" s="1" t="s">
        <v>1239</v>
      </c>
      <c r="Q283" s="2" t="str">
        <f>CONCATENATE("'",fator_pmad20182017_mor_16102020!C283,"'")</f>
        <v>'Cocalzinho de Goiás: Girassol/Edilândia'</v>
      </c>
      <c r="R283" s="1" t="s">
        <v>1245</v>
      </c>
      <c r="S283" s="2" t="str">
        <f>CONCATENATE("concat('",IF(LEN([1]fator_pmad1718_mor_25052020!A283)=1,CONCATENATE(0,[1]fator_pmad1718_mor_25052020!A283),[1]fator_pmad1718_mor_25052020!A283),"',cast(m.D03")</f>
        <v>concat('08',cast(m.D03</v>
      </c>
      <c r="T283" s="1" t="s">
        <v>1246</v>
      </c>
      <c r="U283" s="2" t="str">
        <f>CONCATENATE("nchar(1)),'",IF(LEN([1]fator_pmad1718_mor_25052020!F283)=1,CONCATENATE(0,[1]fator_pmad1718_mor_25052020!F283),[1]fator_pmad1718_mor_25052020!F283),"')")</f>
        <v>nchar(1)),'09')</v>
      </c>
      <c r="V283" s="1" t="s">
        <v>1247</v>
      </c>
      <c r="W283" s="1" t="s">
        <v>1248</v>
      </c>
      <c r="X283" s="1" t="s">
        <v>1249</v>
      </c>
      <c r="Y283" s="1" t="s">
        <v>1250</v>
      </c>
      <c r="Z283" s="1" t="s">
        <v>1251</v>
      </c>
      <c r="AA283" s="1" t="s">
        <v>1252</v>
      </c>
      <c r="AB283" s="1" t="s">
        <v>1262</v>
      </c>
      <c r="AC283" s="1" t="s">
        <v>1253</v>
      </c>
      <c r="AD283" s="1" t="s">
        <v>1254</v>
      </c>
      <c r="AE283" s="1" t="s">
        <v>1255</v>
      </c>
      <c r="AF283" s="1" t="s">
        <v>1239</v>
      </c>
      <c r="AG283" s="1" t="s">
        <v>1256</v>
      </c>
      <c r="AH283" s="1" t="s">
        <v>1257</v>
      </c>
      <c r="AI283" s="1" t="s">
        <v>1244</v>
      </c>
      <c r="AJ283" s="1" t="s">
        <v>1239</v>
      </c>
      <c r="AK283" s="2" t="str">
        <f>CONCATENATE("'",fator_pmad20182017_mor_16102020!C283,"'")</f>
        <v>'Cocalzinho de Goiás: Girassol/Edilândia'</v>
      </c>
      <c r="AL283" s="1" t="s">
        <v>1257</v>
      </c>
      <c r="AM283" s="1" t="s">
        <v>1258</v>
      </c>
      <c r="AN283" s="1" t="s">
        <v>1239</v>
      </c>
      <c r="AO283" s="1" t="str">
        <f>fator_pmad20182017_mor_16102020!E283</f>
        <v>1</v>
      </c>
      <c r="AP283" s="1" t="s">
        <v>1257</v>
      </c>
      <c r="AQ283" s="1" t="s">
        <v>1259</v>
      </c>
      <c r="AR283" s="1" t="s">
        <v>1260</v>
      </c>
      <c r="AS283" s="2" t="str">
        <f>fator_pmad20182017_mor_16102020!H283</f>
        <v xml:space="preserve"> 40 and 44</v>
      </c>
      <c r="AT283" s="1" t="s">
        <v>1261</v>
      </c>
    </row>
    <row r="284" spans="1:46" x14ac:dyDescent="0.25">
      <c r="A284" s="1" t="s">
        <v>52</v>
      </c>
      <c r="B284" s="1" t="s">
        <v>1235</v>
      </c>
      <c r="C284" s="1" t="s">
        <v>1236</v>
      </c>
      <c r="D284" s="1" t="s">
        <v>1237</v>
      </c>
      <c r="E284" s="1" t="s">
        <v>1238</v>
      </c>
      <c r="F284" s="1" t="s">
        <v>1239</v>
      </c>
      <c r="G284" s="1" t="str">
        <f>fator_pmad20182017_mor_16102020!K284</f>
        <v>4.21529426504244</v>
      </c>
      <c r="H284" s="1" t="s">
        <v>1240</v>
      </c>
      <c r="I284" s="1" t="s">
        <v>1239</v>
      </c>
      <c r="J284" s="1" t="str">
        <f>fator_pmad20182017_mor_16102020!I284</f>
        <v>299.285892818013</v>
      </c>
      <c r="K284" s="1" t="s">
        <v>1241</v>
      </c>
      <c r="L284" s="1" t="s">
        <v>1239</v>
      </c>
      <c r="M284" s="1" t="s">
        <v>1242</v>
      </c>
      <c r="N284" s="1" t="s">
        <v>1243</v>
      </c>
      <c r="O284" s="1" t="s">
        <v>1244</v>
      </c>
      <c r="P284" s="1" t="s">
        <v>1239</v>
      </c>
      <c r="Q284" s="2" t="str">
        <f>CONCATENATE("'",fator_pmad20182017_mor_16102020!C284,"'")</f>
        <v>'Cocalzinho de Goiás: Sede'</v>
      </c>
      <c r="R284" s="1" t="s">
        <v>1245</v>
      </c>
      <c r="S284" s="2" t="str">
        <f>CONCATENATE("concat('",IF(LEN([1]fator_pmad1718_mor_25052020!A284)=1,CONCATENATE(0,[1]fator_pmad1718_mor_25052020!A284),[1]fator_pmad1718_mor_25052020!A284),"',cast(m.D03")</f>
        <v>concat('07',cast(m.D03</v>
      </c>
      <c r="T284" s="1" t="s">
        <v>1246</v>
      </c>
      <c r="U284" s="2" t="str">
        <f>CONCATENATE("nchar(1)),'",IF(LEN([1]fator_pmad1718_mor_25052020!F284)=1,CONCATENATE(0,[1]fator_pmad1718_mor_25052020!F284),[1]fator_pmad1718_mor_25052020!F284),"')")</f>
        <v>nchar(1)),'09')</v>
      </c>
      <c r="V284" s="1" t="s">
        <v>1247</v>
      </c>
      <c r="W284" s="1" t="s">
        <v>1248</v>
      </c>
      <c r="X284" s="1" t="s">
        <v>1249</v>
      </c>
      <c r="Y284" s="1" t="s">
        <v>1250</v>
      </c>
      <c r="Z284" s="1" t="s">
        <v>1251</v>
      </c>
      <c r="AA284" s="1" t="s">
        <v>1252</v>
      </c>
      <c r="AB284" s="1" t="s">
        <v>1262</v>
      </c>
      <c r="AC284" s="1" t="s">
        <v>1253</v>
      </c>
      <c r="AD284" s="1" t="s">
        <v>1254</v>
      </c>
      <c r="AE284" s="1" t="s">
        <v>1255</v>
      </c>
      <c r="AF284" s="1" t="s">
        <v>1239</v>
      </c>
      <c r="AG284" s="1" t="s">
        <v>1256</v>
      </c>
      <c r="AH284" s="1" t="s">
        <v>1257</v>
      </c>
      <c r="AI284" s="1" t="s">
        <v>1244</v>
      </c>
      <c r="AJ284" s="1" t="s">
        <v>1239</v>
      </c>
      <c r="AK284" s="2" t="str">
        <f>CONCATENATE("'",fator_pmad20182017_mor_16102020!C284,"'")</f>
        <v>'Cocalzinho de Goiás: Sede'</v>
      </c>
      <c r="AL284" s="1" t="s">
        <v>1257</v>
      </c>
      <c r="AM284" s="1" t="s">
        <v>1258</v>
      </c>
      <c r="AN284" s="1" t="s">
        <v>1239</v>
      </c>
      <c r="AO284" s="1" t="str">
        <f>fator_pmad20182017_mor_16102020!E284</f>
        <v>2</v>
      </c>
      <c r="AP284" s="1" t="s">
        <v>1257</v>
      </c>
      <c r="AQ284" s="1" t="s">
        <v>1259</v>
      </c>
      <c r="AR284" s="1" t="s">
        <v>1260</v>
      </c>
      <c r="AS284" s="2" t="str">
        <f>fator_pmad20182017_mor_16102020!H284</f>
        <v xml:space="preserve"> 40 and 44</v>
      </c>
      <c r="AT284" s="1" t="s">
        <v>1261</v>
      </c>
    </row>
    <row r="285" spans="1:46" x14ac:dyDescent="0.25">
      <c r="A285" s="1" t="s">
        <v>52</v>
      </c>
      <c r="B285" s="1" t="s">
        <v>1235</v>
      </c>
      <c r="C285" s="1" t="s">
        <v>1236</v>
      </c>
      <c r="D285" s="1" t="s">
        <v>1237</v>
      </c>
      <c r="E285" s="1" t="s">
        <v>1238</v>
      </c>
      <c r="F285" s="1" t="s">
        <v>1239</v>
      </c>
      <c r="G285" s="1" t="str">
        <f>fator_pmad20182017_mor_16102020!K285</f>
        <v>4.85141858922397</v>
      </c>
      <c r="H285" s="1" t="s">
        <v>1240</v>
      </c>
      <c r="I285" s="1" t="s">
        <v>1239</v>
      </c>
      <c r="J285" s="1" t="str">
        <f>fator_pmad20182017_mor_16102020!I285</f>
        <v>329.89646406723</v>
      </c>
      <c r="K285" s="1" t="s">
        <v>1241</v>
      </c>
      <c r="L285" s="1" t="s">
        <v>1239</v>
      </c>
      <c r="M285" s="1" t="s">
        <v>1242</v>
      </c>
      <c r="N285" s="1" t="s">
        <v>1243</v>
      </c>
      <c r="O285" s="1" t="s">
        <v>1244</v>
      </c>
      <c r="P285" s="1" t="s">
        <v>1239</v>
      </c>
      <c r="Q285" s="2" t="str">
        <f>CONCATENATE("'",fator_pmad20182017_mor_16102020!C285,"'")</f>
        <v>'Cocalzinho de Goiás: Sede'</v>
      </c>
      <c r="R285" s="1" t="s">
        <v>1245</v>
      </c>
      <c r="S285" s="2" t="str">
        <f>CONCATENATE("concat('",IF(LEN([1]fator_pmad1718_mor_25052020!A285)=1,CONCATENATE(0,[1]fator_pmad1718_mor_25052020!A285),[1]fator_pmad1718_mor_25052020!A285),"',cast(m.D03")</f>
        <v>concat('07',cast(m.D03</v>
      </c>
      <c r="T285" s="1" t="s">
        <v>1246</v>
      </c>
      <c r="U285" s="2" t="str">
        <f>CONCATENATE("nchar(1)),'",IF(LEN([1]fator_pmad1718_mor_25052020!F285)=1,CONCATENATE(0,[1]fator_pmad1718_mor_25052020!F285),[1]fator_pmad1718_mor_25052020!F285),"')")</f>
        <v>nchar(1)),'09')</v>
      </c>
      <c r="V285" s="1" t="s">
        <v>1247</v>
      </c>
      <c r="W285" s="1" t="s">
        <v>1248</v>
      </c>
      <c r="X285" s="1" t="s">
        <v>1249</v>
      </c>
      <c r="Y285" s="1" t="s">
        <v>1250</v>
      </c>
      <c r="Z285" s="1" t="s">
        <v>1251</v>
      </c>
      <c r="AA285" s="1" t="s">
        <v>1252</v>
      </c>
      <c r="AB285" s="1" t="s">
        <v>1262</v>
      </c>
      <c r="AC285" s="1" t="s">
        <v>1253</v>
      </c>
      <c r="AD285" s="1" t="s">
        <v>1254</v>
      </c>
      <c r="AE285" s="1" t="s">
        <v>1255</v>
      </c>
      <c r="AF285" s="1" t="s">
        <v>1239</v>
      </c>
      <c r="AG285" s="1" t="s">
        <v>1256</v>
      </c>
      <c r="AH285" s="1" t="s">
        <v>1257</v>
      </c>
      <c r="AI285" s="1" t="s">
        <v>1244</v>
      </c>
      <c r="AJ285" s="1" t="s">
        <v>1239</v>
      </c>
      <c r="AK285" s="2" t="str">
        <f>CONCATENATE("'",fator_pmad20182017_mor_16102020!C285,"'")</f>
        <v>'Cocalzinho de Goiás: Sede'</v>
      </c>
      <c r="AL285" s="1" t="s">
        <v>1257</v>
      </c>
      <c r="AM285" s="1" t="s">
        <v>1258</v>
      </c>
      <c r="AN285" s="1" t="s">
        <v>1239</v>
      </c>
      <c r="AO285" s="1" t="str">
        <f>fator_pmad20182017_mor_16102020!E285</f>
        <v>1</v>
      </c>
      <c r="AP285" s="1" t="s">
        <v>1257</v>
      </c>
      <c r="AQ285" s="1" t="s">
        <v>1259</v>
      </c>
      <c r="AR285" s="1" t="s">
        <v>1260</v>
      </c>
      <c r="AS285" s="2" t="str">
        <f>fator_pmad20182017_mor_16102020!H285</f>
        <v xml:space="preserve"> 40 and 44</v>
      </c>
      <c r="AT285" s="1" t="s">
        <v>1261</v>
      </c>
    </row>
    <row r="286" spans="1:46" x14ac:dyDescent="0.25">
      <c r="A286" s="1" t="s">
        <v>60</v>
      </c>
      <c r="B286" s="1" t="s">
        <v>1235</v>
      </c>
      <c r="C286" s="1" t="s">
        <v>1236</v>
      </c>
      <c r="D286" s="1" t="s">
        <v>1237</v>
      </c>
      <c r="E286" s="1" t="s">
        <v>1238</v>
      </c>
      <c r="F286" s="1" t="s">
        <v>1239</v>
      </c>
      <c r="G286" s="1" t="str">
        <f>fator_pmad20182017_mor_16102020!K286</f>
        <v>3.17624836209243</v>
      </c>
      <c r="H286" s="1" t="s">
        <v>1240</v>
      </c>
      <c r="I286" s="1" t="s">
        <v>1239</v>
      </c>
      <c r="J286" s="1" t="str">
        <f>fator_pmad20182017_mor_16102020!I286</f>
        <v>193.751150087638</v>
      </c>
      <c r="K286" s="1" t="s">
        <v>1241</v>
      </c>
      <c r="L286" s="1" t="s">
        <v>1239</v>
      </c>
      <c r="M286" s="1" t="s">
        <v>1242</v>
      </c>
      <c r="N286" s="1" t="s">
        <v>1243</v>
      </c>
      <c r="O286" s="1" t="s">
        <v>1244</v>
      </c>
      <c r="P286" s="1" t="s">
        <v>1239</v>
      </c>
      <c r="Q286" s="2" t="str">
        <f>CONCATENATE("'",fator_pmad20182017_mor_16102020!C286,"'")</f>
        <v>'Cristalina: Campos Lindos/Marajó'</v>
      </c>
      <c r="R286" s="1" t="s">
        <v>1245</v>
      </c>
      <c r="S286" s="2" t="str">
        <f>CONCATENATE("concat('",IF(LEN([1]fator_pmad1718_mor_25052020!A286)=1,CONCATENATE(0,[1]fator_pmad1718_mor_25052020!A286),[1]fator_pmad1718_mor_25052020!A286),"',cast(m.D03")</f>
        <v>concat('06',cast(m.D03</v>
      </c>
      <c r="T286" s="1" t="s">
        <v>1246</v>
      </c>
      <c r="U286" s="2" t="str">
        <f>CONCATENATE("nchar(1)),'",IF(LEN([1]fator_pmad1718_mor_25052020!F286)=1,CONCATENATE(0,[1]fator_pmad1718_mor_25052020!F286),[1]fator_pmad1718_mor_25052020!F286),"')")</f>
        <v>nchar(1)),'09')</v>
      </c>
      <c r="V286" s="1" t="s">
        <v>1247</v>
      </c>
      <c r="W286" s="1" t="s">
        <v>1248</v>
      </c>
      <c r="X286" s="1" t="s">
        <v>1249</v>
      </c>
      <c r="Y286" s="1" t="s">
        <v>1250</v>
      </c>
      <c r="Z286" s="1" t="s">
        <v>1251</v>
      </c>
      <c r="AA286" s="1" t="s">
        <v>1252</v>
      </c>
      <c r="AB286" s="1" t="s">
        <v>1262</v>
      </c>
      <c r="AC286" s="1" t="s">
        <v>1253</v>
      </c>
      <c r="AD286" s="1" t="s">
        <v>1254</v>
      </c>
      <c r="AE286" s="1" t="s">
        <v>1255</v>
      </c>
      <c r="AF286" s="1" t="s">
        <v>1239</v>
      </c>
      <c r="AG286" s="1" t="s">
        <v>1256</v>
      </c>
      <c r="AH286" s="1" t="s">
        <v>1257</v>
      </c>
      <c r="AI286" s="1" t="s">
        <v>1244</v>
      </c>
      <c r="AJ286" s="1" t="s">
        <v>1239</v>
      </c>
      <c r="AK286" s="2" t="str">
        <f>CONCATENATE("'",fator_pmad20182017_mor_16102020!C286,"'")</f>
        <v>'Cristalina: Campos Lindos/Marajó'</v>
      </c>
      <c r="AL286" s="1" t="s">
        <v>1257</v>
      </c>
      <c r="AM286" s="1" t="s">
        <v>1258</v>
      </c>
      <c r="AN286" s="1" t="s">
        <v>1239</v>
      </c>
      <c r="AO286" s="1" t="str">
        <f>fator_pmad20182017_mor_16102020!E286</f>
        <v>2</v>
      </c>
      <c r="AP286" s="1" t="s">
        <v>1257</v>
      </c>
      <c r="AQ286" s="1" t="s">
        <v>1259</v>
      </c>
      <c r="AR286" s="1" t="s">
        <v>1260</v>
      </c>
      <c r="AS286" s="2" t="str">
        <f>fator_pmad20182017_mor_16102020!H286</f>
        <v xml:space="preserve"> 40 and 44</v>
      </c>
      <c r="AT286" s="1" t="s">
        <v>1261</v>
      </c>
    </row>
    <row r="287" spans="1:46" x14ac:dyDescent="0.25">
      <c r="A287" s="1" t="s">
        <v>60</v>
      </c>
      <c r="B287" s="1" t="s">
        <v>1235</v>
      </c>
      <c r="C287" s="1" t="s">
        <v>1236</v>
      </c>
      <c r="D287" s="1" t="s">
        <v>1237</v>
      </c>
      <c r="E287" s="1" t="s">
        <v>1238</v>
      </c>
      <c r="F287" s="1" t="s">
        <v>1239</v>
      </c>
      <c r="G287" s="1" t="str">
        <f>fator_pmad20182017_mor_16102020!K287</f>
        <v>2.86875886293452</v>
      </c>
      <c r="H287" s="1" t="s">
        <v>1240</v>
      </c>
      <c r="I287" s="1" t="s">
        <v>1239</v>
      </c>
      <c r="J287" s="1" t="str">
        <f>fator_pmad20182017_mor_16102020!I287</f>
        <v>209.41939699422</v>
      </c>
      <c r="K287" s="1" t="s">
        <v>1241</v>
      </c>
      <c r="L287" s="1" t="s">
        <v>1239</v>
      </c>
      <c r="M287" s="1" t="s">
        <v>1242</v>
      </c>
      <c r="N287" s="1" t="s">
        <v>1243</v>
      </c>
      <c r="O287" s="1" t="s">
        <v>1244</v>
      </c>
      <c r="P287" s="1" t="s">
        <v>1239</v>
      </c>
      <c r="Q287" s="2" t="str">
        <f>CONCATENATE("'",fator_pmad20182017_mor_16102020!C287,"'")</f>
        <v>'Cristalina: Campos Lindos/Marajó'</v>
      </c>
      <c r="R287" s="1" t="s">
        <v>1245</v>
      </c>
      <c r="S287" s="2" t="str">
        <f>CONCATENATE("concat('",IF(LEN([1]fator_pmad1718_mor_25052020!A287)=1,CONCATENATE(0,[1]fator_pmad1718_mor_25052020!A287),[1]fator_pmad1718_mor_25052020!A287),"',cast(m.D03")</f>
        <v>concat('06',cast(m.D03</v>
      </c>
      <c r="T287" s="1" t="s">
        <v>1246</v>
      </c>
      <c r="U287" s="2" t="str">
        <f>CONCATENATE("nchar(1)),'",IF(LEN([1]fator_pmad1718_mor_25052020!F287)=1,CONCATENATE(0,[1]fator_pmad1718_mor_25052020!F287),[1]fator_pmad1718_mor_25052020!F287),"')")</f>
        <v>nchar(1)),'09')</v>
      </c>
      <c r="V287" s="1" t="s">
        <v>1247</v>
      </c>
      <c r="W287" s="1" t="s">
        <v>1248</v>
      </c>
      <c r="X287" s="1" t="s">
        <v>1249</v>
      </c>
      <c r="Y287" s="1" t="s">
        <v>1250</v>
      </c>
      <c r="Z287" s="1" t="s">
        <v>1251</v>
      </c>
      <c r="AA287" s="1" t="s">
        <v>1252</v>
      </c>
      <c r="AB287" s="1" t="s">
        <v>1262</v>
      </c>
      <c r="AC287" s="1" t="s">
        <v>1253</v>
      </c>
      <c r="AD287" s="1" t="s">
        <v>1254</v>
      </c>
      <c r="AE287" s="1" t="s">
        <v>1255</v>
      </c>
      <c r="AF287" s="1" t="s">
        <v>1239</v>
      </c>
      <c r="AG287" s="1" t="s">
        <v>1256</v>
      </c>
      <c r="AH287" s="1" t="s">
        <v>1257</v>
      </c>
      <c r="AI287" s="1" t="s">
        <v>1244</v>
      </c>
      <c r="AJ287" s="1" t="s">
        <v>1239</v>
      </c>
      <c r="AK287" s="2" t="str">
        <f>CONCATENATE("'",fator_pmad20182017_mor_16102020!C287,"'")</f>
        <v>'Cristalina: Campos Lindos/Marajó'</v>
      </c>
      <c r="AL287" s="1" t="s">
        <v>1257</v>
      </c>
      <c r="AM287" s="1" t="s">
        <v>1258</v>
      </c>
      <c r="AN287" s="1" t="s">
        <v>1239</v>
      </c>
      <c r="AO287" s="1" t="str">
        <f>fator_pmad20182017_mor_16102020!E287</f>
        <v>1</v>
      </c>
      <c r="AP287" s="1" t="s">
        <v>1257</v>
      </c>
      <c r="AQ287" s="1" t="s">
        <v>1259</v>
      </c>
      <c r="AR287" s="1" t="s">
        <v>1260</v>
      </c>
      <c r="AS287" s="2" t="str">
        <f>fator_pmad20182017_mor_16102020!H287</f>
        <v xml:space="preserve"> 40 and 44</v>
      </c>
      <c r="AT287" s="1" t="s">
        <v>1261</v>
      </c>
    </row>
    <row r="288" spans="1:46" x14ac:dyDescent="0.25">
      <c r="A288" s="1" t="s">
        <v>68</v>
      </c>
      <c r="B288" s="1" t="s">
        <v>1235</v>
      </c>
      <c r="C288" s="1" t="s">
        <v>1236</v>
      </c>
      <c r="D288" s="1" t="s">
        <v>1237</v>
      </c>
      <c r="E288" s="1" t="s">
        <v>1238</v>
      </c>
      <c r="F288" s="1" t="s">
        <v>1239</v>
      </c>
      <c r="G288" s="1" t="str">
        <f>fator_pmad20182017_mor_16102020!K288</f>
        <v>11.9645888745555</v>
      </c>
      <c r="H288" s="1" t="s">
        <v>1240</v>
      </c>
      <c r="I288" s="1" t="s">
        <v>1239</v>
      </c>
      <c r="J288" s="1" t="str">
        <f>fator_pmad20182017_mor_16102020!I288</f>
        <v>933.237932215333</v>
      </c>
      <c r="K288" s="1" t="s">
        <v>1241</v>
      </c>
      <c r="L288" s="1" t="s">
        <v>1239</v>
      </c>
      <c r="M288" s="1" t="s">
        <v>1242</v>
      </c>
      <c r="N288" s="1" t="s">
        <v>1243</v>
      </c>
      <c r="O288" s="1" t="s">
        <v>1244</v>
      </c>
      <c r="P288" s="1" t="s">
        <v>1239</v>
      </c>
      <c r="Q288" s="2" t="str">
        <f>CONCATENATE("'",fator_pmad20182017_mor_16102020!C288,"'")</f>
        <v>'Cristalina: Sede'</v>
      </c>
      <c r="R288" s="1" t="s">
        <v>1245</v>
      </c>
      <c r="S288" s="2" t="str">
        <f>CONCATENATE("concat('",IF(LEN([1]fator_pmad1718_mor_25052020!A288)=1,CONCATENATE(0,[1]fator_pmad1718_mor_25052020!A288),[1]fator_pmad1718_mor_25052020!A288),"',cast(m.D03")</f>
        <v>concat('05',cast(m.D03</v>
      </c>
      <c r="T288" s="1" t="s">
        <v>1246</v>
      </c>
      <c r="U288" s="2" t="str">
        <f>CONCATENATE("nchar(1)),'",IF(LEN([1]fator_pmad1718_mor_25052020!F288)=1,CONCATENATE(0,[1]fator_pmad1718_mor_25052020!F288),[1]fator_pmad1718_mor_25052020!F288),"')")</f>
        <v>nchar(1)),'09')</v>
      </c>
      <c r="V288" s="1" t="s">
        <v>1247</v>
      </c>
      <c r="W288" s="1" t="s">
        <v>1248</v>
      </c>
      <c r="X288" s="1" t="s">
        <v>1249</v>
      </c>
      <c r="Y288" s="1" t="s">
        <v>1250</v>
      </c>
      <c r="Z288" s="1" t="s">
        <v>1251</v>
      </c>
      <c r="AA288" s="1" t="s">
        <v>1252</v>
      </c>
      <c r="AB288" s="1" t="s">
        <v>1262</v>
      </c>
      <c r="AC288" s="1" t="s">
        <v>1253</v>
      </c>
      <c r="AD288" s="1" t="s">
        <v>1254</v>
      </c>
      <c r="AE288" s="1" t="s">
        <v>1255</v>
      </c>
      <c r="AF288" s="1" t="s">
        <v>1239</v>
      </c>
      <c r="AG288" s="1" t="s">
        <v>1256</v>
      </c>
      <c r="AH288" s="1" t="s">
        <v>1257</v>
      </c>
      <c r="AI288" s="1" t="s">
        <v>1244</v>
      </c>
      <c r="AJ288" s="1" t="s">
        <v>1239</v>
      </c>
      <c r="AK288" s="2" t="str">
        <f>CONCATENATE("'",fator_pmad20182017_mor_16102020!C288,"'")</f>
        <v>'Cristalina: Sede'</v>
      </c>
      <c r="AL288" s="1" t="s">
        <v>1257</v>
      </c>
      <c r="AM288" s="1" t="s">
        <v>1258</v>
      </c>
      <c r="AN288" s="1" t="s">
        <v>1239</v>
      </c>
      <c r="AO288" s="1" t="str">
        <f>fator_pmad20182017_mor_16102020!E288</f>
        <v>2</v>
      </c>
      <c r="AP288" s="1" t="s">
        <v>1257</v>
      </c>
      <c r="AQ288" s="1" t="s">
        <v>1259</v>
      </c>
      <c r="AR288" s="1" t="s">
        <v>1260</v>
      </c>
      <c r="AS288" s="2" t="str">
        <f>fator_pmad20182017_mor_16102020!H288</f>
        <v xml:space="preserve"> 40 and 44</v>
      </c>
      <c r="AT288" s="1" t="s">
        <v>1261</v>
      </c>
    </row>
    <row r="289" spans="1:46" x14ac:dyDescent="0.25">
      <c r="A289" s="1" t="s">
        <v>68</v>
      </c>
      <c r="B289" s="1" t="s">
        <v>1235</v>
      </c>
      <c r="C289" s="1" t="s">
        <v>1236</v>
      </c>
      <c r="D289" s="1" t="s">
        <v>1237</v>
      </c>
      <c r="E289" s="1" t="s">
        <v>1238</v>
      </c>
      <c r="F289" s="1" t="s">
        <v>1239</v>
      </c>
      <c r="G289" s="1" t="str">
        <f>fator_pmad20182017_mor_16102020!K289</f>
        <v>14.4100987955991</v>
      </c>
      <c r="H289" s="1" t="s">
        <v>1240</v>
      </c>
      <c r="I289" s="1" t="s">
        <v>1239</v>
      </c>
      <c r="J289" s="1" t="str">
        <f>fator_pmad20182017_mor_16102020!I289</f>
        <v>1008.70691569194</v>
      </c>
      <c r="K289" s="1" t="s">
        <v>1241</v>
      </c>
      <c r="L289" s="1" t="s">
        <v>1239</v>
      </c>
      <c r="M289" s="1" t="s">
        <v>1242</v>
      </c>
      <c r="N289" s="1" t="s">
        <v>1243</v>
      </c>
      <c r="O289" s="1" t="s">
        <v>1244</v>
      </c>
      <c r="P289" s="1" t="s">
        <v>1239</v>
      </c>
      <c r="Q289" s="2" t="str">
        <f>CONCATENATE("'",fator_pmad20182017_mor_16102020!C289,"'")</f>
        <v>'Cristalina: Sede'</v>
      </c>
      <c r="R289" s="1" t="s">
        <v>1245</v>
      </c>
      <c r="S289" s="2" t="str">
        <f>CONCATENATE("concat('",IF(LEN([1]fator_pmad1718_mor_25052020!A289)=1,CONCATENATE(0,[1]fator_pmad1718_mor_25052020!A289),[1]fator_pmad1718_mor_25052020!A289),"',cast(m.D03")</f>
        <v>concat('05',cast(m.D03</v>
      </c>
      <c r="T289" s="1" t="s">
        <v>1246</v>
      </c>
      <c r="U289" s="2" t="str">
        <f>CONCATENATE("nchar(1)),'",IF(LEN([1]fator_pmad1718_mor_25052020!F289)=1,CONCATENATE(0,[1]fator_pmad1718_mor_25052020!F289),[1]fator_pmad1718_mor_25052020!F289),"')")</f>
        <v>nchar(1)),'09')</v>
      </c>
      <c r="V289" s="1" t="s">
        <v>1247</v>
      </c>
      <c r="W289" s="1" t="s">
        <v>1248</v>
      </c>
      <c r="X289" s="1" t="s">
        <v>1249</v>
      </c>
      <c r="Y289" s="1" t="s">
        <v>1250</v>
      </c>
      <c r="Z289" s="1" t="s">
        <v>1251</v>
      </c>
      <c r="AA289" s="1" t="s">
        <v>1252</v>
      </c>
      <c r="AB289" s="1" t="s">
        <v>1262</v>
      </c>
      <c r="AC289" s="1" t="s">
        <v>1253</v>
      </c>
      <c r="AD289" s="1" t="s">
        <v>1254</v>
      </c>
      <c r="AE289" s="1" t="s">
        <v>1255</v>
      </c>
      <c r="AF289" s="1" t="s">
        <v>1239</v>
      </c>
      <c r="AG289" s="1" t="s">
        <v>1256</v>
      </c>
      <c r="AH289" s="1" t="s">
        <v>1257</v>
      </c>
      <c r="AI289" s="1" t="s">
        <v>1244</v>
      </c>
      <c r="AJ289" s="1" t="s">
        <v>1239</v>
      </c>
      <c r="AK289" s="2" t="str">
        <f>CONCATENATE("'",fator_pmad20182017_mor_16102020!C289,"'")</f>
        <v>'Cristalina: Sede'</v>
      </c>
      <c r="AL289" s="1" t="s">
        <v>1257</v>
      </c>
      <c r="AM289" s="1" t="s">
        <v>1258</v>
      </c>
      <c r="AN289" s="1" t="s">
        <v>1239</v>
      </c>
      <c r="AO289" s="1" t="str">
        <f>fator_pmad20182017_mor_16102020!E289</f>
        <v>1</v>
      </c>
      <c r="AP289" s="1" t="s">
        <v>1257</v>
      </c>
      <c r="AQ289" s="1" t="s">
        <v>1259</v>
      </c>
      <c r="AR289" s="1" t="s">
        <v>1260</v>
      </c>
      <c r="AS289" s="2" t="str">
        <f>fator_pmad20182017_mor_16102020!H289</f>
        <v xml:space="preserve"> 40 and 44</v>
      </c>
      <c r="AT289" s="1" t="s">
        <v>1261</v>
      </c>
    </row>
    <row r="290" spans="1:46" x14ac:dyDescent="0.25">
      <c r="A290" s="1" t="s">
        <v>75</v>
      </c>
      <c r="B290" s="1" t="s">
        <v>1235</v>
      </c>
      <c r="C290" s="1" t="s">
        <v>1236</v>
      </c>
      <c r="D290" s="1" t="s">
        <v>1237</v>
      </c>
      <c r="E290" s="1" t="s">
        <v>1238</v>
      </c>
      <c r="F290" s="1" t="s">
        <v>1239</v>
      </c>
      <c r="G290" s="1" t="str">
        <f>fator_pmad20182017_mor_16102020!K290</f>
        <v>44.8409611650485</v>
      </c>
      <c r="H290" s="1" t="s">
        <v>1240</v>
      </c>
      <c r="I290" s="1" t="s">
        <v>1239</v>
      </c>
      <c r="J290" s="1" t="str">
        <f>fator_pmad20182017_mor_16102020!I290</f>
        <v>4618.619</v>
      </c>
      <c r="K290" s="1" t="s">
        <v>1241</v>
      </c>
      <c r="L290" s="1" t="s">
        <v>1239</v>
      </c>
      <c r="M290" s="1" t="s">
        <v>1242</v>
      </c>
      <c r="N290" s="1" t="s">
        <v>1243</v>
      </c>
      <c r="O290" s="1" t="s">
        <v>1244</v>
      </c>
      <c r="P290" s="1" t="s">
        <v>1239</v>
      </c>
      <c r="Q290" s="2" t="str">
        <f>CONCATENATE("'",fator_pmad20182017_mor_16102020!C290,"'")</f>
        <v>'Formosa'</v>
      </c>
      <c r="R290" s="1" t="s">
        <v>1245</v>
      </c>
      <c r="S290" s="2" t="str">
        <f>CONCATENATE("concat('",IF(LEN([1]fator_pmad1718_mor_25052020!A290)=1,CONCATENATE(0,[1]fator_pmad1718_mor_25052020!A290),[1]fator_pmad1718_mor_25052020!A290),"',cast(m.D03")</f>
        <v>concat('09',cast(m.D03</v>
      </c>
      <c r="T290" s="1" t="s">
        <v>1246</v>
      </c>
      <c r="U290" s="2" t="str">
        <f>CONCATENATE("nchar(1)),'",IF(LEN([1]fator_pmad1718_mor_25052020!F290)=1,CONCATENATE(0,[1]fator_pmad1718_mor_25052020!F290),[1]fator_pmad1718_mor_25052020!F290),"')")</f>
        <v>nchar(1)),'09')</v>
      </c>
      <c r="V290" s="1" t="s">
        <v>1247</v>
      </c>
      <c r="W290" s="1" t="s">
        <v>1248</v>
      </c>
      <c r="X290" s="1" t="s">
        <v>1249</v>
      </c>
      <c r="Y290" s="1" t="s">
        <v>1250</v>
      </c>
      <c r="Z290" s="1" t="s">
        <v>1251</v>
      </c>
      <c r="AA290" s="1" t="s">
        <v>1252</v>
      </c>
      <c r="AB290" s="1" t="s">
        <v>1262</v>
      </c>
      <c r="AC290" s="1" t="s">
        <v>1253</v>
      </c>
      <c r="AD290" s="1" t="s">
        <v>1254</v>
      </c>
      <c r="AE290" s="1" t="s">
        <v>1255</v>
      </c>
      <c r="AF290" s="1" t="s">
        <v>1239</v>
      </c>
      <c r="AG290" s="1" t="s">
        <v>1256</v>
      </c>
      <c r="AH290" s="1" t="s">
        <v>1257</v>
      </c>
      <c r="AI290" s="1" t="s">
        <v>1244</v>
      </c>
      <c r="AJ290" s="1" t="s">
        <v>1239</v>
      </c>
      <c r="AK290" s="2" t="str">
        <f>CONCATENATE("'",fator_pmad20182017_mor_16102020!C290,"'")</f>
        <v>'Formosa'</v>
      </c>
      <c r="AL290" s="1" t="s">
        <v>1257</v>
      </c>
      <c r="AM290" s="1" t="s">
        <v>1258</v>
      </c>
      <c r="AN290" s="1" t="s">
        <v>1239</v>
      </c>
      <c r="AO290" s="1" t="str">
        <f>fator_pmad20182017_mor_16102020!E290</f>
        <v>2</v>
      </c>
      <c r="AP290" s="1" t="s">
        <v>1257</v>
      </c>
      <c r="AQ290" s="1" t="s">
        <v>1259</v>
      </c>
      <c r="AR290" s="1" t="s">
        <v>1260</v>
      </c>
      <c r="AS290" s="2" t="str">
        <f>fator_pmad20182017_mor_16102020!H290</f>
        <v xml:space="preserve"> 40 and 44</v>
      </c>
      <c r="AT290" s="1" t="s">
        <v>1261</v>
      </c>
    </row>
    <row r="291" spans="1:46" x14ac:dyDescent="0.25">
      <c r="A291" s="1" t="s">
        <v>75</v>
      </c>
      <c r="B291" s="1" t="s">
        <v>1235</v>
      </c>
      <c r="C291" s="1" t="s">
        <v>1236</v>
      </c>
      <c r="D291" s="1" t="s">
        <v>1237</v>
      </c>
      <c r="E291" s="1" t="s">
        <v>1238</v>
      </c>
      <c r="F291" s="1" t="s">
        <v>1239</v>
      </c>
      <c r="G291" s="1" t="str">
        <f>fator_pmad20182017_mor_16102020!K291</f>
        <v>45.8927525773196</v>
      </c>
      <c r="H291" s="1" t="s">
        <v>1240</v>
      </c>
      <c r="I291" s="1" t="s">
        <v>1239</v>
      </c>
      <c r="J291" s="1" t="str">
        <f>fator_pmad20182017_mor_16102020!I291</f>
        <v>4451.597</v>
      </c>
      <c r="K291" s="1" t="s">
        <v>1241</v>
      </c>
      <c r="L291" s="1" t="s">
        <v>1239</v>
      </c>
      <c r="M291" s="1" t="s">
        <v>1242</v>
      </c>
      <c r="N291" s="1" t="s">
        <v>1243</v>
      </c>
      <c r="O291" s="1" t="s">
        <v>1244</v>
      </c>
      <c r="P291" s="1" t="s">
        <v>1239</v>
      </c>
      <c r="Q291" s="2" t="str">
        <f>CONCATENATE("'",fator_pmad20182017_mor_16102020!C291,"'")</f>
        <v>'Formosa'</v>
      </c>
      <c r="R291" s="1" t="s">
        <v>1245</v>
      </c>
      <c r="S291" s="2" t="str">
        <f>CONCATENATE("concat('",IF(LEN([1]fator_pmad1718_mor_25052020!A291)=1,CONCATENATE(0,[1]fator_pmad1718_mor_25052020!A291),[1]fator_pmad1718_mor_25052020!A291),"',cast(m.D03")</f>
        <v>concat('09',cast(m.D03</v>
      </c>
      <c r="T291" s="1" t="s">
        <v>1246</v>
      </c>
      <c r="U291" s="2" t="str">
        <f>CONCATENATE("nchar(1)),'",IF(LEN([1]fator_pmad1718_mor_25052020!F291)=1,CONCATENATE(0,[1]fator_pmad1718_mor_25052020!F291),[1]fator_pmad1718_mor_25052020!F291),"')")</f>
        <v>nchar(1)),'09')</v>
      </c>
      <c r="V291" s="1" t="s">
        <v>1247</v>
      </c>
      <c r="W291" s="1" t="s">
        <v>1248</v>
      </c>
      <c r="X291" s="1" t="s">
        <v>1249</v>
      </c>
      <c r="Y291" s="1" t="s">
        <v>1250</v>
      </c>
      <c r="Z291" s="1" t="s">
        <v>1251</v>
      </c>
      <c r="AA291" s="1" t="s">
        <v>1252</v>
      </c>
      <c r="AB291" s="1" t="s">
        <v>1262</v>
      </c>
      <c r="AC291" s="1" t="s">
        <v>1253</v>
      </c>
      <c r="AD291" s="1" t="s">
        <v>1254</v>
      </c>
      <c r="AE291" s="1" t="s">
        <v>1255</v>
      </c>
      <c r="AF291" s="1" t="s">
        <v>1239</v>
      </c>
      <c r="AG291" s="1" t="s">
        <v>1256</v>
      </c>
      <c r="AH291" s="1" t="s">
        <v>1257</v>
      </c>
      <c r="AI291" s="1" t="s">
        <v>1244</v>
      </c>
      <c r="AJ291" s="1" t="s">
        <v>1239</v>
      </c>
      <c r="AK291" s="2" t="str">
        <f>CONCATENATE("'",fator_pmad20182017_mor_16102020!C291,"'")</f>
        <v>'Formosa'</v>
      </c>
      <c r="AL291" s="1" t="s">
        <v>1257</v>
      </c>
      <c r="AM291" s="1" t="s">
        <v>1258</v>
      </c>
      <c r="AN291" s="1" t="s">
        <v>1239</v>
      </c>
      <c r="AO291" s="1" t="str">
        <f>fator_pmad20182017_mor_16102020!E291</f>
        <v>1</v>
      </c>
      <c r="AP291" s="1" t="s">
        <v>1257</v>
      </c>
      <c r="AQ291" s="1" t="s">
        <v>1259</v>
      </c>
      <c r="AR291" s="1" t="s">
        <v>1260</v>
      </c>
      <c r="AS291" s="2" t="str">
        <f>fator_pmad20182017_mor_16102020!H291</f>
        <v xml:space="preserve"> 40 and 44</v>
      </c>
      <c r="AT291" s="1" t="s">
        <v>1261</v>
      </c>
    </row>
    <row r="292" spans="1:46" x14ac:dyDescent="0.25">
      <c r="A292" s="1" t="s">
        <v>82</v>
      </c>
      <c r="B292" s="1" t="s">
        <v>1235</v>
      </c>
      <c r="C292" s="1" t="s">
        <v>1236</v>
      </c>
      <c r="D292" s="1" t="s">
        <v>1237</v>
      </c>
      <c r="E292" s="1" t="s">
        <v>1238</v>
      </c>
      <c r="F292" s="1" t="s">
        <v>1239</v>
      </c>
      <c r="G292" s="1" t="str">
        <f>fator_pmad20182017_mor_16102020!K292</f>
        <v>36.5445996344903</v>
      </c>
      <c r="H292" s="1" t="s">
        <v>1240</v>
      </c>
      <c r="I292" s="1" t="s">
        <v>1239</v>
      </c>
      <c r="J292" s="1" t="str">
        <f>fator_pmad20182017_mor_16102020!I292</f>
        <v>2631.2111736833</v>
      </c>
      <c r="K292" s="1" t="s">
        <v>1241</v>
      </c>
      <c r="L292" s="1" t="s">
        <v>1239</v>
      </c>
      <c r="M292" s="1" t="s">
        <v>1242</v>
      </c>
      <c r="N292" s="1" t="s">
        <v>1243</v>
      </c>
      <c r="O292" s="1" t="s">
        <v>1244</v>
      </c>
      <c r="P292" s="1" t="s">
        <v>1239</v>
      </c>
      <c r="Q292" s="2" t="str">
        <f>CONCATENATE("'",fator_pmad20182017_mor_16102020!C292,"'")</f>
        <v>'Luziânia: Jardim Ingá'</v>
      </c>
      <c r="R292" s="1" t="s">
        <v>1245</v>
      </c>
      <c r="S292" s="2" t="str">
        <f>CONCATENATE("concat('",IF(LEN([1]fator_pmad1718_mor_25052020!A292)=1,CONCATENATE(0,[1]fator_pmad1718_mor_25052020!A292),[1]fator_pmad1718_mor_25052020!A292),"',cast(m.D03")</f>
        <v>concat('11',cast(m.D03</v>
      </c>
      <c r="T292" s="1" t="s">
        <v>1246</v>
      </c>
      <c r="U292" s="2" t="str">
        <f>CONCATENATE("nchar(1)),'",IF(LEN([1]fator_pmad1718_mor_25052020!F292)=1,CONCATENATE(0,[1]fator_pmad1718_mor_25052020!F292),[1]fator_pmad1718_mor_25052020!F292),"')")</f>
        <v>nchar(1)),'09')</v>
      </c>
      <c r="V292" s="1" t="s">
        <v>1247</v>
      </c>
      <c r="W292" s="1" t="s">
        <v>1248</v>
      </c>
      <c r="X292" s="1" t="s">
        <v>1249</v>
      </c>
      <c r="Y292" s="1" t="s">
        <v>1250</v>
      </c>
      <c r="Z292" s="1" t="s">
        <v>1251</v>
      </c>
      <c r="AA292" s="1" t="s">
        <v>1252</v>
      </c>
      <c r="AB292" s="1" t="s">
        <v>1262</v>
      </c>
      <c r="AC292" s="1" t="s">
        <v>1253</v>
      </c>
      <c r="AD292" s="1" t="s">
        <v>1254</v>
      </c>
      <c r="AE292" s="1" t="s">
        <v>1255</v>
      </c>
      <c r="AF292" s="1" t="s">
        <v>1239</v>
      </c>
      <c r="AG292" s="1" t="s">
        <v>1256</v>
      </c>
      <c r="AH292" s="1" t="s">
        <v>1257</v>
      </c>
      <c r="AI292" s="1" t="s">
        <v>1244</v>
      </c>
      <c r="AJ292" s="1" t="s">
        <v>1239</v>
      </c>
      <c r="AK292" s="2" t="str">
        <f>CONCATENATE("'",fator_pmad20182017_mor_16102020!C292,"'")</f>
        <v>'Luziânia: Jardim Ingá'</v>
      </c>
      <c r="AL292" s="1" t="s">
        <v>1257</v>
      </c>
      <c r="AM292" s="1" t="s">
        <v>1258</v>
      </c>
      <c r="AN292" s="1" t="s">
        <v>1239</v>
      </c>
      <c r="AO292" s="1" t="str">
        <f>fator_pmad20182017_mor_16102020!E292</f>
        <v>2</v>
      </c>
      <c r="AP292" s="1" t="s">
        <v>1257</v>
      </c>
      <c r="AQ292" s="1" t="s">
        <v>1259</v>
      </c>
      <c r="AR292" s="1" t="s">
        <v>1260</v>
      </c>
      <c r="AS292" s="2" t="str">
        <f>fator_pmad20182017_mor_16102020!H292</f>
        <v xml:space="preserve"> 40 and 44</v>
      </c>
      <c r="AT292" s="1" t="s">
        <v>1261</v>
      </c>
    </row>
    <row r="293" spans="1:46" x14ac:dyDescent="0.25">
      <c r="A293" s="1" t="s">
        <v>82</v>
      </c>
      <c r="B293" s="1" t="s">
        <v>1235</v>
      </c>
      <c r="C293" s="1" t="s">
        <v>1236</v>
      </c>
      <c r="D293" s="1" t="s">
        <v>1237</v>
      </c>
      <c r="E293" s="1" t="s">
        <v>1238</v>
      </c>
      <c r="F293" s="1" t="s">
        <v>1239</v>
      </c>
      <c r="G293" s="1" t="str">
        <f>fator_pmad20182017_mor_16102020!K293</f>
        <v>46.5188278064487</v>
      </c>
      <c r="H293" s="1" t="s">
        <v>1240</v>
      </c>
      <c r="I293" s="1" t="s">
        <v>1239</v>
      </c>
      <c r="J293" s="1" t="str">
        <f>fator_pmad20182017_mor_16102020!I293</f>
        <v>2512.01670154823</v>
      </c>
      <c r="K293" s="1" t="s">
        <v>1241</v>
      </c>
      <c r="L293" s="1" t="s">
        <v>1239</v>
      </c>
      <c r="M293" s="1" t="s">
        <v>1242</v>
      </c>
      <c r="N293" s="1" t="s">
        <v>1243</v>
      </c>
      <c r="O293" s="1" t="s">
        <v>1244</v>
      </c>
      <c r="P293" s="1" t="s">
        <v>1239</v>
      </c>
      <c r="Q293" s="2" t="str">
        <f>CONCATENATE("'",fator_pmad20182017_mor_16102020!C293,"'")</f>
        <v>'Luziânia: Jardim Ingá'</v>
      </c>
      <c r="R293" s="1" t="s">
        <v>1245</v>
      </c>
      <c r="S293" s="2" t="str">
        <f>CONCATENATE("concat('",IF(LEN([1]fator_pmad1718_mor_25052020!A293)=1,CONCATENATE(0,[1]fator_pmad1718_mor_25052020!A293),[1]fator_pmad1718_mor_25052020!A293),"',cast(m.D03")</f>
        <v>concat('11',cast(m.D03</v>
      </c>
      <c r="T293" s="1" t="s">
        <v>1246</v>
      </c>
      <c r="U293" s="2" t="str">
        <f>CONCATENATE("nchar(1)),'",IF(LEN([1]fator_pmad1718_mor_25052020!F293)=1,CONCATENATE(0,[1]fator_pmad1718_mor_25052020!F293),[1]fator_pmad1718_mor_25052020!F293),"')")</f>
        <v>nchar(1)),'09')</v>
      </c>
      <c r="V293" s="1" t="s">
        <v>1247</v>
      </c>
      <c r="W293" s="1" t="s">
        <v>1248</v>
      </c>
      <c r="X293" s="1" t="s">
        <v>1249</v>
      </c>
      <c r="Y293" s="1" t="s">
        <v>1250</v>
      </c>
      <c r="Z293" s="1" t="s">
        <v>1251</v>
      </c>
      <c r="AA293" s="1" t="s">
        <v>1252</v>
      </c>
      <c r="AB293" s="1" t="s">
        <v>1262</v>
      </c>
      <c r="AC293" s="1" t="s">
        <v>1253</v>
      </c>
      <c r="AD293" s="1" t="s">
        <v>1254</v>
      </c>
      <c r="AE293" s="1" t="s">
        <v>1255</v>
      </c>
      <c r="AF293" s="1" t="s">
        <v>1239</v>
      </c>
      <c r="AG293" s="1" t="s">
        <v>1256</v>
      </c>
      <c r="AH293" s="1" t="s">
        <v>1257</v>
      </c>
      <c r="AI293" s="1" t="s">
        <v>1244</v>
      </c>
      <c r="AJ293" s="1" t="s">
        <v>1239</v>
      </c>
      <c r="AK293" s="2" t="str">
        <f>CONCATENATE("'",fator_pmad20182017_mor_16102020!C293,"'")</f>
        <v>'Luziânia: Jardim Ingá'</v>
      </c>
      <c r="AL293" s="1" t="s">
        <v>1257</v>
      </c>
      <c r="AM293" s="1" t="s">
        <v>1258</v>
      </c>
      <c r="AN293" s="1" t="s">
        <v>1239</v>
      </c>
      <c r="AO293" s="1" t="str">
        <f>fator_pmad20182017_mor_16102020!E293</f>
        <v>1</v>
      </c>
      <c r="AP293" s="1" t="s">
        <v>1257</v>
      </c>
      <c r="AQ293" s="1" t="s">
        <v>1259</v>
      </c>
      <c r="AR293" s="1" t="s">
        <v>1260</v>
      </c>
      <c r="AS293" s="2" t="str">
        <f>fator_pmad20182017_mor_16102020!H293</f>
        <v xml:space="preserve"> 40 and 44</v>
      </c>
      <c r="AT293" s="1" t="s">
        <v>1261</v>
      </c>
    </row>
    <row r="294" spans="1:46" x14ac:dyDescent="0.25">
      <c r="A294" s="1" t="s">
        <v>88</v>
      </c>
      <c r="B294" s="1" t="s">
        <v>1235</v>
      </c>
      <c r="C294" s="1" t="s">
        <v>1236</v>
      </c>
      <c r="D294" s="1" t="s">
        <v>1237</v>
      </c>
      <c r="E294" s="1" t="s">
        <v>1238</v>
      </c>
      <c r="F294" s="1" t="s">
        <v>1239</v>
      </c>
      <c r="G294" s="1" t="str">
        <f>fator_pmad20182017_mor_16102020!K294</f>
        <v>46.6597579549056</v>
      </c>
      <c r="H294" s="1" t="s">
        <v>1240</v>
      </c>
      <c r="I294" s="1" t="s">
        <v>1239</v>
      </c>
      <c r="J294" s="1" t="str">
        <f>fator_pmad20182017_mor_16102020!I294</f>
        <v>4525.99652162584</v>
      </c>
      <c r="K294" s="1" t="s">
        <v>1241</v>
      </c>
      <c r="L294" s="1" t="s">
        <v>1239</v>
      </c>
      <c r="M294" s="1" t="s">
        <v>1242</v>
      </c>
      <c r="N294" s="1" t="s">
        <v>1243</v>
      </c>
      <c r="O294" s="1" t="s">
        <v>1244</v>
      </c>
      <c r="P294" s="1" t="s">
        <v>1239</v>
      </c>
      <c r="Q294" s="2" t="str">
        <f>CONCATENATE("'",fator_pmad20182017_mor_16102020!C294,"'")</f>
        <v>'Luziânia: Sede'</v>
      </c>
      <c r="R294" s="1" t="s">
        <v>1245</v>
      </c>
      <c r="S294" s="2" t="str">
        <f>CONCATENATE("concat('",IF(LEN([1]fator_pmad1718_mor_25052020!A294)=1,CONCATENATE(0,[1]fator_pmad1718_mor_25052020!A294),[1]fator_pmad1718_mor_25052020!A294),"',cast(m.D03")</f>
        <v>concat('10',cast(m.D03</v>
      </c>
      <c r="T294" s="1" t="s">
        <v>1246</v>
      </c>
      <c r="U294" s="2" t="str">
        <f>CONCATENATE("nchar(1)),'",IF(LEN([1]fator_pmad1718_mor_25052020!F294)=1,CONCATENATE(0,[1]fator_pmad1718_mor_25052020!F294),[1]fator_pmad1718_mor_25052020!F294),"')")</f>
        <v>nchar(1)),'09')</v>
      </c>
      <c r="V294" s="1" t="s">
        <v>1247</v>
      </c>
      <c r="W294" s="1" t="s">
        <v>1248</v>
      </c>
      <c r="X294" s="1" t="s">
        <v>1249</v>
      </c>
      <c r="Y294" s="1" t="s">
        <v>1250</v>
      </c>
      <c r="Z294" s="1" t="s">
        <v>1251</v>
      </c>
      <c r="AA294" s="1" t="s">
        <v>1252</v>
      </c>
      <c r="AB294" s="1" t="s">
        <v>1262</v>
      </c>
      <c r="AC294" s="1" t="s">
        <v>1253</v>
      </c>
      <c r="AD294" s="1" t="s">
        <v>1254</v>
      </c>
      <c r="AE294" s="1" t="s">
        <v>1255</v>
      </c>
      <c r="AF294" s="1" t="s">
        <v>1239</v>
      </c>
      <c r="AG294" s="1" t="s">
        <v>1256</v>
      </c>
      <c r="AH294" s="1" t="s">
        <v>1257</v>
      </c>
      <c r="AI294" s="1" t="s">
        <v>1244</v>
      </c>
      <c r="AJ294" s="1" t="s">
        <v>1239</v>
      </c>
      <c r="AK294" s="2" t="str">
        <f>CONCATENATE("'",fator_pmad20182017_mor_16102020!C294,"'")</f>
        <v>'Luziânia: Sede'</v>
      </c>
      <c r="AL294" s="1" t="s">
        <v>1257</v>
      </c>
      <c r="AM294" s="1" t="s">
        <v>1258</v>
      </c>
      <c r="AN294" s="1" t="s">
        <v>1239</v>
      </c>
      <c r="AO294" s="1" t="str">
        <f>fator_pmad20182017_mor_16102020!E294</f>
        <v>2</v>
      </c>
      <c r="AP294" s="1" t="s">
        <v>1257</v>
      </c>
      <c r="AQ294" s="1" t="s">
        <v>1259</v>
      </c>
      <c r="AR294" s="1" t="s">
        <v>1260</v>
      </c>
      <c r="AS294" s="2" t="str">
        <f>fator_pmad20182017_mor_16102020!H294</f>
        <v xml:space="preserve"> 40 and 44</v>
      </c>
      <c r="AT294" s="1" t="s">
        <v>1261</v>
      </c>
    </row>
    <row r="295" spans="1:46" x14ac:dyDescent="0.25">
      <c r="A295" s="1" t="s">
        <v>88</v>
      </c>
      <c r="B295" s="1" t="s">
        <v>1235</v>
      </c>
      <c r="C295" s="1" t="s">
        <v>1236</v>
      </c>
      <c r="D295" s="1" t="s">
        <v>1237</v>
      </c>
      <c r="E295" s="1" t="s">
        <v>1238</v>
      </c>
      <c r="F295" s="1" t="s">
        <v>1239</v>
      </c>
      <c r="G295" s="1" t="str">
        <f>fator_pmad20182017_mor_16102020!K295</f>
        <v>46.9670417050046</v>
      </c>
      <c r="H295" s="1" t="s">
        <v>1240</v>
      </c>
      <c r="I295" s="1" t="s">
        <v>1239</v>
      </c>
      <c r="J295" s="1" t="str">
        <f>fator_pmad20182017_mor_16102020!I295</f>
        <v>4320.96783686042</v>
      </c>
      <c r="K295" s="1" t="s">
        <v>1241</v>
      </c>
      <c r="L295" s="1" t="s">
        <v>1239</v>
      </c>
      <c r="M295" s="1" t="s">
        <v>1242</v>
      </c>
      <c r="N295" s="1" t="s">
        <v>1243</v>
      </c>
      <c r="O295" s="1" t="s">
        <v>1244</v>
      </c>
      <c r="P295" s="1" t="s">
        <v>1239</v>
      </c>
      <c r="Q295" s="2" t="str">
        <f>CONCATENATE("'",fator_pmad20182017_mor_16102020!C295,"'")</f>
        <v>'Luziânia: Sede'</v>
      </c>
      <c r="R295" s="1" t="s">
        <v>1245</v>
      </c>
      <c r="S295" s="2" t="str">
        <f>CONCATENATE("concat('",IF(LEN([1]fator_pmad1718_mor_25052020!A295)=1,CONCATENATE(0,[1]fator_pmad1718_mor_25052020!A295),[1]fator_pmad1718_mor_25052020!A295),"',cast(m.D03")</f>
        <v>concat('10',cast(m.D03</v>
      </c>
      <c r="T295" s="1" t="s">
        <v>1246</v>
      </c>
      <c r="U295" s="2" t="str">
        <f>CONCATENATE("nchar(1)),'",IF(LEN([1]fator_pmad1718_mor_25052020!F295)=1,CONCATENATE(0,[1]fator_pmad1718_mor_25052020!F295),[1]fator_pmad1718_mor_25052020!F295),"')")</f>
        <v>nchar(1)),'09')</v>
      </c>
      <c r="V295" s="1" t="s">
        <v>1247</v>
      </c>
      <c r="W295" s="1" t="s">
        <v>1248</v>
      </c>
      <c r="X295" s="1" t="s">
        <v>1249</v>
      </c>
      <c r="Y295" s="1" t="s">
        <v>1250</v>
      </c>
      <c r="Z295" s="1" t="s">
        <v>1251</v>
      </c>
      <c r="AA295" s="1" t="s">
        <v>1252</v>
      </c>
      <c r="AB295" s="1" t="s">
        <v>1262</v>
      </c>
      <c r="AC295" s="1" t="s">
        <v>1253</v>
      </c>
      <c r="AD295" s="1" t="s">
        <v>1254</v>
      </c>
      <c r="AE295" s="1" t="s">
        <v>1255</v>
      </c>
      <c r="AF295" s="1" t="s">
        <v>1239</v>
      </c>
      <c r="AG295" s="1" t="s">
        <v>1256</v>
      </c>
      <c r="AH295" s="1" t="s">
        <v>1257</v>
      </c>
      <c r="AI295" s="1" t="s">
        <v>1244</v>
      </c>
      <c r="AJ295" s="1" t="s">
        <v>1239</v>
      </c>
      <c r="AK295" s="2" t="str">
        <f>CONCATENATE("'",fator_pmad20182017_mor_16102020!C295,"'")</f>
        <v>'Luziânia: Sede'</v>
      </c>
      <c r="AL295" s="1" t="s">
        <v>1257</v>
      </c>
      <c r="AM295" s="1" t="s">
        <v>1258</v>
      </c>
      <c r="AN295" s="1" t="s">
        <v>1239</v>
      </c>
      <c r="AO295" s="1" t="str">
        <f>fator_pmad20182017_mor_16102020!E295</f>
        <v>1</v>
      </c>
      <c r="AP295" s="1" t="s">
        <v>1257</v>
      </c>
      <c r="AQ295" s="1" t="s">
        <v>1259</v>
      </c>
      <c r="AR295" s="1" t="s">
        <v>1260</v>
      </c>
      <c r="AS295" s="2" t="str">
        <f>fator_pmad20182017_mor_16102020!H295</f>
        <v xml:space="preserve"> 40 and 44</v>
      </c>
      <c r="AT295" s="1" t="s">
        <v>1261</v>
      </c>
    </row>
    <row r="296" spans="1:46" x14ac:dyDescent="0.25">
      <c r="A296" s="1" t="s">
        <v>96</v>
      </c>
      <c r="B296" s="1" t="s">
        <v>1235</v>
      </c>
      <c r="C296" s="1" t="s">
        <v>1236</v>
      </c>
      <c r="D296" s="1" t="s">
        <v>1237</v>
      </c>
      <c r="E296" s="1" t="s">
        <v>1238</v>
      </c>
      <c r="F296" s="1" t="s">
        <v>1239</v>
      </c>
      <c r="G296" s="1" t="str">
        <f>fator_pmad20182017_mor_16102020!K296</f>
        <v>44.149068627451</v>
      </c>
      <c r="H296" s="1" t="s">
        <v>1240</v>
      </c>
      <c r="I296" s="1" t="s">
        <v>1239</v>
      </c>
      <c r="J296" s="1" t="str">
        <f>fator_pmad20182017_mor_16102020!I296</f>
        <v>4503.205</v>
      </c>
      <c r="K296" s="1" t="s">
        <v>1241</v>
      </c>
      <c r="L296" s="1" t="s">
        <v>1239</v>
      </c>
      <c r="M296" s="1" t="s">
        <v>1242</v>
      </c>
      <c r="N296" s="1" t="s">
        <v>1243</v>
      </c>
      <c r="O296" s="1" t="s">
        <v>1244</v>
      </c>
      <c r="P296" s="1" t="s">
        <v>1239</v>
      </c>
      <c r="Q296" s="2" t="str">
        <f>CONCATENATE("'",fator_pmad20182017_mor_16102020!C296,"'")</f>
        <v>'Novo Gama'</v>
      </c>
      <c r="R296" s="1" t="s">
        <v>1245</v>
      </c>
      <c r="S296" s="2" t="str">
        <f>CONCATENATE("concat('",IF(LEN([1]fator_pmad1718_mor_25052020!A296)=1,CONCATENATE(0,[1]fator_pmad1718_mor_25052020!A296),[1]fator_pmad1718_mor_25052020!A296),"',cast(m.D03")</f>
        <v>concat('12',cast(m.D03</v>
      </c>
      <c r="T296" s="1" t="s">
        <v>1246</v>
      </c>
      <c r="U296" s="2" t="str">
        <f>CONCATENATE("nchar(1)),'",IF(LEN([1]fator_pmad1718_mor_25052020!F296)=1,CONCATENATE(0,[1]fator_pmad1718_mor_25052020!F296),[1]fator_pmad1718_mor_25052020!F296),"')")</f>
        <v>nchar(1)),'09')</v>
      </c>
      <c r="V296" s="1" t="s">
        <v>1247</v>
      </c>
      <c r="W296" s="1" t="s">
        <v>1248</v>
      </c>
      <c r="X296" s="1" t="s">
        <v>1249</v>
      </c>
      <c r="Y296" s="1" t="s">
        <v>1250</v>
      </c>
      <c r="Z296" s="1" t="s">
        <v>1251</v>
      </c>
      <c r="AA296" s="1" t="s">
        <v>1252</v>
      </c>
      <c r="AB296" s="1" t="s">
        <v>1262</v>
      </c>
      <c r="AC296" s="1" t="s">
        <v>1253</v>
      </c>
      <c r="AD296" s="1" t="s">
        <v>1254</v>
      </c>
      <c r="AE296" s="1" t="s">
        <v>1255</v>
      </c>
      <c r="AF296" s="1" t="s">
        <v>1239</v>
      </c>
      <c r="AG296" s="1" t="s">
        <v>1256</v>
      </c>
      <c r="AH296" s="1" t="s">
        <v>1257</v>
      </c>
      <c r="AI296" s="1" t="s">
        <v>1244</v>
      </c>
      <c r="AJ296" s="1" t="s">
        <v>1239</v>
      </c>
      <c r="AK296" s="2" t="str">
        <f>CONCATENATE("'",fator_pmad20182017_mor_16102020!C296,"'")</f>
        <v>'Novo Gama'</v>
      </c>
      <c r="AL296" s="1" t="s">
        <v>1257</v>
      </c>
      <c r="AM296" s="1" t="s">
        <v>1258</v>
      </c>
      <c r="AN296" s="1" t="s">
        <v>1239</v>
      </c>
      <c r="AO296" s="1" t="str">
        <f>fator_pmad20182017_mor_16102020!E296</f>
        <v>2</v>
      </c>
      <c r="AP296" s="1" t="s">
        <v>1257</v>
      </c>
      <c r="AQ296" s="1" t="s">
        <v>1259</v>
      </c>
      <c r="AR296" s="1" t="s">
        <v>1260</v>
      </c>
      <c r="AS296" s="2" t="str">
        <f>fator_pmad20182017_mor_16102020!H296</f>
        <v xml:space="preserve"> 40 and 44</v>
      </c>
      <c r="AT296" s="1" t="s">
        <v>1261</v>
      </c>
    </row>
    <row r="297" spans="1:46" x14ac:dyDescent="0.25">
      <c r="A297" s="1" t="s">
        <v>96</v>
      </c>
      <c r="B297" s="1" t="s">
        <v>1235</v>
      </c>
      <c r="C297" s="1" t="s">
        <v>1236</v>
      </c>
      <c r="D297" s="1" t="s">
        <v>1237</v>
      </c>
      <c r="E297" s="1" t="s">
        <v>1238</v>
      </c>
      <c r="F297" s="1" t="s">
        <v>1239</v>
      </c>
      <c r="G297" s="1" t="str">
        <f>fator_pmad20182017_mor_16102020!K297</f>
        <v>50.6706626506024</v>
      </c>
      <c r="H297" s="1" t="s">
        <v>1240</v>
      </c>
      <c r="I297" s="1" t="s">
        <v>1239</v>
      </c>
      <c r="J297" s="1" t="str">
        <f>fator_pmad20182017_mor_16102020!I297</f>
        <v>4205.665</v>
      </c>
      <c r="K297" s="1" t="s">
        <v>1241</v>
      </c>
      <c r="L297" s="1" t="s">
        <v>1239</v>
      </c>
      <c r="M297" s="1" t="s">
        <v>1242</v>
      </c>
      <c r="N297" s="1" t="s">
        <v>1243</v>
      </c>
      <c r="O297" s="1" t="s">
        <v>1244</v>
      </c>
      <c r="P297" s="1" t="s">
        <v>1239</v>
      </c>
      <c r="Q297" s="2" t="str">
        <f>CONCATENATE("'",fator_pmad20182017_mor_16102020!C297,"'")</f>
        <v>'Novo Gama'</v>
      </c>
      <c r="R297" s="1" t="s">
        <v>1245</v>
      </c>
      <c r="S297" s="2" t="str">
        <f>CONCATENATE("concat('",IF(LEN([1]fator_pmad1718_mor_25052020!A297)=1,CONCATENATE(0,[1]fator_pmad1718_mor_25052020!A297),[1]fator_pmad1718_mor_25052020!A297),"',cast(m.D03")</f>
        <v>concat('12',cast(m.D03</v>
      </c>
      <c r="T297" s="1" t="s">
        <v>1246</v>
      </c>
      <c r="U297" s="2" t="str">
        <f>CONCATENATE("nchar(1)),'",IF(LEN([1]fator_pmad1718_mor_25052020!F297)=1,CONCATENATE(0,[1]fator_pmad1718_mor_25052020!F297),[1]fator_pmad1718_mor_25052020!F297),"')")</f>
        <v>nchar(1)),'09')</v>
      </c>
      <c r="V297" s="1" t="s">
        <v>1247</v>
      </c>
      <c r="W297" s="1" t="s">
        <v>1248</v>
      </c>
      <c r="X297" s="1" t="s">
        <v>1249</v>
      </c>
      <c r="Y297" s="1" t="s">
        <v>1250</v>
      </c>
      <c r="Z297" s="1" t="s">
        <v>1251</v>
      </c>
      <c r="AA297" s="1" t="s">
        <v>1252</v>
      </c>
      <c r="AB297" s="1" t="s">
        <v>1262</v>
      </c>
      <c r="AC297" s="1" t="s">
        <v>1253</v>
      </c>
      <c r="AD297" s="1" t="s">
        <v>1254</v>
      </c>
      <c r="AE297" s="1" t="s">
        <v>1255</v>
      </c>
      <c r="AF297" s="1" t="s">
        <v>1239</v>
      </c>
      <c r="AG297" s="1" t="s">
        <v>1256</v>
      </c>
      <c r="AH297" s="1" t="s">
        <v>1257</v>
      </c>
      <c r="AI297" s="1" t="s">
        <v>1244</v>
      </c>
      <c r="AJ297" s="1" t="s">
        <v>1239</v>
      </c>
      <c r="AK297" s="2" t="str">
        <f>CONCATENATE("'",fator_pmad20182017_mor_16102020!C297,"'")</f>
        <v>'Novo Gama'</v>
      </c>
      <c r="AL297" s="1" t="s">
        <v>1257</v>
      </c>
      <c r="AM297" s="1" t="s">
        <v>1258</v>
      </c>
      <c r="AN297" s="1" t="s">
        <v>1239</v>
      </c>
      <c r="AO297" s="1" t="str">
        <f>fator_pmad20182017_mor_16102020!E297</f>
        <v>1</v>
      </c>
      <c r="AP297" s="1" t="s">
        <v>1257</v>
      </c>
      <c r="AQ297" s="1" t="s">
        <v>1259</v>
      </c>
      <c r="AR297" s="1" t="s">
        <v>1260</v>
      </c>
      <c r="AS297" s="2" t="str">
        <f>fator_pmad20182017_mor_16102020!H297</f>
        <v xml:space="preserve"> 40 and 44</v>
      </c>
      <c r="AT297" s="1" t="s">
        <v>1261</v>
      </c>
    </row>
    <row r="298" spans="1:46" x14ac:dyDescent="0.25">
      <c r="A298" s="1" t="s">
        <v>104</v>
      </c>
      <c r="B298" s="1" t="s">
        <v>1235</v>
      </c>
      <c r="C298" s="1" t="s">
        <v>1236</v>
      </c>
      <c r="D298" s="1" t="s">
        <v>1237</v>
      </c>
      <c r="E298" s="1" t="s">
        <v>1238</v>
      </c>
      <c r="F298" s="1" t="s">
        <v>1239</v>
      </c>
      <c r="G298" s="1" t="str">
        <f>fator_pmad20182017_mor_16102020!K298</f>
        <v>5.31140681003879</v>
      </c>
      <c r="H298" s="1" t="s">
        <v>1240</v>
      </c>
      <c r="I298" s="1" t="s">
        <v>1239</v>
      </c>
      <c r="J298" s="1" t="str">
        <f>fator_pmad20182017_mor_16102020!I298</f>
        <v>345.241442652521</v>
      </c>
      <c r="K298" s="1" t="s">
        <v>1241</v>
      </c>
      <c r="L298" s="1" t="s">
        <v>1239</v>
      </c>
      <c r="M298" s="1" t="s">
        <v>1242</v>
      </c>
      <c r="N298" s="1" t="s">
        <v>1243</v>
      </c>
      <c r="O298" s="1" t="s">
        <v>1244</v>
      </c>
      <c r="P298" s="1" t="s">
        <v>1239</v>
      </c>
      <c r="Q298" s="2" t="str">
        <f>CONCATENATE("'",fator_pmad20182017_mor_16102020!C298,"'")</f>
        <v>'Padre Bernardo: Monte Alto'</v>
      </c>
      <c r="R298" s="1" t="s">
        <v>1245</v>
      </c>
      <c r="S298" s="2" t="str">
        <f>CONCATENATE("concat('",IF(LEN([1]fator_pmad1718_mor_25052020!A298)=1,CONCATENATE(0,[1]fator_pmad1718_mor_25052020!A298),[1]fator_pmad1718_mor_25052020!A298),"',cast(m.D03")</f>
        <v>concat('14',cast(m.D03</v>
      </c>
      <c r="T298" s="1" t="s">
        <v>1246</v>
      </c>
      <c r="U298" s="2" t="str">
        <f>CONCATENATE("nchar(1)),'",IF(LEN([1]fator_pmad1718_mor_25052020!F298)=1,CONCATENATE(0,[1]fator_pmad1718_mor_25052020!F298),[1]fator_pmad1718_mor_25052020!F298),"')")</f>
        <v>nchar(1)),'09')</v>
      </c>
      <c r="V298" s="1" t="s">
        <v>1247</v>
      </c>
      <c r="W298" s="1" t="s">
        <v>1248</v>
      </c>
      <c r="X298" s="1" t="s">
        <v>1249</v>
      </c>
      <c r="Y298" s="1" t="s">
        <v>1250</v>
      </c>
      <c r="Z298" s="1" t="s">
        <v>1251</v>
      </c>
      <c r="AA298" s="1" t="s">
        <v>1252</v>
      </c>
      <c r="AB298" s="1" t="s">
        <v>1262</v>
      </c>
      <c r="AC298" s="1" t="s">
        <v>1253</v>
      </c>
      <c r="AD298" s="1" t="s">
        <v>1254</v>
      </c>
      <c r="AE298" s="1" t="s">
        <v>1255</v>
      </c>
      <c r="AF298" s="1" t="s">
        <v>1239</v>
      </c>
      <c r="AG298" s="1" t="s">
        <v>1256</v>
      </c>
      <c r="AH298" s="1" t="s">
        <v>1257</v>
      </c>
      <c r="AI298" s="1" t="s">
        <v>1244</v>
      </c>
      <c r="AJ298" s="1" t="s">
        <v>1239</v>
      </c>
      <c r="AK298" s="2" t="str">
        <f>CONCATENATE("'",fator_pmad20182017_mor_16102020!C298,"'")</f>
        <v>'Padre Bernardo: Monte Alto'</v>
      </c>
      <c r="AL298" s="1" t="s">
        <v>1257</v>
      </c>
      <c r="AM298" s="1" t="s">
        <v>1258</v>
      </c>
      <c r="AN298" s="1" t="s">
        <v>1239</v>
      </c>
      <c r="AO298" s="1" t="str">
        <f>fator_pmad20182017_mor_16102020!E298</f>
        <v>2</v>
      </c>
      <c r="AP298" s="1" t="s">
        <v>1257</v>
      </c>
      <c r="AQ298" s="1" t="s">
        <v>1259</v>
      </c>
      <c r="AR298" s="1" t="s">
        <v>1260</v>
      </c>
      <c r="AS298" s="2" t="str">
        <f>fator_pmad20182017_mor_16102020!H298</f>
        <v xml:space="preserve"> 40 and 44</v>
      </c>
      <c r="AT298" s="1" t="s">
        <v>1261</v>
      </c>
    </row>
    <row r="299" spans="1:46" x14ac:dyDescent="0.25">
      <c r="A299" s="1" t="s">
        <v>104</v>
      </c>
      <c r="B299" s="1" t="s">
        <v>1235</v>
      </c>
      <c r="C299" s="1" t="s">
        <v>1236</v>
      </c>
      <c r="D299" s="1" t="s">
        <v>1237</v>
      </c>
      <c r="E299" s="1" t="s">
        <v>1238</v>
      </c>
      <c r="F299" s="1" t="s">
        <v>1239</v>
      </c>
      <c r="G299" s="1" t="str">
        <f>fator_pmad20182017_mor_16102020!K299</f>
        <v>6.60974232949918</v>
      </c>
      <c r="H299" s="1" t="s">
        <v>1240</v>
      </c>
      <c r="I299" s="1" t="s">
        <v>1239</v>
      </c>
      <c r="J299" s="1" t="str">
        <f>fator_pmad20182017_mor_16102020!I299</f>
        <v>323.87737414546</v>
      </c>
      <c r="K299" s="1" t="s">
        <v>1241</v>
      </c>
      <c r="L299" s="1" t="s">
        <v>1239</v>
      </c>
      <c r="M299" s="1" t="s">
        <v>1242</v>
      </c>
      <c r="N299" s="1" t="s">
        <v>1243</v>
      </c>
      <c r="O299" s="1" t="s">
        <v>1244</v>
      </c>
      <c r="P299" s="1" t="s">
        <v>1239</v>
      </c>
      <c r="Q299" s="2" t="str">
        <f>CONCATENATE("'",fator_pmad20182017_mor_16102020!C299,"'")</f>
        <v>'Padre Bernardo: Monte Alto'</v>
      </c>
      <c r="R299" s="1" t="s">
        <v>1245</v>
      </c>
      <c r="S299" s="2" t="str">
        <f>CONCATENATE("concat('",IF(LEN([1]fator_pmad1718_mor_25052020!A299)=1,CONCATENATE(0,[1]fator_pmad1718_mor_25052020!A299),[1]fator_pmad1718_mor_25052020!A299),"',cast(m.D03")</f>
        <v>concat('14',cast(m.D03</v>
      </c>
      <c r="T299" s="1" t="s">
        <v>1246</v>
      </c>
      <c r="U299" s="2" t="str">
        <f>CONCATENATE("nchar(1)),'",IF(LEN([1]fator_pmad1718_mor_25052020!F299)=1,CONCATENATE(0,[1]fator_pmad1718_mor_25052020!F299),[1]fator_pmad1718_mor_25052020!F299),"')")</f>
        <v>nchar(1)),'09')</v>
      </c>
      <c r="V299" s="1" t="s">
        <v>1247</v>
      </c>
      <c r="W299" s="1" t="s">
        <v>1248</v>
      </c>
      <c r="X299" s="1" t="s">
        <v>1249</v>
      </c>
      <c r="Y299" s="1" t="s">
        <v>1250</v>
      </c>
      <c r="Z299" s="1" t="s">
        <v>1251</v>
      </c>
      <c r="AA299" s="1" t="s">
        <v>1252</v>
      </c>
      <c r="AB299" s="1" t="s">
        <v>1262</v>
      </c>
      <c r="AC299" s="1" t="s">
        <v>1253</v>
      </c>
      <c r="AD299" s="1" t="s">
        <v>1254</v>
      </c>
      <c r="AE299" s="1" t="s">
        <v>1255</v>
      </c>
      <c r="AF299" s="1" t="s">
        <v>1239</v>
      </c>
      <c r="AG299" s="1" t="s">
        <v>1256</v>
      </c>
      <c r="AH299" s="1" t="s">
        <v>1257</v>
      </c>
      <c r="AI299" s="1" t="s">
        <v>1244</v>
      </c>
      <c r="AJ299" s="1" t="s">
        <v>1239</v>
      </c>
      <c r="AK299" s="2" t="str">
        <f>CONCATENATE("'",fator_pmad20182017_mor_16102020!C299,"'")</f>
        <v>'Padre Bernardo: Monte Alto'</v>
      </c>
      <c r="AL299" s="1" t="s">
        <v>1257</v>
      </c>
      <c r="AM299" s="1" t="s">
        <v>1258</v>
      </c>
      <c r="AN299" s="1" t="s">
        <v>1239</v>
      </c>
      <c r="AO299" s="1" t="str">
        <f>fator_pmad20182017_mor_16102020!E299</f>
        <v>1</v>
      </c>
      <c r="AP299" s="1" t="s">
        <v>1257</v>
      </c>
      <c r="AQ299" s="1" t="s">
        <v>1259</v>
      </c>
      <c r="AR299" s="1" t="s">
        <v>1260</v>
      </c>
      <c r="AS299" s="2" t="str">
        <f>fator_pmad20182017_mor_16102020!H299</f>
        <v xml:space="preserve"> 40 and 44</v>
      </c>
      <c r="AT299" s="1" t="s">
        <v>1261</v>
      </c>
    </row>
    <row r="300" spans="1:46" x14ac:dyDescent="0.25">
      <c r="A300" s="1" t="s">
        <v>111</v>
      </c>
      <c r="B300" s="1" t="s">
        <v>1235</v>
      </c>
      <c r="C300" s="1" t="s">
        <v>1236</v>
      </c>
      <c r="D300" s="1" t="s">
        <v>1237</v>
      </c>
      <c r="E300" s="1" t="s">
        <v>1238</v>
      </c>
      <c r="F300" s="1" t="s">
        <v>1239</v>
      </c>
      <c r="G300" s="1" t="str">
        <f>fator_pmad20182017_mor_16102020!K300</f>
        <v>7.27583283351245</v>
      </c>
      <c r="H300" s="1" t="s">
        <v>1240</v>
      </c>
      <c r="I300" s="1" t="s">
        <v>1239</v>
      </c>
      <c r="J300" s="1" t="str">
        <f>fator_pmad20182017_mor_16102020!I300</f>
        <v>596.618292348021</v>
      </c>
      <c r="K300" s="1" t="s">
        <v>1241</v>
      </c>
      <c r="L300" s="1" t="s">
        <v>1239</v>
      </c>
      <c r="M300" s="1" t="s">
        <v>1242</v>
      </c>
      <c r="N300" s="1" t="s">
        <v>1243</v>
      </c>
      <c r="O300" s="1" t="s">
        <v>1244</v>
      </c>
      <c r="P300" s="1" t="s">
        <v>1239</v>
      </c>
      <c r="Q300" s="2" t="str">
        <f>CONCATENATE("'",fator_pmad20182017_mor_16102020!C300,"'")</f>
        <v>'Padre Bernardo: Sede'</v>
      </c>
      <c r="R300" s="1" t="s">
        <v>1245</v>
      </c>
      <c r="S300" s="2" t="str">
        <f>CONCATENATE("concat('",IF(LEN([1]fator_pmad1718_mor_25052020!A300)=1,CONCATENATE(0,[1]fator_pmad1718_mor_25052020!A300),[1]fator_pmad1718_mor_25052020!A300),"',cast(m.D03")</f>
        <v>concat('13',cast(m.D03</v>
      </c>
      <c r="T300" s="1" t="s">
        <v>1246</v>
      </c>
      <c r="U300" s="2" t="str">
        <f>CONCATENATE("nchar(1)),'",IF(LEN([1]fator_pmad1718_mor_25052020!F300)=1,CONCATENATE(0,[1]fator_pmad1718_mor_25052020!F300),[1]fator_pmad1718_mor_25052020!F300),"')")</f>
        <v>nchar(1)),'09')</v>
      </c>
      <c r="V300" s="1" t="s">
        <v>1247</v>
      </c>
      <c r="W300" s="1" t="s">
        <v>1248</v>
      </c>
      <c r="X300" s="1" t="s">
        <v>1249</v>
      </c>
      <c r="Y300" s="1" t="s">
        <v>1250</v>
      </c>
      <c r="Z300" s="1" t="s">
        <v>1251</v>
      </c>
      <c r="AA300" s="1" t="s">
        <v>1252</v>
      </c>
      <c r="AB300" s="1" t="s">
        <v>1262</v>
      </c>
      <c r="AC300" s="1" t="s">
        <v>1253</v>
      </c>
      <c r="AD300" s="1" t="s">
        <v>1254</v>
      </c>
      <c r="AE300" s="1" t="s">
        <v>1255</v>
      </c>
      <c r="AF300" s="1" t="s">
        <v>1239</v>
      </c>
      <c r="AG300" s="1" t="s">
        <v>1256</v>
      </c>
      <c r="AH300" s="1" t="s">
        <v>1257</v>
      </c>
      <c r="AI300" s="1" t="s">
        <v>1244</v>
      </c>
      <c r="AJ300" s="1" t="s">
        <v>1239</v>
      </c>
      <c r="AK300" s="2" t="str">
        <f>CONCATENATE("'",fator_pmad20182017_mor_16102020!C300,"'")</f>
        <v>'Padre Bernardo: Sede'</v>
      </c>
      <c r="AL300" s="1" t="s">
        <v>1257</v>
      </c>
      <c r="AM300" s="1" t="s">
        <v>1258</v>
      </c>
      <c r="AN300" s="1" t="s">
        <v>1239</v>
      </c>
      <c r="AO300" s="1" t="str">
        <f>fator_pmad20182017_mor_16102020!E300</f>
        <v>2</v>
      </c>
      <c r="AP300" s="1" t="s">
        <v>1257</v>
      </c>
      <c r="AQ300" s="1" t="s">
        <v>1259</v>
      </c>
      <c r="AR300" s="1" t="s">
        <v>1260</v>
      </c>
      <c r="AS300" s="2" t="str">
        <f>fator_pmad20182017_mor_16102020!H300</f>
        <v xml:space="preserve"> 40 and 44</v>
      </c>
      <c r="AT300" s="1" t="s">
        <v>1261</v>
      </c>
    </row>
    <row r="301" spans="1:46" x14ac:dyDescent="0.25">
      <c r="A301" s="1" t="s">
        <v>111</v>
      </c>
      <c r="B301" s="1" t="s">
        <v>1235</v>
      </c>
      <c r="C301" s="1" t="s">
        <v>1236</v>
      </c>
      <c r="D301" s="1" t="s">
        <v>1237</v>
      </c>
      <c r="E301" s="1" t="s">
        <v>1238</v>
      </c>
      <c r="F301" s="1" t="s">
        <v>1239</v>
      </c>
      <c r="G301" s="1" t="str">
        <f>fator_pmad20182017_mor_16102020!K301</f>
        <v>8.8841053953804</v>
      </c>
      <c r="H301" s="1" t="s">
        <v>1240</v>
      </c>
      <c r="I301" s="1" t="s">
        <v>1239</v>
      </c>
      <c r="J301" s="1" t="str">
        <f>fator_pmad20182017_mor_16102020!I301</f>
        <v>559.698639908965</v>
      </c>
      <c r="K301" s="1" t="s">
        <v>1241</v>
      </c>
      <c r="L301" s="1" t="s">
        <v>1239</v>
      </c>
      <c r="M301" s="1" t="s">
        <v>1242</v>
      </c>
      <c r="N301" s="1" t="s">
        <v>1243</v>
      </c>
      <c r="O301" s="1" t="s">
        <v>1244</v>
      </c>
      <c r="P301" s="1" t="s">
        <v>1239</v>
      </c>
      <c r="Q301" s="2" t="str">
        <f>CONCATENATE("'",fator_pmad20182017_mor_16102020!C301,"'")</f>
        <v>'Padre Bernardo: Sede'</v>
      </c>
      <c r="R301" s="1" t="s">
        <v>1245</v>
      </c>
      <c r="S301" s="2" t="str">
        <f>CONCATENATE("concat('",IF(LEN([1]fator_pmad1718_mor_25052020!A301)=1,CONCATENATE(0,[1]fator_pmad1718_mor_25052020!A301),[1]fator_pmad1718_mor_25052020!A301),"',cast(m.D03")</f>
        <v>concat('13',cast(m.D03</v>
      </c>
      <c r="T301" s="1" t="s">
        <v>1246</v>
      </c>
      <c r="U301" s="2" t="str">
        <f>CONCATENATE("nchar(1)),'",IF(LEN([1]fator_pmad1718_mor_25052020!F301)=1,CONCATENATE(0,[1]fator_pmad1718_mor_25052020!F301),[1]fator_pmad1718_mor_25052020!F301),"')")</f>
        <v>nchar(1)),'09')</v>
      </c>
      <c r="V301" s="1" t="s">
        <v>1247</v>
      </c>
      <c r="W301" s="1" t="s">
        <v>1248</v>
      </c>
      <c r="X301" s="1" t="s">
        <v>1249</v>
      </c>
      <c r="Y301" s="1" t="s">
        <v>1250</v>
      </c>
      <c r="Z301" s="1" t="s">
        <v>1251</v>
      </c>
      <c r="AA301" s="1" t="s">
        <v>1252</v>
      </c>
      <c r="AB301" s="1" t="s">
        <v>1262</v>
      </c>
      <c r="AC301" s="1" t="s">
        <v>1253</v>
      </c>
      <c r="AD301" s="1" t="s">
        <v>1254</v>
      </c>
      <c r="AE301" s="1" t="s">
        <v>1255</v>
      </c>
      <c r="AF301" s="1" t="s">
        <v>1239</v>
      </c>
      <c r="AG301" s="1" t="s">
        <v>1256</v>
      </c>
      <c r="AH301" s="1" t="s">
        <v>1257</v>
      </c>
      <c r="AI301" s="1" t="s">
        <v>1244</v>
      </c>
      <c r="AJ301" s="1" t="s">
        <v>1239</v>
      </c>
      <c r="AK301" s="2" t="str">
        <f>CONCATENATE("'",fator_pmad20182017_mor_16102020!C301,"'")</f>
        <v>'Padre Bernardo: Sede'</v>
      </c>
      <c r="AL301" s="1" t="s">
        <v>1257</v>
      </c>
      <c r="AM301" s="1" t="s">
        <v>1258</v>
      </c>
      <c r="AN301" s="1" t="s">
        <v>1239</v>
      </c>
      <c r="AO301" s="1" t="str">
        <f>fator_pmad20182017_mor_16102020!E301</f>
        <v>1</v>
      </c>
      <c r="AP301" s="1" t="s">
        <v>1257</v>
      </c>
      <c r="AQ301" s="1" t="s">
        <v>1259</v>
      </c>
      <c r="AR301" s="1" t="s">
        <v>1260</v>
      </c>
      <c r="AS301" s="2" t="str">
        <f>fator_pmad20182017_mor_16102020!H301</f>
        <v xml:space="preserve"> 40 and 44</v>
      </c>
      <c r="AT301" s="1" t="s">
        <v>1261</v>
      </c>
    </row>
    <row r="302" spans="1:46" x14ac:dyDescent="0.25">
      <c r="A302" s="1" t="s">
        <v>118</v>
      </c>
      <c r="B302" s="1" t="s">
        <v>1235</v>
      </c>
      <c r="C302" s="1" t="s">
        <v>1236</v>
      </c>
      <c r="D302" s="1" t="s">
        <v>1237</v>
      </c>
      <c r="E302" s="1" t="s">
        <v>1238</v>
      </c>
      <c r="F302" s="1" t="s">
        <v>1239</v>
      </c>
      <c r="G302" s="1" t="str">
        <f>fator_pmad20182017_mor_16102020!K302</f>
        <v>42.0188461538461</v>
      </c>
      <c r="H302" s="1" t="s">
        <v>1240</v>
      </c>
      <c r="I302" s="1" t="s">
        <v>1239</v>
      </c>
      <c r="J302" s="1" t="str">
        <f>fator_pmad20182017_mor_16102020!I302</f>
        <v>3277.47</v>
      </c>
      <c r="K302" s="1" t="s">
        <v>1241</v>
      </c>
      <c r="L302" s="1" t="s">
        <v>1239</v>
      </c>
      <c r="M302" s="1" t="s">
        <v>1242</v>
      </c>
      <c r="N302" s="1" t="s">
        <v>1243</v>
      </c>
      <c r="O302" s="1" t="s">
        <v>1244</v>
      </c>
      <c r="P302" s="1" t="s">
        <v>1239</v>
      </c>
      <c r="Q302" s="2" t="str">
        <f>CONCATENATE("'",fator_pmad20182017_mor_16102020!C302,"'")</f>
        <v>'Planaltina'</v>
      </c>
      <c r="R302" s="1" t="s">
        <v>1245</v>
      </c>
      <c r="S302" s="2" t="str">
        <f>CONCATENATE("concat('",IF(LEN([1]fator_pmad1718_mor_25052020!A302)=1,CONCATENATE(0,[1]fator_pmad1718_mor_25052020!A302),[1]fator_pmad1718_mor_25052020!A302),"',cast(m.D03")</f>
        <v>concat('15',cast(m.D03</v>
      </c>
      <c r="T302" s="1" t="s">
        <v>1246</v>
      </c>
      <c r="U302" s="2" t="str">
        <f>CONCATENATE("nchar(1)),'",IF(LEN([1]fator_pmad1718_mor_25052020!F302)=1,CONCATENATE(0,[1]fator_pmad1718_mor_25052020!F302),[1]fator_pmad1718_mor_25052020!F302),"')")</f>
        <v>nchar(1)),'09')</v>
      </c>
      <c r="V302" s="1" t="s">
        <v>1247</v>
      </c>
      <c r="W302" s="1" t="s">
        <v>1248</v>
      </c>
      <c r="X302" s="1" t="s">
        <v>1249</v>
      </c>
      <c r="Y302" s="1" t="s">
        <v>1250</v>
      </c>
      <c r="Z302" s="1" t="s">
        <v>1251</v>
      </c>
      <c r="AA302" s="1" t="s">
        <v>1252</v>
      </c>
      <c r="AB302" s="1" t="s">
        <v>1262</v>
      </c>
      <c r="AC302" s="1" t="s">
        <v>1253</v>
      </c>
      <c r="AD302" s="1" t="s">
        <v>1254</v>
      </c>
      <c r="AE302" s="1" t="s">
        <v>1255</v>
      </c>
      <c r="AF302" s="1" t="s">
        <v>1239</v>
      </c>
      <c r="AG302" s="1" t="s">
        <v>1256</v>
      </c>
      <c r="AH302" s="1" t="s">
        <v>1257</v>
      </c>
      <c r="AI302" s="1" t="s">
        <v>1244</v>
      </c>
      <c r="AJ302" s="1" t="s">
        <v>1239</v>
      </c>
      <c r="AK302" s="2" t="str">
        <f>CONCATENATE("'",fator_pmad20182017_mor_16102020!C302,"'")</f>
        <v>'Planaltina'</v>
      </c>
      <c r="AL302" s="1" t="s">
        <v>1257</v>
      </c>
      <c r="AM302" s="1" t="s">
        <v>1258</v>
      </c>
      <c r="AN302" s="1" t="s">
        <v>1239</v>
      </c>
      <c r="AO302" s="1" t="str">
        <f>fator_pmad20182017_mor_16102020!E302</f>
        <v>2</v>
      </c>
      <c r="AP302" s="1" t="s">
        <v>1257</v>
      </c>
      <c r="AQ302" s="1" t="s">
        <v>1259</v>
      </c>
      <c r="AR302" s="1" t="s">
        <v>1260</v>
      </c>
      <c r="AS302" s="2" t="str">
        <f>fator_pmad20182017_mor_16102020!H302</f>
        <v xml:space="preserve"> 40 and 44</v>
      </c>
      <c r="AT302" s="1" t="s">
        <v>1261</v>
      </c>
    </row>
    <row r="303" spans="1:46" x14ac:dyDescent="0.25">
      <c r="A303" s="1" t="s">
        <v>118</v>
      </c>
      <c r="B303" s="1" t="s">
        <v>1235</v>
      </c>
      <c r="C303" s="1" t="s">
        <v>1236</v>
      </c>
      <c r="D303" s="1" t="s">
        <v>1237</v>
      </c>
      <c r="E303" s="1" t="s">
        <v>1238</v>
      </c>
      <c r="F303" s="1" t="s">
        <v>1239</v>
      </c>
      <c r="G303" s="1" t="str">
        <f>fator_pmad20182017_mor_16102020!K303</f>
        <v>35.3008928571429</v>
      </c>
      <c r="H303" s="1" t="s">
        <v>1240</v>
      </c>
      <c r="I303" s="1" t="s">
        <v>1239</v>
      </c>
      <c r="J303" s="1" t="str">
        <f>fator_pmad20182017_mor_16102020!I303</f>
        <v>2965.275</v>
      </c>
      <c r="K303" s="1" t="s">
        <v>1241</v>
      </c>
      <c r="L303" s="1" t="s">
        <v>1239</v>
      </c>
      <c r="M303" s="1" t="s">
        <v>1242</v>
      </c>
      <c r="N303" s="1" t="s">
        <v>1243</v>
      </c>
      <c r="O303" s="1" t="s">
        <v>1244</v>
      </c>
      <c r="P303" s="1" t="s">
        <v>1239</v>
      </c>
      <c r="Q303" s="2" t="str">
        <f>CONCATENATE("'",fator_pmad20182017_mor_16102020!C303,"'")</f>
        <v>'Planaltina'</v>
      </c>
      <c r="R303" s="1" t="s">
        <v>1245</v>
      </c>
      <c r="S303" s="2" t="str">
        <f>CONCATENATE("concat('",IF(LEN([1]fator_pmad1718_mor_25052020!A303)=1,CONCATENATE(0,[1]fator_pmad1718_mor_25052020!A303),[1]fator_pmad1718_mor_25052020!A303),"',cast(m.D03")</f>
        <v>concat('15',cast(m.D03</v>
      </c>
      <c r="T303" s="1" t="s">
        <v>1246</v>
      </c>
      <c r="U303" s="2" t="str">
        <f>CONCATENATE("nchar(1)),'",IF(LEN([1]fator_pmad1718_mor_25052020!F303)=1,CONCATENATE(0,[1]fator_pmad1718_mor_25052020!F303),[1]fator_pmad1718_mor_25052020!F303),"')")</f>
        <v>nchar(1)),'09')</v>
      </c>
      <c r="V303" s="1" t="s">
        <v>1247</v>
      </c>
      <c r="W303" s="1" t="s">
        <v>1248</v>
      </c>
      <c r="X303" s="1" t="s">
        <v>1249</v>
      </c>
      <c r="Y303" s="1" t="s">
        <v>1250</v>
      </c>
      <c r="Z303" s="1" t="s">
        <v>1251</v>
      </c>
      <c r="AA303" s="1" t="s">
        <v>1252</v>
      </c>
      <c r="AB303" s="1" t="s">
        <v>1262</v>
      </c>
      <c r="AC303" s="1" t="s">
        <v>1253</v>
      </c>
      <c r="AD303" s="1" t="s">
        <v>1254</v>
      </c>
      <c r="AE303" s="1" t="s">
        <v>1255</v>
      </c>
      <c r="AF303" s="1" t="s">
        <v>1239</v>
      </c>
      <c r="AG303" s="1" t="s">
        <v>1256</v>
      </c>
      <c r="AH303" s="1" t="s">
        <v>1257</v>
      </c>
      <c r="AI303" s="1" t="s">
        <v>1244</v>
      </c>
      <c r="AJ303" s="1" t="s">
        <v>1239</v>
      </c>
      <c r="AK303" s="2" t="str">
        <f>CONCATENATE("'",fator_pmad20182017_mor_16102020!C303,"'")</f>
        <v>'Planaltina'</v>
      </c>
      <c r="AL303" s="1" t="s">
        <v>1257</v>
      </c>
      <c r="AM303" s="1" t="s">
        <v>1258</v>
      </c>
      <c r="AN303" s="1" t="s">
        <v>1239</v>
      </c>
      <c r="AO303" s="1" t="str">
        <f>fator_pmad20182017_mor_16102020!E303</f>
        <v>1</v>
      </c>
      <c r="AP303" s="1" t="s">
        <v>1257</v>
      </c>
      <c r="AQ303" s="1" t="s">
        <v>1259</v>
      </c>
      <c r="AR303" s="1" t="s">
        <v>1260</v>
      </c>
      <c r="AS303" s="2" t="str">
        <f>fator_pmad20182017_mor_16102020!H303</f>
        <v xml:space="preserve"> 40 and 44</v>
      </c>
      <c r="AT303" s="1" t="s">
        <v>1261</v>
      </c>
    </row>
    <row r="304" spans="1:46" x14ac:dyDescent="0.25">
      <c r="A304" s="1" t="s">
        <v>124</v>
      </c>
      <c r="B304" s="1" t="s">
        <v>1235</v>
      </c>
      <c r="C304" s="1" t="s">
        <v>1236</v>
      </c>
      <c r="D304" s="1" t="s">
        <v>1237</v>
      </c>
      <c r="E304" s="1" t="s">
        <v>1238</v>
      </c>
      <c r="F304" s="1" t="s">
        <v>1239</v>
      </c>
      <c r="G304" s="1" t="str">
        <f>fator_pmad20182017_mor_16102020!K304</f>
        <v>41.7682121212121</v>
      </c>
      <c r="H304" s="1" t="s">
        <v>1240</v>
      </c>
      <c r="I304" s="1" t="s">
        <v>1239</v>
      </c>
      <c r="J304" s="1" t="str">
        <f>fator_pmad20182017_mor_16102020!I304</f>
        <v>2756.702</v>
      </c>
      <c r="K304" s="1" t="s">
        <v>1241</v>
      </c>
      <c r="L304" s="1" t="s">
        <v>1239</v>
      </c>
      <c r="M304" s="1" t="s">
        <v>1242</v>
      </c>
      <c r="N304" s="1" t="s">
        <v>1243</v>
      </c>
      <c r="O304" s="1" t="s">
        <v>1244</v>
      </c>
      <c r="P304" s="1" t="s">
        <v>1239</v>
      </c>
      <c r="Q304" s="2" t="str">
        <f>CONCATENATE("'",fator_pmad20182017_mor_16102020!C304,"'")</f>
        <v>'Santo Antônio do Descoberto'</v>
      </c>
      <c r="R304" s="1" t="s">
        <v>1245</v>
      </c>
      <c r="S304" s="2" t="str">
        <f>CONCATENATE("concat('",IF(LEN([1]fator_pmad1718_mor_25052020!A304)=1,CONCATENATE(0,[1]fator_pmad1718_mor_25052020!A304),[1]fator_pmad1718_mor_25052020!A304),"',cast(m.D03")</f>
        <v>concat('16',cast(m.D03</v>
      </c>
      <c r="T304" s="1" t="s">
        <v>1246</v>
      </c>
      <c r="U304" s="2" t="str">
        <f>CONCATENATE("nchar(1)),'",IF(LEN([1]fator_pmad1718_mor_25052020!F304)=1,CONCATENATE(0,[1]fator_pmad1718_mor_25052020!F304),[1]fator_pmad1718_mor_25052020!F304),"')")</f>
        <v>nchar(1)),'09')</v>
      </c>
      <c r="V304" s="1" t="s">
        <v>1247</v>
      </c>
      <c r="W304" s="1" t="s">
        <v>1248</v>
      </c>
      <c r="X304" s="1" t="s">
        <v>1249</v>
      </c>
      <c r="Y304" s="1" t="s">
        <v>1250</v>
      </c>
      <c r="Z304" s="1" t="s">
        <v>1251</v>
      </c>
      <c r="AA304" s="1" t="s">
        <v>1252</v>
      </c>
      <c r="AB304" s="1" t="s">
        <v>1262</v>
      </c>
      <c r="AC304" s="1" t="s">
        <v>1253</v>
      </c>
      <c r="AD304" s="1" t="s">
        <v>1254</v>
      </c>
      <c r="AE304" s="1" t="s">
        <v>1255</v>
      </c>
      <c r="AF304" s="1" t="s">
        <v>1239</v>
      </c>
      <c r="AG304" s="1" t="s">
        <v>1256</v>
      </c>
      <c r="AH304" s="1" t="s">
        <v>1257</v>
      </c>
      <c r="AI304" s="1" t="s">
        <v>1244</v>
      </c>
      <c r="AJ304" s="1" t="s">
        <v>1239</v>
      </c>
      <c r="AK304" s="2" t="str">
        <f>CONCATENATE("'",fator_pmad20182017_mor_16102020!C304,"'")</f>
        <v>'Santo Antônio do Descoberto'</v>
      </c>
      <c r="AL304" s="1" t="s">
        <v>1257</v>
      </c>
      <c r="AM304" s="1" t="s">
        <v>1258</v>
      </c>
      <c r="AN304" s="1" t="s">
        <v>1239</v>
      </c>
      <c r="AO304" s="1" t="str">
        <f>fator_pmad20182017_mor_16102020!E304</f>
        <v>2</v>
      </c>
      <c r="AP304" s="1" t="s">
        <v>1257</v>
      </c>
      <c r="AQ304" s="1" t="s">
        <v>1259</v>
      </c>
      <c r="AR304" s="1" t="s">
        <v>1260</v>
      </c>
      <c r="AS304" s="2" t="str">
        <f>fator_pmad20182017_mor_16102020!H304</f>
        <v xml:space="preserve"> 40 and 44</v>
      </c>
      <c r="AT304" s="1" t="s">
        <v>1261</v>
      </c>
    </row>
    <row r="305" spans="1:46" x14ac:dyDescent="0.25">
      <c r="A305" s="1" t="s">
        <v>124</v>
      </c>
      <c r="B305" s="1" t="s">
        <v>1235</v>
      </c>
      <c r="C305" s="1" t="s">
        <v>1236</v>
      </c>
      <c r="D305" s="1" t="s">
        <v>1237</v>
      </c>
      <c r="E305" s="1" t="s">
        <v>1238</v>
      </c>
      <c r="F305" s="1" t="s">
        <v>1239</v>
      </c>
      <c r="G305" s="1" t="str">
        <f>fator_pmad20182017_mor_16102020!K305</f>
        <v>41.9917619047619</v>
      </c>
      <c r="H305" s="1" t="s">
        <v>1240</v>
      </c>
      <c r="I305" s="1" t="s">
        <v>1239</v>
      </c>
      <c r="J305" s="1" t="str">
        <f>fator_pmad20182017_mor_16102020!I305</f>
        <v>2645.481</v>
      </c>
      <c r="K305" s="1" t="s">
        <v>1241</v>
      </c>
      <c r="L305" s="1" t="s">
        <v>1239</v>
      </c>
      <c r="M305" s="1" t="s">
        <v>1242</v>
      </c>
      <c r="N305" s="1" t="s">
        <v>1243</v>
      </c>
      <c r="O305" s="1" t="s">
        <v>1244</v>
      </c>
      <c r="P305" s="1" t="s">
        <v>1239</v>
      </c>
      <c r="Q305" s="2" t="str">
        <f>CONCATENATE("'",fator_pmad20182017_mor_16102020!C305,"'")</f>
        <v>'Santo Antônio do Descoberto'</v>
      </c>
      <c r="R305" s="1" t="s">
        <v>1245</v>
      </c>
      <c r="S305" s="2" t="str">
        <f>CONCATENATE("concat('",IF(LEN([1]fator_pmad1718_mor_25052020!A305)=1,CONCATENATE(0,[1]fator_pmad1718_mor_25052020!A305),[1]fator_pmad1718_mor_25052020!A305),"',cast(m.D03")</f>
        <v>concat('16',cast(m.D03</v>
      </c>
      <c r="T305" s="1" t="s">
        <v>1246</v>
      </c>
      <c r="U305" s="2" t="str">
        <f>CONCATENATE("nchar(1)),'",IF(LEN([1]fator_pmad1718_mor_25052020!F305)=1,CONCATENATE(0,[1]fator_pmad1718_mor_25052020!F305),[1]fator_pmad1718_mor_25052020!F305),"')")</f>
        <v>nchar(1)),'09')</v>
      </c>
      <c r="V305" s="1" t="s">
        <v>1247</v>
      </c>
      <c r="W305" s="1" t="s">
        <v>1248</v>
      </c>
      <c r="X305" s="1" t="s">
        <v>1249</v>
      </c>
      <c r="Y305" s="1" t="s">
        <v>1250</v>
      </c>
      <c r="Z305" s="1" t="s">
        <v>1251</v>
      </c>
      <c r="AA305" s="1" t="s">
        <v>1252</v>
      </c>
      <c r="AB305" s="1" t="s">
        <v>1262</v>
      </c>
      <c r="AC305" s="1" t="s">
        <v>1253</v>
      </c>
      <c r="AD305" s="1" t="s">
        <v>1254</v>
      </c>
      <c r="AE305" s="1" t="s">
        <v>1255</v>
      </c>
      <c r="AF305" s="1" t="s">
        <v>1239</v>
      </c>
      <c r="AG305" s="1" t="s">
        <v>1256</v>
      </c>
      <c r="AH305" s="1" t="s">
        <v>1257</v>
      </c>
      <c r="AI305" s="1" t="s">
        <v>1244</v>
      </c>
      <c r="AJ305" s="1" t="s">
        <v>1239</v>
      </c>
      <c r="AK305" s="2" t="str">
        <f>CONCATENATE("'",fator_pmad20182017_mor_16102020!C305,"'")</f>
        <v>'Santo Antônio do Descoberto'</v>
      </c>
      <c r="AL305" s="1" t="s">
        <v>1257</v>
      </c>
      <c r="AM305" s="1" t="s">
        <v>1258</v>
      </c>
      <c r="AN305" s="1" t="s">
        <v>1239</v>
      </c>
      <c r="AO305" s="1" t="str">
        <f>fator_pmad20182017_mor_16102020!E305</f>
        <v>1</v>
      </c>
      <c r="AP305" s="1" t="s">
        <v>1257</v>
      </c>
      <c r="AQ305" s="1" t="s">
        <v>1259</v>
      </c>
      <c r="AR305" s="1" t="s">
        <v>1260</v>
      </c>
      <c r="AS305" s="2" t="str">
        <f>fator_pmad20182017_mor_16102020!H305</f>
        <v xml:space="preserve"> 40 and 44</v>
      </c>
      <c r="AT305" s="1" t="s">
        <v>1261</v>
      </c>
    </row>
    <row r="306" spans="1:46" x14ac:dyDescent="0.25">
      <c r="A306" s="1" t="s">
        <v>131</v>
      </c>
      <c r="B306" s="1" t="s">
        <v>1235</v>
      </c>
      <c r="C306" s="1" t="s">
        <v>1236</v>
      </c>
      <c r="D306" s="1" t="s">
        <v>1237</v>
      </c>
      <c r="E306" s="1" t="s">
        <v>1238</v>
      </c>
      <c r="F306" s="1" t="s">
        <v>1239</v>
      </c>
      <c r="G306" s="1" t="str">
        <f>fator_pmad20182017_mor_16102020!K306</f>
        <v>56.9137438016529</v>
      </c>
      <c r="H306" s="1" t="s">
        <v>1240</v>
      </c>
      <c r="I306" s="1" t="s">
        <v>1239</v>
      </c>
      <c r="J306" s="1" t="str">
        <f>fator_pmad20182017_mor_16102020!I306</f>
        <v>6886.563</v>
      </c>
      <c r="K306" s="1" t="s">
        <v>1241</v>
      </c>
      <c r="L306" s="1" t="s">
        <v>1239</v>
      </c>
      <c r="M306" s="1" t="s">
        <v>1242</v>
      </c>
      <c r="N306" s="1" t="s">
        <v>1243</v>
      </c>
      <c r="O306" s="1" t="s">
        <v>1244</v>
      </c>
      <c r="P306" s="1" t="s">
        <v>1239</v>
      </c>
      <c r="Q306" s="2" t="str">
        <f>CONCATENATE("'",fator_pmad20182017_mor_16102020!C306,"'")</f>
        <v>'Valparaíso de Goiás'</v>
      </c>
      <c r="R306" s="1" t="s">
        <v>1245</v>
      </c>
      <c r="S306" s="2" t="str">
        <f>CONCATENATE("concat('",IF(LEN([1]fator_pmad1718_mor_25052020!A306)=1,CONCATENATE(0,[1]fator_pmad1718_mor_25052020!A306),[1]fator_pmad1718_mor_25052020!A306),"',cast(m.D03")</f>
        <v>concat('17',cast(m.D03</v>
      </c>
      <c r="T306" s="1" t="s">
        <v>1246</v>
      </c>
      <c r="U306" s="2" t="str">
        <f>CONCATENATE("nchar(1)),'",IF(LEN([1]fator_pmad1718_mor_25052020!F306)=1,CONCATENATE(0,[1]fator_pmad1718_mor_25052020!F306),[1]fator_pmad1718_mor_25052020!F306),"')")</f>
        <v>nchar(1)),'09')</v>
      </c>
      <c r="V306" s="1" t="s">
        <v>1247</v>
      </c>
      <c r="W306" s="1" t="s">
        <v>1248</v>
      </c>
      <c r="X306" s="1" t="s">
        <v>1249</v>
      </c>
      <c r="Y306" s="1" t="s">
        <v>1250</v>
      </c>
      <c r="Z306" s="1" t="s">
        <v>1251</v>
      </c>
      <c r="AA306" s="1" t="s">
        <v>1252</v>
      </c>
      <c r="AB306" s="1" t="s">
        <v>1262</v>
      </c>
      <c r="AC306" s="1" t="s">
        <v>1253</v>
      </c>
      <c r="AD306" s="1" t="s">
        <v>1254</v>
      </c>
      <c r="AE306" s="1" t="s">
        <v>1255</v>
      </c>
      <c r="AF306" s="1" t="s">
        <v>1239</v>
      </c>
      <c r="AG306" s="1" t="s">
        <v>1256</v>
      </c>
      <c r="AH306" s="1" t="s">
        <v>1257</v>
      </c>
      <c r="AI306" s="1" t="s">
        <v>1244</v>
      </c>
      <c r="AJ306" s="1" t="s">
        <v>1239</v>
      </c>
      <c r="AK306" s="2" t="str">
        <f>CONCATENATE("'",fator_pmad20182017_mor_16102020!C306,"'")</f>
        <v>'Valparaíso de Goiás'</v>
      </c>
      <c r="AL306" s="1" t="s">
        <v>1257</v>
      </c>
      <c r="AM306" s="1" t="s">
        <v>1258</v>
      </c>
      <c r="AN306" s="1" t="s">
        <v>1239</v>
      </c>
      <c r="AO306" s="1" t="str">
        <f>fator_pmad20182017_mor_16102020!E306</f>
        <v>2</v>
      </c>
      <c r="AP306" s="1" t="s">
        <v>1257</v>
      </c>
      <c r="AQ306" s="1" t="s">
        <v>1259</v>
      </c>
      <c r="AR306" s="1" t="s">
        <v>1260</v>
      </c>
      <c r="AS306" s="2" t="str">
        <f>fator_pmad20182017_mor_16102020!H306</f>
        <v xml:space="preserve"> 40 and 44</v>
      </c>
      <c r="AT306" s="1" t="s">
        <v>1261</v>
      </c>
    </row>
    <row r="307" spans="1:46" x14ac:dyDescent="0.25">
      <c r="A307" s="1" t="s">
        <v>131</v>
      </c>
      <c r="B307" s="1" t="s">
        <v>1235</v>
      </c>
      <c r="C307" s="1" t="s">
        <v>1236</v>
      </c>
      <c r="D307" s="1" t="s">
        <v>1237</v>
      </c>
      <c r="E307" s="1" t="s">
        <v>1238</v>
      </c>
      <c r="F307" s="1" t="s">
        <v>1239</v>
      </c>
      <c r="G307" s="1" t="str">
        <f>fator_pmad20182017_mor_16102020!K307</f>
        <v>55.9592477876106</v>
      </c>
      <c r="H307" s="1" t="s">
        <v>1240</v>
      </c>
      <c r="I307" s="1" t="s">
        <v>1239</v>
      </c>
      <c r="J307" s="1" t="str">
        <f>fator_pmad20182017_mor_16102020!I307</f>
        <v>6323.395</v>
      </c>
      <c r="K307" s="1" t="s">
        <v>1241</v>
      </c>
      <c r="L307" s="1" t="s">
        <v>1239</v>
      </c>
      <c r="M307" s="1" t="s">
        <v>1242</v>
      </c>
      <c r="N307" s="1" t="s">
        <v>1243</v>
      </c>
      <c r="O307" s="1" t="s">
        <v>1244</v>
      </c>
      <c r="P307" s="1" t="s">
        <v>1239</v>
      </c>
      <c r="Q307" s="2" t="str">
        <f>CONCATENATE("'",fator_pmad20182017_mor_16102020!C307,"'")</f>
        <v>'Valparaíso de Goiás'</v>
      </c>
      <c r="R307" s="1" t="s">
        <v>1245</v>
      </c>
      <c r="S307" s="2" t="str">
        <f>CONCATENATE("concat('",IF(LEN([1]fator_pmad1718_mor_25052020!A307)=1,CONCATENATE(0,[1]fator_pmad1718_mor_25052020!A307),[1]fator_pmad1718_mor_25052020!A307),"',cast(m.D03")</f>
        <v>concat('17',cast(m.D03</v>
      </c>
      <c r="T307" s="1" t="s">
        <v>1246</v>
      </c>
      <c r="U307" s="2" t="str">
        <f>CONCATENATE("nchar(1)),'",IF(LEN([1]fator_pmad1718_mor_25052020!F307)=1,CONCATENATE(0,[1]fator_pmad1718_mor_25052020!F307),[1]fator_pmad1718_mor_25052020!F307),"')")</f>
        <v>nchar(1)),'09')</v>
      </c>
      <c r="V307" s="1" t="s">
        <v>1247</v>
      </c>
      <c r="W307" s="1" t="s">
        <v>1248</v>
      </c>
      <c r="X307" s="1" t="s">
        <v>1249</v>
      </c>
      <c r="Y307" s="1" t="s">
        <v>1250</v>
      </c>
      <c r="Z307" s="1" t="s">
        <v>1251</v>
      </c>
      <c r="AA307" s="1" t="s">
        <v>1252</v>
      </c>
      <c r="AB307" s="1" t="s">
        <v>1262</v>
      </c>
      <c r="AC307" s="1" t="s">
        <v>1253</v>
      </c>
      <c r="AD307" s="1" t="s">
        <v>1254</v>
      </c>
      <c r="AE307" s="1" t="s">
        <v>1255</v>
      </c>
      <c r="AF307" s="1" t="s">
        <v>1239</v>
      </c>
      <c r="AG307" s="1" t="s">
        <v>1256</v>
      </c>
      <c r="AH307" s="1" t="s">
        <v>1257</v>
      </c>
      <c r="AI307" s="1" t="s">
        <v>1244</v>
      </c>
      <c r="AJ307" s="1" t="s">
        <v>1239</v>
      </c>
      <c r="AK307" s="2" t="str">
        <f>CONCATENATE("'",fator_pmad20182017_mor_16102020!C307,"'")</f>
        <v>'Valparaíso de Goiás'</v>
      </c>
      <c r="AL307" s="1" t="s">
        <v>1257</v>
      </c>
      <c r="AM307" s="1" t="s">
        <v>1258</v>
      </c>
      <c r="AN307" s="1" t="s">
        <v>1239</v>
      </c>
      <c r="AO307" s="1" t="str">
        <f>fator_pmad20182017_mor_16102020!E307</f>
        <v>1</v>
      </c>
      <c r="AP307" s="1" t="s">
        <v>1257</v>
      </c>
      <c r="AQ307" s="1" t="s">
        <v>1259</v>
      </c>
      <c r="AR307" s="1" t="s">
        <v>1260</v>
      </c>
      <c r="AS307" s="2" t="str">
        <f>fator_pmad20182017_mor_16102020!H307</f>
        <v xml:space="preserve"> 40 and 44</v>
      </c>
      <c r="AT307" s="1" t="s">
        <v>1261</v>
      </c>
    </row>
    <row r="308" spans="1:46" x14ac:dyDescent="0.25">
      <c r="A308" s="1" t="s">
        <v>9</v>
      </c>
      <c r="B308" s="1" t="s">
        <v>1235</v>
      </c>
      <c r="C308" s="1" t="s">
        <v>1236</v>
      </c>
      <c r="D308" s="1" t="s">
        <v>1237</v>
      </c>
      <c r="E308" s="1" t="s">
        <v>1238</v>
      </c>
      <c r="F308" s="1" t="s">
        <v>1239</v>
      </c>
      <c r="G308" s="1" t="str">
        <f>fator_pmad20182017_mor_16102020!K308</f>
        <v>60.0816052631579</v>
      </c>
      <c r="H308" s="1" t="s">
        <v>1240</v>
      </c>
      <c r="I308" s="1" t="s">
        <v>1239</v>
      </c>
      <c r="J308" s="1" t="str">
        <f>fator_pmad20182017_mor_16102020!I308</f>
        <v>6849.303</v>
      </c>
      <c r="K308" s="1" t="s">
        <v>1241</v>
      </c>
      <c r="L308" s="1" t="s">
        <v>1239</v>
      </c>
      <c r="M308" s="1" t="s">
        <v>1242</v>
      </c>
      <c r="N308" s="1" t="s">
        <v>1243</v>
      </c>
      <c r="O308" s="1" t="s">
        <v>1244</v>
      </c>
      <c r="P308" s="1" t="s">
        <v>1239</v>
      </c>
      <c r="Q308" s="2" t="str">
        <f>CONCATENATE("'",fator_pmad20182017_mor_16102020!C308,"'")</f>
        <v>'Águas Lindas de Goiás'</v>
      </c>
      <c r="R308" s="1" t="s">
        <v>1245</v>
      </c>
      <c r="S308" s="2" t="str">
        <f>CONCATENATE("concat('",IF(LEN([1]fator_pmad1718_mor_25052020!A308)=1,CONCATENATE(0,[1]fator_pmad1718_mor_25052020!A308),[1]fator_pmad1718_mor_25052020!A308),"',cast(m.D03")</f>
        <v>concat('01',cast(m.D03</v>
      </c>
      <c r="T308" s="1" t="s">
        <v>1246</v>
      </c>
      <c r="U308" s="2" t="str">
        <f>CONCATENATE("nchar(1)),'",IF(LEN([1]fator_pmad1718_mor_25052020!F308)=1,CONCATENATE(0,[1]fator_pmad1718_mor_25052020!F308),[1]fator_pmad1718_mor_25052020!F308),"')")</f>
        <v>nchar(1)),'10')</v>
      </c>
      <c r="V308" s="1" t="s">
        <v>1247</v>
      </c>
      <c r="W308" s="1" t="s">
        <v>1248</v>
      </c>
      <c r="X308" s="1" t="s">
        <v>1249</v>
      </c>
      <c r="Y308" s="1" t="s">
        <v>1250</v>
      </c>
      <c r="Z308" s="1" t="s">
        <v>1251</v>
      </c>
      <c r="AA308" s="1" t="s">
        <v>1252</v>
      </c>
      <c r="AB308" s="1" t="s">
        <v>1262</v>
      </c>
      <c r="AC308" s="1" t="s">
        <v>1253</v>
      </c>
      <c r="AD308" s="1" t="s">
        <v>1254</v>
      </c>
      <c r="AE308" s="1" t="s">
        <v>1255</v>
      </c>
      <c r="AF308" s="1" t="s">
        <v>1239</v>
      </c>
      <c r="AG308" s="1" t="s">
        <v>1256</v>
      </c>
      <c r="AH308" s="1" t="s">
        <v>1257</v>
      </c>
      <c r="AI308" s="1" t="s">
        <v>1244</v>
      </c>
      <c r="AJ308" s="1" t="s">
        <v>1239</v>
      </c>
      <c r="AK308" s="2" t="str">
        <f>CONCATENATE("'",fator_pmad20182017_mor_16102020!C308,"'")</f>
        <v>'Águas Lindas de Goiás'</v>
      </c>
      <c r="AL308" s="1" t="s">
        <v>1257</v>
      </c>
      <c r="AM308" s="1" t="s">
        <v>1258</v>
      </c>
      <c r="AN308" s="1" t="s">
        <v>1239</v>
      </c>
      <c r="AO308" s="1" t="str">
        <f>fator_pmad20182017_mor_16102020!E308</f>
        <v>2</v>
      </c>
      <c r="AP308" s="1" t="s">
        <v>1257</v>
      </c>
      <c r="AQ308" s="1" t="s">
        <v>1259</v>
      </c>
      <c r="AR308" s="1" t="s">
        <v>1260</v>
      </c>
      <c r="AS308" s="2" t="str">
        <f>fator_pmad20182017_mor_16102020!H308</f>
        <v xml:space="preserve"> 45 and 49</v>
      </c>
      <c r="AT308" s="1" t="s">
        <v>1261</v>
      </c>
    </row>
    <row r="309" spans="1:46" x14ac:dyDescent="0.25">
      <c r="A309" s="1" t="s">
        <v>9</v>
      </c>
      <c r="B309" s="1" t="s">
        <v>1235</v>
      </c>
      <c r="C309" s="1" t="s">
        <v>1236</v>
      </c>
      <c r="D309" s="1" t="s">
        <v>1237</v>
      </c>
      <c r="E309" s="1" t="s">
        <v>1238</v>
      </c>
      <c r="F309" s="1" t="s">
        <v>1239</v>
      </c>
      <c r="G309" s="1" t="str">
        <f>fator_pmad20182017_mor_16102020!K309</f>
        <v>61.8105607476635</v>
      </c>
      <c r="H309" s="1" t="s">
        <v>1240</v>
      </c>
      <c r="I309" s="1" t="s">
        <v>1239</v>
      </c>
      <c r="J309" s="1" t="str">
        <f>fator_pmad20182017_mor_16102020!I309</f>
        <v>6613.73</v>
      </c>
      <c r="K309" s="1" t="s">
        <v>1241</v>
      </c>
      <c r="L309" s="1" t="s">
        <v>1239</v>
      </c>
      <c r="M309" s="1" t="s">
        <v>1242</v>
      </c>
      <c r="N309" s="1" t="s">
        <v>1243</v>
      </c>
      <c r="O309" s="1" t="s">
        <v>1244</v>
      </c>
      <c r="P309" s="1" t="s">
        <v>1239</v>
      </c>
      <c r="Q309" s="2" t="str">
        <f>CONCATENATE("'",fator_pmad20182017_mor_16102020!C309,"'")</f>
        <v>'Águas Lindas de Goiás'</v>
      </c>
      <c r="R309" s="1" t="s">
        <v>1245</v>
      </c>
      <c r="S309" s="2" t="str">
        <f>CONCATENATE("concat('",IF(LEN([1]fator_pmad1718_mor_25052020!A309)=1,CONCATENATE(0,[1]fator_pmad1718_mor_25052020!A309),[1]fator_pmad1718_mor_25052020!A309),"',cast(m.D03")</f>
        <v>concat('01',cast(m.D03</v>
      </c>
      <c r="T309" s="1" t="s">
        <v>1246</v>
      </c>
      <c r="U309" s="2" t="str">
        <f>CONCATENATE("nchar(1)),'",IF(LEN([1]fator_pmad1718_mor_25052020!F309)=1,CONCATENATE(0,[1]fator_pmad1718_mor_25052020!F309),[1]fator_pmad1718_mor_25052020!F309),"')")</f>
        <v>nchar(1)),'10')</v>
      </c>
      <c r="V309" s="1" t="s">
        <v>1247</v>
      </c>
      <c r="W309" s="1" t="s">
        <v>1248</v>
      </c>
      <c r="X309" s="1" t="s">
        <v>1249</v>
      </c>
      <c r="Y309" s="1" t="s">
        <v>1250</v>
      </c>
      <c r="Z309" s="1" t="s">
        <v>1251</v>
      </c>
      <c r="AA309" s="1" t="s">
        <v>1252</v>
      </c>
      <c r="AB309" s="1" t="s">
        <v>1262</v>
      </c>
      <c r="AC309" s="1" t="s">
        <v>1253</v>
      </c>
      <c r="AD309" s="1" t="s">
        <v>1254</v>
      </c>
      <c r="AE309" s="1" t="s">
        <v>1255</v>
      </c>
      <c r="AF309" s="1" t="s">
        <v>1239</v>
      </c>
      <c r="AG309" s="1" t="s">
        <v>1256</v>
      </c>
      <c r="AH309" s="1" t="s">
        <v>1257</v>
      </c>
      <c r="AI309" s="1" t="s">
        <v>1244</v>
      </c>
      <c r="AJ309" s="1" t="s">
        <v>1239</v>
      </c>
      <c r="AK309" s="2" t="str">
        <f>CONCATENATE("'",fator_pmad20182017_mor_16102020!C309,"'")</f>
        <v>'Águas Lindas de Goiás'</v>
      </c>
      <c r="AL309" s="1" t="s">
        <v>1257</v>
      </c>
      <c r="AM309" s="1" t="s">
        <v>1258</v>
      </c>
      <c r="AN309" s="1" t="s">
        <v>1239</v>
      </c>
      <c r="AO309" s="1" t="str">
        <f>fator_pmad20182017_mor_16102020!E309</f>
        <v>1</v>
      </c>
      <c r="AP309" s="1" t="s">
        <v>1257</v>
      </c>
      <c r="AQ309" s="1" t="s">
        <v>1259</v>
      </c>
      <c r="AR309" s="1" t="s">
        <v>1260</v>
      </c>
      <c r="AS309" s="2" t="str">
        <f>fator_pmad20182017_mor_16102020!H309</f>
        <v xml:space="preserve"> 45 and 49</v>
      </c>
      <c r="AT309" s="1" t="s">
        <v>1261</v>
      </c>
    </row>
    <row r="310" spans="1:46" x14ac:dyDescent="0.25">
      <c r="A310" s="1" t="s">
        <v>12</v>
      </c>
      <c r="B310" s="1" t="s">
        <v>1235</v>
      </c>
      <c r="C310" s="1" t="s">
        <v>1236</v>
      </c>
      <c r="D310" s="1" t="s">
        <v>1237</v>
      </c>
      <c r="E310" s="1" t="s">
        <v>1238</v>
      </c>
      <c r="F310" s="1" t="s">
        <v>1239</v>
      </c>
      <c r="G310" s="1" t="str">
        <f>fator_pmad20182017_mor_16102020!K310</f>
        <v>17.5842509803922</v>
      </c>
      <c r="H310" s="1" t="s">
        <v>1240</v>
      </c>
      <c r="I310" s="1" t="s">
        <v>1239</v>
      </c>
      <c r="J310" s="1" t="str">
        <f>fator_pmad20182017_mor_16102020!I310</f>
        <v>896.7968</v>
      </c>
      <c r="K310" s="1" t="s">
        <v>1241</v>
      </c>
      <c r="L310" s="1" t="s">
        <v>1239</v>
      </c>
      <c r="M310" s="1" t="s">
        <v>1242</v>
      </c>
      <c r="N310" s="1" t="s">
        <v>1243</v>
      </c>
      <c r="O310" s="1" t="s">
        <v>1244</v>
      </c>
      <c r="P310" s="1" t="s">
        <v>1239</v>
      </c>
      <c r="Q310" s="2" t="str">
        <f>CONCATENATE("'",fator_pmad20182017_mor_16102020!C310,"'")</f>
        <v>'Alexânia'</v>
      </c>
      <c r="R310" s="1" t="s">
        <v>1245</v>
      </c>
      <c r="S310" s="2" t="str">
        <f>CONCATENATE("concat('",IF(LEN([1]fator_pmad1718_mor_25052020!A310)=1,CONCATENATE(0,[1]fator_pmad1718_mor_25052020!A310),[1]fator_pmad1718_mor_25052020!A310),"',cast(m.D03")</f>
        <v>concat('02',cast(m.D03</v>
      </c>
      <c r="T310" s="1" t="s">
        <v>1246</v>
      </c>
      <c r="U310" s="2" t="str">
        <f>CONCATENATE("nchar(1)),'",IF(LEN([1]fator_pmad1718_mor_25052020!F310)=1,CONCATENATE(0,[1]fator_pmad1718_mor_25052020!F310),[1]fator_pmad1718_mor_25052020!F310),"')")</f>
        <v>nchar(1)),'10')</v>
      </c>
      <c r="V310" s="1" t="s">
        <v>1247</v>
      </c>
      <c r="W310" s="1" t="s">
        <v>1248</v>
      </c>
      <c r="X310" s="1" t="s">
        <v>1249</v>
      </c>
      <c r="Y310" s="1" t="s">
        <v>1250</v>
      </c>
      <c r="Z310" s="1" t="s">
        <v>1251</v>
      </c>
      <c r="AA310" s="1" t="s">
        <v>1252</v>
      </c>
      <c r="AB310" s="1" t="s">
        <v>1262</v>
      </c>
      <c r="AC310" s="1" t="s">
        <v>1253</v>
      </c>
      <c r="AD310" s="1" t="s">
        <v>1254</v>
      </c>
      <c r="AE310" s="1" t="s">
        <v>1255</v>
      </c>
      <c r="AF310" s="1" t="s">
        <v>1239</v>
      </c>
      <c r="AG310" s="1" t="s">
        <v>1256</v>
      </c>
      <c r="AH310" s="1" t="s">
        <v>1257</v>
      </c>
      <c r="AI310" s="1" t="s">
        <v>1244</v>
      </c>
      <c r="AJ310" s="1" t="s">
        <v>1239</v>
      </c>
      <c r="AK310" s="2" t="str">
        <f>CONCATENATE("'",fator_pmad20182017_mor_16102020!C310,"'")</f>
        <v>'Alexânia'</v>
      </c>
      <c r="AL310" s="1" t="s">
        <v>1257</v>
      </c>
      <c r="AM310" s="1" t="s">
        <v>1258</v>
      </c>
      <c r="AN310" s="1" t="s">
        <v>1239</v>
      </c>
      <c r="AO310" s="1" t="str">
        <f>fator_pmad20182017_mor_16102020!E310</f>
        <v>2</v>
      </c>
      <c r="AP310" s="1" t="s">
        <v>1257</v>
      </c>
      <c r="AQ310" s="1" t="s">
        <v>1259</v>
      </c>
      <c r="AR310" s="1" t="s">
        <v>1260</v>
      </c>
      <c r="AS310" s="2" t="str">
        <f>fator_pmad20182017_mor_16102020!H310</f>
        <v xml:space="preserve"> 45 and 49</v>
      </c>
      <c r="AT310" s="1" t="s">
        <v>1261</v>
      </c>
    </row>
    <row r="311" spans="1:46" x14ac:dyDescent="0.25">
      <c r="A311" s="1" t="s">
        <v>12</v>
      </c>
      <c r="B311" s="1" t="s">
        <v>1235</v>
      </c>
      <c r="C311" s="1" t="s">
        <v>1236</v>
      </c>
      <c r="D311" s="1" t="s">
        <v>1237</v>
      </c>
      <c r="E311" s="1" t="s">
        <v>1238</v>
      </c>
      <c r="F311" s="1" t="s">
        <v>1239</v>
      </c>
      <c r="G311" s="1" t="str">
        <f>fator_pmad20182017_mor_16102020!K311</f>
        <v>23.348725</v>
      </c>
      <c r="H311" s="1" t="s">
        <v>1240</v>
      </c>
      <c r="I311" s="1" t="s">
        <v>1239</v>
      </c>
      <c r="J311" s="1" t="str">
        <f>fator_pmad20182017_mor_16102020!I311</f>
        <v>933.949</v>
      </c>
      <c r="K311" s="1" t="s">
        <v>1241</v>
      </c>
      <c r="L311" s="1" t="s">
        <v>1239</v>
      </c>
      <c r="M311" s="1" t="s">
        <v>1242</v>
      </c>
      <c r="N311" s="1" t="s">
        <v>1243</v>
      </c>
      <c r="O311" s="1" t="s">
        <v>1244</v>
      </c>
      <c r="P311" s="1" t="s">
        <v>1239</v>
      </c>
      <c r="Q311" s="2" t="str">
        <f>CONCATENATE("'",fator_pmad20182017_mor_16102020!C311,"'")</f>
        <v>'Alexânia'</v>
      </c>
      <c r="R311" s="1" t="s">
        <v>1245</v>
      </c>
      <c r="S311" s="2" t="str">
        <f>CONCATENATE("concat('",IF(LEN([1]fator_pmad1718_mor_25052020!A311)=1,CONCATENATE(0,[1]fator_pmad1718_mor_25052020!A311),[1]fator_pmad1718_mor_25052020!A311),"',cast(m.D03")</f>
        <v>concat('02',cast(m.D03</v>
      </c>
      <c r="T311" s="1" t="s">
        <v>1246</v>
      </c>
      <c r="U311" s="2" t="str">
        <f>CONCATENATE("nchar(1)),'",IF(LEN([1]fator_pmad1718_mor_25052020!F311)=1,CONCATENATE(0,[1]fator_pmad1718_mor_25052020!F311),[1]fator_pmad1718_mor_25052020!F311),"')")</f>
        <v>nchar(1)),'10')</v>
      </c>
      <c r="V311" s="1" t="s">
        <v>1247</v>
      </c>
      <c r="W311" s="1" t="s">
        <v>1248</v>
      </c>
      <c r="X311" s="1" t="s">
        <v>1249</v>
      </c>
      <c r="Y311" s="1" t="s">
        <v>1250</v>
      </c>
      <c r="Z311" s="1" t="s">
        <v>1251</v>
      </c>
      <c r="AA311" s="1" t="s">
        <v>1252</v>
      </c>
      <c r="AB311" s="1" t="s">
        <v>1262</v>
      </c>
      <c r="AC311" s="1" t="s">
        <v>1253</v>
      </c>
      <c r="AD311" s="1" t="s">
        <v>1254</v>
      </c>
      <c r="AE311" s="1" t="s">
        <v>1255</v>
      </c>
      <c r="AF311" s="1" t="s">
        <v>1239</v>
      </c>
      <c r="AG311" s="1" t="s">
        <v>1256</v>
      </c>
      <c r="AH311" s="1" t="s">
        <v>1257</v>
      </c>
      <c r="AI311" s="1" t="s">
        <v>1244</v>
      </c>
      <c r="AJ311" s="1" t="s">
        <v>1239</v>
      </c>
      <c r="AK311" s="2" t="str">
        <f>CONCATENATE("'",fator_pmad20182017_mor_16102020!C311,"'")</f>
        <v>'Alexânia'</v>
      </c>
      <c r="AL311" s="1" t="s">
        <v>1257</v>
      </c>
      <c r="AM311" s="1" t="s">
        <v>1258</v>
      </c>
      <c r="AN311" s="1" t="s">
        <v>1239</v>
      </c>
      <c r="AO311" s="1" t="str">
        <f>fator_pmad20182017_mor_16102020!E311</f>
        <v>1</v>
      </c>
      <c r="AP311" s="1" t="s">
        <v>1257</v>
      </c>
      <c r="AQ311" s="1" t="s">
        <v>1259</v>
      </c>
      <c r="AR311" s="1" t="s">
        <v>1260</v>
      </c>
      <c r="AS311" s="2" t="str">
        <f>fator_pmad20182017_mor_16102020!H311</f>
        <v xml:space="preserve"> 45 and 49</v>
      </c>
      <c r="AT311" s="1" t="s">
        <v>1261</v>
      </c>
    </row>
    <row r="312" spans="1:46" x14ac:dyDescent="0.25">
      <c r="A312" s="1" t="s">
        <v>28</v>
      </c>
      <c r="B312" s="1" t="s">
        <v>1235</v>
      </c>
      <c r="C312" s="1" t="s">
        <v>1236</v>
      </c>
      <c r="D312" s="1" t="s">
        <v>1237</v>
      </c>
      <c r="E312" s="1" t="s">
        <v>1238</v>
      </c>
      <c r="F312" s="1" t="s">
        <v>1239</v>
      </c>
      <c r="G312" s="1" t="str">
        <f>fator_pmad20182017_mor_16102020!K312</f>
        <v>6.48435205853112</v>
      </c>
      <c r="H312" s="1" t="s">
        <v>1240</v>
      </c>
      <c r="I312" s="1" t="s">
        <v>1239</v>
      </c>
      <c r="J312" s="1" t="str">
        <f>fator_pmad20182017_mor_16102020!I312</f>
        <v>389.061123511867</v>
      </c>
      <c r="K312" s="1" t="s">
        <v>1241</v>
      </c>
      <c r="L312" s="1" t="s">
        <v>1239</v>
      </c>
      <c r="M312" s="1" t="s">
        <v>1242</v>
      </c>
      <c r="N312" s="1" t="s">
        <v>1243</v>
      </c>
      <c r="O312" s="1" t="s">
        <v>1244</v>
      </c>
      <c r="P312" s="1" t="s">
        <v>1239</v>
      </c>
      <c r="Q312" s="2" t="str">
        <f>CONCATENATE("'",fator_pmad20182017_mor_16102020!C312,"'")</f>
        <v>'Cidade Ocidental: Jardim ABC'</v>
      </c>
      <c r="R312" s="1" t="s">
        <v>1245</v>
      </c>
      <c r="S312" s="2" t="str">
        <f>CONCATENATE("concat('",IF(LEN([1]fator_pmad1718_mor_25052020!A312)=1,CONCATENATE(0,[1]fator_pmad1718_mor_25052020!A312),[1]fator_pmad1718_mor_25052020!A312),"',cast(m.D03")</f>
        <v>concat('04',cast(m.D03</v>
      </c>
      <c r="T312" s="1" t="s">
        <v>1246</v>
      </c>
      <c r="U312" s="2" t="str">
        <f>CONCATENATE("nchar(1)),'",IF(LEN([1]fator_pmad1718_mor_25052020!F312)=1,CONCATENATE(0,[1]fator_pmad1718_mor_25052020!F312),[1]fator_pmad1718_mor_25052020!F312),"')")</f>
        <v>nchar(1)),'10')</v>
      </c>
      <c r="V312" s="1" t="s">
        <v>1247</v>
      </c>
      <c r="W312" s="1" t="s">
        <v>1248</v>
      </c>
      <c r="X312" s="1" t="s">
        <v>1249</v>
      </c>
      <c r="Y312" s="1" t="s">
        <v>1250</v>
      </c>
      <c r="Z312" s="1" t="s">
        <v>1251</v>
      </c>
      <c r="AA312" s="1" t="s">
        <v>1252</v>
      </c>
      <c r="AB312" s="1" t="s">
        <v>1262</v>
      </c>
      <c r="AC312" s="1" t="s">
        <v>1253</v>
      </c>
      <c r="AD312" s="1" t="s">
        <v>1254</v>
      </c>
      <c r="AE312" s="1" t="s">
        <v>1255</v>
      </c>
      <c r="AF312" s="1" t="s">
        <v>1239</v>
      </c>
      <c r="AG312" s="1" t="s">
        <v>1256</v>
      </c>
      <c r="AH312" s="1" t="s">
        <v>1257</v>
      </c>
      <c r="AI312" s="1" t="s">
        <v>1244</v>
      </c>
      <c r="AJ312" s="1" t="s">
        <v>1239</v>
      </c>
      <c r="AK312" s="2" t="str">
        <f>CONCATENATE("'",fator_pmad20182017_mor_16102020!C312,"'")</f>
        <v>'Cidade Ocidental: Jardim ABC'</v>
      </c>
      <c r="AL312" s="1" t="s">
        <v>1257</v>
      </c>
      <c r="AM312" s="1" t="s">
        <v>1258</v>
      </c>
      <c r="AN312" s="1" t="s">
        <v>1239</v>
      </c>
      <c r="AO312" s="1" t="str">
        <f>fator_pmad20182017_mor_16102020!E312</f>
        <v>2</v>
      </c>
      <c r="AP312" s="1" t="s">
        <v>1257</v>
      </c>
      <c r="AQ312" s="1" t="s">
        <v>1259</v>
      </c>
      <c r="AR312" s="1" t="s">
        <v>1260</v>
      </c>
      <c r="AS312" s="2" t="str">
        <f>fator_pmad20182017_mor_16102020!H312</f>
        <v xml:space="preserve"> 45 and 49</v>
      </c>
      <c r="AT312" s="1" t="s">
        <v>1261</v>
      </c>
    </row>
    <row r="313" spans="1:46" x14ac:dyDescent="0.25">
      <c r="A313" s="1" t="s">
        <v>28</v>
      </c>
      <c r="B313" s="1" t="s">
        <v>1235</v>
      </c>
      <c r="C313" s="1" t="s">
        <v>1236</v>
      </c>
      <c r="D313" s="1" t="s">
        <v>1237</v>
      </c>
      <c r="E313" s="1" t="s">
        <v>1238</v>
      </c>
      <c r="F313" s="1" t="s">
        <v>1239</v>
      </c>
      <c r="G313" s="1" t="str">
        <f>fator_pmad20182017_mor_16102020!K313</f>
        <v>6.04232052625666</v>
      </c>
      <c r="H313" s="1" t="s">
        <v>1240</v>
      </c>
      <c r="I313" s="1" t="s">
        <v>1239</v>
      </c>
      <c r="J313" s="1" t="str">
        <f>fator_pmad20182017_mor_16102020!I313</f>
        <v>368.581552101656</v>
      </c>
      <c r="K313" s="1" t="s">
        <v>1241</v>
      </c>
      <c r="L313" s="1" t="s">
        <v>1239</v>
      </c>
      <c r="M313" s="1" t="s">
        <v>1242</v>
      </c>
      <c r="N313" s="1" t="s">
        <v>1243</v>
      </c>
      <c r="O313" s="1" t="s">
        <v>1244</v>
      </c>
      <c r="P313" s="1" t="s">
        <v>1239</v>
      </c>
      <c r="Q313" s="2" t="str">
        <f>CONCATENATE("'",fator_pmad20182017_mor_16102020!C313,"'")</f>
        <v>'Cidade Ocidental: Jardim ABC'</v>
      </c>
      <c r="R313" s="1" t="s">
        <v>1245</v>
      </c>
      <c r="S313" s="2" t="str">
        <f>CONCATENATE("concat('",IF(LEN([1]fator_pmad1718_mor_25052020!A313)=1,CONCATENATE(0,[1]fator_pmad1718_mor_25052020!A313),[1]fator_pmad1718_mor_25052020!A313),"',cast(m.D03")</f>
        <v>concat('04',cast(m.D03</v>
      </c>
      <c r="T313" s="1" t="s">
        <v>1246</v>
      </c>
      <c r="U313" s="2" t="str">
        <f>CONCATENATE("nchar(1)),'",IF(LEN([1]fator_pmad1718_mor_25052020!F313)=1,CONCATENATE(0,[1]fator_pmad1718_mor_25052020!F313),[1]fator_pmad1718_mor_25052020!F313),"')")</f>
        <v>nchar(1)),'10')</v>
      </c>
      <c r="V313" s="1" t="s">
        <v>1247</v>
      </c>
      <c r="W313" s="1" t="s">
        <v>1248</v>
      </c>
      <c r="X313" s="1" t="s">
        <v>1249</v>
      </c>
      <c r="Y313" s="1" t="s">
        <v>1250</v>
      </c>
      <c r="Z313" s="1" t="s">
        <v>1251</v>
      </c>
      <c r="AA313" s="1" t="s">
        <v>1252</v>
      </c>
      <c r="AB313" s="1" t="s">
        <v>1262</v>
      </c>
      <c r="AC313" s="1" t="s">
        <v>1253</v>
      </c>
      <c r="AD313" s="1" t="s">
        <v>1254</v>
      </c>
      <c r="AE313" s="1" t="s">
        <v>1255</v>
      </c>
      <c r="AF313" s="1" t="s">
        <v>1239</v>
      </c>
      <c r="AG313" s="1" t="s">
        <v>1256</v>
      </c>
      <c r="AH313" s="1" t="s">
        <v>1257</v>
      </c>
      <c r="AI313" s="1" t="s">
        <v>1244</v>
      </c>
      <c r="AJ313" s="1" t="s">
        <v>1239</v>
      </c>
      <c r="AK313" s="2" t="str">
        <f>CONCATENATE("'",fator_pmad20182017_mor_16102020!C313,"'")</f>
        <v>'Cidade Ocidental: Jardim ABC'</v>
      </c>
      <c r="AL313" s="1" t="s">
        <v>1257</v>
      </c>
      <c r="AM313" s="1" t="s">
        <v>1258</v>
      </c>
      <c r="AN313" s="1" t="s">
        <v>1239</v>
      </c>
      <c r="AO313" s="1" t="str">
        <f>fator_pmad20182017_mor_16102020!E313</f>
        <v>1</v>
      </c>
      <c r="AP313" s="1" t="s">
        <v>1257</v>
      </c>
      <c r="AQ313" s="1" t="s">
        <v>1259</v>
      </c>
      <c r="AR313" s="1" t="s">
        <v>1260</v>
      </c>
      <c r="AS313" s="2" t="str">
        <f>fator_pmad20182017_mor_16102020!H313</f>
        <v xml:space="preserve"> 45 and 49</v>
      </c>
      <c r="AT313" s="1" t="s">
        <v>1261</v>
      </c>
    </row>
    <row r="314" spans="1:46" x14ac:dyDescent="0.25">
      <c r="A314" s="1" t="s">
        <v>36</v>
      </c>
      <c r="B314" s="1" t="s">
        <v>1235</v>
      </c>
      <c r="C314" s="1" t="s">
        <v>1236</v>
      </c>
      <c r="D314" s="1" t="s">
        <v>1237</v>
      </c>
      <c r="E314" s="1" t="s">
        <v>1238</v>
      </c>
      <c r="F314" s="1" t="s">
        <v>1239</v>
      </c>
      <c r="G314" s="1" t="str">
        <f>fator_pmad20182017_mor_16102020!K314</f>
        <v>24.1240662622552</v>
      </c>
      <c r="H314" s="1" t="s">
        <v>1240</v>
      </c>
      <c r="I314" s="1" t="s">
        <v>1239</v>
      </c>
      <c r="J314" s="1" t="str">
        <f>fator_pmad20182017_mor_16102020!I314</f>
        <v>1712.80870462012</v>
      </c>
      <c r="K314" s="1" t="s">
        <v>1241</v>
      </c>
      <c r="L314" s="1" t="s">
        <v>1239</v>
      </c>
      <c r="M314" s="1" t="s">
        <v>1242</v>
      </c>
      <c r="N314" s="1" t="s">
        <v>1243</v>
      </c>
      <c r="O314" s="1" t="s">
        <v>1244</v>
      </c>
      <c r="P314" s="1" t="s">
        <v>1239</v>
      </c>
      <c r="Q314" s="2" t="str">
        <f>CONCATENATE("'",fator_pmad20182017_mor_16102020!C314,"'")</f>
        <v>'Cidade Ocidental: Sede'</v>
      </c>
      <c r="R314" s="1" t="s">
        <v>1245</v>
      </c>
      <c r="S314" s="2" t="str">
        <f>CONCATENATE("concat('",IF(LEN([1]fator_pmad1718_mor_25052020!A314)=1,CONCATENATE(0,[1]fator_pmad1718_mor_25052020!A314),[1]fator_pmad1718_mor_25052020!A314),"',cast(m.D03")</f>
        <v>concat('03',cast(m.D03</v>
      </c>
      <c r="T314" s="1" t="s">
        <v>1246</v>
      </c>
      <c r="U314" s="2" t="str">
        <f>CONCATENATE("nchar(1)),'",IF(LEN([1]fator_pmad1718_mor_25052020!F314)=1,CONCATENATE(0,[1]fator_pmad1718_mor_25052020!F314),[1]fator_pmad1718_mor_25052020!F314),"')")</f>
        <v>nchar(1)),'10')</v>
      </c>
      <c r="V314" s="1" t="s">
        <v>1247</v>
      </c>
      <c r="W314" s="1" t="s">
        <v>1248</v>
      </c>
      <c r="X314" s="1" t="s">
        <v>1249</v>
      </c>
      <c r="Y314" s="1" t="s">
        <v>1250</v>
      </c>
      <c r="Z314" s="1" t="s">
        <v>1251</v>
      </c>
      <c r="AA314" s="1" t="s">
        <v>1252</v>
      </c>
      <c r="AB314" s="1" t="s">
        <v>1262</v>
      </c>
      <c r="AC314" s="1" t="s">
        <v>1253</v>
      </c>
      <c r="AD314" s="1" t="s">
        <v>1254</v>
      </c>
      <c r="AE314" s="1" t="s">
        <v>1255</v>
      </c>
      <c r="AF314" s="1" t="s">
        <v>1239</v>
      </c>
      <c r="AG314" s="1" t="s">
        <v>1256</v>
      </c>
      <c r="AH314" s="1" t="s">
        <v>1257</v>
      </c>
      <c r="AI314" s="1" t="s">
        <v>1244</v>
      </c>
      <c r="AJ314" s="1" t="s">
        <v>1239</v>
      </c>
      <c r="AK314" s="2" t="str">
        <f>CONCATENATE("'",fator_pmad20182017_mor_16102020!C314,"'")</f>
        <v>'Cidade Ocidental: Sede'</v>
      </c>
      <c r="AL314" s="1" t="s">
        <v>1257</v>
      </c>
      <c r="AM314" s="1" t="s">
        <v>1258</v>
      </c>
      <c r="AN314" s="1" t="s">
        <v>1239</v>
      </c>
      <c r="AO314" s="1" t="str">
        <f>fator_pmad20182017_mor_16102020!E314</f>
        <v>2</v>
      </c>
      <c r="AP314" s="1" t="s">
        <v>1257</v>
      </c>
      <c r="AQ314" s="1" t="s">
        <v>1259</v>
      </c>
      <c r="AR314" s="1" t="s">
        <v>1260</v>
      </c>
      <c r="AS314" s="2" t="str">
        <f>fator_pmad20182017_mor_16102020!H314</f>
        <v xml:space="preserve"> 45 and 49</v>
      </c>
      <c r="AT314" s="1" t="s">
        <v>1261</v>
      </c>
    </row>
    <row r="315" spans="1:46" x14ac:dyDescent="0.25">
      <c r="A315" s="1" t="s">
        <v>36</v>
      </c>
      <c r="B315" s="1" t="s">
        <v>1235</v>
      </c>
      <c r="C315" s="1" t="s">
        <v>1236</v>
      </c>
      <c r="D315" s="1" t="s">
        <v>1237</v>
      </c>
      <c r="E315" s="1" t="s">
        <v>1238</v>
      </c>
      <c r="F315" s="1" t="s">
        <v>1239</v>
      </c>
      <c r="G315" s="1" t="str">
        <f>fator_pmad20182017_mor_16102020!K315</f>
        <v>32.452982457028</v>
      </c>
      <c r="H315" s="1" t="s">
        <v>1240</v>
      </c>
      <c r="I315" s="1" t="s">
        <v>1239</v>
      </c>
      <c r="J315" s="1" t="str">
        <f>fator_pmad20182017_mor_16102020!I315</f>
        <v>1622.6491228514</v>
      </c>
      <c r="K315" s="1" t="s">
        <v>1241</v>
      </c>
      <c r="L315" s="1" t="s">
        <v>1239</v>
      </c>
      <c r="M315" s="1" t="s">
        <v>1242</v>
      </c>
      <c r="N315" s="1" t="s">
        <v>1243</v>
      </c>
      <c r="O315" s="1" t="s">
        <v>1244</v>
      </c>
      <c r="P315" s="1" t="s">
        <v>1239</v>
      </c>
      <c r="Q315" s="2" t="str">
        <f>CONCATENATE("'",fator_pmad20182017_mor_16102020!C315,"'")</f>
        <v>'Cidade Ocidental: Sede'</v>
      </c>
      <c r="R315" s="1" t="s">
        <v>1245</v>
      </c>
      <c r="S315" s="2" t="str">
        <f>CONCATENATE("concat('",IF(LEN([1]fator_pmad1718_mor_25052020!A315)=1,CONCATENATE(0,[1]fator_pmad1718_mor_25052020!A315),[1]fator_pmad1718_mor_25052020!A315),"',cast(m.D03")</f>
        <v>concat('03',cast(m.D03</v>
      </c>
      <c r="T315" s="1" t="s">
        <v>1246</v>
      </c>
      <c r="U315" s="2" t="str">
        <f>CONCATENATE("nchar(1)),'",IF(LEN([1]fator_pmad1718_mor_25052020!F315)=1,CONCATENATE(0,[1]fator_pmad1718_mor_25052020!F315),[1]fator_pmad1718_mor_25052020!F315),"')")</f>
        <v>nchar(1)),'10')</v>
      </c>
      <c r="V315" s="1" t="s">
        <v>1247</v>
      </c>
      <c r="W315" s="1" t="s">
        <v>1248</v>
      </c>
      <c r="X315" s="1" t="s">
        <v>1249</v>
      </c>
      <c r="Y315" s="1" t="s">
        <v>1250</v>
      </c>
      <c r="Z315" s="1" t="s">
        <v>1251</v>
      </c>
      <c r="AA315" s="1" t="s">
        <v>1252</v>
      </c>
      <c r="AB315" s="1" t="s">
        <v>1262</v>
      </c>
      <c r="AC315" s="1" t="s">
        <v>1253</v>
      </c>
      <c r="AD315" s="1" t="s">
        <v>1254</v>
      </c>
      <c r="AE315" s="1" t="s">
        <v>1255</v>
      </c>
      <c r="AF315" s="1" t="s">
        <v>1239</v>
      </c>
      <c r="AG315" s="1" t="s">
        <v>1256</v>
      </c>
      <c r="AH315" s="1" t="s">
        <v>1257</v>
      </c>
      <c r="AI315" s="1" t="s">
        <v>1244</v>
      </c>
      <c r="AJ315" s="1" t="s">
        <v>1239</v>
      </c>
      <c r="AK315" s="2" t="str">
        <f>CONCATENATE("'",fator_pmad20182017_mor_16102020!C315,"'")</f>
        <v>'Cidade Ocidental: Sede'</v>
      </c>
      <c r="AL315" s="1" t="s">
        <v>1257</v>
      </c>
      <c r="AM315" s="1" t="s">
        <v>1258</v>
      </c>
      <c r="AN315" s="1" t="s">
        <v>1239</v>
      </c>
      <c r="AO315" s="1" t="str">
        <f>fator_pmad20182017_mor_16102020!E315</f>
        <v>1</v>
      </c>
      <c r="AP315" s="1" t="s">
        <v>1257</v>
      </c>
      <c r="AQ315" s="1" t="s">
        <v>1259</v>
      </c>
      <c r="AR315" s="1" t="s">
        <v>1260</v>
      </c>
      <c r="AS315" s="2" t="str">
        <f>fator_pmad20182017_mor_16102020!H315</f>
        <v xml:space="preserve"> 45 and 49</v>
      </c>
      <c r="AT315" s="1" t="s">
        <v>1261</v>
      </c>
    </row>
    <row r="316" spans="1:46" x14ac:dyDescent="0.25">
      <c r="A316" s="1" t="s">
        <v>44</v>
      </c>
      <c r="B316" s="1" t="s">
        <v>1235</v>
      </c>
      <c r="C316" s="1" t="s">
        <v>1236</v>
      </c>
      <c r="D316" s="1" t="s">
        <v>1237</v>
      </c>
      <c r="E316" s="1" t="s">
        <v>1238</v>
      </c>
      <c r="F316" s="1" t="s">
        <v>1239</v>
      </c>
      <c r="G316" s="1" t="str">
        <f>fator_pmad20182017_mor_16102020!K316</f>
        <v>4.68040069549768</v>
      </c>
      <c r="H316" s="1" t="s">
        <v>1240</v>
      </c>
      <c r="I316" s="1" t="s">
        <v>1239</v>
      </c>
      <c r="J316" s="1" t="str">
        <f>fator_pmad20182017_mor_16102020!I316</f>
        <v>271.463240338865</v>
      </c>
      <c r="K316" s="1" t="s">
        <v>1241</v>
      </c>
      <c r="L316" s="1" t="s">
        <v>1239</v>
      </c>
      <c r="M316" s="1" t="s">
        <v>1242</v>
      </c>
      <c r="N316" s="1" t="s">
        <v>1243</v>
      </c>
      <c r="O316" s="1" t="s">
        <v>1244</v>
      </c>
      <c r="P316" s="1" t="s">
        <v>1239</v>
      </c>
      <c r="Q316" s="2" t="str">
        <f>CONCATENATE("'",fator_pmad20182017_mor_16102020!C316,"'")</f>
        <v>'Cocalzinho de Goiás: Girassol/Edilândia'</v>
      </c>
      <c r="R316" s="1" t="s">
        <v>1245</v>
      </c>
      <c r="S316" s="2" t="str">
        <f>CONCATENATE("concat('",IF(LEN([1]fator_pmad1718_mor_25052020!A316)=1,CONCATENATE(0,[1]fator_pmad1718_mor_25052020!A316),[1]fator_pmad1718_mor_25052020!A316),"',cast(m.D03")</f>
        <v>concat('08',cast(m.D03</v>
      </c>
      <c r="T316" s="1" t="s">
        <v>1246</v>
      </c>
      <c r="U316" s="2" t="str">
        <f>CONCATENATE("nchar(1)),'",IF(LEN([1]fator_pmad1718_mor_25052020!F316)=1,CONCATENATE(0,[1]fator_pmad1718_mor_25052020!F316),[1]fator_pmad1718_mor_25052020!F316),"')")</f>
        <v>nchar(1)),'10')</v>
      </c>
      <c r="V316" s="1" t="s">
        <v>1247</v>
      </c>
      <c r="W316" s="1" t="s">
        <v>1248</v>
      </c>
      <c r="X316" s="1" t="s">
        <v>1249</v>
      </c>
      <c r="Y316" s="1" t="s">
        <v>1250</v>
      </c>
      <c r="Z316" s="1" t="s">
        <v>1251</v>
      </c>
      <c r="AA316" s="1" t="s">
        <v>1252</v>
      </c>
      <c r="AB316" s="1" t="s">
        <v>1262</v>
      </c>
      <c r="AC316" s="1" t="s">
        <v>1253</v>
      </c>
      <c r="AD316" s="1" t="s">
        <v>1254</v>
      </c>
      <c r="AE316" s="1" t="s">
        <v>1255</v>
      </c>
      <c r="AF316" s="1" t="s">
        <v>1239</v>
      </c>
      <c r="AG316" s="1" t="s">
        <v>1256</v>
      </c>
      <c r="AH316" s="1" t="s">
        <v>1257</v>
      </c>
      <c r="AI316" s="1" t="s">
        <v>1244</v>
      </c>
      <c r="AJ316" s="1" t="s">
        <v>1239</v>
      </c>
      <c r="AK316" s="2" t="str">
        <f>CONCATENATE("'",fator_pmad20182017_mor_16102020!C316,"'")</f>
        <v>'Cocalzinho de Goiás: Girassol/Edilândia'</v>
      </c>
      <c r="AL316" s="1" t="s">
        <v>1257</v>
      </c>
      <c r="AM316" s="1" t="s">
        <v>1258</v>
      </c>
      <c r="AN316" s="1" t="s">
        <v>1239</v>
      </c>
      <c r="AO316" s="1" t="str">
        <f>fator_pmad20182017_mor_16102020!E316</f>
        <v>2</v>
      </c>
      <c r="AP316" s="1" t="s">
        <v>1257</v>
      </c>
      <c r="AQ316" s="1" t="s">
        <v>1259</v>
      </c>
      <c r="AR316" s="1" t="s">
        <v>1260</v>
      </c>
      <c r="AS316" s="2" t="str">
        <f>fator_pmad20182017_mor_16102020!H316</f>
        <v xml:space="preserve"> 45 and 49</v>
      </c>
      <c r="AT316" s="1" t="s">
        <v>1261</v>
      </c>
    </row>
    <row r="317" spans="1:46" x14ac:dyDescent="0.25">
      <c r="A317" s="1" t="s">
        <v>44</v>
      </c>
      <c r="B317" s="1" t="s">
        <v>1235</v>
      </c>
      <c r="C317" s="1" t="s">
        <v>1236</v>
      </c>
      <c r="D317" s="1" t="s">
        <v>1237</v>
      </c>
      <c r="E317" s="1" t="s">
        <v>1238</v>
      </c>
      <c r="F317" s="1" t="s">
        <v>1239</v>
      </c>
      <c r="G317" s="1" t="str">
        <f>fator_pmad20182017_mor_16102020!K317</f>
        <v>6.33975166183629</v>
      </c>
      <c r="H317" s="1" t="s">
        <v>1240</v>
      </c>
      <c r="I317" s="1" t="s">
        <v>1239</v>
      </c>
      <c r="J317" s="1" t="str">
        <f>fator_pmad20182017_mor_16102020!I317</f>
        <v>278.949073120797</v>
      </c>
      <c r="K317" s="1" t="s">
        <v>1241</v>
      </c>
      <c r="L317" s="1" t="s">
        <v>1239</v>
      </c>
      <c r="M317" s="1" t="s">
        <v>1242</v>
      </c>
      <c r="N317" s="1" t="s">
        <v>1243</v>
      </c>
      <c r="O317" s="1" t="s">
        <v>1244</v>
      </c>
      <c r="P317" s="1" t="s">
        <v>1239</v>
      </c>
      <c r="Q317" s="2" t="str">
        <f>CONCATENATE("'",fator_pmad20182017_mor_16102020!C317,"'")</f>
        <v>'Cocalzinho de Goiás: Girassol/Edilândia'</v>
      </c>
      <c r="R317" s="1" t="s">
        <v>1245</v>
      </c>
      <c r="S317" s="2" t="str">
        <f>CONCATENATE("concat('",IF(LEN([1]fator_pmad1718_mor_25052020!A317)=1,CONCATENATE(0,[1]fator_pmad1718_mor_25052020!A317),[1]fator_pmad1718_mor_25052020!A317),"',cast(m.D03")</f>
        <v>concat('08',cast(m.D03</v>
      </c>
      <c r="T317" s="1" t="s">
        <v>1246</v>
      </c>
      <c r="U317" s="2" t="str">
        <f>CONCATENATE("nchar(1)),'",IF(LEN([1]fator_pmad1718_mor_25052020!F317)=1,CONCATENATE(0,[1]fator_pmad1718_mor_25052020!F317),[1]fator_pmad1718_mor_25052020!F317),"')")</f>
        <v>nchar(1)),'10')</v>
      </c>
      <c r="V317" s="1" t="s">
        <v>1247</v>
      </c>
      <c r="W317" s="1" t="s">
        <v>1248</v>
      </c>
      <c r="X317" s="1" t="s">
        <v>1249</v>
      </c>
      <c r="Y317" s="1" t="s">
        <v>1250</v>
      </c>
      <c r="Z317" s="1" t="s">
        <v>1251</v>
      </c>
      <c r="AA317" s="1" t="s">
        <v>1252</v>
      </c>
      <c r="AB317" s="1" t="s">
        <v>1262</v>
      </c>
      <c r="AC317" s="1" t="s">
        <v>1253</v>
      </c>
      <c r="AD317" s="1" t="s">
        <v>1254</v>
      </c>
      <c r="AE317" s="1" t="s">
        <v>1255</v>
      </c>
      <c r="AF317" s="1" t="s">
        <v>1239</v>
      </c>
      <c r="AG317" s="1" t="s">
        <v>1256</v>
      </c>
      <c r="AH317" s="1" t="s">
        <v>1257</v>
      </c>
      <c r="AI317" s="1" t="s">
        <v>1244</v>
      </c>
      <c r="AJ317" s="1" t="s">
        <v>1239</v>
      </c>
      <c r="AK317" s="2" t="str">
        <f>CONCATENATE("'",fator_pmad20182017_mor_16102020!C317,"'")</f>
        <v>'Cocalzinho de Goiás: Girassol/Edilândia'</v>
      </c>
      <c r="AL317" s="1" t="s">
        <v>1257</v>
      </c>
      <c r="AM317" s="1" t="s">
        <v>1258</v>
      </c>
      <c r="AN317" s="1" t="s">
        <v>1239</v>
      </c>
      <c r="AO317" s="1" t="str">
        <f>fator_pmad20182017_mor_16102020!E317</f>
        <v>1</v>
      </c>
      <c r="AP317" s="1" t="s">
        <v>1257</v>
      </c>
      <c r="AQ317" s="1" t="s">
        <v>1259</v>
      </c>
      <c r="AR317" s="1" t="s">
        <v>1260</v>
      </c>
      <c r="AS317" s="2" t="str">
        <f>fator_pmad20182017_mor_16102020!H317</f>
        <v xml:space="preserve"> 45 and 49</v>
      </c>
      <c r="AT317" s="1" t="s">
        <v>1261</v>
      </c>
    </row>
    <row r="318" spans="1:46" x14ac:dyDescent="0.25">
      <c r="A318" s="1" t="s">
        <v>52</v>
      </c>
      <c r="B318" s="1" t="s">
        <v>1235</v>
      </c>
      <c r="C318" s="1" t="s">
        <v>1236</v>
      </c>
      <c r="D318" s="1" t="s">
        <v>1237</v>
      </c>
      <c r="E318" s="1" t="s">
        <v>1238</v>
      </c>
      <c r="F318" s="1" t="s">
        <v>1239</v>
      </c>
      <c r="G318" s="1" t="str">
        <f>fator_pmad20182017_mor_16102020!K318</f>
        <v>5.8604455904794</v>
      </c>
      <c r="H318" s="1" t="s">
        <v>1240</v>
      </c>
      <c r="I318" s="1" t="s">
        <v>1239</v>
      </c>
      <c r="J318" s="1" t="str">
        <f>fator_pmad20182017_mor_16102020!I318</f>
        <v>263.720051571573</v>
      </c>
      <c r="K318" s="1" t="s">
        <v>1241</v>
      </c>
      <c r="L318" s="1" t="s">
        <v>1239</v>
      </c>
      <c r="M318" s="1" t="s">
        <v>1242</v>
      </c>
      <c r="N318" s="1" t="s">
        <v>1243</v>
      </c>
      <c r="O318" s="1" t="s">
        <v>1244</v>
      </c>
      <c r="P318" s="1" t="s">
        <v>1239</v>
      </c>
      <c r="Q318" s="2" t="str">
        <f>CONCATENATE("'",fator_pmad20182017_mor_16102020!C318,"'")</f>
        <v>'Cocalzinho de Goiás: Sede'</v>
      </c>
      <c r="R318" s="1" t="s">
        <v>1245</v>
      </c>
      <c r="S318" s="2" t="str">
        <f>CONCATENATE("concat('",IF(LEN([1]fator_pmad1718_mor_25052020!A318)=1,CONCATENATE(0,[1]fator_pmad1718_mor_25052020!A318),[1]fator_pmad1718_mor_25052020!A318),"',cast(m.D03")</f>
        <v>concat('07',cast(m.D03</v>
      </c>
      <c r="T318" s="1" t="s">
        <v>1246</v>
      </c>
      <c r="U318" s="2" t="str">
        <f>CONCATENATE("nchar(1)),'",IF(LEN([1]fator_pmad1718_mor_25052020!F318)=1,CONCATENATE(0,[1]fator_pmad1718_mor_25052020!F318),[1]fator_pmad1718_mor_25052020!F318),"')")</f>
        <v>nchar(1)),'10')</v>
      </c>
      <c r="V318" s="1" t="s">
        <v>1247</v>
      </c>
      <c r="W318" s="1" t="s">
        <v>1248</v>
      </c>
      <c r="X318" s="1" t="s">
        <v>1249</v>
      </c>
      <c r="Y318" s="1" t="s">
        <v>1250</v>
      </c>
      <c r="Z318" s="1" t="s">
        <v>1251</v>
      </c>
      <c r="AA318" s="1" t="s">
        <v>1252</v>
      </c>
      <c r="AB318" s="1" t="s">
        <v>1262</v>
      </c>
      <c r="AC318" s="1" t="s">
        <v>1253</v>
      </c>
      <c r="AD318" s="1" t="s">
        <v>1254</v>
      </c>
      <c r="AE318" s="1" t="s">
        <v>1255</v>
      </c>
      <c r="AF318" s="1" t="s">
        <v>1239</v>
      </c>
      <c r="AG318" s="1" t="s">
        <v>1256</v>
      </c>
      <c r="AH318" s="1" t="s">
        <v>1257</v>
      </c>
      <c r="AI318" s="1" t="s">
        <v>1244</v>
      </c>
      <c r="AJ318" s="1" t="s">
        <v>1239</v>
      </c>
      <c r="AK318" s="2" t="str">
        <f>CONCATENATE("'",fator_pmad20182017_mor_16102020!C318,"'")</f>
        <v>'Cocalzinho de Goiás: Sede'</v>
      </c>
      <c r="AL318" s="1" t="s">
        <v>1257</v>
      </c>
      <c r="AM318" s="1" t="s">
        <v>1258</v>
      </c>
      <c r="AN318" s="1" t="s">
        <v>1239</v>
      </c>
      <c r="AO318" s="1" t="str">
        <f>fator_pmad20182017_mor_16102020!E318</f>
        <v>2</v>
      </c>
      <c r="AP318" s="1" t="s">
        <v>1257</v>
      </c>
      <c r="AQ318" s="1" t="s">
        <v>1259</v>
      </c>
      <c r="AR318" s="1" t="s">
        <v>1260</v>
      </c>
      <c r="AS318" s="2" t="str">
        <f>fator_pmad20182017_mor_16102020!H318</f>
        <v xml:space="preserve"> 45 and 49</v>
      </c>
      <c r="AT318" s="1" t="s">
        <v>1261</v>
      </c>
    </row>
    <row r="319" spans="1:46" x14ac:dyDescent="0.25">
      <c r="A319" s="1" t="s">
        <v>52</v>
      </c>
      <c r="B319" s="1" t="s">
        <v>1235</v>
      </c>
      <c r="C319" s="1" t="s">
        <v>1236</v>
      </c>
      <c r="D319" s="1" t="s">
        <v>1237</v>
      </c>
      <c r="E319" s="1" t="s">
        <v>1238</v>
      </c>
      <c r="F319" s="1" t="s">
        <v>1239</v>
      </c>
      <c r="G319" s="1" t="str">
        <f>fator_pmad20182017_mor_16102020!K319</f>
        <v>5.01837702316043</v>
      </c>
      <c r="H319" s="1" t="s">
        <v>1240</v>
      </c>
      <c r="I319" s="1" t="s">
        <v>1239</v>
      </c>
      <c r="J319" s="1" t="str">
        <f>fator_pmad20182017_mor_16102020!I319</f>
        <v>270.992359250663</v>
      </c>
      <c r="K319" s="1" t="s">
        <v>1241</v>
      </c>
      <c r="L319" s="1" t="s">
        <v>1239</v>
      </c>
      <c r="M319" s="1" t="s">
        <v>1242</v>
      </c>
      <c r="N319" s="1" t="s">
        <v>1243</v>
      </c>
      <c r="O319" s="1" t="s">
        <v>1244</v>
      </c>
      <c r="P319" s="1" t="s">
        <v>1239</v>
      </c>
      <c r="Q319" s="2" t="str">
        <f>CONCATENATE("'",fator_pmad20182017_mor_16102020!C319,"'")</f>
        <v>'Cocalzinho de Goiás: Sede'</v>
      </c>
      <c r="R319" s="1" t="s">
        <v>1245</v>
      </c>
      <c r="S319" s="2" t="str">
        <f>CONCATENATE("concat('",IF(LEN([1]fator_pmad1718_mor_25052020!A319)=1,CONCATENATE(0,[1]fator_pmad1718_mor_25052020!A319),[1]fator_pmad1718_mor_25052020!A319),"',cast(m.D03")</f>
        <v>concat('07',cast(m.D03</v>
      </c>
      <c r="T319" s="1" t="s">
        <v>1246</v>
      </c>
      <c r="U319" s="2" t="str">
        <f>CONCATENATE("nchar(1)),'",IF(LEN([1]fator_pmad1718_mor_25052020!F319)=1,CONCATENATE(0,[1]fator_pmad1718_mor_25052020!F319),[1]fator_pmad1718_mor_25052020!F319),"')")</f>
        <v>nchar(1)),'10')</v>
      </c>
      <c r="V319" s="1" t="s">
        <v>1247</v>
      </c>
      <c r="W319" s="1" t="s">
        <v>1248</v>
      </c>
      <c r="X319" s="1" t="s">
        <v>1249</v>
      </c>
      <c r="Y319" s="1" t="s">
        <v>1250</v>
      </c>
      <c r="Z319" s="1" t="s">
        <v>1251</v>
      </c>
      <c r="AA319" s="1" t="s">
        <v>1252</v>
      </c>
      <c r="AB319" s="1" t="s">
        <v>1262</v>
      </c>
      <c r="AC319" s="1" t="s">
        <v>1253</v>
      </c>
      <c r="AD319" s="1" t="s">
        <v>1254</v>
      </c>
      <c r="AE319" s="1" t="s">
        <v>1255</v>
      </c>
      <c r="AF319" s="1" t="s">
        <v>1239</v>
      </c>
      <c r="AG319" s="1" t="s">
        <v>1256</v>
      </c>
      <c r="AH319" s="1" t="s">
        <v>1257</v>
      </c>
      <c r="AI319" s="1" t="s">
        <v>1244</v>
      </c>
      <c r="AJ319" s="1" t="s">
        <v>1239</v>
      </c>
      <c r="AK319" s="2" t="str">
        <f>CONCATENATE("'",fator_pmad20182017_mor_16102020!C319,"'")</f>
        <v>'Cocalzinho de Goiás: Sede'</v>
      </c>
      <c r="AL319" s="1" t="s">
        <v>1257</v>
      </c>
      <c r="AM319" s="1" t="s">
        <v>1258</v>
      </c>
      <c r="AN319" s="1" t="s">
        <v>1239</v>
      </c>
      <c r="AO319" s="1" t="str">
        <f>fator_pmad20182017_mor_16102020!E319</f>
        <v>1</v>
      </c>
      <c r="AP319" s="1" t="s">
        <v>1257</v>
      </c>
      <c r="AQ319" s="1" t="s">
        <v>1259</v>
      </c>
      <c r="AR319" s="1" t="s">
        <v>1260</v>
      </c>
      <c r="AS319" s="2" t="str">
        <f>fator_pmad20182017_mor_16102020!H319</f>
        <v xml:space="preserve"> 45 and 49</v>
      </c>
      <c r="AT319" s="1" t="s">
        <v>1261</v>
      </c>
    </row>
    <row r="320" spans="1:46" x14ac:dyDescent="0.25">
      <c r="A320" s="1" t="s">
        <v>60</v>
      </c>
      <c r="B320" s="1" t="s">
        <v>1235</v>
      </c>
      <c r="C320" s="1" t="s">
        <v>1236</v>
      </c>
      <c r="D320" s="1" t="s">
        <v>1237</v>
      </c>
      <c r="E320" s="1" t="s">
        <v>1238</v>
      </c>
      <c r="F320" s="1" t="s">
        <v>1239</v>
      </c>
      <c r="G320" s="1" t="str">
        <f>fator_pmad20182017_mor_16102020!K320</f>
        <v>3.69073336012611</v>
      </c>
      <c r="H320" s="1" t="s">
        <v>1240</v>
      </c>
      <c r="I320" s="1" t="s">
        <v>1239</v>
      </c>
      <c r="J320" s="1" t="str">
        <f>fator_pmad20182017_mor_16102020!I320</f>
        <v>162.392267845549</v>
      </c>
      <c r="K320" s="1" t="s">
        <v>1241</v>
      </c>
      <c r="L320" s="1" t="s">
        <v>1239</v>
      </c>
      <c r="M320" s="1" t="s">
        <v>1242</v>
      </c>
      <c r="N320" s="1" t="s">
        <v>1243</v>
      </c>
      <c r="O320" s="1" t="s">
        <v>1244</v>
      </c>
      <c r="P320" s="1" t="s">
        <v>1239</v>
      </c>
      <c r="Q320" s="2" t="str">
        <f>CONCATENATE("'",fator_pmad20182017_mor_16102020!C320,"'")</f>
        <v>'Cristalina: Campos Lindos/Marajó'</v>
      </c>
      <c r="R320" s="1" t="s">
        <v>1245</v>
      </c>
      <c r="S320" s="2" t="str">
        <f>CONCATENATE("concat('",IF(LEN([1]fator_pmad1718_mor_25052020!A320)=1,CONCATENATE(0,[1]fator_pmad1718_mor_25052020!A320),[1]fator_pmad1718_mor_25052020!A320),"',cast(m.D03")</f>
        <v>concat('06',cast(m.D03</v>
      </c>
      <c r="T320" s="1" t="s">
        <v>1246</v>
      </c>
      <c r="U320" s="2" t="str">
        <f>CONCATENATE("nchar(1)),'",IF(LEN([1]fator_pmad1718_mor_25052020!F320)=1,CONCATENATE(0,[1]fator_pmad1718_mor_25052020!F320),[1]fator_pmad1718_mor_25052020!F320),"')")</f>
        <v>nchar(1)),'10')</v>
      </c>
      <c r="V320" s="1" t="s">
        <v>1247</v>
      </c>
      <c r="W320" s="1" t="s">
        <v>1248</v>
      </c>
      <c r="X320" s="1" t="s">
        <v>1249</v>
      </c>
      <c r="Y320" s="1" t="s">
        <v>1250</v>
      </c>
      <c r="Z320" s="1" t="s">
        <v>1251</v>
      </c>
      <c r="AA320" s="1" t="s">
        <v>1252</v>
      </c>
      <c r="AB320" s="1" t="s">
        <v>1262</v>
      </c>
      <c r="AC320" s="1" t="s">
        <v>1253</v>
      </c>
      <c r="AD320" s="1" t="s">
        <v>1254</v>
      </c>
      <c r="AE320" s="1" t="s">
        <v>1255</v>
      </c>
      <c r="AF320" s="1" t="s">
        <v>1239</v>
      </c>
      <c r="AG320" s="1" t="s">
        <v>1256</v>
      </c>
      <c r="AH320" s="1" t="s">
        <v>1257</v>
      </c>
      <c r="AI320" s="1" t="s">
        <v>1244</v>
      </c>
      <c r="AJ320" s="1" t="s">
        <v>1239</v>
      </c>
      <c r="AK320" s="2" t="str">
        <f>CONCATENATE("'",fator_pmad20182017_mor_16102020!C320,"'")</f>
        <v>'Cristalina: Campos Lindos/Marajó'</v>
      </c>
      <c r="AL320" s="1" t="s">
        <v>1257</v>
      </c>
      <c r="AM320" s="1" t="s">
        <v>1258</v>
      </c>
      <c r="AN320" s="1" t="s">
        <v>1239</v>
      </c>
      <c r="AO320" s="1" t="str">
        <f>fator_pmad20182017_mor_16102020!E320</f>
        <v>2</v>
      </c>
      <c r="AP320" s="1" t="s">
        <v>1257</v>
      </c>
      <c r="AQ320" s="1" t="s">
        <v>1259</v>
      </c>
      <c r="AR320" s="1" t="s">
        <v>1260</v>
      </c>
      <c r="AS320" s="2" t="str">
        <f>fator_pmad20182017_mor_16102020!H320</f>
        <v xml:space="preserve"> 45 and 49</v>
      </c>
      <c r="AT320" s="1" t="s">
        <v>1261</v>
      </c>
    </row>
    <row r="321" spans="1:46" x14ac:dyDescent="0.25">
      <c r="A321" s="1" t="s">
        <v>60</v>
      </c>
      <c r="B321" s="1" t="s">
        <v>1235</v>
      </c>
      <c r="C321" s="1" t="s">
        <v>1236</v>
      </c>
      <c r="D321" s="1" t="s">
        <v>1237</v>
      </c>
      <c r="E321" s="1" t="s">
        <v>1238</v>
      </c>
      <c r="F321" s="1" t="s">
        <v>1239</v>
      </c>
      <c r="G321" s="1" t="str">
        <f>fator_pmad20182017_mor_16102020!K321</f>
        <v>3.72849409452603</v>
      </c>
      <c r="H321" s="1" t="s">
        <v>1240</v>
      </c>
      <c r="I321" s="1" t="s">
        <v>1239</v>
      </c>
      <c r="J321" s="1" t="str">
        <f>fator_pmad20182017_mor_16102020!I321</f>
        <v>171.510728348198</v>
      </c>
      <c r="K321" s="1" t="s">
        <v>1241</v>
      </c>
      <c r="L321" s="1" t="s">
        <v>1239</v>
      </c>
      <c r="M321" s="1" t="s">
        <v>1242</v>
      </c>
      <c r="N321" s="1" t="s">
        <v>1243</v>
      </c>
      <c r="O321" s="1" t="s">
        <v>1244</v>
      </c>
      <c r="P321" s="1" t="s">
        <v>1239</v>
      </c>
      <c r="Q321" s="2" t="str">
        <f>CONCATENATE("'",fator_pmad20182017_mor_16102020!C321,"'")</f>
        <v>'Cristalina: Campos Lindos/Marajó'</v>
      </c>
      <c r="R321" s="1" t="s">
        <v>1245</v>
      </c>
      <c r="S321" s="2" t="str">
        <f>CONCATENATE("concat('",IF(LEN([1]fator_pmad1718_mor_25052020!A321)=1,CONCATENATE(0,[1]fator_pmad1718_mor_25052020!A321),[1]fator_pmad1718_mor_25052020!A321),"',cast(m.D03")</f>
        <v>concat('06',cast(m.D03</v>
      </c>
      <c r="T321" s="1" t="s">
        <v>1246</v>
      </c>
      <c r="U321" s="2" t="str">
        <f>CONCATENATE("nchar(1)),'",IF(LEN([1]fator_pmad1718_mor_25052020!F321)=1,CONCATENATE(0,[1]fator_pmad1718_mor_25052020!F321),[1]fator_pmad1718_mor_25052020!F321),"')")</f>
        <v>nchar(1)),'10')</v>
      </c>
      <c r="V321" s="1" t="s">
        <v>1247</v>
      </c>
      <c r="W321" s="1" t="s">
        <v>1248</v>
      </c>
      <c r="X321" s="1" t="s">
        <v>1249</v>
      </c>
      <c r="Y321" s="1" t="s">
        <v>1250</v>
      </c>
      <c r="Z321" s="1" t="s">
        <v>1251</v>
      </c>
      <c r="AA321" s="1" t="s">
        <v>1252</v>
      </c>
      <c r="AB321" s="1" t="s">
        <v>1262</v>
      </c>
      <c r="AC321" s="1" t="s">
        <v>1253</v>
      </c>
      <c r="AD321" s="1" t="s">
        <v>1254</v>
      </c>
      <c r="AE321" s="1" t="s">
        <v>1255</v>
      </c>
      <c r="AF321" s="1" t="s">
        <v>1239</v>
      </c>
      <c r="AG321" s="1" t="s">
        <v>1256</v>
      </c>
      <c r="AH321" s="1" t="s">
        <v>1257</v>
      </c>
      <c r="AI321" s="1" t="s">
        <v>1244</v>
      </c>
      <c r="AJ321" s="1" t="s">
        <v>1239</v>
      </c>
      <c r="AK321" s="2" t="str">
        <f>CONCATENATE("'",fator_pmad20182017_mor_16102020!C321,"'")</f>
        <v>'Cristalina: Campos Lindos/Marajó'</v>
      </c>
      <c r="AL321" s="1" t="s">
        <v>1257</v>
      </c>
      <c r="AM321" s="1" t="s">
        <v>1258</v>
      </c>
      <c r="AN321" s="1" t="s">
        <v>1239</v>
      </c>
      <c r="AO321" s="1" t="str">
        <f>fator_pmad20182017_mor_16102020!E321</f>
        <v>1</v>
      </c>
      <c r="AP321" s="1" t="s">
        <v>1257</v>
      </c>
      <c r="AQ321" s="1" t="s">
        <v>1259</v>
      </c>
      <c r="AR321" s="1" t="s">
        <v>1260</v>
      </c>
      <c r="AS321" s="2" t="str">
        <f>fator_pmad20182017_mor_16102020!H321</f>
        <v xml:space="preserve"> 45 and 49</v>
      </c>
      <c r="AT321" s="1" t="s">
        <v>1261</v>
      </c>
    </row>
    <row r="322" spans="1:46" x14ac:dyDescent="0.25">
      <c r="A322" s="1" t="s">
        <v>68</v>
      </c>
      <c r="B322" s="1" t="s">
        <v>1235</v>
      </c>
      <c r="C322" s="1" t="s">
        <v>1236</v>
      </c>
      <c r="D322" s="1" t="s">
        <v>1237</v>
      </c>
      <c r="E322" s="1" t="s">
        <v>1238</v>
      </c>
      <c r="F322" s="1" t="s">
        <v>1239</v>
      </c>
      <c r="G322" s="1" t="str">
        <f>fator_pmad20182017_mor_16102020!K322</f>
        <v>11.8513958680306</v>
      </c>
      <c r="H322" s="1" t="s">
        <v>1240</v>
      </c>
      <c r="I322" s="1" t="s">
        <v>1239</v>
      </c>
      <c r="J322" s="1" t="str">
        <f>fator_pmad20182017_mor_16102020!I322</f>
        <v>782.192127290023</v>
      </c>
      <c r="K322" s="1" t="s">
        <v>1241</v>
      </c>
      <c r="L322" s="1" t="s">
        <v>1239</v>
      </c>
      <c r="M322" s="1" t="s">
        <v>1242</v>
      </c>
      <c r="N322" s="1" t="s">
        <v>1243</v>
      </c>
      <c r="O322" s="1" t="s">
        <v>1244</v>
      </c>
      <c r="P322" s="1" t="s">
        <v>1239</v>
      </c>
      <c r="Q322" s="2" t="str">
        <f>CONCATENATE("'",fator_pmad20182017_mor_16102020!C322,"'")</f>
        <v>'Cristalina: Sede'</v>
      </c>
      <c r="R322" s="1" t="s">
        <v>1245</v>
      </c>
      <c r="S322" s="2" t="str">
        <f>CONCATENATE("concat('",IF(LEN([1]fator_pmad1718_mor_25052020!A322)=1,CONCATENATE(0,[1]fator_pmad1718_mor_25052020!A322),[1]fator_pmad1718_mor_25052020!A322),"',cast(m.D03")</f>
        <v>concat('05',cast(m.D03</v>
      </c>
      <c r="T322" s="1" t="s">
        <v>1246</v>
      </c>
      <c r="U322" s="2" t="str">
        <f>CONCATENATE("nchar(1)),'",IF(LEN([1]fator_pmad1718_mor_25052020!F322)=1,CONCATENATE(0,[1]fator_pmad1718_mor_25052020!F322),[1]fator_pmad1718_mor_25052020!F322),"')")</f>
        <v>nchar(1)),'10')</v>
      </c>
      <c r="V322" s="1" t="s">
        <v>1247</v>
      </c>
      <c r="W322" s="1" t="s">
        <v>1248</v>
      </c>
      <c r="X322" s="1" t="s">
        <v>1249</v>
      </c>
      <c r="Y322" s="1" t="s">
        <v>1250</v>
      </c>
      <c r="Z322" s="1" t="s">
        <v>1251</v>
      </c>
      <c r="AA322" s="1" t="s">
        <v>1252</v>
      </c>
      <c r="AB322" s="1" t="s">
        <v>1262</v>
      </c>
      <c r="AC322" s="1" t="s">
        <v>1253</v>
      </c>
      <c r="AD322" s="1" t="s">
        <v>1254</v>
      </c>
      <c r="AE322" s="1" t="s">
        <v>1255</v>
      </c>
      <c r="AF322" s="1" t="s">
        <v>1239</v>
      </c>
      <c r="AG322" s="1" t="s">
        <v>1256</v>
      </c>
      <c r="AH322" s="1" t="s">
        <v>1257</v>
      </c>
      <c r="AI322" s="1" t="s">
        <v>1244</v>
      </c>
      <c r="AJ322" s="1" t="s">
        <v>1239</v>
      </c>
      <c r="AK322" s="2" t="str">
        <f>CONCATENATE("'",fator_pmad20182017_mor_16102020!C322,"'")</f>
        <v>'Cristalina: Sede'</v>
      </c>
      <c r="AL322" s="1" t="s">
        <v>1257</v>
      </c>
      <c r="AM322" s="1" t="s">
        <v>1258</v>
      </c>
      <c r="AN322" s="1" t="s">
        <v>1239</v>
      </c>
      <c r="AO322" s="1" t="str">
        <f>fator_pmad20182017_mor_16102020!E322</f>
        <v>2</v>
      </c>
      <c r="AP322" s="1" t="s">
        <v>1257</v>
      </c>
      <c r="AQ322" s="1" t="s">
        <v>1259</v>
      </c>
      <c r="AR322" s="1" t="s">
        <v>1260</v>
      </c>
      <c r="AS322" s="2" t="str">
        <f>fator_pmad20182017_mor_16102020!H322</f>
        <v xml:space="preserve"> 45 and 49</v>
      </c>
      <c r="AT322" s="1" t="s">
        <v>1261</v>
      </c>
    </row>
    <row r="323" spans="1:46" x14ac:dyDescent="0.25">
      <c r="A323" s="1" t="s">
        <v>68</v>
      </c>
      <c r="B323" s="1" t="s">
        <v>1235</v>
      </c>
      <c r="C323" s="1" t="s">
        <v>1236</v>
      </c>
      <c r="D323" s="1" t="s">
        <v>1237</v>
      </c>
      <c r="E323" s="1" t="s">
        <v>1238</v>
      </c>
      <c r="F323" s="1" t="s">
        <v>1239</v>
      </c>
      <c r="G323" s="1" t="str">
        <f>fator_pmad20182017_mor_16102020!K323</f>
        <v>19.2119270666737</v>
      </c>
      <c r="H323" s="1" t="s">
        <v>1240</v>
      </c>
      <c r="I323" s="1" t="s">
        <v>1239</v>
      </c>
      <c r="J323" s="1" t="str">
        <f>fator_pmad20182017_mor_16102020!I323</f>
        <v>826.112863866967</v>
      </c>
      <c r="K323" s="1" t="s">
        <v>1241</v>
      </c>
      <c r="L323" s="1" t="s">
        <v>1239</v>
      </c>
      <c r="M323" s="1" t="s">
        <v>1242</v>
      </c>
      <c r="N323" s="1" t="s">
        <v>1243</v>
      </c>
      <c r="O323" s="1" t="s">
        <v>1244</v>
      </c>
      <c r="P323" s="1" t="s">
        <v>1239</v>
      </c>
      <c r="Q323" s="2" t="str">
        <f>CONCATENATE("'",fator_pmad20182017_mor_16102020!C323,"'")</f>
        <v>'Cristalina: Sede'</v>
      </c>
      <c r="R323" s="1" t="s">
        <v>1245</v>
      </c>
      <c r="S323" s="2" t="str">
        <f>CONCATENATE("concat('",IF(LEN([1]fator_pmad1718_mor_25052020!A323)=1,CONCATENATE(0,[1]fator_pmad1718_mor_25052020!A323),[1]fator_pmad1718_mor_25052020!A323),"',cast(m.D03")</f>
        <v>concat('05',cast(m.D03</v>
      </c>
      <c r="T323" s="1" t="s">
        <v>1246</v>
      </c>
      <c r="U323" s="2" t="str">
        <f>CONCATENATE("nchar(1)),'",IF(LEN([1]fator_pmad1718_mor_25052020!F323)=1,CONCATENATE(0,[1]fator_pmad1718_mor_25052020!F323),[1]fator_pmad1718_mor_25052020!F323),"')")</f>
        <v>nchar(1)),'10')</v>
      </c>
      <c r="V323" s="1" t="s">
        <v>1247</v>
      </c>
      <c r="W323" s="1" t="s">
        <v>1248</v>
      </c>
      <c r="X323" s="1" t="s">
        <v>1249</v>
      </c>
      <c r="Y323" s="1" t="s">
        <v>1250</v>
      </c>
      <c r="Z323" s="1" t="s">
        <v>1251</v>
      </c>
      <c r="AA323" s="1" t="s">
        <v>1252</v>
      </c>
      <c r="AB323" s="1" t="s">
        <v>1262</v>
      </c>
      <c r="AC323" s="1" t="s">
        <v>1253</v>
      </c>
      <c r="AD323" s="1" t="s">
        <v>1254</v>
      </c>
      <c r="AE323" s="1" t="s">
        <v>1255</v>
      </c>
      <c r="AF323" s="1" t="s">
        <v>1239</v>
      </c>
      <c r="AG323" s="1" t="s">
        <v>1256</v>
      </c>
      <c r="AH323" s="1" t="s">
        <v>1257</v>
      </c>
      <c r="AI323" s="1" t="s">
        <v>1244</v>
      </c>
      <c r="AJ323" s="1" t="s">
        <v>1239</v>
      </c>
      <c r="AK323" s="2" t="str">
        <f>CONCATENATE("'",fator_pmad20182017_mor_16102020!C323,"'")</f>
        <v>'Cristalina: Sede'</v>
      </c>
      <c r="AL323" s="1" t="s">
        <v>1257</v>
      </c>
      <c r="AM323" s="1" t="s">
        <v>1258</v>
      </c>
      <c r="AN323" s="1" t="s">
        <v>1239</v>
      </c>
      <c r="AO323" s="1" t="str">
        <f>fator_pmad20182017_mor_16102020!E323</f>
        <v>1</v>
      </c>
      <c r="AP323" s="1" t="s">
        <v>1257</v>
      </c>
      <c r="AQ323" s="1" t="s">
        <v>1259</v>
      </c>
      <c r="AR323" s="1" t="s">
        <v>1260</v>
      </c>
      <c r="AS323" s="2" t="str">
        <f>fator_pmad20182017_mor_16102020!H323</f>
        <v xml:space="preserve"> 45 and 49</v>
      </c>
      <c r="AT323" s="1" t="s">
        <v>1261</v>
      </c>
    </row>
    <row r="324" spans="1:46" x14ac:dyDescent="0.25">
      <c r="A324" s="1" t="s">
        <v>75</v>
      </c>
      <c r="B324" s="1" t="s">
        <v>1235</v>
      </c>
      <c r="C324" s="1" t="s">
        <v>1236</v>
      </c>
      <c r="D324" s="1" t="s">
        <v>1237</v>
      </c>
      <c r="E324" s="1" t="s">
        <v>1238</v>
      </c>
      <c r="F324" s="1" t="s">
        <v>1239</v>
      </c>
      <c r="G324" s="1" t="str">
        <f>fator_pmad20182017_mor_16102020!K324</f>
        <v>40.0381894736842</v>
      </c>
      <c r="H324" s="1" t="s">
        <v>1240</v>
      </c>
      <c r="I324" s="1" t="s">
        <v>1239</v>
      </c>
      <c r="J324" s="1" t="str">
        <f>fator_pmad20182017_mor_16102020!I324</f>
        <v>3803.628</v>
      </c>
      <c r="K324" s="1" t="s">
        <v>1241</v>
      </c>
      <c r="L324" s="1" t="s">
        <v>1239</v>
      </c>
      <c r="M324" s="1" t="s">
        <v>1242</v>
      </c>
      <c r="N324" s="1" t="s">
        <v>1243</v>
      </c>
      <c r="O324" s="1" t="s">
        <v>1244</v>
      </c>
      <c r="P324" s="1" t="s">
        <v>1239</v>
      </c>
      <c r="Q324" s="2" t="str">
        <f>CONCATENATE("'",fator_pmad20182017_mor_16102020!C324,"'")</f>
        <v>'Formosa'</v>
      </c>
      <c r="R324" s="1" t="s">
        <v>1245</v>
      </c>
      <c r="S324" s="2" t="str">
        <f>CONCATENATE("concat('",IF(LEN([1]fator_pmad1718_mor_25052020!A324)=1,CONCATENATE(0,[1]fator_pmad1718_mor_25052020!A324),[1]fator_pmad1718_mor_25052020!A324),"',cast(m.D03")</f>
        <v>concat('09',cast(m.D03</v>
      </c>
      <c r="T324" s="1" t="s">
        <v>1246</v>
      </c>
      <c r="U324" s="2" t="str">
        <f>CONCATENATE("nchar(1)),'",IF(LEN([1]fator_pmad1718_mor_25052020!F324)=1,CONCATENATE(0,[1]fator_pmad1718_mor_25052020!F324),[1]fator_pmad1718_mor_25052020!F324),"')")</f>
        <v>nchar(1)),'10')</v>
      </c>
      <c r="V324" s="1" t="s">
        <v>1247</v>
      </c>
      <c r="W324" s="1" t="s">
        <v>1248</v>
      </c>
      <c r="X324" s="1" t="s">
        <v>1249</v>
      </c>
      <c r="Y324" s="1" t="s">
        <v>1250</v>
      </c>
      <c r="Z324" s="1" t="s">
        <v>1251</v>
      </c>
      <c r="AA324" s="1" t="s">
        <v>1252</v>
      </c>
      <c r="AB324" s="1" t="s">
        <v>1262</v>
      </c>
      <c r="AC324" s="1" t="s">
        <v>1253</v>
      </c>
      <c r="AD324" s="1" t="s">
        <v>1254</v>
      </c>
      <c r="AE324" s="1" t="s">
        <v>1255</v>
      </c>
      <c r="AF324" s="1" t="s">
        <v>1239</v>
      </c>
      <c r="AG324" s="1" t="s">
        <v>1256</v>
      </c>
      <c r="AH324" s="1" t="s">
        <v>1257</v>
      </c>
      <c r="AI324" s="1" t="s">
        <v>1244</v>
      </c>
      <c r="AJ324" s="1" t="s">
        <v>1239</v>
      </c>
      <c r="AK324" s="2" t="str">
        <f>CONCATENATE("'",fator_pmad20182017_mor_16102020!C324,"'")</f>
        <v>'Formosa'</v>
      </c>
      <c r="AL324" s="1" t="s">
        <v>1257</v>
      </c>
      <c r="AM324" s="1" t="s">
        <v>1258</v>
      </c>
      <c r="AN324" s="1" t="s">
        <v>1239</v>
      </c>
      <c r="AO324" s="1" t="str">
        <f>fator_pmad20182017_mor_16102020!E324</f>
        <v>2</v>
      </c>
      <c r="AP324" s="1" t="s">
        <v>1257</v>
      </c>
      <c r="AQ324" s="1" t="s">
        <v>1259</v>
      </c>
      <c r="AR324" s="1" t="s">
        <v>1260</v>
      </c>
      <c r="AS324" s="2" t="str">
        <f>fator_pmad20182017_mor_16102020!H324</f>
        <v xml:space="preserve"> 45 and 49</v>
      </c>
      <c r="AT324" s="1" t="s">
        <v>1261</v>
      </c>
    </row>
    <row r="325" spans="1:46" x14ac:dyDescent="0.25">
      <c r="A325" s="1" t="s">
        <v>75</v>
      </c>
      <c r="B325" s="1" t="s">
        <v>1235</v>
      </c>
      <c r="C325" s="1" t="s">
        <v>1236</v>
      </c>
      <c r="D325" s="1" t="s">
        <v>1237</v>
      </c>
      <c r="E325" s="1" t="s">
        <v>1238</v>
      </c>
      <c r="F325" s="1" t="s">
        <v>1239</v>
      </c>
      <c r="G325" s="1" t="str">
        <f>fator_pmad20182017_mor_16102020!K325</f>
        <v>41.1892555555556</v>
      </c>
      <c r="H325" s="1" t="s">
        <v>1240</v>
      </c>
      <c r="I325" s="1" t="s">
        <v>1239</v>
      </c>
      <c r="J325" s="1" t="str">
        <f>fator_pmad20182017_mor_16102020!I325</f>
        <v>3707.033</v>
      </c>
      <c r="K325" s="1" t="s">
        <v>1241</v>
      </c>
      <c r="L325" s="1" t="s">
        <v>1239</v>
      </c>
      <c r="M325" s="1" t="s">
        <v>1242</v>
      </c>
      <c r="N325" s="1" t="s">
        <v>1243</v>
      </c>
      <c r="O325" s="1" t="s">
        <v>1244</v>
      </c>
      <c r="P325" s="1" t="s">
        <v>1239</v>
      </c>
      <c r="Q325" s="2" t="str">
        <f>CONCATENATE("'",fator_pmad20182017_mor_16102020!C325,"'")</f>
        <v>'Formosa'</v>
      </c>
      <c r="R325" s="1" t="s">
        <v>1245</v>
      </c>
      <c r="S325" s="2" t="str">
        <f>CONCATENATE("concat('",IF(LEN([1]fator_pmad1718_mor_25052020!A325)=1,CONCATENATE(0,[1]fator_pmad1718_mor_25052020!A325),[1]fator_pmad1718_mor_25052020!A325),"',cast(m.D03")</f>
        <v>concat('09',cast(m.D03</v>
      </c>
      <c r="T325" s="1" t="s">
        <v>1246</v>
      </c>
      <c r="U325" s="2" t="str">
        <f>CONCATENATE("nchar(1)),'",IF(LEN([1]fator_pmad1718_mor_25052020!F325)=1,CONCATENATE(0,[1]fator_pmad1718_mor_25052020!F325),[1]fator_pmad1718_mor_25052020!F325),"')")</f>
        <v>nchar(1)),'10')</v>
      </c>
      <c r="V325" s="1" t="s">
        <v>1247</v>
      </c>
      <c r="W325" s="1" t="s">
        <v>1248</v>
      </c>
      <c r="X325" s="1" t="s">
        <v>1249</v>
      </c>
      <c r="Y325" s="1" t="s">
        <v>1250</v>
      </c>
      <c r="Z325" s="1" t="s">
        <v>1251</v>
      </c>
      <c r="AA325" s="1" t="s">
        <v>1252</v>
      </c>
      <c r="AB325" s="1" t="s">
        <v>1262</v>
      </c>
      <c r="AC325" s="1" t="s">
        <v>1253</v>
      </c>
      <c r="AD325" s="1" t="s">
        <v>1254</v>
      </c>
      <c r="AE325" s="1" t="s">
        <v>1255</v>
      </c>
      <c r="AF325" s="1" t="s">
        <v>1239</v>
      </c>
      <c r="AG325" s="1" t="s">
        <v>1256</v>
      </c>
      <c r="AH325" s="1" t="s">
        <v>1257</v>
      </c>
      <c r="AI325" s="1" t="s">
        <v>1244</v>
      </c>
      <c r="AJ325" s="1" t="s">
        <v>1239</v>
      </c>
      <c r="AK325" s="2" t="str">
        <f>CONCATENATE("'",fator_pmad20182017_mor_16102020!C325,"'")</f>
        <v>'Formosa'</v>
      </c>
      <c r="AL325" s="1" t="s">
        <v>1257</v>
      </c>
      <c r="AM325" s="1" t="s">
        <v>1258</v>
      </c>
      <c r="AN325" s="1" t="s">
        <v>1239</v>
      </c>
      <c r="AO325" s="1" t="str">
        <f>fator_pmad20182017_mor_16102020!E325</f>
        <v>1</v>
      </c>
      <c r="AP325" s="1" t="s">
        <v>1257</v>
      </c>
      <c r="AQ325" s="1" t="s">
        <v>1259</v>
      </c>
      <c r="AR325" s="1" t="s">
        <v>1260</v>
      </c>
      <c r="AS325" s="2" t="str">
        <f>fator_pmad20182017_mor_16102020!H325</f>
        <v xml:space="preserve"> 45 and 49</v>
      </c>
      <c r="AT325" s="1" t="s">
        <v>1261</v>
      </c>
    </row>
    <row r="326" spans="1:46" x14ac:dyDescent="0.25">
      <c r="A326" s="1" t="s">
        <v>82</v>
      </c>
      <c r="B326" s="1" t="s">
        <v>1235</v>
      </c>
      <c r="C326" s="1" t="s">
        <v>1236</v>
      </c>
      <c r="D326" s="1" t="s">
        <v>1237</v>
      </c>
      <c r="E326" s="1" t="s">
        <v>1238</v>
      </c>
      <c r="F326" s="1" t="s">
        <v>1239</v>
      </c>
      <c r="G326" s="1" t="str">
        <f>fator_pmad20182017_mor_16102020!K326</f>
        <v>43.1323501595636</v>
      </c>
      <c r="H326" s="1" t="s">
        <v>1240</v>
      </c>
      <c r="I326" s="1" t="s">
        <v>1239</v>
      </c>
      <c r="J326" s="1" t="str">
        <f>fator_pmad20182017_mor_16102020!I326</f>
        <v>2242.88220829731</v>
      </c>
      <c r="K326" s="1" t="s">
        <v>1241</v>
      </c>
      <c r="L326" s="1" t="s">
        <v>1239</v>
      </c>
      <c r="M326" s="1" t="s">
        <v>1242</v>
      </c>
      <c r="N326" s="1" t="s">
        <v>1243</v>
      </c>
      <c r="O326" s="1" t="s">
        <v>1244</v>
      </c>
      <c r="P326" s="1" t="s">
        <v>1239</v>
      </c>
      <c r="Q326" s="2" t="str">
        <f>CONCATENATE("'",fator_pmad20182017_mor_16102020!C326,"'")</f>
        <v>'Luziânia: Jardim Ingá'</v>
      </c>
      <c r="R326" s="1" t="s">
        <v>1245</v>
      </c>
      <c r="S326" s="2" t="str">
        <f>CONCATENATE("concat('",IF(LEN([1]fator_pmad1718_mor_25052020!A326)=1,CONCATENATE(0,[1]fator_pmad1718_mor_25052020!A326),[1]fator_pmad1718_mor_25052020!A326),"',cast(m.D03")</f>
        <v>concat('11',cast(m.D03</v>
      </c>
      <c r="T326" s="1" t="s">
        <v>1246</v>
      </c>
      <c r="U326" s="2" t="str">
        <f>CONCATENATE("nchar(1)),'",IF(LEN([1]fator_pmad1718_mor_25052020!F326)=1,CONCATENATE(0,[1]fator_pmad1718_mor_25052020!F326),[1]fator_pmad1718_mor_25052020!F326),"')")</f>
        <v>nchar(1)),'10')</v>
      </c>
      <c r="V326" s="1" t="s">
        <v>1247</v>
      </c>
      <c r="W326" s="1" t="s">
        <v>1248</v>
      </c>
      <c r="X326" s="1" t="s">
        <v>1249</v>
      </c>
      <c r="Y326" s="1" t="s">
        <v>1250</v>
      </c>
      <c r="Z326" s="1" t="s">
        <v>1251</v>
      </c>
      <c r="AA326" s="1" t="s">
        <v>1252</v>
      </c>
      <c r="AB326" s="1" t="s">
        <v>1262</v>
      </c>
      <c r="AC326" s="1" t="s">
        <v>1253</v>
      </c>
      <c r="AD326" s="1" t="s">
        <v>1254</v>
      </c>
      <c r="AE326" s="1" t="s">
        <v>1255</v>
      </c>
      <c r="AF326" s="1" t="s">
        <v>1239</v>
      </c>
      <c r="AG326" s="1" t="s">
        <v>1256</v>
      </c>
      <c r="AH326" s="1" t="s">
        <v>1257</v>
      </c>
      <c r="AI326" s="1" t="s">
        <v>1244</v>
      </c>
      <c r="AJ326" s="1" t="s">
        <v>1239</v>
      </c>
      <c r="AK326" s="2" t="str">
        <f>CONCATENATE("'",fator_pmad20182017_mor_16102020!C326,"'")</f>
        <v>'Luziânia: Jardim Ingá'</v>
      </c>
      <c r="AL326" s="1" t="s">
        <v>1257</v>
      </c>
      <c r="AM326" s="1" t="s">
        <v>1258</v>
      </c>
      <c r="AN326" s="1" t="s">
        <v>1239</v>
      </c>
      <c r="AO326" s="1" t="str">
        <f>fator_pmad20182017_mor_16102020!E326</f>
        <v>2</v>
      </c>
      <c r="AP326" s="1" t="s">
        <v>1257</v>
      </c>
      <c r="AQ326" s="1" t="s">
        <v>1259</v>
      </c>
      <c r="AR326" s="1" t="s">
        <v>1260</v>
      </c>
      <c r="AS326" s="2" t="str">
        <f>fator_pmad20182017_mor_16102020!H326</f>
        <v xml:space="preserve"> 45 and 49</v>
      </c>
      <c r="AT326" s="1" t="s">
        <v>1261</v>
      </c>
    </row>
    <row r="327" spans="1:46" x14ac:dyDescent="0.25">
      <c r="A327" s="1" t="s">
        <v>82</v>
      </c>
      <c r="B327" s="1" t="s">
        <v>1235</v>
      </c>
      <c r="C327" s="1" t="s">
        <v>1236</v>
      </c>
      <c r="D327" s="1" t="s">
        <v>1237</v>
      </c>
      <c r="E327" s="1" t="s">
        <v>1238</v>
      </c>
      <c r="F327" s="1" t="s">
        <v>1239</v>
      </c>
      <c r="G327" s="1" t="str">
        <f>fator_pmad20182017_mor_16102020!K327</f>
        <v>29.5972910170228</v>
      </c>
      <c r="H327" s="1" t="s">
        <v>1240</v>
      </c>
      <c r="I327" s="1" t="s">
        <v>1239</v>
      </c>
      <c r="J327" s="1" t="str">
        <f>fator_pmad20182017_mor_16102020!I327</f>
        <v>2131.00495322564</v>
      </c>
      <c r="K327" s="1" t="s">
        <v>1241</v>
      </c>
      <c r="L327" s="1" t="s">
        <v>1239</v>
      </c>
      <c r="M327" s="1" t="s">
        <v>1242</v>
      </c>
      <c r="N327" s="1" t="s">
        <v>1243</v>
      </c>
      <c r="O327" s="1" t="s">
        <v>1244</v>
      </c>
      <c r="P327" s="1" t="s">
        <v>1239</v>
      </c>
      <c r="Q327" s="2" t="str">
        <f>CONCATENATE("'",fator_pmad20182017_mor_16102020!C327,"'")</f>
        <v>'Luziânia: Jardim Ingá'</v>
      </c>
      <c r="R327" s="1" t="s">
        <v>1245</v>
      </c>
      <c r="S327" s="2" t="str">
        <f>CONCATENATE("concat('",IF(LEN([1]fator_pmad1718_mor_25052020!A327)=1,CONCATENATE(0,[1]fator_pmad1718_mor_25052020!A327),[1]fator_pmad1718_mor_25052020!A327),"',cast(m.D03")</f>
        <v>concat('11',cast(m.D03</v>
      </c>
      <c r="T327" s="1" t="s">
        <v>1246</v>
      </c>
      <c r="U327" s="2" t="str">
        <f>CONCATENATE("nchar(1)),'",IF(LEN([1]fator_pmad1718_mor_25052020!F327)=1,CONCATENATE(0,[1]fator_pmad1718_mor_25052020!F327),[1]fator_pmad1718_mor_25052020!F327),"')")</f>
        <v>nchar(1)),'10')</v>
      </c>
      <c r="V327" s="1" t="s">
        <v>1247</v>
      </c>
      <c r="W327" s="1" t="s">
        <v>1248</v>
      </c>
      <c r="X327" s="1" t="s">
        <v>1249</v>
      </c>
      <c r="Y327" s="1" t="s">
        <v>1250</v>
      </c>
      <c r="Z327" s="1" t="s">
        <v>1251</v>
      </c>
      <c r="AA327" s="1" t="s">
        <v>1252</v>
      </c>
      <c r="AB327" s="1" t="s">
        <v>1262</v>
      </c>
      <c r="AC327" s="1" t="s">
        <v>1253</v>
      </c>
      <c r="AD327" s="1" t="s">
        <v>1254</v>
      </c>
      <c r="AE327" s="1" t="s">
        <v>1255</v>
      </c>
      <c r="AF327" s="1" t="s">
        <v>1239</v>
      </c>
      <c r="AG327" s="1" t="s">
        <v>1256</v>
      </c>
      <c r="AH327" s="1" t="s">
        <v>1257</v>
      </c>
      <c r="AI327" s="1" t="s">
        <v>1244</v>
      </c>
      <c r="AJ327" s="1" t="s">
        <v>1239</v>
      </c>
      <c r="AK327" s="2" t="str">
        <f>CONCATENATE("'",fator_pmad20182017_mor_16102020!C327,"'")</f>
        <v>'Luziânia: Jardim Ingá'</v>
      </c>
      <c r="AL327" s="1" t="s">
        <v>1257</v>
      </c>
      <c r="AM327" s="1" t="s">
        <v>1258</v>
      </c>
      <c r="AN327" s="1" t="s">
        <v>1239</v>
      </c>
      <c r="AO327" s="1" t="str">
        <f>fator_pmad20182017_mor_16102020!E327</f>
        <v>1</v>
      </c>
      <c r="AP327" s="1" t="s">
        <v>1257</v>
      </c>
      <c r="AQ327" s="1" t="s">
        <v>1259</v>
      </c>
      <c r="AR327" s="1" t="s">
        <v>1260</v>
      </c>
      <c r="AS327" s="2" t="str">
        <f>fator_pmad20182017_mor_16102020!H327</f>
        <v xml:space="preserve"> 45 and 49</v>
      </c>
      <c r="AT327" s="1" t="s">
        <v>1261</v>
      </c>
    </row>
    <row r="328" spans="1:46" x14ac:dyDescent="0.25">
      <c r="A328" s="1" t="s">
        <v>88</v>
      </c>
      <c r="B328" s="1" t="s">
        <v>1235</v>
      </c>
      <c r="C328" s="1" t="s">
        <v>1236</v>
      </c>
      <c r="D328" s="1" t="s">
        <v>1237</v>
      </c>
      <c r="E328" s="1" t="s">
        <v>1238</v>
      </c>
      <c r="F328" s="1" t="s">
        <v>1239</v>
      </c>
      <c r="G328" s="1" t="str">
        <f>fator_pmad20182017_mor_16102020!K328</f>
        <v>48.2253057769582</v>
      </c>
      <c r="H328" s="1" t="s">
        <v>1240</v>
      </c>
      <c r="I328" s="1" t="s">
        <v>1239</v>
      </c>
      <c r="J328" s="1" t="str">
        <f>fator_pmad20182017_mor_16102020!I328</f>
        <v>3858.02446215665</v>
      </c>
      <c r="K328" s="1" t="s">
        <v>1241</v>
      </c>
      <c r="L328" s="1" t="s">
        <v>1239</v>
      </c>
      <c r="M328" s="1" t="s">
        <v>1242</v>
      </c>
      <c r="N328" s="1" t="s">
        <v>1243</v>
      </c>
      <c r="O328" s="1" t="s">
        <v>1244</v>
      </c>
      <c r="P328" s="1" t="s">
        <v>1239</v>
      </c>
      <c r="Q328" s="2" t="str">
        <f>CONCATENATE("'",fator_pmad20182017_mor_16102020!C328,"'")</f>
        <v>'Luziânia: Sede'</v>
      </c>
      <c r="R328" s="1" t="s">
        <v>1245</v>
      </c>
      <c r="S328" s="2" t="str">
        <f>CONCATENATE("concat('",IF(LEN([1]fator_pmad1718_mor_25052020!A328)=1,CONCATENATE(0,[1]fator_pmad1718_mor_25052020!A328),[1]fator_pmad1718_mor_25052020!A328),"',cast(m.D03")</f>
        <v>concat('10',cast(m.D03</v>
      </c>
      <c r="T328" s="1" t="s">
        <v>1246</v>
      </c>
      <c r="U328" s="2" t="str">
        <f>CONCATENATE("nchar(1)),'",IF(LEN([1]fator_pmad1718_mor_25052020!F328)=1,CONCATENATE(0,[1]fator_pmad1718_mor_25052020!F328),[1]fator_pmad1718_mor_25052020!F328),"')")</f>
        <v>nchar(1)),'10')</v>
      </c>
      <c r="V328" s="1" t="s">
        <v>1247</v>
      </c>
      <c r="W328" s="1" t="s">
        <v>1248</v>
      </c>
      <c r="X328" s="1" t="s">
        <v>1249</v>
      </c>
      <c r="Y328" s="1" t="s">
        <v>1250</v>
      </c>
      <c r="Z328" s="1" t="s">
        <v>1251</v>
      </c>
      <c r="AA328" s="1" t="s">
        <v>1252</v>
      </c>
      <c r="AB328" s="1" t="s">
        <v>1262</v>
      </c>
      <c r="AC328" s="1" t="s">
        <v>1253</v>
      </c>
      <c r="AD328" s="1" t="s">
        <v>1254</v>
      </c>
      <c r="AE328" s="1" t="s">
        <v>1255</v>
      </c>
      <c r="AF328" s="1" t="s">
        <v>1239</v>
      </c>
      <c r="AG328" s="1" t="s">
        <v>1256</v>
      </c>
      <c r="AH328" s="1" t="s">
        <v>1257</v>
      </c>
      <c r="AI328" s="1" t="s">
        <v>1244</v>
      </c>
      <c r="AJ328" s="1" t="s">
        <v>1239</v>
      </c>
      <c r="AK328" s="2" t="str">
        <f>CONCATENATE("'",fator_pmad20182017_mor_16102020!C328,"'")</f>
        <v>'Luziânia: Sede'</v>
      </c>
      <c r="AL328" s="1" t="s">
        <v>1257</v>
      </c>
      <c r="AM328" s="1" t="s">
        <v>1258</v>
      </c>
      <c r="AN328" s="1" t="s">
        <v>1239</v>
      </c>
      <c r="AO328" s="1" t="str">
        <f>fator_pmad20182017_mor_16102020!E328</f>
        <v>2</v>
      </c>
      <c r="AP328" s="1" t="s">
        <v>1257</v>
      </c>
      <c r="AQ328" s="1" t="s">
        <v>1259</v>
      </c>
      <c r="AR328" s="1" t="s">
        <v>1260</v>
      </c>
      <c r="AS328" s="2" t="str">
        <f>fator_pmad20182017_mor_16102020!H328</f>
        <v xml:space="preserve"> 45 and 49</v>
      </c>
      <c r="AT328" s="1" t="s">
        <v>1261</v>
      </c>
    </row>
    <row r="329" spans="1:46" x14ac:dyDescent="0.25">
      <c r="A329" s="1" t="s">
        <v>88</v>
      </c>
      <c r="B329" s="1" t="s">
        <v>1235</v>
      </c>
      <c r="C329" s="1" t="s">
        <v>1236</v>
      </c>
      <c r="D329" s="1" t="s">
        <v>1237</v>
      </c>
      <c r="E329" s="1" t="s">
        <v>1238</v>
      </c>
      <c r="F329" s="1" t="s">
        <v>1239</v>
      </c>
      <c r="G329" s="1" t="str">
        <f>fator_pmad20182017_mor_16102020!K329</f>
        <v>62.1285129154925</v>
      </c>
      <c r="H329" s="1" t="s">
        <v>1240</v>
      </c>
      <c r="I329" s="1" t="s">
        <v>1239</v>
      </c>
      <c r="J329" s="1" t="str">
        <f>fator_pmad20182017_mor_16102020!I329</f>
        <v>3665.58226201406</v>
      </c>
      <c r="K329" s="1" t="s">
        <v>1241</v>
      </c>
      <c r="L329" s="1" t="s">
        <v>1239</v>
      </c>
      <c r="M329" s="1" t="s">
        <v>1242</v>
      </c>
      <c r="N329" s="1" t="s">
        <v>1243</v>
      </c>
      <c r="O329" s="1" t="s">
        <v>1244</v>
      </c>
      <c r="P329" s="1" t="s">
        <v>1239</v>
      </c>
      <c r="Q329" s="2" t="str">
        <f>CONCATENATE("'",fator_pmad20182017_mor_16102020!C329,"'")</f>
        <v>'Luziânia: Sede'</v>
      </c>
      <c r="R329" s="1" t="s">
        <v>1245</v>
      </c>
      <c r="S329" s="2" t="str">
        <f>CONCATENATE("concat('",IF(LEN([1]fator_pmad1718_mor_25052020!A329)=1,CONCATENATE(0,[1]fator_pmad1718_mor_25052020!A329),[1]fator_pmad1718_mor_25052020!A329),"',cast(m.D03")</f>
        <v>concat('10',cast(m.D03</v>
      </c>
      <c r="T329" s="1" t="s">
        <v>1246</v>
      </c>
      <c r="U329" s="2" t="str">
        <f>CONCATENATE("nchar(1)),'",IF(LEN([1]fator_pmad1718_mor_25052020!F329)=1,CONCATENATE(0,[1]fator_pmad1718_mor_25052020!F329),[1]fator_pmad1718_mor_25052020!F329),"')")</f>
        <v>nchar(1)),'10')</v>
      </c>
      <c r="V329" s="1" t="s">
        <v>1247</v>
      </c>
      <c r="W329" s="1" t="s">
        <v>1248</v>
      </c>
      <c r="X329" s="1" t="s">
        <v>1249</v>
      </c>
      <c r="Y329" s="1" t="s">
        <v>1250</v>
      </c>
      <c r="Z329" s="1" t="s">
        <v>1251</v>
      </c>
      <c r="AA329" s="1" t="s">
        <v>1252</v>
      </c>
      <c r="AB329" s="1" t="s">
        <v>1262</v>
      </c>
      <c r="AC329" s="1" t="s">
        <v>1253</v>
      </c>
      <c r="AD329" s="1" t="s">
        <v>1254</v>
      </c>
      <c r="AE329" s="1" t="s">
        <v>1255</v>
      </c>
      <c r="AF329" s="1" t="s">
        <v>1239</v>
      </c>
      <c r="AG329" s="1" t="s">
        <v>1256</v>
      </c>
      <c r="AH329" s="1" t="s">
        <v>1257</v>
      </c>
      <c r="AI329" s="1" t="s">
        <v>1244</v>
      </c>
      <c r="AJ329" s="1" t="s">
        <v>1239</v>
      </c>
      <c r="AK329" s="2" t="str">
        <f>CONCATENATE("'",fator_pmad20182017_mor_16102020!C329,"'")</f>
        <v>'Luziânia: Sede'</v>
      </c>
      <c r="AL329" s="1" t="s">
        <v>1257</v>
      </c>
      <c r="AM329" s="1" t="s">
        <v>1258</v>
      </c>
      <c r="AN329" s="1" t="s">
        <v>1239</v>
      </c>
      <c r="AO329" s="1" t="str">
        <f>fator_pmad20182017_mor_16102020!E329</f>
        <v>1</v>
      </c>
      <c r="AP329" s="1" t="s">
        <v>1257</v>
      </c>
      <c r="AQ329" s="1" t="s">
        <v>1259</v>
      </c>
      <c r="AR329" s="1" t="s">
        <v>1260</v>
      </c>
      <c r="AS329" s="2" t="str">
        <f>fator_pmad20182017_mor_16102020!H329</f>
        <v xml:space="preserve"> 45 and 49</v>
      </c>
      <c r="AT329" s="1" t="s">
        <v>1261</v>
      </c>
    </row>
    <row r="330" spans="1:46" x14ac:dyDescent="0.25">
      <c r="A330" s="1" t="s">
        <v>96</v>
      </c>
      <c r="B330" s="1" t="s">
        <v>1235</v>
      </c>
      <c r="C330" s="1" t="s">
        <v>1236</v>
      </c>
      <c r="D330" s="1" t="s">
        <v>1237</v>
      </c>
      <c r="E330" s="1" t="s">
        <v>1238</v>
      </c>
      <c r="F330" s="1" t="s">
        <v>1239</v>
      </c>
      <c r="G330" s="1" t="str">
        <f>fator_pmad20182017_mor_16102020!K330</f>
        <v>42.654724137931</v>
      </c>
      <c r="H330" s="1" t="s">
        <v>1240</v>
      </c>
      <c r="I330" s="1" t="s">
        <v>1239</v>
      </c>
      <c r="J330" s="1" t="str">
        <f>fator_pmad20182017_mor_16102020!I330</f>
        <v>3710.961</v>
      </c>
      <c r="K330" s="1" t="s">
        <v>1241</v>
      </c>
      <c r="L330" s="1" t="s">
        <v>1239</v>
      </c>
      <c r="M330" s="1" t="s">
        <v>1242</v>
      </c>
      <c r="N330" s="1" t="s">
        <v>1243</v>
      </c>
      <c r="O330" s="1" t="s">
        <v>1244</v>
      </c>
      <c r="P330" s="1" t="s">
        <v>1239</v>
      </c>
      <c r="Q330" s="2" t="str">
        <f>CONCATENATE("'",fator_pmad20182017_mor_16102020!C330,"'")</f>
        <v>'Novo Gama'</v>
      </c>
      <c r="R330" s="1" t="s">
        <v>1245</v>
      </c>
      <c r="S330" s="2" t="str">
        <f>CONCATENATE("concat('",IF(LEN([1]fator_pmad1718_mor_25052020!A330)=1,CONCATENATE(0,[1]fator_pmad1718_mor_25052020!A330),[1]fator_pmad1718_mor_25052020!A330),"',cast(m.D03")</f>
        <v>concat('12',cast(m.D03</v>
      </c>
      <c r="T330" s="1" t="s">
        <v>1246</v>
      </c>
      <c r="U330" s="2" t="str">
        <f>CONCATENATE("nchar(1)),'",IF(LEN([1]fator_pmad1718_mor_25052020!F330)=1,CONCATENATE(0,[1]fator_pmad1718_mor_25052020!F330),[1]fator_pmad1718_mor_25052020!F330),"')")</f>
        <v>nchar(1)),'10')</v>
      </c>
      <c r="V330" s="1" t="s">
        <v>1247</v>
      </c>
      <c r="W330" s="1" t="s">
        <v>1248</v>
      </c>
      <c r="X330" s="1" t="s">
        <v>1249</v>
      </c>
      <c r="Y330" s="1" t="s">
        <v>1250</v>
      </c>
      <c r="Z330" s="1" t="s">
        <v>1251</v>
      </c>
      <c r="AA330" s="1" t="s">
        <v>1252</v>
      </c>
      <c r="AB330" s="1" t="s">
        <v>1262</v>
      </c>
      <c r="AC330" s="1" t="s">
        <v>1253</v>
      </c>
      <c r="AD330" s="1" t="s">
        <v>1254</v>
      </c>
      <c r="AE330" s="1" t="s">
        <v>1255</v>
      </c>
      <c r="AF330" s="1" t="s">
        <v>1239</v>
      </c>
      <c r="AG330" s="1" t="s">
        <v>1256</v>
      </c>
      <c r="AH330" s="1" t="s">
        <v>1257</v>
      </c>
      <c r="AI330" s="1" t="s">
        <v>1244</v>
      </c>
      <c r="AJ330" s="1" t="s">
        <v>1239</v>
      </c>
      <c r="AK330" s="2" t="str">
        <f>CONCATENATE("'",fator_pmad20182017_mor_16102020!C330,"'")</f>
        <v>'Novo Gama'</v>
      </c>
      <c r="AL330" s="1" t="s">
        <v>1257</v>
      </c>
      <c r="AM330" s="1" t="s">
        <v>1258</v>
      </c>
      <c r="AN330" s="1" t="s">
        <v>1239</v>
      </c>
      <c r="AO330" s="1" t="str">
        <f>fator_pmad20182017_mor_16102020!E330</f>
        <v>2</v>
      </c>
      <c r="AP330" s="1" t="s">
        <v>1257</v>
      </c>
      <c r="AQ330" s="1" t="s">
        <v>1259</v>
      </c>
      <c r="AR330" s="1" t="s">
        <v>1260</v>
      </c>
      <c r="AS330" s="2" t="str">
        <f>fator_pmad20182017_mor_16102020!H330</f>
        <v xml:space="preserve"> 45 and 49</v>
      </c>
      <c r="AT330" s="1" t="s">
        <v>1261</v>
      </c>
    </row>
    <row r="331" spans="1:46" x14ac:dyDescent="0.25">
      <c r="A331" s="1" t="s">
        <v>96</v>
      </c>
      <c r="B331" s="1" t="s">
        <v>1235</v>
      </c>
      <c r="C331" s="1" t="s">
        <v>1236</v>
      </c>
      <c r="D331" s="1" t="s">
        <v>1237</v>
      </c>
      <c r="E331" s="1" t="s">
        <v>1238</v>
      </c>
      <c r="F331" s="1" t="s">
        <v>1239</v>
      </c>
      <c r="G331" s="1" t="str">
        <f>fator_pmad20182017_mor_16102020!K331</f>
        <v>38.2918387096774</v>
      </c>
      <c r="H331" s="1" t="s">
        <v>1240</v>
      </c>
      <c r="I331" s="1" t="s">
        <v>1239</v>
      </c>
      <c r="J331" s="1" t="str">
        <f>fator_pmad20182017_mor_16102020!I331</f>
        <v>3561.141</v>
      </c>
      <c r="K331" s="1" t="s">
        <v>1241</v>
      </c>
      <c r="L331" s="1" t="s">
        <v>1239</v>
      </c>
      <c r="M331" s="1" t="s">
        <v>1242</v>
      </c>
      <c r="N331" s="1" t="s">
        <v>1243</v>
      </c>
      <c r="O331" s="1" t="s">
        <v>1244</v>
      </c>
      <c r="P331" s="1" t="s">
        <v>1239</v>
      </c>
      <c r="Q331" s="2" t="str">
        <f>CONCATENATE("'",fator_pmad20182017_mor_16102020!C331,"'")</f>
        <v>'Novo Gama'</v>
      </c>
      <c r="R331" s="1" t="s">
        <v>1245</v>
      </c>
      <c r="S331" s="2" t="str">
        <f>CONCATENATE("concat('",IF(LEN([1]fator_pmad1718_mor_25052020!A331)=1,CONCATENATE(0,[1]fator_pmad1718_mor_25052020!A331),[1]fator_pmad1718_mor_25052020!A331),"',cast(m.D03")</f>
        <v>concat('12',cast(m.D03</v>
      </c>
      <c r="T331" s="1" t="s">
        <v>1246</v>
      </c>
      <c r="U331" s="2" t="str">
        <f>CONCATENATE("nchar(1)),'",IF(LEN([1]fator_pmad1718_mor_25052020!F331)=1,CONCATENATE(0,[1]fator_pmad1718_mor_25052020!F331),[1]fator_pmad1718_mor_25052020!F331),"')")</f>
        <v>nchar(1)),'10')</v>
      </c>
      <c r="V331" s="1" t="s">
        <v>1247</v>
      </c>
      <c r="W331" s="1" t="s">
        <v>1248</v>
      </c>
      <c r="X331" s="1" t="s">
        <v>1249</v>
      </c>
      <c r="Y331" s="1" t="s">
        <v>1250</v>
      </c>
      <c r="Z331" s="1" t="s">
        <v>1251</v>
      </c>
      <c r="AA331" s="1" t="s">
        <v>1252</v>
      </c>
      <c r="AB331" s="1" t="s">
        <v>1262</v>
      </c>
      <c r="AC331" s="1" t="s">
        <v>1253</v>
      </c>
      <c r="AD331" s="1" t="s">
        <v>1254</v>
      </c>
      <c r="AE331" s="1" t="s">
        <v>1255</v>
      </c>
      <c r="AF331" s="1" t="s">
        <v>1239</v>
      </c>
      <c r="AG331" s="1" t="s">
        <v>1256</v>
      </c>
      <c r="AH331" s="1" t="s">
        <v>1257</v>
      </c>
      <c r="AI331" s="1" t="s">
        <v>1244</v>
      </c>
      <c r="AJ331" s="1" t="s">
        <v>1239</v>
      </c>
      <c r="AK331" s="2" t="str">
        <f>CONCATENATE("'",fator_pmad20182017_mor_16102020!C331,"'")</f>
        <v>'Novo Gama'</v>
      </c>
      <c r="AL331" s="1" t="s">
        <v>1257</v>
      </c>
      <c r="AM331" s="1" t="s">
        <v>1258</v>
      </c>
      <c r="AN331" s="1" t="s">
        <v>1239</v>
      </c>
      <c r="AO331" s="1" t="str">
        <f>fator_pmad20182017_mor_16102020!E331</f>
        <v>1</v>
      </c>
      <c r="AP331" s="1" t="s">
        <v>1257</v>
      </c>
      <c r="AQ331" s="1" t="s">
        <v>1259</v>
      </c>
      <c r="AR331" s="1" t="s">
        <v>1260</v>
      </c>
      <c r="AS331" s="2" t="str">
        <f>fator_pmad20182017_mor_16102020!H331</f>
        <v xml:space="preserve"> 45 and 49</v>
      </c>
      <c r="AT331" s="1" t="s">
        <v>1261</v>
      </c>
    </row>
    <row r="332" spans="1:46" x14ac:dyDescent="0.25">
      <c r="A332" s="1" t="s">
        <v>104</v>
      </c>
      <c r="B332" s="1" t="s">
        <v>1235</v>
      </c>
      <c r="C332" s="1" t="s">
        <v>1236</v>
      </c>
      <c r="D332" s="1" t="s">
        <v>1237</v>
      </c>
      <c r="E332" s="1" t="s">
        <v>1238</v>
      </c>
      <c r="F332" s="1" t="s">
        <v>1239</v>
      </c>
      <c r="G332" s="1" t="str">
        <f>fator_pmad20182017_mor_16102020!K332</f>
        <v>6.75041050673971</v>
      </c>
      <c r="H332" s="1" t="s">
        <v>1240</v>
      </c>
      <c r="I332" s="1" t="s">
        <v>1239</v>
      </c>
      <c r="J332" s="1" t="str">
        <f>fator_pmad20182017_mor_16102020!I332</f>
        <v>297.018062296547</v>
      </c>
      <c r="K332" s="1" t="s">
        <v>1241</v>
      </c>
      <c r="L332" s="1" t="s">
        <v>1239</v>
      </c>
      <c r="M332" s="1" t="s">
        <v>1242</v>
      </c>
      <c r="N332" s="1" t="s">
        <v>1243</v>
      </c>
      <c r="O332" s="1" t="s">
        <v>1244</v>
      </c>
      <c r="P332" s="1" t="s">
        <v>1239</v>
      </c>
      <c r="Q332" s="2" t="str">
        <f>CONCATENATE("'",fator_pmad20182017_mor_16102020!C332,"'")</f>
        <v>'Padre Bernardo: Monte Alto'</v>
      </c>
      <c r="R332" s="1" t="s">
        <v>1245</v>
      </c>
      <c r="S332" s="2" t="str">
        <f>CONCATENATE("concat('",IF(LEN([1]fator_pmad1718_mor_25052020!A332)=1,CONCATENATE(0,[1]fator_pmad1718_mor_25052020!A332),[1]fator_pmad1718_mor_25052020!A332),"',cast(m.D03")</f>
        <v>concat('14',cast(m.D03</v>
      </c>
      <c r="T332" s="1" t="s">
        <v>1246</v>
      </c>
      <c r="U332" s="2" t="str">
        <f>CONCATENATE("nchar(1)),'",IF(LEN([1]fator_pmad1718_mor_25052020!F332)=1,CONCATENATE(0,[1]fator_pmad1718_mor_25052020!F332),[1]fator_pmad1718_mor_25052020!F332),"')")</f>
        <v>nchar(1)),'10')</v>
      </c>
      <c r="V332" s="1" t="s">
        <v>1247</v>
      </c>
      <c r="W332" s="1" t="s">
        <v>1248</v>
      </c>
      <c r="X332" s="1" t="s">
        <v>1249</v>
      </c>
      <c r="Y332" s="1" t="s">
        <v>1250</v>
      </c>
      <c r="Z332" s="1" t="s">
        <v>1251</v>
      </c>
      <c r="AA332" s="1" t="s">
        <v>1252</v>
      </c>
      <c r="AB332" s="1" t="s">
        <v>1262</v>
      </c>
      <c r="AC332" s="1" t="s">
        <v>1253</v>
      </c>
      <c r="AD332" s="1" t="s">
        <v>1254</v>
      </c>
      <c r="AE332" s="1" t="s">
        <v>1255</v>
      </c>
      <c r="AF332" s="1" t="s">
        <v>1239</v>
      </c>
      <c r="AG332" s="1" t="s">
        <v>1256</v>
      </c>
      <c r="AH332" s="1" t="s">
        <v>1257</v>
      </c>
      <c r="AI332" s="1" t="s">
        <v>1244</v>
      </c>
      <c r="AJ332" s="1" t="s">
        <v>1239</v>
      </c>
      <c r="AK332" s="2" t="str">
        <f>CONCATENATE("'",fator_pmad20182017_mor_16102020!C332,"'")</f>
        <v>'Padre Bernardo: Monte Alto'</v>
      </c>
      <c r="AL332" s="1" t="s">
        <v>1257</v>
      </c>
      <c r="AM332" s="1" t="s">
        <v>1258</v>
      </c>
      <c r="AN332" s="1" t="s">
        <v>1239</v>
      </c>
      <c r="AO332" s="1" t="str">
        <f>fator_pmad20182017_mor_16102020!E332</f>
        <v>2</v>
      </c>
      <c r="AP332" s="1" t="s">
        <v>1257</v>
      </c>
      <c r="AQ332" s="1" t="s">
        <v>1259</v>
      </c>
      <c r="AR332" s="1" t="s">
        <v>1260</v>
      </c>
      <c r="AS332" s="2" t="str">
        <f>fator_pmad20182017_mor_16102020!H332</f>
        <v xml:space="preserve"> 45 and 49</v>
      </c>
      <c r="AT332" s="1" t="s">
        <v>1261</v>
      </c>
    </row>
    <row r="333" spans="1:46" x14ac:dyDescent="0.25">
      <c r="A333" s="1" t="s">
        <v>104</v>
      </c>
      <c r="B333" s="1" t="s">
        <v>1235</v>
      </c>
      <c r="C333" s="1" t="s">
        <v>1236</v>
      </c>
      <c r="D333" s="1" t="s">
        <v>1237</v>
      </c>
      <c r="E333" s="1" t="s">
        <v>1238</v>
      </c>
      <c r="F333" s="1" t="s">
        <v>1239</v>
      </c>
      <c r="G333" s="1" t="str">
        <f>fator_pmad20182017_mor_16102020!K333</f>
        <v>5.65916696637053</v>
      </c>
      <c r="H333" s="1" t="s">
        <v>1240</v>
      </c>
      <c r="I333" s="1" t="s">
        <v>1239</v>
      </c>
      <c r="J333" s="1" t="str">
        <f>fator_pmad20182017_mor_16102020!I333</f>
        <v>294.276682251268</v>
      </c>
      <c r="K333" s="1" t="s">
        <v>1241</v>
      </c>
      <c r="L333" s="1" t="s">
        <v>1239</v>
      </c>
      <c r="M333" s="1" t="s">
        <v>1242</v>
      </c>
      <c r="N333" s="1" t="s">
        <v>1243</v>
      </c>
      <c r="O333" s="1" t="s">
        <v>1244</v>
      </c>
      <c r="P333" s="1" t="s">
        <v>1239</v>
      </c>
      <c r="Q333" s="2" t="str">
        <f>CONCATENATE("'",fator_pmad20182017_mor_16102020!C333,"'")</f>
        <v>'Padre Bernardo: Monte Alto'</v>
      </c>
      <c r="R333" s="1" t="s">
        <v>1245</v>
      </c>
      <c r="S333" s="2" t="str">
        <f>CONCATENATE("concat('",IF(LEN([1]fator_pmad1718_mor_25052020!A333)=1,CONCATENATE(0,[1]fator_pmad1718_mor_25052020!A333),[1]fator_pmad1718_mor_25052020!A333),"',cast(m.D03")</f>
        <v>concat('14',cast(m.D03</v>
      </c>
      <c r="T333" s="1" t="s">
        <v>1246</v>
      </c>
      <c r="U333" s="2" t="str">
        <f>CONCATENATE("nchar(1)),'",IF(LEN([1]fator_pmad1718_mor_25052020!F333)=1,CONCATENATE(0,[1]fator_pmad1718_mor_25052020!F333),[1]fator_pmad1718_mor_25052020!F333),"')")</f>
        <v>nchar(1)),'10')</v>
      </c>
      <c r="V333" s="1" t="s">
        <v>1247</v>
      </c>
      <c r="W333" s="1" t="s">
        <v>1248</v>
      </c>
      <c r="X333" s="1" t="s">
        <v>1249</v>
      </c>
      <c r="Y333" s="1" t="s">
        <v>1250</v>
      </c>
      <c r="Z333" s="1" t="s">
        <v>1251</v>
      </c>
      <c r="AA333" s="1" t="s">
        <v>1252</v>
      </c>
      <c r="AB333" s="1" t="s">
        <v>1262</v>
      </c>
      <c r="AC333" s="1" t="s">
        <v>1253</v>
      </c>
      <c r="AD333" s="1" t="s">
        <v>1254</v>
      </c>
      <c r="AE333" s="1" t="s">
        <v>1255</v>
      </c>
      <c r="AF333" s="1" t="s">
        <v>1239</v>
      </c>
      <c r="AG333" s="1" t="s">
        <v>1256</v>
      </c>
      <c r="AH333" s="1" t="s">
        <v>1257</v>
      </c>
      <c r="AI333" s="1" t="s">
        <v>1244</v>
      </c>
      <c r="AJ333" s="1" t="s">
        <v>1239</v>
      </c>
      <c r="AK333" s="2" t="str">
        <f>CONCATENATE("'",fator_pmad20182017_mor_16102020!C333,"'")</f>
        <v>'Padre Bernardo: Monte Alto'</v>
      </c>
      <c r="AL333" s="1" t="s">
        <v>1257</v>
      </c>
      <c r="AM333" s="1" t="s">
        <v>1258</v>
      </c>
      <c r="AN333" s="1" t="s">
        <v>1239</v>
      </c>
      <c r="AO333" s="1" t="str">
        <f>fator_pmad20182017_mor_16102020!E333</f>
        <v>1</v>
      </c>
      <c r="AP333" s="1" t="s">
        <v>1257</v>
      </c>
      <c r="AQ333" s="1" t="s">
        <v>1259</v>
      </c>
      <c r="AR333" s="1" t="s">
        <v>1260</v>
      </c>
      <c r="AS333" s="2" t="str">
        <f>fator_pmad20182017_mor_16102020!H333</f>
        <v xml:space="preserve"> 45 and 49</v>
      </c>
      <c r="AT333" s="1" t="s">
        <v>1261</v>
      </c>
    </row>
    <row r="334" spans="1:46" x14ac:dyDescent="0.25">
      <c r="A334" s="1" t="s">
        <v>111</v>
      </c>
      <c r="B334" s="1" t="s">
        <v>1235</v>
      </c>
      <c r="C334" s="1" t="s">
        <v>1236</v>
      </c>
      <c r="D334" s="1" t="s">
        <v>1237</v>
      </c>
      <c r="E334" s="1" t="s">
        <v>1238</v>
      </c>
      <c r="F334" s="1" t="s">
        <v>1239</v>
      </c>
      <c r="G334" s="1" t="str">
        <f>fator_pmad20182017_mor_16102020!K334</f>
        <v>8.41446808376186</v>
      </c>
      <c r="H334" s="1" t="s">
        <v>1240</v>
      </c>
      <c r="I334" s="1" t="s">
        <v>1239</v>
      </c>
      <c r="J334" s="1" t="str">
        <f>fator_pmad20182017_mor_16102020!I334</f>
        <v>513.282553109473</v>
      </c>
      <c r="K334" s="1" t="s">
        <v>1241</v>
      </c>
      <c r="L334" s="1" t="s">
        <v>1239</v>
      </c>
      <c r="M334" s="1" t="s">
        <v>1242</v>
      </c>
      <c r="N334" s="1" t="s">
        <v>1243</v>
      </c>
      <c r="O334" s="1" t="s">
        <v>1244</v>
      </c>
      <c r="P334" s="1" t="s">
        <v>1239</v>
      </c>
      <c r="Q334" s="2" t="str">
        <f>CONCATENATE("'",fator_pmad20182017_mor_16102020!C334,"'")</f>
        <v>'Padre Bernardo: Sede'</v>
      </c>
      <c r="R334" s="1" t="s">
        <v>1245</v>
      </c>
      <c r="S334" s="2" t="str">
        <f>CONCATENATE("concat('",IF(LEN([1]fator_pmad1718_mor_25052020!A334)=1,CONCATENATE(0,[1]fator_pmad1718_mor_25052020!A334),[1]fator_pmad1718_mor_25052020!A334),"',cast(m.D03")</f>
        <v>concat('13',cast(m.D03</v>
      </c>
      <c r="T334" s="1" t="s">
        <v>1246</v>
      </c>
      <c r="U334" s="2" t="str">
        <f>CONCATENATE("nchar(1)),'",IF(LEN([1]fator_pmad1718_mor_25052020!F334)=1,CONCATENATE(0,[1]fator_pmad1718_mor_25052020!F334),[1]fator_pmad1718_mor_25052020!F334),"')")</f>
        <v>nchar(1)),'10')</v>
      </c>
      <c r="V334" s="1" t="s">
        <v>1247</v>
      </c>
      <c r="W334" s="1" t="s">
        <v>1248</v>
      </c>
      <c r="X334" s="1" t="s">
        <v>1249</v>
      </c>
      <c r="Y334" s="1" t="s">
        <v>1250</v>
      </c>
      <c r="Z334" s="1" t="s">
        <v>1251</v>
      </c>
      <c r="AA334" s="1" t="s">
        <v>1252</v>
      </c>
      <c r="AB334" s="1" t="s">
        <v>1262</v>
      </c>
      <c r="AC334" s="1" t="s">
        <v>1253</v>
      </c>
      <c r="AD334" s="1" t="s">
        <v>1254</v>
      </c>
      <c r="AE334" s="1" t="s">
        <v>1255</v>
      </c>
      <c r="AF334" s="1" t="s">
        <v>1239</v>
      </c>
      <c r="AG334" s="1" t="s">
        <v>1256</v>
      </c>
      <c r="AH334" s="1" t="s">
        <v>1257</v>
      </c>
      <c r="AI334" s="1" t="s">
        <v>1244</v>
      </c>
      <c r="AJ334" s="1" t="s">
        <v>1239</v>
      </c>
      <c r="AK334" s="2" t="str">
        <f>CONCATENATE("'",fator_pmad20182017_mor_16102020!C334,"'")</f>
        <v>'Padre Bernardo: Sede'</v>
      </c>
      <c r="AL334" s="1" t="s">
        <v>1257</v>
      </c>
      <c r="AM334" s="1" t="s">
        <v>1258</v>
      </c>
      <c r="AN334" s="1" t="s">
        <v>1239</v>
      </c>
      <c r="AO334" s="1" t="str">
        <f>fator_pmad20182017_mor_16102020!E334</f>
        <v>2</v>
      </c>
      <c r="AP334" s="1" t="s">
        <v>1257</v>
      </c>
      <c r="AQ334" s="1" t="s">
        <v>1259</v>
      </c>
      <c r="AR334" s="1" t="s">
        <v>1260</v>
      </c>
      <c r="AS334" s="2" t="str">
        <f>fator_pmad20182017_mor_16102020!H334</f>
        <v xml:space="preserve"> 45 and 49</v>
      </c>
      <c r="AT334" s="1" t="s">
        <v>1261</v>
      </c>
    </row>
    <row r="335" spans="1:46" x14ac:dyDescent="0.25">
      <c r="A335" s="1" t="s">
        <v>111</v>
      </c>
      <c r="B335" s="1" t="s">
        <v>1235</v>
      </c>
      <c r="C335" s="1" t="s">
        <v>1236</v>
      </c>
      <c r="D335" s="1" t="s">
        <v>1237</v>
      </c>
      <c r="E335" s="1" t="s">
        <v>1238</v>
      </c>
      <c r="F335" s="1" t="s">
        <v>1239</v>
      </c>
      <c r="G335" s="1" t="str">
        <f>fator_pmad20182017_mor_16102020!K335</f>
        <v>9.08116289644727</v>
      </c>
      <c r="H335" s="1" t="s">
        <v>1240</v>
      </c>
      <c r="I335" s="1" t="s">
        <v>1239</v>
      </c>
      <c r="J335" s="1" t="str">
        <f>fator_pmad20182017_mor_16102020!I335</f>
        <v>508.545122201047</v>
      </c>
      <c r="K335" s="1" t="s">
        <v>1241</v>
      </c>
      <c r="L335" s="1" t="s">
        <v>1239</v>
      </c>
      <c r="M335" s="1" t="s">
        <v>1242</v>
      </c>
      <c r="N335" s="1" t="s">
        <v>1243</v>
      </c>
      <c r="O335" s="1" t="s">
        <v>1244</v>
      </c>
      <c r="P335" s="1" t="s">
        <v>1239</v>
      </c>
      <c r="Q335" s="2" t="str">
        <f>CONCATENATE("'",fator_pmad20182017_mor_16102020!C335,"'")</f>
        <v>'Padre Bernardo: Sede'</v>
      </c>
      <c r="R335" s="1" t="s">
        <v>1245</v>
      </c>
      <c r="S335" s="2" t="str">
        <f>CONCATENATE("concat('",IF(LEN([1]fator_pmad1718_mor_25052020!A335)=1,CONCATENATE(0,[1]fator_pmad1718_mor_25052020!A335),[1]fator_pmad1718_mor_25052020!A335),"',cast(m.D03")</f>
        <v>concat('13',cast(m.D03</v>
      </c>
      <c r="T335" s="1" t="s">
        <v>1246</v>
      </c>
      <c r="U335" s="2" t="str">
        <f>CONCATENATE("nchar(1)),'",IF(LEN([1]fator_pmad1718_mor_25052020!F335)=1,CONCATENATE(0,[1]fator_pmad1718_mor_25052020!F335),[1]fator_pmad1718_mor_25052020!F335),"')")</f>
        <v>nchar(1)),'10')</v>
      </c>
      <c r="V335" s="1" t="s">
        <v>1247</v>
      </c>
      <c r="W335" s="1" t="s">
        <v>1248</v>
      </c>
      <c r="X335" s="1" t="s">
        <v>1249</v>
      </c>
      <c r="Y335" s="1" t="s">
        <v>1250</v>
      </c>
      <c r="Z335" s="1" t="s">
        <v>1251</v>
      </c>
      <c r="AA335" s="1" t="s">
        <v>1252</v>
      </c>
      <c r="AB335" s="1" t="s">
        <v>1262</v>
      </c>
      <c r="AC335" s="1" t="s">
        <v>1253</v>
      </c>
      <c r="AD335" s="1" t="s">
        <v>1254</v>
      </c>
      <c r="AE335" s="1" t="s">
        <v>1255</v>
      </c>
      <c r="AF335" s="1" t="s">
        <v>1239</v>
      </c>
      <c r="AG335" s="1" t="s">
        <v>1256</v>
      </c>
      <c r="AH335" s="1" t="s">
        <v>1257</v>
      </c>
      <c r="AI335" s="1" t="s">
        <v>1244</v>
      </c>
      <c r="AJ335" s="1" t="s">
        <v>1239</v>
      </c>
      <c r="AK335" s="2" t="str">
        <f>CONCATENATE("'",fator_pmad20182017_mor_16102020!C335,"'")</f>
        <v>'Padre Bernardo: Sede'</v>
      </c>
      <c r="AL335" s="1" t="s">
        <v>1257</v>
      </c>
      <c r="AM335" s="1" t="s">
        <v>1258</v>
      </c>
      <c r="AN335" s="1" t="s">
        <v>1239</v>
      </c>
      <c r="AO335" s="1" t="str">
        <f>fator_pmad20182017_mor_16102020!E335</f>
        <v>1</v>
      </c>
      <c r="AP335" s="1" t="s">
        <v>1257</v>
      </c>
      <c r="AQ335" s="1" t="s">
        <v>1259</v>
      </c>
      <c r="AR335" s="1" t="s">
        <v>1260</v>
      </c>
      <c r="AS335" s="2" t="str">
        <f>fator_pmad20182017_mor_16102020!H335</f>
        <v xml:space="preserve"> 45 and 49</v>
      </c>
      <c r="AT335" s="1" t="s">
        <v>1261</v>
      </c>
    </row>
    <row r="336" spans="1:46" x14ac:dyDescent="0.25">
      <c r="A336" s="1" t="s">
        <v>118</v>
      </c>
      <c r="B336" s="1" t="s">
        <v>1235</v>
      </c>
      <c r="C336" s="1" t="s">
        <v>1236</v>
      </c>
      <c r="D336" s="1" t="s">
        <v>1237</v>
      </c>
      <c r="E336" s="1" t="s">
        <v>1238</v>
      </c>
      <c r="F336" s="1" t="s">
        <v>1239</v>
      </c>
      <c r="G336" s="1" t="str">
        <f>fator_pmad20182017_mor_16102020!K336</f>
        <v>42.0081846153846</v>
      </c>
      <c r="H336" s="1" t="s">
        <v>1240</v>
      </c>
      <c r="I336" s="1" t="s">
        <v>1239</v>
      </c>
      <c r="J336" s="1" t="str">
        <f>fator_pmad20182017_mor_16102020!I336</f>
        <v>2730.532</v>
      </c>
      <c r="K336" s="1" t="s">
        <v>1241</v>
      </c>
      <c r="L336" s="1" t="s">
        <v>1239</v>
      </c>
      <c r="M336" s="1" t="s">
        <v>1242</v>
      </c>
      <c r="N336" s="1" t="s">
        <v>1243</v>
      </c>
      <c r="O336" s="1" t="s">
        <v>1244</v>
      </c>
      <c r="P336" s="1" t="s">
        <v>1239</v>
      </c>
      <c r="Q336" s="2" t="str">
        <f>CONCATENATE("'",fator_pmad20182017_mor_16102020!C336,"'")</f>
        <v>'Planaltina'</v>
      </c>
      <c r="R336" s="1" t="s">
        <v>1245</v>
      </c>
      <c r="S336" s="2" t="str">
        <f>CONCATENATE("concat('",IF(LEN([1]fator_pmad1718_mor_25052020!A336)=1,CONCATENATE(0,[1]fator_pmad1718_mor_25052020!A336),[1]fator_pmad1718_mor_25052020!A336),"',cast(m.D03")</f>
        <v>concat('15',cast(m.D03</v>
      </c>
      <c r="T336" s="1" t="s">
        <v>1246</v>
      </c>
      <c r="U336" s="2" t="str">
        <f>CONCATENATE("nchar(1)),'",IF(LEN([1]fator_pmad1718_mor_25052020!F336)=1,CONCATENATE(0,[1]fator_pmad1718_mor_25052020!F336),[1]fator_pmad1718_mor_25052020!F336),"')")</f>
        <v>nchar(1)),'10')</v>
      </c>
      <c r="V336" s="1" t="s">
        <v>1247</v>
      </c>
      <c r="W336" s="1" t="s">
        <v>1248</v>
      </c>
      <c r="X336" s="1" t="s">
        <v>1249</v>
      </c>
      <c r="Y336" s="1" t="s">
        <v>1250</v>
      </c>
      <c r="Z336" s="1" t="s">
        <v>1251</v>
      </c>
      <c r="AA336" s="1" t="s">
        <v>1252</v>
      </c>
      <c r="AB336" s="1" t="s">
        <v>1262</v>
      </c>
      <c r="AC336" s="1" t="s">
        <v>1253</v>
      </c>
      <c r="AD336" s="1" t="s">
        <v>1254</v>
      </c>
      <c r="AE336" s="1" t="s">
        <v>1255</v>
      </c>
      <c r="AF336" s="1" t="s">
        <v>1239</v>
      </c>
      <c r="AG336" s="1" t="s">
        <v>1256</v>
      </c>
      <c r="AH336" s="1" t="s">
        <v>1257</v>
      </c>
      <c r="AI336" s="1" t="s">
        <v>1244</v>
      </c>
      <c r="AJ336" s="1" t="s">
        <v>1239</v>
      </c>
      <c r="AK336" s="2" t="str">
        <f>CONCATENATE("'",fator_pmad20182017_mor_16102020!C336,"'")</f>
        <v>'Planaltina'</v>
      </c>
      <c r="AL336" s="1" t="s">
        <v>1257</v>
      </c>
      <c r="AM336" s="1" t="s">
        <v>1258</v>
      </c>
      <c r="AN336" s="1" t="s">
        <v>1239</v>
      </c>
      <c r="AO336" s="1" t="str">
        <f>fator_pmad20182017_mor_16102020!E336</f>
        <v>2</v>
      </c>
      <c r="AP336" s="1" t="s">
        <v>1257</v>
      </c>
      <c r="AQ336" s="1" t="s">
        <v>1259</v>
      </c>
      <c r="AR336" s="1" t="s">
        <v>1260</v>
      </c>
      <c r="AS336" s="2" t="str">
        <f>fator_pmad20182017_mor_16102020!H336</f>
        <v xml:space="preserve"> 45 and 49</v>
      </c>
      <c r="AT336" s="1" t="s">
        <v>1261</v>
      </c>
    </row>
    <row r="337" spans="1:46" x14ac:dyDescent="0.25">
      <c r="A337" s="1" t="s">
        <v>118</v>
      </c>
      <c r="B337" s="1" t="s">
        <v>1235</v>
      </c>
      <c r="C337" s="1" t="s">
        <v>1236</v>
      </c>
      <c r="D337" s="1" t="s">
        <v>1237</v>
      </c>
      <c r="E337" s="1" t="s">
        <v>1238</v>
      </c>
      <c r="F337" s="1" t="s">
        <v>1239</v>
      </c>
      <c r="G337" s="1" t="str">
        <f>fator_pmad20182017_mor_16102020!K337</f>
        <v>43.8920169491525</v>
      </c>
      <c r="H337" s="1" t="s">
        <v>1240</v>
      </c>
      <c r="I337" s="1" t="s">
        <v>1239</v>
      </c>
      <c r="J337" s="1" t="str">
        <f>fator_pmad20182017_mor_16102020!I337</f>
        <v>2589.629</v>
      </c>
      <c r="K337" s="1" t="s">
        <v>1241</v>
      </c>
      <c r="L337" s="1" t="s">
        <v>1239</v>
      </c>
      <c r="M337" s="1" t="s">
        <v>1242</v>
      </c>
      <c r="N337" s="1" t="s">
        <v>1243</v>
      </c>
      <c r="O337" s="1" t="s">
        <v>1244</v>
      </c>
      <c r="P337" s="1" t="s">
        <v>1239</v>
      </c>
      <c r="Q337" s="2" t="str">
        <f>CONCATENATE("'",fator_pmad20182017_mor_16102020!C337,"'")</f>
        <v>'Planaltina'</v>
      </c>
      <c r="R337" s="1" t="s">
        <v>1245</v>
      </c>
      <c r="S337" s="2" t="str">
        <f>CONCATENATE("concat('",IF(LEN([1]fator_pmad1718_mor_25052020!A337)=1,CONCATENATE(0,[1]fator_pmad1718_mor_25052020!A337),[1]fator_pmad1718_mor_25052020!A337),"',cast(m.D03")</f>
        <v>concat('15',cast(m.D03</v>
      </c>
      <c r="T337" s="1" t="s">
        <v>1246</v>
      </c>
      <c r="U337" s="2" t="str">
        <f>CONCATENATE("nchar(1)),'",IF(LEN([1]fator_pmad1718_mor_25052020!F337)=1,CONCATENATE(0,[1]fator_pmad1718_mor_25052020!F337),[1]fator_pmad1718_mor_25052020!F337),"')")</f>
        <v>nchar(1)),'10')</v>
      </c>
      <c r="V337" s="1" t="s">
        <v>1247</v>
      </c>
      <c r="W337" s="1" t="s">
        <v>1248</v>
      </c>
      <c r="X337" s="1" t="s">
        <v>1249</v>
      </c>
      <c r="Y337" s="1" t="s">
        <v>1250</v>
      </c>
      <c r="Z337" s="1" t="s">
        <v>1251</v>
      </c>
      <c r="AA337" s="1" t="s">
        <v>1252</v>
      </c>
      <c r="AB337" s="1" t="s">
        <v>1262</v>
      </c>
      <c r="AC337" s="1" t="s">
        <v>1253</v>
      </c>
      <c r="AD337" s="1" t="s">
        <v>1254</v>
      </c>
      <c r="AE337" s="1" t="s">
        <v>1255</v>
      </c>
      <c r="AF337" s="1" t="s">
        <v>1239</v>
      </c>
      <c r="AG337" s="1" t="s">
        <v>1256</v>
      </c>
      <c r="AH337" s="1" t="s">
        <v>1257</v>
      </c>
      <c r="AI337" s="1" t="s">
        <v>1244</v>
      </c>
      <c r="AJ337" s="1" t="s">
        <v>1239</v>
      </c>
      <c r="AK337" s="2" t="str">
        <f>CONCATENATE("'",fator_pmad20182017_mor_16102020!C337,"'")</f>
        <v>'Planaltina'</v>
      </c>
      <c r="AL337" s="1" t="s">
        <v>1257</v>
      </c>
      <c r="AM337" s="1" t="s">
        <v>1258</v>
      </c>
      <c r="AN337" s="1" t="s">
        <v>1239</v>
      </c>
      <c r="AO337" s="1" t="str">
        <f>fator_pmad20182017_mor_16102020!E337</f>
        <v>1</v>
      </c>
      <c r="AP337" s="1" t="s">
        <v>1257</v>
      </c>
      <c r="AQ337" s="1" t="s">
        <v>1259</v>
      </c>
      <c r="AR337" s="1" t="s">
        <v>1260</v>
      </c>
      <c r="AS337" s="2" t="str">
        <f>fator_pmad20182017_mor_16102020!H337</f>
        <v xml:space="preserve"> 45 and 49</v>
      </c>
      <c r="AT337" s="1" t="s">
        <v>1261</v>
      </c>
    </row>
    <row r="338" spans="1:46" x14ac:dyDescent="0.25">
      <c r="A338" s="1" t="s">
        <v>124</v>
      </c>
      <c r="B338" s="1" t="s">
        <v>1235</v>
      </c>
      <c r="C338" s="1" t="s">
        <v>1236</v>
      </c>
      <c r="D338" s="1" t="s">
        <v>1237</v>
      </c>
      <c r="E338" s="1" t="s">
        <v>1238</v>
      </c>
      <c r="F338" s="1" t="s">
        <v>1239</v>
      </c>
      <c r="G338" s="1" t="str">
        <f>fator_pmad20182017_mor_16102020!K338</f>
        <v>31.2435135135135</v>
      </c>
      <c r="H338" s="1" t="s">
        <v>1240</v>
      </c>
      <c r="I338" s="1" t="s">
        <v>1239</v>
      </c>
      <c r="J338" s="1" t="str">
        <f>fator_pmad20182017_mor_16102020!I338</f>
        <v>2312.02</v>
      </c>
      <c r="K338" s="1" t="s">
        <v>1241</v>
      </c>
      <c r="L338" s="1" t="s">
        <v>1239</v>
      </c>
      <c r="M338" s="1" t="s">
        <v>1242</v>
      </c>
      <c r="N338" s="1" t="s">
        <v>1243</v>
      </c>
      <c r="O338" s="1" t="s">
        <v>1244</v>
      </c>
      <c r="P338" s="1" t="s">
        <v>1239</v>
      </c>
      <c r="Q338" s="2" t="str">
        <f>CONCATENATE("'",fator_pmad20182017_mor_16102020!C338,"'")</f>
        <v>'Santo Antônio do Descoberto'</v>
      </c>
      <c r="R338" s="1" t="s">
        <v>1245</v>
      </c>
      <c r="S338" s="2" t="str">
        <f>CONCATENATE("concat('",IF(LEN([1]fator_pmad1718_mor_25052020!A338)=1,CONCATENATE(0,[1]fator_pmad1718_mor_25052020!A338),[1]fator_pmad1718_mor_25052020!A338),"',cast(m.D03")</f>
        <v>concat('16',cast(m.D03</v>
      </c>
      <c r="T338" s="1" t="s">
        <v>1246</v>
      </c>
      <c r="U338" s="2" t="str">
        <f>CONCATENATE("nchar(1)),'",IF(LEN([1]fator_pmad1718_mor_25052020!F338)=1,CONCATENATE(0,[1]fator_pmad1718_mor_25052020!F338),[1]fator_pmad1718_mor_25052020!F338),"')")</f>
        <v>nchar(1)),'10')</v>
      </c>
      <c r="V338" s="1" t="s">
        <v>1247</v>
      </c>
      <c r="W338" s="1" t="s">
        <v>1248</v>
      </c>
      <c r="X338" s="1" t="s">
        <v>1249</v>
      </c>
      <c r="Y338" s="1" t="s">
        <v>1250</v>
      </c>
      <c r="Z338" s="1" t="s">
        <v>1251</v>
      </c>
      <c r="AA338" s="1" t="s">
        <v>1252</v>
      </c>
      <c r="AB338" s="1" t="s">
        <v>1262</v>
      </c>
      <c r="AC338" s="1" t="s">
        <v>1253</v>
      </c>
      <c r="AD338" s="1" t="s">
        <v>1254</v>
      </c>
      <c r="AE338" s="1" t="s">
        <v>1255</v>
      </c>
      <c r="AF338" s="1" t="s">
        <v>1239</v>
      </c>
      <c r="AG338" s="1" t="s">
        <v>1256</v>
      </c>
      <c r="AH338" s="1" t="s">
        <v>1257</v>
      </c>
      <c r="AI338" s="1" t="s">
        <v>1244</v>
      </c>
      <c r="AJ338" s="1" t="s">
        <v>1239</v>
      </c>
      <c r="AK338" s="2" t="str">
        <f>CONCATENATE("'",fator_pmad20182017_mor_16102020!C338,"'")</f>
        <v>'Santo Antônio do Descoberto'</v>
      </c>
      <c r="AL338" s="1" t="s">
        <v>1257</v>
      </c>
      <c r="AM338" s="1" t="s">
        <v>1258</v>
      </c>
      <c r="AN338" s="1" t="s">
        <v>1239</v>
      </c>
      <c r="AO338" s="1" t="str">
        <f>fator_pmad20182017_mor_16102020!E338</f>
        <v>2</v>
      </c>
      <c r="AP338" s="1" t="s">
        <v>1257</v>
      </c>
      <c r="AQ338" s="1" t="s">
        <v>1259</v>
      </c>
      <c r="AR338" s="1" t="s">
        <v>1260</v>
      </c>
      <c r="AS338" s="2" t="str">
        <f>fator_pmad20182017_mor_16102020!H338</f>
        <v xml:space="preserve"> 45 and 49</v>
      </c>
      <c r="AT338" s="1" t="s">
        <v>1261</v>
      </c>
    </row>
    <row r="339" spans="1:46" x14ac:dyDescent="0.25">
      <c r="A339" s="1" t="s">
        <v>124</v>
      </c>
      <c r="B339" s="1" t="s">
        <v>1235</v>
      </c>
      <c r="C339" s="1" t="s">
        <v>1236</v>
      </c>
      <c r="D339" s="1" t="s">
        <v>1237</v>
      </c>
      <c r="E339" s="1" t="s">
        <v>1238</v>
      </c>
      <c r="F339" s="1" t="s">
        <v>1239</v>
      </c>
      <c r="G339" s="1" t="str">
        <f>fator_pmad20182017_mor_16102020!K339</f>
        <v>37.1632203389831</v>
      </c>
      <c r="H339" s="1" t="s">
        <v>1240</v>
      </c>
      <c r="I339" s="1" t="s">
        <v>1239</v>
      </c>
      <c r="J339" s="1" t="str">
        <f>fator_pmad20182017_mor_16102020!I339</f>
        <v>2192.63</v>
      </c>
      <c r="K339" s="1" t="s">
        <v>1241</v>
      </c>
      <c r="L339" s="1" t="s">
        <v>1239</v>
      </c>
      <c r="M339" s="1" t="s">
        <v>1242</v>
      </c>
      <c r="N339" s="1" t="s">
        <v>1243</v>
      </c>
      <c r="O339" s="1" t="s">
        <v>1244</v>
      </c>
      <c r="P339" s="1" t="s">
        <v>1239</v>
      </c>
      <c r="Q339" s="2" t="str">
        <f>CONCATENATE("'",fator_pmad20182017_mor_16102020!C339,"'")</f>
        <v>'Santo Antônio do Descoberto'</v>
      </c>
      <c r="R339" s="1" t="s">
        <v>1245</v>
      </c>
      <c r="S339" s="2" t="str">
        <f>CONCATENATE("concat('",IF(LEN([1]fator_pmad1718_mor_25052020!A339)=1,CONCATENATE(0,[1]fator_pmad1718_mor_25052020!A339),[1]fator_pmad1718_mor_25052020!A339),"',cast(m.D03")</f>
        <v>concat('16',cast(m.D03</v>
      </c>
      <c r="T339" s="1" t="s">
        <v>1246</v>
      </c>
      <c r="U339" s="2" t="str">
        <f>CONCATENATE("nchar(1)),'",IF(LEN([1]fator_pmad1718_mor_25052020!F339)=1,CONCATENATE(0,[1]fator_pmad1718_mor_25052020!F339),[1]fator_pmad1718_mor_25052020!F339),"')")</f>
        <v>nchar(1)),'10')</v>
      </c>
      <c r="V339" s="1" t="s">
        <v>1247</v>
      </c>
      <c r="W339" s="1" t="s">
        <v>1248</v>
      </c>
      <c r="X339" s="1" t="s">
        <v>1249</v>
      </c>
      <c r="Y339" s="1" t="s">
        <v>1250</v>
      </c>
      <c r="Z339" s="1" t="s">
        <v>1251</v>
      </c>
      <c r="AA339" s="1" t="s">
        <v>1252</v>
      </c>
      <c r="AB339" s="1" t="s">
        <v>1262</v>
      </c>
      <c r="AC339" s="1" t="s">
        <v>1253</v>
      </c>
      <c r="AD339" s="1" t="s">
        <v>1254</v>
      </c>
      <c r="AE339" s="1" t="s">
        <v>1255</v>
      </c>
      <c r="AF339" s="1" t="s">
        <v>1239</v>
      </c>
      <c r="AG339" s="1" t="s">
        <v>1256</v>
      </c>
      <c r="AH339" s="1" t="s">
        <v>1257</v>
      </c>
      <c r="AI339" s="1" t="s">
        <v>1244</v>
      </c>
      <c r="AJ339" s="1" t="s">
        <v>1239</v>
      </c>
      <c r="AK339" s="2" t="str">
        <f>CONCATENATE("'",fator_pmad20182017_mor_16102020!C339,"'")</f>
        <v>'Santo Antônio do Descoberto'</v>
      </c>
      <c r="AL339" s="1" t="s">
        <v>1257</v>
      </c>
      <c r="AM339" s="1" t="s">
        <v>1258</v>
      </c>
      <c r="AN339" s="1" t="s">
        <v>1239</v>
      </c>
      <c r="AO339" s="1" t="str">
        <f>fator_pmad20182017_mor_16102020!E339</f>
        <v>1</v>
      </c>
      <c r="AP339" s="1" t="s">
        <v>1257</v>
      </c>
      <c r="AQ339" s="1" t="s">
        <v>1259</v>
      </c>
      <c r="AR339" s="1" t="s">
        <v>1260</v>
      </c>
      <c r="AS339" s="2" t="str">
        <f>fator_pmad20182017_mor_16102020!H339</f>
        <v xml:space="preserve"> 45 and 49</v>
      </c>
      <c r="AT339" s="1" t="s">
        <v>1261</v>
      </c>
    </row>
    <row r="340" spans="1:46" x14ac:dyDescent="0.25">
      <c r="A340" s="1" t="s">
        <v>131</v>
      </c>
      <c r="B340" s="1" t="s">
        <v>1235</v>
      </c>
      <c r="C340" s="1" t="s">
        <v>1236</v>
      </c>
      <c r="D340" s="1" t="s">
        <v>1237</v>
      </c>
      <c r="E340" s="1" t="s">
        <v>1238</v>
      </c>
      <c r="F340" s="1" t="s">
        <v>1239</v>
      </c>
      <c r="G340" s="1" t="str">
        <f>fator_pmad20182017_mor_16102020!K340</f>
        <v>47.9665263157895</v>
      </c>
      <c r="H340" s="1" t="s">
        <v>1240</v>
      </c>
      <c r="I340" s="1" t="s">
        <v>1239</v>
      </c>
      <c r="J340" s="1" t="str">
        <f>fator_pmad20182017_mor_16102020!I340</f>
        <v>5468.184</v>
      </c>
      <c r="K340" s="1" t="s">
        <v>1241</v>
      </c>
      <c r="L340" s="1" t="s">
        <v>1239</v>
      </c>
      <c r="M340" s="1" t="s">
        <v>1242</v>
      </c>
      <c r="N340" s="1" t="s">
        <v>1243</v>
      </c>
      <c r="O340" s="1" t="s">
        <v>1244</v>
      </c>
      <c r="P340" s="1" t="s">
        <v>1239</v>
      </c>
      <c r="Q340" s="2" t="str">
        <f>CONCATENATE("'",fator_pmad20182017_mor_16102020!C340,"'")</f>
        <v>'Valparaíso de Goiás'</v>
      </c>
      <c r="R340" s="1" t="s">
        <v>1245</v>
      </c>
      <c r="S340" s="2" t="str">
        <f>CONCATENATE("concat('",IF(LEN([1]fator_pmad1718_mor_25052020!A340)=1,CONCATENATE(0,[1]fator_pmad1718_mor_25052020!A340),[1]fator_pmad1718_mor_25052020!A340),"',cast(m.D03")</f>
        <v>concat('17',cast(m.D03</v>
      </c>
      <c r="T340" s="1" t="s">
        <v>1246</v>
      </c>
      <c r="U340" s="2" t="str">
        <f>CONCATENATE("nchar(1)),'",IF(LEN([1]fator_pmad1718_mor_25052020!F340)=1,CONCATENATE(0,[1]fator_pmad1718_mor_25052020!F340),[1]fator_pmad1718_mor_25052020!F340),"')")</f>
        <v>nchar(1)),'10')</v>
      </c>
      <c r="V340" s="1" t="s">
        <v>1247</v>
      </c>
      <c r="W340" s="1" t="s">
        <v>1248</v>
      </c>
      <c r="X340" s="1" t="s">
        <v>1249</v>
      </c>
      <c r="Y340" s="1" t="s">
        <v>1250</v>
      </c>
      <c r="Z340" s="1" t="s">
        <v>1251</v>
      </c>
      <c r="AA340" s="1" t="s">
        <v>1252</v>
      </c>
      <c r="AB340" s="1" t="s">
        <v>1262</v>
      </c>
      <c r="AC340" s="1" t="s">
        <v>1253</v>
      </c>
      <c r="AD340" s="1" t="s">
        <v>1254</v>
      </c>
      <c r="AE340" s="1" t="s">
        <v>1255</v>
      </c>
      <c r="AF340" s="1" t="s">
        <v>1239</v>
      </c>
      <c r="AG340" s="1" t="s">
        <v>1256</v>
      </c>
      <c r="AH340" s="1" t="s">
        <v>1257</v>
      </c>
      <c r="AI340" s="1" t="s">
        <v>1244</v>
      </c>
      <c r="AJ340" s="1" t="s">
        <v>1239</v>
      </c>
      <c r="AK340" s="2" t="str">
        <f>CONCATENATE("'",fator_pmad20182017_mor_16102020!C340,"'")</f>
        <v>'Valparaíso de Goiás'</v>
      </c>
      <c r="AL340" s="1" t="s">
        <v>1257</v>
      </c>
      <c r="AM340" s="1" t="s">
        <v>1258</v>
      </c>
      <c r="AN340" s="1" t="s">
        <v>1239</v>
      </c>
      <c r="AO340" s="1" t="str">
        <f>fator_pmad20182017_mor_16102020!E340</f>
        <v>2</v>
      </c>
      <c r="AP340" s="1" t="s">
        <v>1257</v>
      </c>
      <c r="AQ340" s="1" t="s">
        <v>1259</v>
      </c>
      <c r="AR340" s="1" t="s">
        <v>1260</v>
      </c>
      <c r="AS340" s="2" t="str">
        <f>fator_pmad20182017_mor_16102020!H340</f>
        <v xml:space="preserve"> 45 and 49</v>
      </c>
      <c r="AT340" s="1" t="s">
        <v>1261</v>
      </c>
    </row>
    <row r="341" spans="1:46" x14ac:dyDescent="0.25">
      <c r="A341" s="1" t="s">
        <v>131</v>
      </c>
      <c r="B341" s="1" t="s">
        <v>1235</v>
      </c>
      <c r="C341" s="1" t="s">
        <v>1236</v>
      </c>
      <c r="D341" s="1" t="s">
        <v>1237</v>
      </c>
      <c r="E341" s="1" t="s">
        <v>1238</v>
      </c>
      <c r="F341" s="1" t="s">
        <v>1239</v>
      </c>
      <c r="G341" s="1" t="str">
        <f>fator_pmad20182017_mor_16102020!K341</f>
        <v>55.1889888888889</v>
      </c>
      <c r="H341" s="1" t="s">
        <v>1240</v>
      </c>
      <c r="I341" s="1" t="s">
        <v>1239</v>
      </c>
      <c r="J341" s="1" t="str">
        <f>fator_pmad20182017_mor_16102020!I341</f>
        <v>4967.009</v>
      </c>
      <c r="K341" s="1" t="s">
        <v>1241</v>
      </c>
      <c r="L341" s="1" t="s">
        <v>1239</v>
      </c>
      <c r="M341" s="1" t="s">
        <v>1242</v>
      </c>
      <c r="N341" s="1" t="s">
        <v>1243</v>
      </c>
      <c r="O341" s="1" t="s">
        <v>1244</v>
      </c>
      <c r="P341" s="1" t="s">
        <v>1239</v>
      </c>
      <c r="Q341" s="2" t="str">
        <f>CONCATENATE("'",fator_pmad20182017_mor_16102020!C341,"'")</f>
        <v>'Valparaíso de Goiás'</v>
      </c>
      <c r="R341" s="1" t="s">
        <v>1245</v>
      </c>
      <c r="S341" s="2" t="str">
        <f>CONCATENATE("concat('",IF(LEN([1]fator_pmad1718_mor_25052020!A341)=1,CONCATENATE(0,[1]fator_pmad1718_mor_25052020!A341),[1]fator_pmad1718_mor_25052020!A341),"',cast(m.D03")</f>
        <v>concat('17',cast(m.D03</v>
      </c>
      <c r="T341" s="1" t="s">
        <v>1246</v>
      </c>
      <c r="U341" s="2" t="str">
        <f>CONCATENATE("nchar(1)),'",IF(LEN([1]fator_pmad1718_mor_25052020!F341)=1,CONCATENATE(0,[1]fator_pmad1718_mor_25052020!F341),[1]fator_pmad1718_mor_25052020!F341),"')")</f>
        <v>nchar(1)),'10')</v>
      </c>
      <c r="V341" s="1" t="s">
        <v>1247</v>
      </c>
      <c r="W341" s="1" t="s">
        <v>1248</v>
      </c>
      <c r="X341" s="1" t="s">
        <v>1249</v>
      </c>
      <c r="Y341" s="1" t="s">
        <v>1250</v>
      </c>
      <c r="Z341" s="1" t="s">
        <v>1251</v>
      </c>
      <c r="AA341" s="1" t="s">
        <v>1252</v>
      </c>
      <c r="AB341" s="1" t="s">
        <v>1262</v>
      </c>
      <c r="AC341" s="1" t="s">
        <v>1253</v>
      </c>
      <c r="AD341" s="1" t="s">
        <v>1254</v>
      </c>
      <c r="AE341" s="1" t="s">
        <v>1255</v>
      </c>
      <c r="AF341" s="1" t="s">
        <v>1239</v>
      </c>
      <c r="AG341" s="1" t="s">
        <v>1256</v>
      </c>
      <c r="AH341" s="1" t="s">
        <v>1257</v>
      </c>
      <c r="AI341" s="1" t="s">
        <v>1244</v>
      </c>
      <c r="AJ341" s="1" t="s">
        <v>1239</v>
      </c>
      <c r="AK341" s="2" t="str">
        <f>CONCATENATE("'",fator_pmad20182017_mor_16102020!C341,"'")</f>
        <v>'Valparaíso de Goiás'</v>
      </c>
      <c r="AL341" s="1" t="s">
        <v>1257</v>
      </c>
      <c r="AM341" s="1" t="s">
        <v>1258</v>
      </c>
      <c r="AN341" s="1" t="s">
        <v>1239</v>
      </c>
      <c r="AO341" s="1" t="str">
        <f>fator_pmad20182017_mor_16102020!E341</f>
        <v>1</v>
      </c>
      <c r="AP341" s="1" t="s">
        <v>1257</v>
      </c>
      <c r="AQ341" s="1" t="s">
        <v>1259</v>
      </c>
      <c r="AR341" s="1" t="s">
        <v>1260</v>
      </c>
      <c r="AS341" s="2" t="str">
        <f>fator_pmad20182017_mor_16102020!H341</f>
        <v xml:space="preserve"> 45 and 49</v>
      </c>
      <c r="AT341" s="1" t="s">
        <v>1261</v>
      </c>
    </row>
    <row r="342" spans="1:46" x14ac:dyDescent="0.25">
      <c r="A342" s="1" t="s">
        <v>9</v>
      </c>
      <c r="B342" s="1" t="s">
        <v>1235</v>
      </c>
      <c r="C342" s="1" t="s">
        <v>1236</v>
      </c>
      <c r="D342" s="1" t="s">
        <v>1237</v>
      </c>
      <c r="E342" s="1" t="s">
        <v>1238</v>
      </c>
      <c r="F342" s="1" t="s">
        <v>1239</v>
      </c>
      <c r="G342" s="1" t="str">
        <f>fator_pmad20182017_mor_16102020!K342</f>
        <v>50.8372156862745</v>
      </c>
      <c r="H342" s="1" t="s">
        <v>1240</v>
      </c>
      <c r="I342" s="1" t="s">
        <v>1239</v>
      </c>
      <c r="J342" s="1" t="str">
        <f>fator_pmad20182017_mor_16102020!I342</f>
        <v>5185.396</v>
      </c>
      <c r="K342" s="1" t="s">
        <v>1241</v>
      </c>
      <c r="L342" s="1" t="s">
        <v>1239</v>
      </c>
      <c r="M342" s="1" t="s">
        <v>1242</v>
      </c>
      <c r="N342" s="1" t="s">
        <v>1243</v>
      </c>
      <c r="O342" s="1" t="s">
        <v>1244</v>
      </c>
      <c r="P342" s="1" t="s">
        <v>1239</v>
      </c>
      <c r="Q342" s="2" t="str">
        <f>CONCATENATE("'",fator_pmad20182017_mor_16102020!C342,"'")</f>
        <v>'Águas Lindas de Goiás'</v>
      </c>
      <c r="R342" s="1" t="s">
        <v>1245</v>
      </c>
      <c r="S342" s="2" t="str">
        <f>CONCATENATE("concat('",IF(LEN([1]fator_pmad1718_mor_25052020!A342)=1,CONCATENATE(0,[1]fator_pmad1718_mor_25052020!A342),[1]fator_pmad1718_mor_25052020!A342),"',cast(m.D03")</f>
        <v>concat('01',cast(m.D03</v>
      </c>
      <c r="T342" s="1" t="s">
        <v>1246</v>
      </c>
      <c r="U342" s="2" t="str">
        <f>CONCATENATE("nchar(1)),'",IF(LEN([1]fator_pmad1718_mor_25052020!F342)=1,CONCATENATE(0,[1]fator_pmad1718_mor_25052020!F342),[1]fator_pmad1718_mor_25052020!F342),"')")</f>
        <v>nchar(1)),'11')</v>
      </c>
      <c r="V342" s="1" t="s">
        <v>1247</v>
      </c>
      <c r="W342" s="1" t="s">
        <v>1248</v>
      </c>
      <c r="X342" s="1" t="s">
        <v>1249</v>
      </c>
      <c r="Y342" s="1" t="s">
        <v>1250</v>
      </c>
      <c r="Z342" s="1" t="s">
        <v>1251</v>
      </c>
      <c r="AA342" s="1" t="s">
        <v>1252</v>
      </c>
      <c r="AB342" s="1" t="s">
        <v>1262</v>
      </c>
      <c r="AC342" s="1" t="s">
        <v>1253</v>
      </c>
      <c r="AD342" s="1" t="s">
        <v>1254</v>
      </c>
      <c r="AE342" s="1" t="s">
        <v>1255</v>
      </c>
      <c r="AF342" s="1" t="s">
        <v>1239</v>
      </c>
      <c r="AG342" s="1" t="s">
        <v>1256</v>
      </c>
      <c r="AH342" s="1" t="s">
        <v>1257</v>
      </c>
      <c r="AI342" s="1" t="s">
        <v>1244</v>
      </c>
      <c r="AJ342" s="1" t="s">
        <v>1239</v>
      </c>
      <c r="AK342" s="2" t="str">
        <f>CONCATENATE("'",fator_pmad20182017_mor_16102020!C342,"'")</f>
        <v>'Águas Lindas de Goiás'</v>
      </c>
      <c r="AL342" s="1" t="s">
        <v>1257</v>
      </c>
      <c r="AM342" s="1" t="s">
        <v>1258</v>
      </c>
      <c r="AN342" s="1" t="s">
        <v>1239</v>
      </c>
      <c r="AO342" s="1" t="str">
        <f>fator_pmad20182017_mor_16102020!E342</f>
        <v>2</v>
      </c>
      <c r="AP342" s="1" t="s">
        <v>1257</v>
      </c>
      <c r="AQ342" s="1" t="s">
        <v>1259</v>
      </c>
      <c r="AR342" s="1" t="s">
        <v>1260</v>
      </c>
      <c r="AS342" s="2" t="str">
        <f>fator_pmad20182017_mor_16102020!H342</f>
        <v xml:space="preserve"> 50 and 54</v>
      </c>
      <c r="AT342" s="1" t="s">
        <v>1261</v>
      </c>
    </row>
    <row r="343" spans="1:46" x14ac:dyDescent="0.25">
      <c r="A343" s="1" t="s">
        <v>9</v>
      </c>
      <c r="B343" s="1" t="s">
        <v>1235</v>
      </c>
      <c r="C343" s="1" t="s">
        <v>1236</v>
      </c>
      <c r="D343" s="1" t="s">
        <v>1237</v>
      </c>
      <c r="E343" s="1" t="s">
        <v>1238</v>
      </c>
      <c r="F343" s="1" t="s">
        <v>1239</v>
      </c>
      <c r="G343" s="1" t="str">
        <f>fator_pmad20182017_mor_16102020!K343</f>
        <v>49.3884854368932</v>
      </c>
      <c r="H343" s="1" t="s">
        <v>1240</v>
      </c>
      <c r="I343" s="1" t="s">
        <v>1239</v>
      </c>
      <c r="J343" s="1" t="str">
        <f>fator_pmad20182017_mor_16102020!I343</f>
        <v>5087.014</v>
      </c>
      <c r="K343" s="1" t="s">
        <v>1241</v>
      </c>
      <c r="L343" s="1" t="s">
        <v>1239</v>
      </c>
      <c r="M343" s="1" t="s">
        <v>1242</v>
      </c>
      <c r="N343" s="1" t="s">
        <v>1243</v>
      </c>
      <c r="O343" s="1" t="s">
        <v>1244</v>
      </c>
      <c r="P343" s="1" t="s">
        <v>1239</v>
      </c>
      <c r="Q343" s="2" t="str">
        <f>CONCATENATE("'",fator_pmad20182017_mor_16102020!C343,"'")</f>
        <v>'Águas Lindas de Goiás'</v>
      </c>
      <c r="R343" s="1" t="s">
        <v>1245</v>
      </c>
      <c r="S343" s="2" t="str">
        <f>CONCATENATE("concat('",IF(LEN([1]fator_pmad1718_mor_25052020!A343)=1,CONCATENATE(0,[1]fator_pmad1718_mor_25052020!A343),[1]fator_pmad1718_mor_25052020!A343),"',cast(m.D03")</f>
        <v>concat('01',cast(m.D03</v>
      </c>
      <c r="T343" s="1" t="s">
        <v>1246</v>
      </c>
      <c r="U343" s="2" t="str">
        <f>CONCATENATE("nchar(1)),'",IF(LEN([1]fator_pmad1718_mor_25052020!F343)=1,CONCATENATE(0,[1]fator_pmad1718_mor_25052020!F343),[1]fator_pmad1718_mor_25052020!F343),"')")</f>
        <v>nchar(1)),'11')</v>
      </c>
      <c r="V343" s="1" t="s">
        <v>1247</v>
      </c>
      <c r="W343" s="1" t="s">
        <v>1248</v>
      </c>
      <c r="X343" s="1" t="s">
        <v>1249</v>
      </c>
      <c r="Y343" s="1" t="s">
        <v>1250</v>
      </c>
      <c r="Z343" s="1" t="s">
        <v>1251</v>
      </c>
      <c r="AA343" s="1" t="s">
        <v>1252</v>
      </c>
      <c r="AB343" s="1" t="s">
        <v>1262</v>
      </c>
      <c r="AC343" s="1" t="s">
        <v>1253</v>
      </c>
      <c r="AD343" s="1" t="s">
        <v>1254</v>
      </c>
      <c r="AE343" s="1" t="s">
        <v>1255</v>
      </c>
      <c r="AF343" s="1" t="s">
        <v>1239</v>
      </c>
      <c r="AG343" s="1" t="s">
        <v>1256</v>
      </c>
      <c r="AH343" s="1" t="s">
        <v>1257</v>
      </c>
      <c r="AI343" s="1" t="s">
        <v>1244</v>
      </c>
      <c r="AJ343" s="1" t="s">
        <v>1239</v>
      </c>
      <c r="AK343" s="2" t="str">
        <f>CONCATENATE("'",fator_pmad20182017_mor_16102020!C343,"'")</f>
        <v>'Águas Lindas de Goiás'</v>
      </c>
      <c r="AL343" s="1" t="s">
        <v>1257</v>
      </c>
      <c r="AM343" s="1" t="s">
        <v>1258</v>
      </c>
      <c r="AN343" s="1" t="s">
        <v>1239</v>
      </c>
      <c r="AO343" s="1" t="str">
        <f>fator_pmad20182017_mor_16102020!E343</f>
        <v>1</v>
      </c>
      <c r="AP343" s="1" t="s">
        <v>1257</v>
      </c>
      <c r="AQ343" s="1" t="s">
        <v>1259</v>
      </c>
      <c r="AR343" s="1" t="s">
        <v>1260</v>
      </c>
      <c r="AS343" s="2" t="str">
        <f>fator_pmad20182017_mor_16102020!H343</f>
        <v xml:space="preserve"> 50 and 54</v>
      </c>
      <c r="AT343" s="1" t="s">
        <v>1261</v>
      </c>
    </row>
    <row r="344" spans="1:46" x14ac:dyDescent="0.25">
      <c r="A344" s="1" t="s">
        <v>12</v>
      </c>
      <c r="B344" s="1" t="s">
        <v>1235</v>
      </c>
      <c r="C344" s="1" t="s">
        <v>1236</v>
      </c>
      <c r="D344" s="1" t="s">
        <v>1237</v>
      </c>
      <c r="E344" s="1" t="s">
        <v>1238</v>
      </c>
      <c r="F344" s="1" t="s">
        <v>1239</v>
      </c>
      <c r="G344" s="1" t="str">
        <f>fator_pmad20182017_mor_16102020!K344</f>
        <v>14.1482055555556</v>
      </c>
      <c r="H344" s="1" t="s">
        <v>1240</v>
      </c>
      <c r="I344" s="1" t="s">
        <v>1239</v>
      </c>
      <c r="J344" s="1" t="str">
        <f>fator_pmad20182017_mor_16102020!I344</f>
        <v>764.0031</v>
      </c>
      <c r="K344" s="1" t="s">
        <v>1241</v>
      </c>
      <c r="L344" s="1" t="s">
        <v>1239</v>
      </c>
      <c r="M344" s="1" t="s">
        <v>1242</v>
      </c>
      <c r="N344" s="1" t="s">
        <v>1243</v>
      </c>
      <c r="O344" s="1" t="s">
        <v>1244</v>
      </c>
      <c r="P344" s="1" t="s">
        <v>1239</v>
      </c>
      <c r="Q344" s="2" t="str">
        <f>CONCATENATE("'",fator_pmad20182017_mor_16102020!C344,"'")</f>
        <v>'Alexânia'</v>
      </c>
      <c r="R344" s="1" t="s">
        <v>1245</v>
      </c>
      <c r="S344" s="2" t="str">
        <f>CONCATENATE("concat('",IF(LEN([1]fator_pmad1718_mor_25052020!A344)=1,CONCATENATE(0,[1]fator_pmad1718_mor_25052020!A344),[1]fator_pmad1718_mor_25052020!A344),"',cast(m.D03")</f>
        <v>concat('02',cast(m.D03</v>
      </c>
      <c r="T344" s="1" t="s">
        <v>1246</v>
      </c>
      <c r="U344" s="2" t="str">
        <f>CONCATENATE("nchar(1)),'",IF(LEN([1]fator_pmad1718_mor_25052020!F344)=1,CONCATENATE(0,[1]fator_pmad1718_mor_25052020!F344),[1]fator_pmad1718_mor_25052020!F344),"')")</f>
        <v>nchar(1)),'11')</v>
      </c>
      <c r="V344" s="1" t="s">
        <v>1247</v>
      </c>
      <c r="W344" s="1" t="s">
        <v>1248</v>
      </c>
      <c r="X344" s="1" t="s">
        <v>1249</v>
      </c>
      <c r="Y344" s="1" t="s">
        <v>1250</v>
      </c>
      <c r="Z344" s="1" t="s">
        <v>1251</v>
      </c>
      <c r="AA344" s="1" t="s">
        <v>1252</v>
      </c>
      <c r="AB344" s="1" t="s">
        <v>1262</v>
      </c>
      <c r="AC344" s="1" t="s">
        <v>1253</v>
      </c>
      <c r="AD344" s="1" t="s">
        <v>1254</v>
      </c>
      <c r="AE344" s="1" t="s">
        <v>1255</v>
      </c>
      <c r="AF344" s="1" t="s">
        <v>1239</v>
      </c>
      <c r="AG344" s="1" t="s">
        <v>1256</v>
      </c>
      <c r="AH344" s="1" t="s">
        <v>1257</v>
      </c>
      <c r="AI344" s="1" t="s">
        <v>1244</v>
      </c>
      <c r="AJ344" s="1" t="s">
        <v>1239</v>
      </c>
      <c r="AK344" s="2" t="str">
        <f>CONCATENATE("'",fator_pmad20182017_mor_16102020!C344,"'")</f>
        <v>'Alexânia'</v>
      </c>
      <c r="AL344" s="1" t="s">
        <v>1257</v>
      </c>
      <c r="AM344" s="1" t="s">
        <v>1258</v>
      </c>
      <c r="AN344" s="1" t="s">
        <v>1239</v>
      </c>
      <c r="AO344" s="1" t="str">
        <f>fator_pmad20182017_mor_16102020!E344</f>
        <v>2</v>
      </c>
      <c r="AP344" s="1" t="s">
        <v>1257</v>
      </c>
      <c r="AQ344" s="1" t="s">
        <v>1259</v>
      </c>
      <c r="AR344" s="1" t="s">
        <v>1260</v>
      </c>
      <c r="AS344" s="2" t="str">
        <f>fator_pmad20182017_mor_16102020!H344</f>
        <v xml:space="preserve"> 50 and 54</v>
      </c>
      <c r="AT344" s="1" t="s">
        <v>1261</v>
      </c>
    </row>
    <row r="345" spans="1:46" x14ac:dyDescent="0.25">
      <c r="A345" s="1" t="s">
        <v>12</v>
      </c>
      <c r="B345" s="1" t="s">
        <v>1235</v>
      </c>
      <c r="C345" s="1" t="s">
        <v>1236</v>
      </c>
      <c r="D345" s="1" t="s">
        <v>1237</v>
      </c>
      <c r="E345" s="1" t="s">
        <v>1238</v>
      </c>
      <c r="F345" s="1" t="s">
        <v>1239</v>
      </c>
      <c r="G345" s="1" t="str">
        <f>fator_pmad20182017_mor_16102020!K345</f>
        <v>16.3243734693878</v>
      </c>
      <c r="H345" s="1" t="s">
        <v>1240</v>
      </c>
      <c r="I345" s="1" t="s">
        <v>1239</v>
      </c>
      <c r="J345" s="1" t="str">
        <f>fator_pmad20182017_mor_16102020!I345</f>
        <v>799.8943</v>
      </c>
      <c r="K345" s="1" t="s">
        <v>1241</v>
      </c>
      <c r="L345" s="1" t="s">
        <v>1239</v>
      </c>
      <c r="M345" s="1" t="s">
        <v>1242</v>
      </c>
      <c r="N345" s="1" t="s">
        <v>1243</v>
      </c>
      <c r="O345" s="1" t="s">
        <v>1244</v>
      </c>
      <c r="P345" s="1" t="s">
        <v>1239</v>
      </c>
      <c r="Q345" s="2" t="str">
        <f>CONCATENATE("'",fator_pmad20182017_mor_16102020!C345,"'")</f>
        <v>'Alexânia'</v>
      </c>
      <c r="R345" s="1" t="s">
        <v>1245</v>
      </c>
      <c r="S345" s="2" t="str">
        <f>CONCATENATE("concat('",IF(LEN([1]fator_pmad1718_mor_25052020!A345)=1,CONCATENATE(0,[1]fator_pmad1718_mor_25052020!A345),[1]fator_pmad1718_mor_25052020!A345),"',cast(m.D03")</f>
        <v>concat('02',cast(m.D03</v>
      </c>
      <c r="T345" s="1" t="s">
        <v>1246</v>
      </c>
      <c r="U345" s="2" t="str">
        <f>CONCATENATE("nchar(1)),'",IF(LEN([1]fator_pmad1718_mor_25052020!F345)=1,CONCATENATE(0,[1]fator_pmad1718_mor_25052020!F345),[1]fator_pmad1718_mor_25052020!F345),"')")</f>
        <v>nchar(1)),'11')</v>
      </c>
      <c r="V345" s="1" t="s">
        <v>1247</v>
      </c>
      <c r="W345" s="1" t="s">
        <v>1248</v>
      </c>
      <c r="X345" s="1" t="s">
        <v>1249</v>
      </c>
      <c r="Y345" s="1" t="s">
        <v>1250</v>
      </c>
      <c r="Z345" s="1" t="s">
        <v>1251</v>
      </c>
      <c r="AA345" s="1" t="s">
        <v>1252</v>
      </c>
      <c r="AB345" s="1" t="s">
        <v>1262</v>
      </c>
      <c r="AC345" s="1" t="s">
        <v>1253</v>
      </c>
      <c r="AD345" s="1" t="s">
        <v>1254</v>
      </c>
      <c r="AE345" s="1" t="s">
        <v>1255</v>
      </c>
      <c r="AF345" s="1" t="s">
        <v>1239</v>
      </c>
      <c r="AG345" s="1" t="s">
        <v>1256</v>
      </c>
      <c r="AH345" s="1" t="s">
        <v>1257</v>
      </c>
      <c r="AI345" s="1" t="s">
        <v>1244</v>
      </c>
      <c r="AJ345" s="1" t="s">
        <v>1239</v>
      </c>
      <c r="AK345" s="2" t="str">
        <f>CONCATENATE("'",fator_pmad20182017_mor_16102020!C345,"'")</f>
        <v>'Alexânia'</v>
      </c>
      <c r="AL345" s="1" t="s">
        <v>1257</v>
      </c>
      <c r="AM345" s="1" t="s">
        <v>1258</v>
      </c>
      <c r="AN345" s="1" t="s">
        <v>1239</v>
      </c>
      <c r="AO345" s="1" t="str">
        <f>fator_pmad20182017_mor_16102020!E345</f>
        <v>1</v>
      </c>
      <c r="AP345" s="1" t="s">
        <v>1257</v>
      </c>
      <c r="AQ345" s="1" t="s">
        <v>1259</v>
      </c>
      <c r="AR345" s="1" t="s">
        <v>1260</v>
      </c>
      <c r="AS345" s="2" t="str">
        <f>fator_pmad20182017_mor_16102020!H345</f>
        <v xml:space="preserve"> 50 and 54</v>
      </c>
      <c r="AT345" s="1" t="s">
        <v>1261</v>
      </c>
    </row>
    <row r="346" spans="1:46" x14ac:dyDescent="0.25">
      <c r="A346" s="1" t="s">
        <v>28</v>
      </c>
      <c r="B346" s="1" t="s">
        <v>1235</v>
      </c>
      <c r="C346" s="1" t="s">
        <v>1236</v>
      </c>
      <c r="D346" s="1" t="s">
        <v>1237</v>
      </c>
      <c r="E346" s="1" t="s">
        <v>1238</v>
      </c>
      <c r="F346" s="1" t="s">
        <v>1239</v>
      </c>
      <c r="G346" s="1" t="str">
        <f>fator_pmad20182017_mor_16102020!K346</f>
        <v>8.039069259732</v>
      </c>
      <c r="H346" s="1" t="s">
        <v>1240</v>
      </c>
      <c r="I346" s="1" t="s">
        <v>1239</v>
      </c>
      <c r="J346" s="1" t="str">
        <f>fator_pmad20182017_mor_16102020!I346</f>
        <v>313.523701129548</v>
      </c>
      <c r="K346" s="1" t="s">
        <v>1241</v>
      </c>
      <c r="L346" s="1" t="s">
        <v>1239</v>
      </c>
      <c r="M346" s="1" t="s">
        <v>1242</v>
      </c>
      <c r="N346" s="1" t="s">
        <v>1243</v>
      </c>
      <c r="O346" s="1" t="s">
        <v>1244</v>
      </c>
      <c r="P346" s="1" t="s">
        <v>1239</v>
      </c>
      <c r="Q346" s="2" t="str">
        <f>CONCATENATE("'",fator_pmad20182017_mor_16102020!C346,"'")</f>
        <v>'Cidade Ocidental: Jardim ABC'</v>
      </c>
      <c r="R346" s="1" t="s">
        <v>1245</v>
      </c>
      <c r="S346" s="2" t="str">
        <f>CONCATENATE("concat('",IF(LEN([1]fator_pmad1718_mor_25052020!A346)=1,CONCATENATE(0,[1]fator_pmad1718_mor_25052020!A346),[1]fator_pmad1718_mor_25052020!A346),"',cast(m.D03")</f>
        <v>concat('04',cast(m.D03</v>
      </c>
      <c r="T346" s="1" t="s">
        <v>1246</v>
      </c>
      <c r="U346" s="2" t="str">
        <f>CONCATENATE("nchar(1)),'",IF(LEN([1]fator_pmad1718_mor_25052020!F346)=1,CONCATENATE(0,[1]fator_pmad1718_mor_25052020!F346),[1]fator_pmad1718_mor_25052020!F346),"')")</f>
        <v>nchar(1)),'11')</v>
      </c>
      <c r="V346" s="1" t="s">
        <v>1247</v>
      </c>
      <c r="W346" s="1" t="s">
        <v>1248</v>
      </c>
      <c r="X346" s="1" t="s">
        <v>1249</v>
      </c>
      <c r="Y346" s="1" t="s">
        <v>1250</v>
      </c>
      <c r="Z346" s="1" t="s">
        <v>1251</v>
      </c>
      <c r="AA346" s="1" t="s">
        <v>1252</v>
      </c>
      <c r="AB346" s="1" t="s">
        <v>1262</v>
      </c>
      <c r="AC346" s="1" t="s">
        <v>1253</v>
      </c>
      <c r="AD346" s="1" t="s">
        <v>1254</v>
      </c>
      <c r="AE346" s="1" t="s">
        <v>1255</v>
      </c>
      <c r="AF346" s="1" t="s">
        <v>1239</v>
      </c>
      <c r="AG346" s="1" t="s">
        <v>1256</v>
      </c>
      <c r="AH346" s="1" t="s">
        <v>1257</v>
      </c>
      <c r="AI346" s="1" t="s">
        <v>1244</v>
      </c>
      <c r="AJ346" s="1" t="s">
        <v>1239</v>
      </c>
      <c r="AK346" s="2" t="str">
        <f>CONCATENATE("'",fator_pmad20182017_mor_16102020!C346,"'")</f>
        <v>'Cidade Ocidental: Jardim ABC'</v>
      </c>
      <c r="AL346" s="1" t="s">
        <v>1257</v>
      </c>
      <c r="AM346" s="1" t="s">
        <v>1258</v>
      </c>
      <c r="AN346" s="1" t="s">
        <v>1239</v>
      </c>
      <c r="AO346" s="1" t="str">
        <f>fator_pmad20182017_mor_16102020!E346</f>
        <v>2</v>
      </c>
      <c r="AP346" s="1" t="s">
        <v>1257</v>
      </c>
      <c r="AQ346" s="1" t="s">
        <v>1259</v>
      </c>
      <c r="AR346" s="1" t="s">
        <v>1260</v>
      </c>
      <c r="AS346" s="2" t="str">
        <f>fator_pmad20182017_mor_16102020!H346</f>
        <v xml:space="preserve"> 50 and 54</v>
      </c>
      <c r="AT346" s="1" t="s">
        <v>1261</v>
      </c>
    </row>
    <row r="347" spans="1:46" x14ac:dyDescent="0.25">
      <c r="A347" s="1" t="s">
        <v>28</v>
      </c>
      <c r="B347" s="1" t="s">
        <v>1235</v>
      </c>
      <c r="C347" s="1" t="s">
        <v>1236</v>
      </c>
      <c r="D347" s="1" t="s">
        <v>1237</v>
      </c>
      <c r="E347" s="1" t="s">
        <v>1238</v>
      </c>
      <c r="F347" s="1" t="s">
        <v>1239</v>
      </c>
      <c r="G347" s="1" t="str">
        <f>fator_pmad20182017_mor_16102020!K347</f>
        <v>5.99534870482219</v>
      </c>
      <c r="H347" s="1" t="s">
        <v>1240</v>
      </c>
      <c r="I347" s="1" t="s">
        <v>1239</v>
      </c>
      <c r="J347" s="1" t="str">
        <f>fator_pmad20182017_mor_16102020!I347</f>
        <v>287.776737831465</v>
      </c>
      <c r="K347" s="1" t="s">
        <v>1241</v>
      </c>
      <c r="L347" s="1" t="s">
        <v>1239</v>
      </c>
      <c r="M347" s="1" t="s">
        <v>1242</v>
      </c>
      <c r="N347" s="1" t="s">
        <v>1243</v>
      </c>
      <c r="O347" s="1" t="s">
        <v>1244</v>
      </c>
      <c r="P347" s="1" t="s">
        <v>1239</v>
      </c>
      <c r="Q347" s="2" t="str">
        <f>CONCATENATE("'",fator_pmad20182017_mor_16102020!C347,"'")</f>
        <v>'Cidade Ocidental: Jardim ABC'</v>
      </c>
      <c r="R347" s="1" t="s">
        <v>1245</v>
      </c>
      <c r="S347" s="2" t="str">
        <f>CONCATENATE("concat('",IF(LEN([1]fator_pmad1718_mor_25052020!A347)=1,CONCATENATE(0,[1]fator_pmad1718_mor_25052020!A347),[1]fator_pmad1718_mor_25052020!A347),"',cast(m.D03")</f>
        <v>concat('04',cast(m.D03</v>
      </c>
      <c r="T347" s="1" t="s">
        <v>1246</v>
      </c>
      <c r="U347" s="2" t="str">
        <f>CONCATENATE("nchar(1)),'",IF(LEN([1]fator_pmad1718_mor_25052020!F347)=1,CONCATENATE(0,[1]fator_pmad1718_mor_25052020!F347),[1]fator_pmad1718_mor_25052020!F347),"')")</f>
        <v>nchar(1)),'11')</v>
      </c>
      <c r="V347" s="1" t="s">
        <v>1247</v>
      </c>
      <c r="W347" s="1" t="s">
        <v>1248</v>
      </c>
      <c r="X347" s="1" t="s">
        <v>1249</v>
      </c>
      <c r="Y347" s="1" t="s">
        <v>1250</v>
      </c>
      <c r="Z347" s="1" t="s">
        <v>1251</v>
      </c>
      <c r="AA347" s="1" t="s">
        <v>1252</v>
      </c>
      <c r="AB347" s="1" t="s">
        <v>1262</v>
      </c>
      <c r="AC347" s="1" t="s">
        <v>1253</v>
      </c>
      <c r="AD347" s="1" t="s">
        <v>1254</v>
      </c>
      <c r="AE347" s="1" t="s">
        <v>1255</v>
      </c>
      <c r="AF347" s="1" t="s">
        <v>1239</v>
      </c>
      <c r="AG347" s="1" t="s">
        <v>1256</v>
      </c>
      <c r="AH347" s="1" t="s">
        <v>1257</v>
      </c>
      <c r="AI347" s="1" t="s">
        <v>1244</v>
      </c>
      <c r="AJ347" s="1" t="s">
        <v>1239</v>
      </c>
      <c r="AK347" s="2" t="str">
        <f>CONCATENATE("'",fator_pmad20182017_mor_16102020!C347,"'")</f>
        <v>'Cidade Ocidental: Jardim ABC'</v>
      </c>
      <c r="AL347" s="1" t="s">
        <v>1257</v>
      </c>
      <c r="AM347" s="1" t="s">
        <v>1258</v>
      </c>
      <c r="AN347" s="1" t="s">
        <v>1239</v>
      </c>
      <c r="AO347" s="1" t="str">
        <f>fator_pmad20182017_mor_16102020!E347</f>
        <v>1</v>
      </c>
      <c r="AP347" s="1" t="s">
        <v>1257</v>
      </c>
      <c r="AQ347" s="1" t="s">
        <v>1259</v>
      </c>
      <c r="AR347" s="1" t="s">
        <v>1260</v>
      </c>
      <c r="AS347" s="2" t="str">
        <f>fator_pmad20182017_mor_16102020!H347</f>
        <v xml:space="preserve"> 50 and 54</v>
      </c>
      <c r="AT347" s="1" t="s">
        <v>1261</v>
      </c>
    </row>
    <row r="348" spans="1:46" x14ac:dyDescent="0.25">
      <c r="A348" s="1" t="s">
        <v>36</v>
      </c>
      <c r="B348" s="1" t="s">
        <v>1235</v>
      </c>
      <c r="C348" s="1" t="s">
        <v>1236</v>
      </c>
      <c r="D348" s="1" t="s">
        <v>1237</v>
      </c>
      <c r="E348" s="1" t="s">
        <v>1238</v>
      </c>
      <c r="F348" s="1" t="s">
        <v>1239</v>
      </c>
      <c r="G348" s="1" t="str">
        <f>fator_pmad20182017_mor_16102020!K348</f>
        <v>22.6272391573103</v>
      </c>
      <c r="H348" s="1" t="s">
        <v>1240</v>
      </c>
      <c r="I348" s="1" t="s">
        <v>1239</v>
      </c>
      <c r="J348" s="1" t="str">
        <f>fator_pmad20182017_mor_16102020!I348</f>
        <v>1380.26158859593</v>
      </c>
      <c r="K348" s="1" t="s">
        <v>1241</v>
      </c>
      <c r="L348" s="1" t="s">
        <v>1239</v>
      </c>
      <c r="M348" s="1" t="s">
        <v>1242</v>
      </c>
      <c r="N348" s="1" t="s">
        <v>1243</v>
      </c>
      <c r="O348" s="1" t="s">
        <v>1244</v>
      </c>
      <c r="P348" s="1" t="s">
        <v>1239</v>
      </c>
      <c r="Q348" s="2" t="str">
        <f>CONCATENATE("'",fator_pmad20182017_mor_16102020!C348,"'")</f>
        <v>'Cidade Ocidental: Sede'</v>
      </c>
      <c r="R348" s="1" t="s">
        <v>1245</v>
      </c>
      <c r="S348" s="2" t="str">
        <f>CONCATENATE("concat('",IF(LEN([1]fator_pmad1718_mor_25052020!A348)=1,CONCATENATE(0,[1]fator_pmad1718_mor_25052020!A348),[1]fator_pmad1718_mor_25052020!A348),"',cast(m.D03")</f>
        <v>concat('03',cast(m.D03</v>
      </c>
      <c r="T348" s="1" t="s">
        <v>1246</v>
      </c>
      <c r="U348" s="2" t="str">
        <f>CONCATENATE("nchar(1)),'",IF(LEN([1]fator_pmad1718_mor_25052020!F348)=1,CONCATENATE(0,[1]fator_pmad1718_mor_25052020!F348),[1]fator_pmad1718_mor_25052020!F348),"')")</f>
        <v>nchar(1)),'11')</v>
      </c>
      <c r="V348" s="1" t="s">
        <v>1247</v>
      </c>
      <c r="W348" s="1" t="s">
        <v>1248</v>
      </c>
      <c r="X348" s="1" t="s">
        <v>1249</v>
      </c>
      <c r="Y348" s="1" t="s">
        <v>1250</v>
      </c>
      <c r="Z348" s="1" t="s">
        <v>1251</v>
      </c>
      <c r="AA348" s="1" t="s">
        <v>1252</v>
      </c>
      <c r="AB348" s="1" t="s">
        <v>1262</v>
      </c>
      <c r="AC348" s="1" t="s">
        <v>1253</v>
      </c>
      <c r="AD348" s="1" t="s">
        <v>1254</v>
      </c>
      <c r="AE348" s="1" t="s">
        <v>1255</v>
      </c>
      <c r="AF348" s="1" t="s">
        <v>1239</v>
      </c>
      <c r="AG348" s="1" t="s">
        <v>1256</v>
      </c>
      <c r="AH348" s="1" t="s">
        <v>1257</v>
      </c>
      <c r="AI348" s="1" t="s">
        <v>1244</v>
      </c>
      <c r="AJ348" s="1" t="s">
        <v>1239</v>
      </c>
      <c r="AK348" s="2" t="str">
        <f>CONCATENATE("'",fator_pmad20182017_mor_16102020!C348,"'")</f>
        <v>'Cidade Ocidental: Sede'</v>
      </c>
      <c r="AL348" s="1" t="s">
        <v>1257</v>
      </c>
      <c r="AM348" s="1" t="s">
        <v>1258</v>
      </c>
      <c r="AN348" s="1" t="s">
        <v>1239</v>
      </c>
      <c r="AO348" s="1" t="str">
        <f>fator_pmad20182017_mor_16102020!E348</f>
        <v>2</v>
      </c>
      <c r="AP348" s="1" t="s">
        <v>1257</v>
      </c>
      <c r="AQ348" s="1" t="s">
        <v>1259</v>
      </c>
      <c r="AR348" s="1" t="s">
        <v>1260</v>
      </c>
      <c r="AS348" s="2" t="str">
        <f>fator_pmad20182017_mor_16102020!H348</f>
        <v xml:space="preserve"> 50 and 54</v>
      </c>
      <c r="AT348" s="1" t="s">
        <v>1261</v>
      </c>
    </row>
    <row r="349" spans="1:46" x14ac:dyDescent="0.25">
      <c r="A349" s="1" t="s">
        <v>36</v>
      </c>
      <c r="B349" s="1" t="s">
        <v>1235</v>
      </c>
      <c r="C349" s="1" t="s">
        <v>1236</v>
      </c>
      <c r="D349" s="1" t="s">
        <v>1237</v>
      </c>
      <c r="E349" s="1" t="s">
        <v>1238</v>
      </c>
      <c r="F349" s="1" t="s">
        <v>1239</v>
      </c>
      <c r="G349" s="1" t="str">
        <f>fator_pmad20182017_mor_16102020!K349</f>
        <v>23.9040143273917</v>
      </c>
      <c r="H349" s="1" t="s">
        <v>1240</v>
      </c>
      <c r="I349" s="1" t="s">
        <v>1239</v>
      </c>
      <c r="J349" s="1" t="str">
        <f>fator_pmad20182017_mor_16102020!I349</f>
        <v>1266.91275935176</v>
      </c>
      <c r="K349" s="1" t="s">
        <v>1241</v>
      </c>
      <c r="L349" s="1" t="s">
        <v>1239</v>
      </c>
      <c r="M349" s="1" t="s">
        <v>1242</v>
      </c>
      <c r="N349" s="1" t="s">
        <v>1243</v>
      </c>
      <c r="O349" s="1" t="s">
        <v>1244</v>
      </c>
      <c r="P349" s="1" t="s">
        <v>1239</v>
      </c>
      <c r="Q349" s="2" t="str">
        <f>CONCATENATE("'",fator_pmad20182017_mor_16102020!C349,"'")</f>
        <v>'Cidade Ocidental: Sede'</v>
      </c>
      <c r="R349" s="1" t="s">
        <v>1245</v>
      </c>
      <c r="S349" s="2" t="str">
        <f>CONCATENATE("concat('",IF(LEN([1]fator_pmad1718_mor_25052020!A349)=1,CONCATENATE(0,[1]fator_pmad1718_mor_25052020!A349),[1]fator_pmad1718_mor_25052020!A349),"',cast(m.D03")</f>
        <v>concat('03',cast(m.D03</v>
      </c>
      <c r="T349" s="1" t="s">
        <v>1246</v>
      </c>
      <c r="U349" s="2" t="str">
        <f>CONCATENATE("nchar(1)),'",IF(LEN([1]fator_pmad1718_mor_25052020!F349)=1,CONCATENATE(0,[1]fator_pmad1718_mor_25052020!F349),[1]fator_pmad1718_mor_25052020!F349),"')")</f>
        <v>nchar(1)),'11')</v>
      </c>
      <c r="V349" s="1" t="s">
        <v>1247</v>
      </c>
      <c r="W349" s="1" t="s">
        <v>1248</v>
      </c>
      <c r="X349" s="1" t="s">
        <v>1249</v>
      </c>
      <c r="Y349" s="1" t="s">
        <v>1250</v>
      </c>
      <c r="Z349" s="1" t="s">
        <v>1251</v>
      </c>
      <c r="AA349" s="1" t="s">
        <v>1252</v>
      </c>
      <c r="AB349" s="1" t="s">
        <v>1262</v>
      </c>
      <c r="AC349" s="1" t="s">
        <v>1253</v>
      </c>
      <c r="AD349" s="1" t="s">
        <v>1254</v>
      </c>
      <c r="AE349" s="1" t="s">
        <v>1255</v>
      </c>
      <c r="AF349" s="1" t="s">
        <v>1239</v>
      </c>
      <c r="AG349" s="1" t="s">
        <v>1256</v>
      </c>
      <c r="AH349" s="1" t="s">
        <v>1257</v>
      </c>
      <c r="AI349" s="1" t="s">
        <v>1244</v>
      </c>
      <c r="AJ349" s="1" t="s">
        <v>1239</v>
      </c>
      <c r="AK349" s="2" t="str">
        <f>CONCATENATE("'",fator_pmad20182017_mor_16102020!C349,"'")</f>
        <v>'Cidade Ocidental: Sede'</v>
      </c>
      <c r="AL349" s="1" t="s">
        <v>1257</v>
      </c>
      <c r="AM349" s="1" t="s">
        <v>1258</v>
      </c>
      <c r="AN349" s="1" t="s">
        <v>1239</v>
      </c>
      <c r="AO349" s="1" t="str">
        <f>fator_pmad20182017_mor_16102020!E349</f>
        <v>1</v>
      </c>
      <c r="AP349" s="1" t="s">
        <v>1257</v>
      </c>
      <c r="AQ349" s="1" t="s">
        <v>1259</v>
      </c>
      <c r="AR349" s="1" t="s">
        <v>1260</v>
      </c>
      <c r="AS349" s="2" t="str">
        <f>fator_pmad20182017_mor_16102020!H349</f>
        <v xml:space="preserve"> 50 and 54</v>
      </c>
      <c r="AT349" s="1" t="s">
        <v>1261</v>
      </c>
    </row>
    <row r="350" spans="1:46" x14ac:dyDescent="0.25">
      <c r="A350" s="1" t="s">
        <v>44</v>
      </c>
      <c r="B350" s="1" t="s">
        <v>1235</v>
      </c>
      <c r="C350" s="1" t="s">
        <v>1236</v>
      </c>
      <c r="D350" s="1" t="s">
        <v>1237</v>
      </c>
      <c r="E350" s="1" t="s">
        <v>1238</v>
      </c>
      <c r="F350" s="1" t="s">
        <v>1239</v>
      </c>
      <c r="G350" s="1" t="str">
        <f>fator_pmad20182017_mor_16102020!K350</f>
        <v>5.51305359019617</v>
      </c>
      <c r="H350" s="1" t="s">
        <v>1240</v>
      </c>
      <c r="I350" s="1" t="s">
        <v>1239</v>
      </c>
      <c r="J350" s="1" t="str">
        <f>fator_pmad20182017_mor_16102020!I350</f>
        <v>237.061304378435</v>
      </c>
      <c r="K350" s="1" t="s">
        <v>1241</v>
      </c>
      <c r="L350" s="1" t="s">
        <v>1239</v>
      </c>
      <c r="M350" s="1" t="s">
        <v>1242</v>
      </c>
      <c r="N350" s="1" t="s">
        <v>1243</v>
      </c>
      <c r="O350" s="1" t="s">
        <v>1244</v>
      </c>
      <c r="P350" s="1" t="s">
        <v>1239</v>
      </c>
      <c r="Q350" s="2" t="str">
        <f>CONCATENATE("'",fator_pmad20182017_mor_16102020!C350,"'")</f>
        <v>'Cocalzinho de Goiás: Girassol/Edilândia'</v>
      </c>
      <c r="R350" s="1" t="s">
        <v>1245</v>
      </c>
      <c r="S350" s="2" t="str">
        <f>CONCATENATE("concat('",IF(LEN([1]fator_pmad1718_mor_25052020!A350)=1,CONCATENATE(0,[1]fator_pmad1718_mor_25052020!A350),[1]fator_pmad1718_mor_25052020!A350),"',cast(m.D03")</f>
        <v>concat('08',cast(m.D03</v>
      </c>
      <c r="T350" s="1" t="s">
        <v>1246</v>
      </c>
      <c r="U350" s="2" t="str">
        <f>CONCATENATE("nchar(1)),'",IF(LEN([1]fator_pmad1718_mor_25052020!F350)=1,CONCATENATE(0,[1]fator_pmad1718_mor_25052020!F350),[1]fator_pmad1718_mor_25052020!F350),"')")</f>
        <v>nchar(1)),'11')</v>
      </c>
      <c r="V350" s="1" t="s">
        <v>1247</v>
      </c>
      <c r="W350" s="1" t="s">
        <v>1248</v>
      </c>
      <c r="X350" s="1" t="s">
        <v>1249</v>
      </c>
      <c r="Y350" s="1" t="s">
        <v>1250</v>
      </c>
      <c r="Z350" s="1" t="s">
        <v>1251</v>
      </c>
      <c r="AA350" s="1" t="s">
        <v>1252</v>
      </c>
      <c r="AB350" s="1" t="s">
        <v>1262</v>
      </c>
      <c r="AC350" s="1" t="s">
        <v>1253</v>
      </c>
      <c r="AD350" s="1" t="s">
        <v>1254</v>
      </c>
      <c r="AE350" s="1" t="s">
        <v>1255</v>
      </c>
      <c r="AF350" s="1" t="s">
        <v>1239</v>
      </c>
      <c r="AG350" s="1" t="s">
        <v>1256</v>
      </c>
      <c r="AH350" s="1" t="s">
        <v>1257</v>
      </c>
      <c r="AI350" s="1" t="s">
        <v>1244</v>
      </c>
      <c r="AJ350" s="1" t="s">
        <v>1239</v>
      </c>
      <c r="AK350" s="2" t="str">
        <f>CONCATENATE("'",fator_pmad20182017_mor_16102020!C350,"'")</f>
        <v>'Cocalzinho de Goiás: Girassol/Edilândia'</v>
      </c>
      <c r="AL350" s="1" t="s">
        <v>1257</v>
      </c>
      <c r="AM350" s="1" t="s">
        <v>1258</v>
      </c>
      <c r="AN350" s="1" t="s">
        <v>1239</v>
      </c>
      <c r="AO350" s="1" t="str">
        <f>fator_pmad20182017_mor_16102020!E350</f>
        <v>2</v>
      </c>
      <c r="AP350" s="1" t="s">
        <v>1257</v>
      </c>
      <c r="AQ350" s="1" t="s">
        <v>1259</v>
      </c>
      <c r="AR350" s="1" t="s">
        <v>1260</v>
      </c>
      <c r="AS350" s="2" t="str">
        <f>fator_pmad20182017_mor_16102020!H350</f>
        <v xml:space="preserve"> 50 and 54</v>
      </c>
      <c r="AT350" s="1" t="s">
        <v>1261</v>
      </c>
    </row>
    <row r="351" spans="1:46" x14ac:dyDescent="0.25">
      <c r="A351" s="1" t="s">
        <v>44</v>
      </c>
      <c r="B351" s="1" t="s">
        <v>1235</v>
      </c>
      <c r="C351" s="1" t="s">
        <v>1236</v>
      </c>
      <c r="D351" s="1" t="s">
        <v>1237</v>
      </c>
      <c r="E351" s="1" t="s">
        <v>1238</v>
      </c>
      <c r="F351" s="1" t="s">
        <v>1239</v>
      </c>
      <c r="G351" s="1" t="str">
        <f>fator_pmad20182017_mor_16102020!K351</f>
        <v>7.9965545875517</v>
      </c>
      <c r="H351" s="1" t="s">
        <v>1240</v>
      </c>
      <c r="I351" s="1" t="s">
        <v>1239</v>
      </c>
      <c r="J351" s="1" t="str">
        <f>fator_pmad20182017_mor_16102020!I351</f>
        <v>231.900083038999</v>
      </c>
      <c r="K351" s="1" t="s">
        <v>1241</v>
      </c>
      <c r="L351" s="1" t="s">
        <v>1239</v>
      </c>
      <c r="M351" s="1" t="s">
        <v>1242</v>
      </c>
      <c r="N351" s="1" t="s">
        <v>1243</v>
      </c>
      <c r="O351" s="1" t="s">
        <v>1244</v>
      </c>
      <c r="P351" s="1" t="s">
        <v>1239</v>
      </c>
      <c r="Q351" s="2" t="str">
        <f>CONCATENATE("'",fator_pmad20182017_mor_16102020!C351,"'")</f>
        <v>'Cocalzinho de Goiás: Girassol/Edilândia'</v>
      </c>
      <c r="R351" s="1" t="s">
        <v>1245</v>
      </c>
      <c r="S351" s="2" t="str">
        <f>CONCATENATE("concat('",IF(LEN([1]fator_pmad1718_mor_25052020!A351)=1,CONCATENATE(0,[1]fator_pmad1718_mor_25052020!A351),[1]fator_pmad1718_mor_25052020!A351),"',cast(m.D03")</f>
        <v>concat('08',cast(m.D03</v>
      </c>
      <c r="T351" s="1" t="s">
        <v>1246</v>
      </c>
      <c r="U351" s="2" t="str">
        <f>CONCATENATE("nchar(1)),'",IF(LEN([1]fator_pmad1718_mor_25052020!F351)=1,CONCATENATE(0,[1]fator_pmad1718_mor_25052020!F351),[1]fator_pmad1718_mor_25052020!F351),"')")</f>
        <v>nchar(1)),'11')</v>
      </c>
      <c r="V351" s="1" t="s">
        <v>1247</v>
      </c>
      <c r="W351" s="1" t="s">
        <v>1248</v>
      </c>
      <c r="X351" s="1" t="s">
        <v>1249</v>
      </c>
      <c r="Y351" s="1" t="s">
        <v>1250</v>
      </c>
      <c r="Z351" s="1" t="s">
        <v>1251</v>
      </c>
      <c r="AA351" s="1" t="s">
        <v>1252</v>
      </c>
      <c r="AB351" s="1" t="s">
        <v>1262</v>
      </c>
      <c r="AC351" s="1" t="s">
        <v>1253</v>
      </c>
      <c r="AD351" s="1" t="s">
        <v>1254</v>
      </c>
      <c r="AE351" s="1" t="s">
        <v>1255</v>
      </c>
      <c r="AF351" s="1" t="s">
        <v>1239</v>
      </c>
      <c r="AG351" s="1" t="s">
        <v>1256</v>
      </c>
      <c r="AH351" s="1" t="s">
        <v>1257</v>
      </c>
      <c r="AI351" s="1" t="s">
        <v>1244</v>
      </c>
      <c r="AJ351" s="1" t="s">
        <v>1239</v>
      </c>
      <c r="AK351" s="2" t="str">
        <f>CONCATENATE("'",fator_pmad20182017_mor_16102020!C351,"'")</f>
        <v>'Cocalzinho de Goiás: Girassol/Edilândia'</v>
      </c>
      <c r="AL351" s="1" t="s">
        <v>1257</v>
      </c>
      <c r="AM351" s="1" t="s">
        <v>1258</v>
      </c>
      <c r="AN351" s="1" t="s">
        <v>1239</v>
      </c>
      <c r="AO351" s="1" t="str">
        <f>fator_pmad20182017_mor_16102020!E351</f>
        <v>1</v>
      </c>
      <c r="AP351" s="1" t="s">
        <v>1257</v>
      </c>
      <c r="AQ351" s="1" t="s">
        <v>1259</v>
      </c>
      <c r="AR351" s="1" t="s">
        <v>1260</v>
      </c>
      <c r="AS351" s="2" t="str">
        <f>fator_pmad20182017_mor_16102020!H351</f>
        <v xml:space="preserve"> 50 and 54</v>
      </c>
      <c r="AT351" s="1" t="s">
        <v>1261</v>
      </c>
    </row>
    <row r="352" spans="1:46" x14ac:dyDescent="0.25">
      <c r="A352" s="1" t="s">
        <v>52</v>
      </c>
      <c r="B352" s="1" t="s">
        <v>1235</v>
      </c>
      <c r="C352" s="1" t="s">
        <v>1236</v>
      </c>
      <c r="D352" s="1" t="s">
        <v>1237</v>
      </c>
      <c r="E352" s="1" t="s">
        <v>1238</v>
      </c>
      <c r="F352" s="1" t="s">
        <v>1239</v>
      </c>
      <c r="G352" s="1" t="str">
        <f>fator_pmad20182017_mor_16102020!K352</f>
        <v>3.97067918612714</v>
      </c>
      <c r="H352" s="1" t="s">
        <v>1240</v>
      </c>
      <c r="I352" s="1" t="s">
        <v>1239</v>
      </c>
      <c r="J352" s="1" t="str">
        <f>fator_pmad20182017_mor_16102020!I352</f>
        <v>230.299392795374</v>
      </c>
      <c r="K352" s="1" t="s">
        <v>1241</v>
      </c>
      <c r="L352" s="1" t="s">
        <v>1239</v>
      </c>
      <c r="M352" s="1" t="s">
        <v>1242</v>
      </c>
      <c r="N352" s="1" t="s">
        <v>1243</v>
      </c>
      <c r="O352" s="1" t="s">
        <v>1244</v>
      </c>
      <c r="P352" s="1" t="s">
        <v>1239</v>
      </c>
      <c r="Q352" s="2" t="str">
        <f>CONCATENATE("'",fator_pmad20182017_mor_16102020!C352,"'")</f>
        <v>'Cocalzinho de Goiás: Sede'</v>
      </c>
      <c r="R352" s="1" t="s">
        <v>1245</v>
      </c>
      <c r="S352" s="2" t="str">
        <f>CONCATENATE("concat('",IF(LEN([1]fator_pmad1718_mor_25052020!A352)=1,CONCATENATE(0,[1]fator_pmad1718_mor_25052020!A352),[1]fator_pmad1718_mor_25052020!A352),"',cast(m.D03")</f>
        <v>concat('07',cast(m.D03</v>
      </c>
      <c r="T352" s="1" t="s">
        <v>1246</v>
      </c>
      <c r="U352" s="2" t="str">
        <f>CONCATENATE("nchar(1)),'",IF(LEN([1]fator_pmad1718_mor_25052020!F352)=1,CONCATENATE(0,[1]fator_pmad1718_mor_25052020!F352),[1]fator_pmad1718_mor_25052020!F352),"')")</f>
        <v>nchar(1)),'11')</v>
      </c>
      <c r="V352" s="1" t="s">
        <v>1247</v>
      </c>
      <c r="W352" s="1" t="s">
        <v>1248</v>
      </c>
      <c r="X352" s="1" t="s">
        <v>1249</v>
      </c>
      <c r="Y352" s="1" t="s">
        <v>1250</v>
      </c>
      <c r="Z352" s="1" t="s">
        <v>1251</v>
      </c>
      <c r="AA352" s="1" t="s">
        <v>1252</v>
      </c>
      <c r="AB352" s="1" t="s">
        <v>1262</v>
      </c>
      <c r="AC352" s="1" t="s">
        <v>1253</v>
      </c>
      <c r="AD352" s="1" t="s">
        <v>1254</v>
      </c>
      <c r="AE352" s="1" t="s">
        <v>1255</v>
      </c>
      <c r="AF352" s="1" t="s">
        <v>1239</v>
      </c>
      <c r="AG352" s="1" t="s">
        <v>1256</v>
      </c>
      <c r="AH352" s="1" t="s">
        <v>1257</v>
      </c>
      <c r="AI352" s="1" t="s">
        <v>1244</v>
      </c>
      <c r="AJ352" s="1" t="s">
        <v>1239</v>
      </c>
      <c r="AK352" s="2" t="str">
        <f>CONCATENATE("'",fator_pmad20182017_mor_16102020!C352,"'")</f>
        <v>'Cocalzinho de Goiás: Sede'</v>
      </c>
      <c r="AL352" s="1" t="s">
        <v>1257</v>
      </c>
      <c r="AM352" s="1" t="s">
        <v>1258</v>
      </c>
      <c r="AN352" s="1" t="s">
        <v>1239</v>
      </c>
      <c r="AO352" s="1" t="str">
        <f>fator_pmad20182017_mor_16102020!E352</f>
        <v>2</v>
      </c>
      <c r="AP352" s="1" t="s">
        <v>1257</v>
      </c>
      <c r="AQ352" s="1" t="s">
        <v>1259</v>
      </c>
      <c r="AR352" s="1" t="s">
        <v>1260</v>
      </c>
      <c r="AS352" s="2" t="str">
        <f>fator_pmad20182017_mor_16102020!H352</f>
        <v xml:space="preserve"> 50 and 54</v>
      </c>
      <c r="AT352" s="1" t="s">
        <v>1261</v>
      </c>
    </row>
    <row r="353" spans="1:46" x14ac:dyDescent="0.25">
      <c r="A353" s="1" t="s">
        <v>52</v>
      </c>
      <c r="B353" s="1" t="s">
        <v>1235</v>
      </c>
      <c r="C353" s="1" t="s">
        <v>1236</v>
      </c>
      <c r="D353" s="1" t="s">
        <v>1237</v>
      </c>
      <c r="E353" s="1" t="s">
        <v>1238</v>
      </c>
      <c r="F353" s="1" t="s">
        <v>1239</v>
      </c>
      <c r="G353" s="1" t="str">
        <f>fator_pmad20182017_mor_16102020!K353</f>
        <v>4.09609799250472</v>
      </c>
      <c r="H353" s="1" t="s">
        <v>1240</v>
      </c>
      <c r="I353" s="1" t="s">
        <v>1239</v>
      </c>
      <c r="J353" s="1" t="str">
        <f>fator_pmad20182017_mor_16102020!I353</f>
        <v>225.28538958776</v>
      </c>
      <c r="K353" s="1" t="s">
        <v>1241</v>
      </c>
      <c r="L353" s="1" t="s">
        <v>1239</v>
      </c>
      <c r="M353" s="1" t="s">
        <v>1242</v>
      </c>
      <c r="N353" s="1" t="s">
        <v>1243</v>
      </c>
      <c r="O353" s="1" t="s">
        <v>1244</v>
      </c>
      <c r="P353" s="1" t="s">
        <v>1239</v>
      </c>
      <c r="Q353" s="2" t="str">
        <f>CONCATENATE("'",fator_pmad20182017_mor_16102020!C353,"'")</f>
        <v>'Cocalzinho de Goiás: Sede'</v>
      </c>
      <c r="R353" s="1" t="s">
        <v>1245</v>
      </c>
      <c r="S353" s="2" t="str">
        <f>CONCATENATE("concat('",IF(LEN([1]fator_pmad1718_mor_25052020!A353)=1,CONCATENATE(0,[1]fator_pmad1718_mor_25052020!A353),[1]fator_pmad1718_mor_25052020!A353),"',cast(m.D03")</f>
        <v>concat('07',cast(m.D03</v>
      </c>
      <c r="T353" s="1" t="s">
        <v>1246</v>
      </c>
      <c r="U353" s="2" t="str">
        <f>CONCATENATE("nchar(1)),'",IF(LEN([1]fator_pmad1718_mor_25052020!F353)=1,CONCATENATE(0,[1]fator_pmad1718_mor_25052020!F353),[1]fator_pmad1718_mor_25052020!F353),"')")</f>
        <v>nchar(1)),'11')</v>
      </c>
      <c r="V353" s="1" t="s">
        <v>1247</v>
      </c>
      <c r="W353" s="1" t="s">
        <v>1248</v>
      </c>
      <c r="X353" s="1" t="s">
        <v>1249</v>
      </c>
      <c r="Y353" s="1" t="s">
        <v>1250</v>
      </c>
      <c r="Z353" s="1" t="s">
        <v>1251</v>
      </c>
      <c r="AA353" s="1" t="s">
        <v>1252</v>
      </c>
      <c r="AB353" s="1" t="s">
        <v>1262</v>
      </c>
      <c r="AC353" s="1" t="s">
        <v>1253</v>
      </c>
      <c r="AD353" s="1" t="s">
        <v>1254</v>
      </c>
      <c r="AE353" s="1" t="s">
        <v>1255</v>
      </c>
      <c r="AF353" s="1" t="s">
        <v>1239</v>
      </c>
      <c r="AG353" s="1" t="s">
        <v>1256</v>
      </c>
      <c r="AH353" s="1" t="s">
        <v>1257</v>
      </c>
      <c r="AI353" s="1" t="s">
        <v>1244</v>
      </c>
      <c r="AJ353" s="1" t="s">
        <v>1239</v>
      </c>
      <c r="AK353" s="2" t="str">
        <f>CONCATENATE("'",fator_pmad20182017_mor_16102020!C353,"'")</f>
        <v>'Cocalzinho de Goiás: Sede'</v>
      </c>
      <c r="AL353" s="1" t="s">
        <v>1257</v>
      </c>
      <c r="AM353" s="1" t="s">
        <v>1258</v>
      </c>
      <c r="AN353" s="1" t="s">
        <v>1239</v>
      </c>
      <c r="AO353" s="1" t="str">
        <f>fator_pmad20182017_mor_16102020!E353</f>
        <v>1</v>
      </c>
      <c r="AP353" s="1" t="s">
        <v>1257</v>
      </c>
      <c r="AQ353" s="1" t="s">
        <v>1259</v>
      </c>
      <c r="AR353" s="1" t="s">
        <v>1260</v>
      </c>
      <c r="AS353" s="2" t="str">
        <f>fator_pmad20182017_mor_16102020!H353</f>
        <v xml:space="preserve"> 50 and 54</v>
      </c>
      <c r="AT353" s="1" t="s">
        <v>1261</v>
      </c>
    </row>
    <row r="354" spans="1:46" x14ac:dyDescent="0.25">
      <c r="A354" s="1" t="s">
        <v>60</v>
      </c>
      <c r="B354" s="1" t="s">
        <v>1235</v>
      </c>
      <c r="C354" s="1" t="s">
        <v>1236</v>
      </c>
      <c r="D354" s="1" t="s">
        <v>1237</v>
      </c>
      <c r="E354" s="1" t="s">
        <v>1238</v>
      </c>
      <c r="F354" s="1" t="s">
        <v>1239</v>
      </c>
      <c r="G354" s="1" t="str">
        <f>fator_pmad20182017_mor_16102020!K354</f>
        <v>3.61006883810581</v>
      </c>
      <c r="H354" s="1" t="s">
        <v>1240</v>
      </c>
      <c r="I354" s="1" t="s">
        <v>1239</v>
      </c>
      <c r="J354" s="1" t="str">
        <f>fator_pmad20182017_mor_16102020!I354</f>
        <v>137.182615848021</v>
      </c>
      <c r="K354" s="1" t="s">
        <v>1241</v>
      </c>
      <c r="L354" s="1" t="s">
        <v>1239</v>
      </c>
      <c r="M354" s="1" t="s">
        <v>1242</v>
      </c>
      <c r="N354" s="1" t="s">
        <v>1243</v>
      </c>
      <c r="O354" s="1" t="s">
        <v>1244</v>
      </c>
      <c r="P354" s="1" t="s">
        <v>1239</v>
      </c>
      <c r="Q354" s="2" t="str">
        <f>CONCATENATE("'",fator_pmad20182017_mor_16102020!C354,"'")</f>
        <v>'Cristalina: Campos Lindos/Marajó'</v>
      </c>
      <c r="R354" s="1" t="s">
        <v>1245</v>
      </c>
      <c r="S354" s="2" t="str">
        <f>CONCATENATE("concat('",IF(LEN([1]fator_pmad1718_mor_25052020!A354)=1,CONCATENATE(0,[1]fator_pmad1718_mor_25052020!A354),[1]fator_pmad1718_mor_25052020!A354),"',cast(m.D03")</f>
        <v>concat('06',cast(m.D03</v>
      </c>
      <c r="T354" s="1" t="s">
        <v>1246</v>
      </c>
      <c r="U354" s="2" t="str">
        <f>CONCATENATE("nchar(1)),'",IF(LEN([1]fator_pmad1718_mor_25052020!F354)=1,CONCATENATE(0,[1]fator_pmad1718_mor_25052020!F354),[1]fator_pmad1718_mor_25052020!F354),"')")</f>
        <v>nchar(1)),'11')</v>
      </c>
      <c r="V354" s="1" t="s">
        <v>1247</v>
      </c>
      <c r="W354" s="1" t="s">
        <v>1248</v>
      </c>
      <c r="X354" s="1" t="s">
        <v>1249</v>
      </c>
      <c r="Y354" s="1" t="s">
        <v>1250</v>
      </c>
      <c r="Z354" s="1" t="s">
        <v>1251</v>
      </c>
      <c r="AA354" s="1" t="s">
        <v>1252</v>
      </c>
      <c r="AB354" s="1" t="s">
        <v>1262</v>
      </c>
      <c r="AC354" s="1" t="s">
        <v>1253</v>
      </c>
      <c r="AD354" s="1" t="s">
        <v>1254</v>
      </c>
      <c r="AE354" s="1" t="s">
        <v>1255</v>
      </c>
      <c r="AF354" s="1" t="s">
        <v>1239</v>
      </c>
      <c r="AG354" s="1" t="s">
        <v>1256</v>
      </c>
      <c r="AH354" s="1" t="s">
        <v>1257</v>
      </c>
      <c r="AI354" s="1" t="s">
        <v>1244</v>
      </c>
      <c r="AJ354" s="1" t="s">
        <v>1239</v>
      </c>
      <c r="AK354" s="2" t="str">
        <f>CONCATENATE("'",fator_pmad20182017_mor_16102020!C354,"'")</f>
        <v>'Cristalina: Campos Lindos/Marajó'</v>
      </c>
      <c r="AL354" s="1" t="s">
        <v>1257</v>
      </c>
      <c r="AM354" s="1" t="s">
        <v>1258</v>
      </c>
      <c r="AN354" s="1" t="s">
        <v>1239</v>
      </c>
      <c r="AO354" s="1" t="str">
        <f>fator_pmad20182017_mor_16102020!E354</f>
        <v>2</v>
      </c>
      <c r="AP354" s="1" t="s">
        <v>1257</v>
      </c>
      <c r="AQ354" s="1" t="s">
        <v>1259</v>
      </c>
      <c r="AR354" s="1" t="s">
        <v>1260</v>
      </c>
      <c r="AS354" s="2" t="str">
        <f>fator_pmad20182017_mor_16102020!H354</f>
        <v xml:space="preserve"> 50 and 54</v>
      </c>
      <c r="AT354" s="1" t="s">
        <v>1261</v>
      </c>
    </row>
    <row r="355" spans="1:46" x14ac:dyDescent="0.25">
      <c r="A355" s="1" t="s">
        <v>60</v>
      </c>
      <c r="B355" s="1" t="s">
        <v>1235</v>
      </c>
      <c r="C355" s="1" t="s">
        <v>1236</v>
      </c>
      <c r="D355" s="1" t="s">
        <v>1237</v>
      </c>
      <c r="E355" s="1" t="s">
        <v>1238</v>
      </c>
      <c r="F355" s="1" t="s">
        <v>1239</v>
      </c>
      <c r="G355" s="1" t="str">
        <f>fator_pmad20182017_mor_16102020!K355</f>
        <v>4.47791704652699</v>
      </c>
      <c r="H355" s="1" t="s">
        <v>1240</v>
      </c>
      <c r="I355" s="1" t="s">
        <v>1239</v>
      </c>
      <c r="J355" s="1" t="str">
        <f>fator_pmad20182017_mor_16102020!I355</f>
        <v>143.293345488864</v>
      </c>
      <c r="K355" s="1" t="s">
        <v>1241</v>
      </c>
      <c r="L355" s="1" t="s">
        <v>1239</v>
      </c>
      <c r="M355" s="1" t="s">
        <v>1242</v>
      </c>
      <c r="N355" s="1" t="s">
        <v>1243</v>
      </c>
      <c r="O355" s="1" t="s">
        <v>1244</v>
      </c>
      <c r="P355" s="1" t="s">
        <v>1239</v>
      </c>
      <c r="Q355" s="2" t="str">
        <f>CONCATENATE("'",fator_pmad20182017_mor_16102020!C355,"'")</f>
        <v>'Cristalina: Campos Lindos/Marajó'</v>
      </c>
      <c r="R355" s="1" t="s">
        <v>1245</v>
      </c>
      <c r="S355" s="2" t="str">
        <f>CONCATENATE("concat('",IF(LEN([1]fator_pmad1718_mor_25052020!A355)=1,CONCATENATE(0,[1]fator_pmad1718_mor_25052020!A355),[1]fator_pmad1718_mor_25052020!A355),"',cast(m.D03")</f>
        <v>concat('06',cast(m.D03</v>
      </c>
      <c r="T355" s="1" t="s">
        <v>1246</v>
      </c>
      <c r="U355" s="2" t="str">
        <f>CONCATENATE("nchar(1)),'",IF(LEN([1]fator_pmad1718_mor_25052020!F355)=1,CONCATENATE(0,[1]fator_pmad1718_mor_25052020!F355),[1]fator_pmad1718_mor_25052020!F355),"')")</f>
        <v>nchar(1)),'11')</v>
      </c>
      <c r="V355" s="1" t="s">
        <v>1247</v>
      </c>
      <c r="W355" s="1" t="s">
        <v>1248</v>
      </c>
      <c r="X355" s="1" t="s">
        <v>1249</v>
      </c>
      <c r="Y355" s="1" t="s">
        <v>1250</v>
      </c>
      <c r="Z355" s="1" t="s">
        <v>1251</v>
      </c>
      <c r="AA355" s="1" t="s">
        <v>1252</v>
      </c>
      <c r="AB355" s="1" t="s">
        <v>1262</v>
      </c>
      <c r="AC355" s="1" t="s">
        <v>1253</v>
      </c>
      <c r="AD355" s="1" t="s">
        <v>1254</v>
      </c>
      <c r="AE355" s="1" t="s">
        <v>1255</v>
      </c>
      <c r="AF355" s="1" t="s">
        <v>1239</v>
      </c>
      <c r="AG355" s="1" t="s">
        <v>1256</v>
      </c>
      <c r="AH355" s="1" t="s">
        <v>1257</v>
      </c>
      <c r="AI355" s="1" t="s">
        <v>1244</v>
      </c>
      <c r="AJ355" s="1" t="s">
        <v>1239</v>
      </c>
      <c r="AK355" s="2" t="str">
        <f>CONCATENATE("'",fator_pmad20182017_mor_16102020!C355,"'")</f>
        <v>'Cristalina: Campos Lindos/Marajó'</v>
      </c>
      <c r="AL355" s="1" t="s">
        <v>1257</v>
      </c>
      <c r="AM355" s="1" t="s">
        <v>1258</v>
      </c>
      <c r="AN355" s="1" t="s">
        <v>1239</v>
      </c>
      <c r="AO355" s="1" t="str">
        <f>fator_pmad20182017_mor_16102020!E355</f>
        <v>1</v>
      </c>
      <c r="AP355" s="1" t="s">
        <v>1257</v>
      </c>
      <c r="AQ355" s="1" t="s">
        <v>1259</v>
      </c>
      <c r="AR355" s="1" t="s">
        <v>1260</v>
      </c>
      <c r="AS355" s="2" t="str">
        <f>fator_pmad20182017_mor_16102020!H355</f>
        <v xml:space="preserve"> 50 and 54</v>
      </c>
      <c r="AT355" s="1" t="s">
        <v>1261</v>
      </c>
    </row>
    <row r="356" spans="1:46" x14ac:dyDescent="0.25">
      <c r="A356" s="1" t="s">
        <v>68</v>
      </c>
      <c r="B356" s="1" t="s">
        <v>1235</v>
      </c>
      <c r="C356" s="1" t="s">
        <v>1236</v>
      </c>
      <c r="D356" s="1" t="s">
        <v>1237</v>
      </c>
      <c r="E356" s="1" t="s">
        <v>1238</v>
      </c>
      <c r="F356" s="1" t="s">
        <v>1239</v>
      </c>
      <c r="G356" s="1" t="str">
        <f>fator_pmad20182017_mor_16102020!K356</f>
        <v>17.3885583445826</v>
      </c>
      <c r="H356" s="1" t="s">
        <v>1240</v>
      </c>
      <c r="I356" s="1" t="s">
        <v>1239</v>
      </c>
      <c r="J356" s="1" t="str">
        <f>fator_pmad20182017_mor_16102020!I356</f>
        <v>660.765217094138</v>
      </c>
      <c r="K356" s="1" t="s">
        <v>1241</v>
      </c>
      <c r="L356" s="1" t="s">
        <v>1239</v>
      </c>
      <c r="M356" s="1" t="s">
        <v>1242</v>
      </c>
      <c r="N356" s="1" t="s">
        <v>1243</v>
      </c>
      <c r="O356" s="1" t="s">
        <v>1244</v>
      </c>
      <c r="P356" s="1" t="s">
        <v>1239</v>
      </c>
      <c r="Q356" s="2" t="str">
        <f>CONCATENATE("'",fator_pmad20182017_mor_16102020!C356,"'")</f>
        <v>'Cristalina: Sede'</v>
      </c>
      <c r="R356" s="1" t="s">
        <v>1245</v>
      </c>
      <c r="S356" s="2" t="str">
        <f>CONCATENATE("concat('",IF(LEN([1]fator_pmad1718_mor_25052020!A356)=1,CONCATENATE(0,[1]fator_pmad1718_mor_25052020!A356),[1]fator_pmad1718_mor_25052020!A356),"',cast(m.D03")</f>
        <v>concat('05',cast(m.D03</v>
      </c>
      <c r="T356" s="1" t="s">
        <v>1246</v>
      </c>
      <c r="U356" s="2" t="str">
        <f>CONCATENATE("nchar(1)),'",IF(LEN([1]fator_pmad1718_mor_25052020!F356)=1,CONCATENATE(0,[1]fator_pmad1718_mor_25052020!F356),[1]fator_pmad1718_mor_25052020!F356),"')")</f>
        <v>nchar(1)),'11')</v>
      </c>
      <c r="V356" s="1" t="s">
        <v>1247</v>
      </c>
      <c r="W356" s="1" t="s">
        <v>1248</v>
      </c>
      <c r="X356" s="1" t="s">
        <v>1249</v>
      </c>
      <c r="Y356" s="1" t="s">
        <v>1250</v>
      </c>
      <c r="Z356" s="1" t="s">
        <v>1251</v>
      </c>
      <c r="AA356" s="1" t="s">
        <v>1252</v>
      </c>
      <c r="AB356" s="1" t="s">
        <v>1262</v>
      </c>
      <c r="AC356" s="1" t="s">
        <v>1253</v>
      </c>
      <c r="AD356" s="1" t="s">
        <v>1254</v>
      </c>
      <c r="AE356" s="1" t="s">
        <v>1255</v>
      </c>
      <c r="AF356" s="1" t="s">
        <v>1239</v>
      </c>
      <c r="AG356" s="1" t="s">
        <v>1256</v>
      </c>
      <c r="AH356" s="1" t="s">
        <v>1257</v>
      </c>
      <c r="AI356" s="1" t="s">
        <v>1244</v>
      </c>
      <c r="AJ356" s="1" t="s">
        <v>1239</v>
      </c>
      <c r="AK356" s="2" t="str">
        <f>CONCATENATE("'",fator_pmad20182017_mor_16102020!C356,"'")</f>
        <v>'Cristalina: Sede'</v>
      </c>
      <c r="AL356" s="1" t="s">
        <v>1257</v>
      </c>
      <c r="AM356" s="1" t="s">
        <v>1258</v>
      </c>
      <c r="AN356" s="1" t="s">
        <v>1239</v>
      </c>
      <c r="AO356" s="1" t="str">
        <f>fator_pmad20182017_mor_16102020!E356</f>
        <v>2</v>
      </c>
      <c r="AP356" s="1" t="s">
        <v>1257</v>
      </c>
      <c r="AQ356" s="1" t="s">
        <v>1259</v>
      </c>
      <c r="AR356" s="1" t="s">
        <v>1260</v>
      </c>
      <c r="AS356" s="2" t="str">
        <f>fator_pmad20182017_mor_16102020!H356</f>
        <v xml:space="preserve"> 50 and 54</v>
      </c>
      <c r="AT356" s="1" t="s">
        <v>1261</v>
      </c>
    </row>
    <row r="357" spans="1:46" x14ac:dyDescent="0.25">
      <c r="A357" s="1" t="s">
        <v>68</v>
      </c>
      <c r="B357" s="1" t="s">
        <v>1235</v>
      </c>
      <c r="C357" s="1" t="s">
        <v>1236</v>
      </c>
      <c r="D357" s="1" t="s">
        <v>1237</v>
      </c>
      <c r="E357" s="1" t="s">
        <v>1238</v>
      </c>
      <c r="F357" s="1" t="s">
        <v>1239</v>
      </c>
      <c r="G357" s="1" t="str">
        <f>fator_pmad20182017_mor_16102020!K357</f>
        <v>15.3377481468433</v>
      </c>
      <c r="H357" s="1" t="s">
        <v>1240</v>
      </c>
      <c r="I357" s="1" t="s">
        <v>1239</v>
      </c>
      <c r="J357" s="1" t="str">
        <f>fator_pmad20182017_mor_16102020!I357</f>
        <v>690.198666607948</v>
      </c>
      <c r="K357" s="1" t="s">
        <v>1241</v>
      </c>
      <c r="L357" s="1" t="s">
        <v>1239</v>
      </c>
      <c r="M357" s="1" t="s">
        <v>1242</v>
      </c>
      <c r="N357" s="1" t="s">
        <v>1243</v>
      </c>
      <c r="O357" s="1" t="s">
        <v>1244</v>
      </c>
      <c r="P357" s="1" t="s">
        <v>1239</v>
      </c>
      <c r="Q357" s="2" t="str">
        <f>CONCATENATE("'",fator_pmad20182017_mor_16102020!C357,"'")</f>
        <v>'Cristalina: Sede'</v>
      </c>
      <c r="R357" s="1" t="s">
        <v>1245</v>
      </c>
      <c r="S357" s="2" t="str">
        <f>CONCATENATE("concat('",IF(LEN([1]fator_pmad1718_mor_25052020!A357)=1,CONCATENATE(0,[1]fator_pmad1718_mor_25052020!A357),[1]fator_pmad1718_mor_25052020!A357),"',cast(m.D03")</f>
        <v>concat('05',cast(m.D03</v>
      </c>
      <c r="T357" s="1" t="s">
        <v>1246</v>
      </c>
      <c r="U357" s="2" t="str">
        <f>CONCATENATE("nchar(1)),'",IF(LEN([1]fator_pmad1718_mor_25052020!F357)=1,CONCATENATE(0,[1]fator_pmad1718_mor_25052020!F357),[1]fator_pmad1718_mor_25052020!F357),"')")</f>
        <v>nchar(1)),'11')</v>
      </c>
      <c r="V357" s="1" t="s">
        <v>1247</v>
      </c>
      <c r="W357" s="1" t="s">
        <v>1248</v>
      </c>
      <c r="X357" s="1" t="s">
        <v>1249</v>
      </c>
      <c r="Y357" s="1" t="s">
        <v>1250</v>
      </c>
      <c r="Z357" s="1" t="s">
        <v>1251</v>
      </c>
      <c r="AA357" s="1" t="s">
        <v>1252</v>
      </c>
      <c r="AB357" s="1" t="s">
        <v>1262</v>
      </c>
      <c r="AC357" s="1" t="s">
        <v>1253</v>
      </c>
      <c r="AD357" s="1" t="s">
        <v>1254</v>
      </c>
      <c r="AE357" s="1" t="s">
        <v>1255</v>
      </c>
      <c r="AF357" s="1" t="s">
        <v>1239</v>
      </c>
      <c r="AG357" s="1" t="s">
        <v>1256</v>
      </c>
      <c r="AH357" s="1" t="s">
        <v>1257</v>
      </c>
      <c r="AI357" s="1" t="s">
        <v>1244</v>
      </c>
      <c r="AJ357" s="1" t="s">
        <v>1239</v>
      </c>
      <c r="AK357" s="2" t="str">
        <f>CONCATENATE("'",fator_pmad20182017_mor_16102020!C357,"'")</f>
        <v>'Cristalina: Sede'</v>
      </c>
      <c r="AL357" s="1" t="s">
        <v>1257</v>
      </c>
      <c r="AM357" s="1" t="s">
        <v>1258</v>
      </c>
      <c r="AN357" s="1" t="s">
        <v>1239</v>
      </c>
      <c r="AO357" s="1" t="str">
        <f>fator_pmad20182017_mor_16102020!E357</f>
        <v>1</v>
      </c>
      <c r="AP357" s="1" t="s">
        <v>1257</v>
      </c>
      <c r="AQ357" s="1" t="s">
        <v>1259</v>
      </c>
      <c r="AR357" s="1" t="s">
        <v>1260</v>
      </c>
      <c r="AS357" s="2" t="str">
        <f>fator_pmad20182017_mor_16102020!H357</f>
        <v xml:space="preserve"> 50 and 54</v>
      </c>
      <c r="AT357" s="1" t="s">
        <v>1261</v>
      </c>
    </row>
    <row r="358" spans="1:46" x14ac:dyDescent="0.25">
      <c r="A358" s="1" t="s">
        <v>75</v>
      </c>
      <c r="B358" s="1" t="s">
        <v>1235</v>
      </c>
      <c r="C358" s="1" t="s">
        <v>1236</v>
      </c>
      <c r="D358" s="1" t="s">
        <v>1237</v>
      </c>
      <c r="E358" s="1" t="s">
        <v>1238</v>
      </c>
      <c r="F358" s="1" t="s">
        <v>1239</v>
      </c>
      <c r="G358" s="1" t="str">
        <f>fator_pmad20182017_mor_16102020!K358</f>
        <v>44.8934027777778</v>
      </c>
      <c r="H358" s="1" t="s">
        <v>1240</v>
      </c>
      <c r="I358" s="1" t="s">
        <v>1239</v>
      </c>
      <c r="J358" s="1" t="str">
        <f>fator_pmad20182017_mor_16102020!I358</f>
        <v>3232.325</v>
      </c>
      <c r="K358" s="1" t="s">
        <v>1241</v>
      </c>
      <c r="L358" s="1" t="s">
        <v>1239</v>
      </c>
      <c r="M358" s="1" t="s">
        <v>1242</v>
      </c>
      <c r="N358" s="1" t="s">
        <v>1243</v>
      </c>
      <c r="O358" s="1" t="s">
        <v>1244</v>
      </c>
      <c r="P358" s="1" t="s">
        <v>1239</v>
      </c>
      <c r="Q358" s="2" t="str">
        <f>CONCATENATE("'",fator_pmad20182017_mor_16102020!C358,"'")</f>
        <v>'Formosa'</v>
      </c>
      <c r="R358" s="1" t="s">
        <v>1245</v>
      </c>
      <c r="S358" s="2" t="str">
        <f>CONCATENATE("concat('",IF(LEN([1]fator_pmad1718_mor_25052020!A358)=1,CONCATENATE(0,[1]fator_pmad1718_mor_25052020!A358),[1]fator_pmad1718_mor_25052020!A358),"',cast(m.D03")</f>
        <v>concat('09',cast(m.D03</v>
      </c>
      <c r="T358" s="1" t="s">
        <v>1246</v>
      </c>
      <c r="U358" s="2" t="str">
        <f>CONCATENATE("nchar(1)),'",IF(LEN([1]fator_pmad1718_mor_25052020!F358)=1,CONCATENATE(0,[1]fator_pmad1718_mor_25052020!F358),[1]fator_pmad1718_mor_25052020!F358),"')")</f>
        <v>nchar(1)),'11')</v>
      </c>
      <c r="V358" s="1" t="s">
        <v>1247</v>
      </c>
      <c r="W358" s="1" t="s">
        <v>1248</v>
      </c>
      <c r="X358" s="1" t="s">
        <v>1249</v>
      </c>
      <c r="Y358" s="1" t="s">
        <v>1250</v>
      </c>
      <c r="Z358" s="1" t="s">
        <v>1251</v>
      </c>
      <c r="AA358" s="1" t="s">
        <v>1252</v>
      </c>
      <c r="AB358" s="1" t="s">
        <v>1262</v>
      </c>
      <c r="AC358" s="1" t="s">
        <v>1253</v>
      </c>
      <c r="AD358" s="1" t="s">
        <v>1254</v>
      </c>
      <c r="AE358" s="1" t="s">
        <v>1255</v>
      </c>
      <c r="AF358" s="1" t="s">
        <v>1239</v>
      </c>
      <c r="AG358" s="1" t="s">
        <v>1256</v>
      </c>
      <c r="AH358" s="1" t="s">
        <v>1257</v>
      </c>
      <c r="AI358" s="1" t="s">
        <v>1244</v>
      </c>
      <c r="AJ358" s="1" t="s">
        <v>1239</v>
      </c>
      <c r="AK358" s="2" t="str">
        <f>CONCATENATE("'",fator_pmad20182017_mor_16102020!C358,"'")</f>
        <v>'Formosa'</v>
      </c>
      <c r="AL358" s="1" t="s">
        <v>1257</v>
      </c>
      <c r="AM358" s="1" t="s">
        <v>1258</v>
      </c>
      <c r="AN358" s="1" t="s">
        <v>1239</v>
      </c>
      <c r="AO358" s="1" t="str">
        <f>fator_pmad20182017_mor_16102020!E358</f>
        <v>2</v>
      </c>
      <c r="AP358" s="1" t="s">
        <v>1257</v>
      </c>
      <c r="AQ358" s="1" t="s">
        <v>1259</v>
      </c>
      <c r="AR358" s="1" t="s">
        <v>1260</v>
      </c>
      <c r="AS358" s="2" t="str">
        <f>fator_pmad20182017_mor_16102020!H358</f>
        <v xml:space="preserve"> 50 and 54</v>
      </c>
      <c r="AT358" s="1" t="s">
        <v>1261</v>
      </c>
    </row>
    <row r="359" spans="1:46" x14ac:dyDescent="0.25">
      <c r="A359" s="1" t="s">
        <v>75</v>
      </c>
      <c r="B359" s="1" t="s">
        <v>1235</v>
      </c>
      <c r="C359" s="1" t="s">
        <v>1236</v>
      </c>
      <c r="D359" s="1" t="s">
        <v>1237</v>
      </c>
      <c r="E359" s="1" t="s">
        <v>1238</v>
      </c>
      <c r="F359" s="1" t="s">
        <v>1239</v>
      </c>
      <c r="G359" s="1" t="str">
        <f>fator_pmad20182017_mor_16102020!K359</f>
        <v>45.2284571428571</v>
      </c>
      <c r="H359" s="1" t="s">
        <v>1240</v>
      </c>
      <c r="I359" s="1" t="s">
        <v>1239</v>
      </c>
      <c r="J359" s="1" t="str">
        <f>fator_pmad20182017_mor_16102020!I359</f>
        <v>3165.992</v>
      </c>
      <c r="K359" s="1" t="s">
        <v>1241</v>
      </c>
      <c r="L359" s="1" t="s">
        <v>1239</v>
      </c>
      <c r="M359" s="1" t="s">
        <v>1242</v>
      </c>
      <c r="N359" s="1" t="s">
        <v>1243</v>
      </c>
      <c r="O359" s="1" t="s">
        <v>1244</v>
      </c>
      <c r="P359" s="1" t="s">
        <v>1239</v>
      </c>
      <c r="Q359" s="2" t="str">
        <f>CONCATENATE("'",fator_pmad20182017_mor_16102020!C359,"'")</f>
        <v>'Formosa'</v>
      </c>
      <c r="R359" s="1" t="s">
        <v>1245</v>
      </c>
      <c r="S359" s="2" t="str">
        <f>CONCATENATE("concat('",IF(LEN([1]fator_pmad1718_mor_25052020!A359)=1,CONCATENATE(0,[1]fator_pmad1718_mor_25052020!A359),[1]fator_pmad1718_mor_25052020!A359),"',cast(m.D03")</f>
        <v>concat('09',cast(m.D03</v>
      </c>
      <c r="T359" s="1" t="s">
        <v>1246</v>
      </c>
      <c r="U359" s="2" t="str">
        <f>CONCATENATE("nchar(1)),'",IF(LEN([1]fator_pmad1718_mor_25052020!F359)=1,CONCATENATE(0,[1]fator_pmad1718_mor_25052020!F359),[1]fator_pmad1718_mor_25052020!F359),"')")</f>
        <v>nchar(1)),'11')</v>
      </c>
      <c r="V359" s="1" t="s">
        <v>1247</v>
      </c>
      <c r="W359" s="1" t="s">
        <v>1248</v>
      </c>
      <c r="X359" s="1" t="s">
        <v>1249</v>
      </c>
      <c r="Y359" s="1" t="s">
        <v>1250</v>
      </c>
      <c r="Z359" s="1" t="s">
        <v>1251</v>
      </c>
      <c r="AA359" s="1" t="s">
        <v>1252</v>
      </c>
      <c r="AB359" s="1" t="s">
        <v>1262</v>
      </c>
      <c r="AC359" s="1" t="s">
        <v>1253</v>
      </c>
      <c r="AD359" s="1" t="s">
        <v>1254</v>
      </c>
      <c r="AE359" s="1" t="s">
        <v>1255</v>
      </c>
      <c r="AF359" s="1" t="s">
        <v>1239</v>
      </c>
      <c r="AG359" s="1" t="s">
        <v>1256</v>
      </c>
      <c r="AH359" s="1" t="s">
        <v>1257</v>
      </c>
      <c r="AI359" s="1" t="s">
        <v>1244</v>
      </c>
      <c r="AJ359" s="1" t="s">
        <v>1239</v>
      </c>
      <c r="AK359" s="2" t="str">
        <f>CONCATENATE("'",fator_pmad20182017_mor_16102020!C359,"'")</f>
        <v>'Formosa'</v>
      </c>
      <c r="AL359" s="1" t="s">
        <v>1257</v>
      </c>
      <c r="AM359" s="1" t="s">
        <v>1258</v>
      </c>
      <c r="AN359" s="1" t="s">
        <v>1239</v>
      </c>
      <c r="AO359" s="1" t="str">
        <f>fator_pmad20182017_mor_16102020!E359</f>
        <v>1</v>
      </c>
      <c r="AP359" s="1" t="s">
        <v>1257</v>
      </c>
      <c r="AQ359" s="1" t="s">
        <v>1259</v>
      </c>
      <c r="AR359" s="1" t="s">
        <v>1260</v>
      </c>
      <c r="AS359" s="2" t="str">
        <f>fator_pmad20182017_mor_16102020!H359</f>
        <v xml:space="preserve"> 50 and 54</v>
      </c>
      <c r="AT359" s="1" t="s">
        <v>1261</v>
      </c>
    </row>
    <row r="360" spans="1:46" x14ac:dyDescent="0.25">
      <c r="A360" s="1" t="s">
        <v>82</v>
      </c>
      <c r="B360" s="1" t="s">
        <v>1235</v>
      </c>
      <c r="C360" s="1" t="s">
        <v>1236</v>
      </c>
      <c r="D360" s="1" t="s">
        <v>1237</v>
      </c>
      <c r="E360" s="1" t="s">
        <v>1238</v>
      </c>
      <c r="F360" s="1" t="s">
        <v>1239</v>
      </c>
      <c r="G360" s="1" t="str">
        <f>fator_pmad20182017_mor_16102020!K360</f>
        <v>36.2576538681953</v>
      </c>
      <c r="H360" s="1" t="s">
        <v>1240</v>
      </c>
      <c r="I360" s="1" t="s">
        <v>1239</v>
      </c>
      <c r="J360" s="1" t="str">
        <f>fator_pmad20182017_mor_16102020!I360</f>
        <v>1849.14034727796</v>
      </c>
      <c r="K360" s="1" t="s">
        <v>1241</v>
      </c>
      <c r="L360" s="1" t="s">
        <v>1239</v>
      </c>
      <c r="M360" s="1" t="s">
        <v>1242</v>
      </c>
      <c r="N360" s="1" t="s">
        <v>1243</v>
      </c>
      <c r="O360" s="1" t="s">
        <v>1244</v>
      </c>
      <c r="P360" s="1" t="s">
        <v>1239</v>
      </c>
      <c r="Q360" s="2" t="str">
        <f>CONCATENATE("'",fator_pmad20182017_mor_16102020!C360,"'")</f>
        <v>'Luziânia: Jardim Ingá'</v>
      </c>
      <c r="R360" s="1" t="s">
        <v>1245</v>
      </c>
      <c r="S360" s="2" t="str">
        <f>CONCATENATE("concat('",IF(LEN([1]fator_pmad1718_mor_25052020!A360)=1,CONCATENATE(0,[1]fator_pmad1718_mor_25052020!A360),[1]fator_pmad1718_mor_25052020!A360),"',cast(m.D03")</f>
        <v>concat('11',cast(m.D03</v>
      </c>
      <c r="T360" s="1" t="s">
        <v>1246</v>
      </c>
      <c r="U360" s="2" t="str">
        <f>CONCATENATE("nchar(1)),'",IF(LEN([1]fator_pmad1718_mor_25052020!F360)=1,CONCATENATE(0,[1]fator_pmad1718_mor_25052020!F360),[1]fator_pmad1718_mor_25052020!F360),"')")</f>
        <v>nchar(1)),'11')</v>
      </c>
      <c r="V360" s="1" t="s">
        <v>1247</v>
      </c>
      <c r="W360" s="1" t="s">
        <v>1248</v>
      </c>
      <c r="X360" s="1" t="s">
        <v>1249</v>
      </c>
      <c r="Y360" s="1" t="s">
        <v>1250</v>
      </c>
      <c r="Z360" s="1" t="s">
        <v>1251</v>
      </c>
      <c r="AA360" s="1" t="s">
        <v>1252</v>
      </c>
      <c r="AB360" s="1" t="s">
        <v>1262</v>
      </c>
      <c r="AC360" s="1" t="s">
        <v>1253</v>
      </c>
      <c r="AD360" s="1" t="s">
        <v>1254</v>
      </c>
      <c r="AE360" s="1" t="s">
        <v>1255</v>
      </c>
      <c r="AF360" s="1" t="s">
        <v>1239</v>
      </c>
      <c r="AG360" s="1" t="s">
        <v>1256</v>
      </c>
      <c r="AH360" s="1" t="s">
        <v>1257</v>
      </c>
      <c r="AI360" s="1" t="s">
        <v>1244</v>
      </c>
      <c r="AJ360" s="1" t="s">
        <v>1239</v>
      </c>
      <c r="AK360" s="2" t="str">
        <f>CONCATENATE("'",fator_pmad20182017_mor_16102020!C360,"'")</f>
        <v>'Luziânia: Jardim Ingá'</v>
      </c>
      <c r="AL360" s="1" t="s">
        <v>1257</v>
      </c>
      <c r="AM360" s="1" t="s">
        <v>1258</v>
      </c>
      <c r="AN360" s="1" t="s">
        <v>1239</v>
      </c>
      <c r="AO360" s="1" t="str">
        <f>fator_pmad20182017_mor_16102020!E360</f>
        <v>2</v>
      </c>
      <c r="AP360" s="1" t="s">
        <v>1257</v>
      </c>
      <c r="AQ360" s="1" t="s">
        <v>1259</v>
      </c>
      <c r="AR360" s="1" t="s">
        <v>1260</v>
      </c>
      <c r="AS360" s="2" t="str">
        <f>fator_pmad20182017_mor_16102020!H360</f>
        <v xml:space="preserve"> 50 and 54</v>
      </c>
      <c r="AT360" s="1" t="s">
        <v>1261</v>
      </c>
    </row>
    <row r="361" spans="1:46" x14ac:dyDescent="0.25">
      <c r="A361" s="1" t="s">
        <v>82</v>
      </c>
      <c r="B361" s="1" t="s">
        <v>1235</v>
      </c>
      <c r="C361" s="1" t="s">
        <v>1236</v>
      </c>
      <c r="D361" s="1" t="s">
        <v>1237</v>
      </c>
      <c r="E361" s="1" t="s">
        <v>1238</v>
      </c>
      <c r="F361" s="1" t="s">
        <v>1239</v>
      </c>
      <c r="G361" s="1" t="str">
        <f>fator_pmad20182017_mor_16102020!K361</f>
        <v>46.2188306781123</v>
      </c>
      <c r="H361" s="1" t="s">
        <v>1240</v>
      </c>
      <c r="I361" s="1" t="s">
        <v>1239</v>
      </c>
      <c r="J361" s="1" t="str">
        <f>fator_pmad20182017_mor_16102020!I361</f>
        <v>1756.31556576827</v>
      </c>
      <c r="K361" s="1" t="s">
        <v>1241</v>
      </c>
      <c r="L361" s="1" t="s">
        <v>1239</v>
      </c>
      <c r="M361" s="1" t="s">
        <v>1242</v>
      </c>
      <c r="N361" s="1" t="s">
        <v>1243</v>
      </c>
      <c r="O361" s="1" t="s">
        <v>1244</v>
      </c>
      <c r="P361" s="1" t="s">
        <v>1239</v>
      </c>
      <c r="Q361" s="2" t="str">
        <f>CONCATENATE("'",fator_pmad20182017_mor_16102020!C361,"'")</f>
        <v>'Luziânia: Jardim Ingá'</v>
      </c>
      <c r="R361" s="1" t="s">
        <v>1245</v>
      </c>
      <c r="S361" s="2" t="str">
        <f>CONCATENATE("concat('",IF(LEN([1]fator_pmad1718_mor_25052020!A361)=1,CONCATENATE(0,[1]fator_pmad1718_mor_25052020!A361),[1]fator_pmad1718_mor_25052020!A361),"',cast(m.D03")</f>
        <v>concat('11',cast(m.D03</v>
      </c>
      <c r="T361" s="1" t="s">
        <v>1246</v>
      </c>
      <c r="U361" s="2" t="str">
        <f>CONCATENATE("nchar(1)),'",IF(LEN([1]fator_pmad1718_mor_25052020!F361)=1,CONCATENATE(0,[1]fator_pmad1718_mor_25052020!F361),[1]fator_pmad1718_mor_25052020!F361),"')")</f>
        <v>nchar(1)),'11')</v>
      </c>
      <c r="V361" s="1" t="s">
        <v>1247</v>
      </c>
      <c r="W361" s="1" t="s">
        <v>1248</v>
      </c>
      <c r="X361" s="1" t="s">
        <v>1249</v>
      </c>
      <c r="Y361" s="1" t="s">
        <v>1250</v>
      </c>
      <c r="Z361" s="1" t="s">
        <v>1251</v>
      </c>
      <c r="AA361" s="1" t="s">
        <v>1252</v>
      </c>
      <c r="AB361" s="1" t="s">
        <v>1262</v>
      </c>
      <c r="AC361" s="1" t="s">
        <v>1253</v>
      </c>
      <c r="AD361" s="1" t="s">
        <v>1254</v>
      </c>
      <c r="AE361" s="1" t="s">
        <v>1255</v>
      </c>
      <c r="AF361" s="1" t="s">
        <v>1239</v>
      </c>
      <c r="AG361" s="1" t="s">
        <v>1256</v>
      </c>
      <c r="AH361" s="1" t="s">
        <v>1257</v>
      </c>
      <c r="AI361" s="1" t="s">
        <v>1244</v>
      </c>
      <c r="AJ361" s="1" t="s">
        <v>1239</v>
      </c>
      <c r="AK361" s="2" t="str">
        <f>CONCATENATE("'",fator_pmad20182017_mor_16102020!C361,"'")</f>
        <v>'Luziânia: Jardim Ingá'</v>
      </c>
      <c r="AL361" s="1" t="s">
        <v>1257</v>
      </c>
      <c r="AM361" s="1" t="s">
        <v>1258</v>
      </c>
      <c r="AN361" s="1" t="s">
        <v>1239</v>
      </c>
      <c r="AO361" s="1" t="str">
        <f>fator_pmad20182017_mor_16102020!E361</f>
        <v>1</v>
      </c>
      <c r="AP361" s="1" t="s">
        <v>1257</v>
      </c>
      <c r="AQ361" s="1" t="s">
        <v>1259</v>
      </c>
      <c r="AR361" s="1" t="s">
        <v>1260</v>
      </c>
      <c r="AS361" s="2" t="str">
        <f>fator_pmad20182017_mor_16102020!H361</f>
        <v xml:space="preserve"> 50 and 54</v>
      </c>
      <c r="AT361" s="1" t="s">
        <v>1261</v>
      </c>
    </row>
    <row r="362" spans="1:46" x14ac:dyDescent="0.25">
      <c r="A362" s="1" t="s">
        <v>88</v>
      </c>
      <c r="B362" s="1" t="s">
        <v>1235</v>
      </c>
      <c r="C362" s="1" t="s">
        <v>1236</v>
      </c>
      <c r="D362" s="1" t="s">
        <v>1237</v>
      </c>
      <c r="E362" s="1" t="s">
        <v>1238</v>
      </c>
      <c r="F362" s="1" t="s">
        <v>1239</v>
      </c>
      <c r="G362" s="1" t="str">
        <f>fator_pmad20182017_mor_16102020!K362</f>
        <v>44.1769663566</v>
      </c>
      <c r="H362" s="1" t="s">
        <v>1240</v>
      </c>
      <c r="I362" s="1" t="s">
        <v>1239</v>
      </c>
      <c r="J362" s="1" t="str">
        <f>fator_pmad20182017_mor_16102020!I362</f>
        <v>3180.7415776752</v>
      </c>
      <c r="K362" s="1" t="s">
        <v>1241</v>
      </c>
      <c r="L362" s="1" t="s">
        <v>1239</v>
      </c>
      <c r="M362" s="1" t="s">
        <v>1242</v>
      </c>
      <c r="N362" s="1" t="s">
        <v>1243</v>
      </c>
      <c r="O362" s="1" t="s">
        <v>1244</v>
      </c>
      <c r="P362" s="1" t="s">
        <v>1239</v>
      </c>
      <c r="Q362" s="2" t="str">
        <f>CONCATENATE("'",fator_pmad20182017_mor_16102020!C362,"'")</f>
        <v>'Luziânia: Sede'</v>
      </c>
      <c r="R362" s="1" t="s">
        <v>1245</v>
      </c>
      <c r="S362" s="2" t="str">
        <f>CONCATENATE("concat('",IF(LEN([1]fator_pmad1718_mor_25052020!A362)=1,CONCATENATE(0,[1]fator_pmad1718_mor_25052020!A362),[1]fator_pmad1718_mor_25052020!A362),"',cast(m.D03")</f>
        <v>concat('10',cast(m.D03</v>
      </c>
      <c r="T362" s="1" t="s">
        <v>1246</v>
      </c>
      <c r="U362" s="2" t="str">
        <f>CONCATENATE("nchar(1)),'",IF(LEN([1]fator_pmad1718_mor_25052020!F362)=1,CONCATENATE(0,[1]fator_pmad1718_mor_25052020!F362),[1]fator_pmad1718_mor_25052020!F362),"')")</f>
        <v>nchar(1)),'11')</v>
      </c>
      <c r="V362" s="1" t="s">
        <v>1247</v>
      </c>
      <c r="W362" s="1" t="s">
        <v>1248</v>
      </c>
      <c r="X362" s="1" t="s">
        <v>1249</v>
      </c>
      <c r="Y362" s="1" t="s">
        <v>1250</v>
      </c>
      <c r="Z362" s="1" t="s">
        <v>1251</v>
      </c>
      <c r="AA362" s="1" t="s">
        <v>1252</v>
      </c>
      <c r="AB362" s="1" t="s">
        <v>1262</v>
      </c>
      <c r="AC362" s="1" t="s">
        <v>1253</v>
      </c>
      <c r="AD362" s="1" t="s">
        <v>1254</v>
      </c>
      <c r="AE362" s="1" t="s">
        <v>1255</v>
      </c>
      <c r="AF362" s="1" t="s">
        <v>1239</v>
      </c>
      <c r="AG362" s="1" t="s">
        <v>1256</v>
      </c>
      <c r="AH362" s="1" t="s">
        <v>1257</v>
      </c>
      <c r="AI362" s="1" t="s">
        <v>1244</v>
      </c>
      <c r="AJ362" s="1" t="s">
        <v>1239</v>
      </c>
      <c r="AK362" s="2" t="str">
        <f>CONCATENATE("'",fator_pmad20182017_mor_16102020!C362,"'")</f>
        <v>'Luziânia: Sede'</v>
      </c>
      <c r="AL362" s="1" t="s">
        <v>1257</v>
      </c>
      <c r="AM362" s="1" t="s">
        <v>1258</v>
      </c>
      <c r="AN362" s="1" t="s">
        <v>1239</v>
      </c>
      <c r="AO362" s="1" t="str">
        <f>fator_pmad20182017_mor_16102020!E362</f>
        <v>2</v>
      </c>
      <c r="AP362" s="1" t="s">
        <v>1257</v>
      </c>
      <c r="AQ362" s="1" t="s">
        <v>1259</v>
      </c>
      <c r="AR362" s="1" t="s">
        <v>1260</v>
      </c>
      <c r="AS362" s="2" t="str">
        <f>fator_pmad20182017_mor_16102020!H362</f>
        <v xml:space="preserve"> 50 and 54</v>
      </c>
      <c r="AT362" s="1" t="s">
        <v>1261</v>
      </c>
    </row>
    <row r="363" spans="1:46" x14ac:dyDescent="0.25">
      <c r="A363" s="1" t="s">
        <v>88</v>
      </c>
      <c r="B363" s="1" t="s">
        <v>1235</v>
      </c>
      <c r="C363" s="1" t="s">
        <v>1236</v>
      </c>
      <c r="D363" s="1" t="s">
        <v>1237</v>
      </c>
      <c r="E363" s="1" t="s">
        <v>1238</v>
      </c>
      <c r="F363" s="1" t="s">
        <v>1239</v>
      </c>
      <c r="G363" s="1" t="str">
        <f>fator_pmad20182017_mor_16102020!K363</f>
        <v>39.7509460614521</v>
      </c>
      <c r="H363" s="1" t="s">
        <v>1240</v>
      </c>
      <c r="I363" s="1" t="s">
        <v>1239</v>
      </c>
      <c r="J363" s="1" t="str">
        <f>fator_pmad20182017_mor_16102020!I363</f>
        <v>3021.07190067036</v>
      </c>
      <c r="K363" s="1" t="s">
        <v>1241</v>
      </c>
      <c r="L363" s="1" t="s">
        <v>1239</v>
      </c>
      <c r="M363" s="1" t="s">
        <v>1242</v>
      </c>
      <c r="N363" s="1" t="s">
        <v>1243</v>
      </c>
      <c r="O363" s="1" t="s">
        <v>1244</v>
      </c>
      <c r="P363" s="1" t="s">
        <v>1239</v>
      </c>
      <c r="Q363" s="2" t="str">
        <f>CONCATENATE("'",fator_pmad20182017_mor_16102020!C363,"'")</f>
        <v>'Luziânia: Sede'</v>
      </c>
      <c r="R363" s="1" t="s">
        <v>1245</v>
      </c>
      <c r="S363" s="2" t="str">
        <f>CONCATENATE("concat('",IF(LEN([1]fator_pmad1718_mor_25052020!A363)=1,CONCATENATE(0,[1]fator_pmad1718_mor_25052020!A363),[1]fator_pmad1718_mor_25052020!A363),"',cast(m.D03")</f>
        <v>concat('10',cast(m.D03</v>
      </c>
      <c r="T363" s="1" t="s">
        <v>1246</v>
      </c>
      <c r="U363" s="2" t="str">
        <f>CONCATENATE("nchar(1)),'",IF(LEN([1]fator_pmad1718_mor_25052020!F363)=1,CONCATENATE(0,[1]fator_pmad1718_mor_25052020!F363),[1]fator_pmad1718_mor_25052020!F363),"')")</f>
        <v>nchar(1)),'11')</v>
      </c>
      <c r="V363" s="1" t="s">
        <v>1247</v>
      </c>
      <c r="W363" s="1" t="s">
        <v>1248</v>
      </c>
      <c r="X363" s="1" t="s">
        <v>1249</v>
      </c>
      <c r="Y363" s="1" t="s">
        <v>1250</v>
      </c>
      <c r="Z363" s="1" t="s">
        <v>1251</v>
      </c>
      <c r="AA363" s="1" t="s">
        <v>1252</v>
      </c>
      <c r="AB363" s="1" t="s">
        <v>1262</v>
      </c>
      <c r="AC363" s="1" t="s">
        <v>1253</v>
      </c>
      <c r="AD363" s="1" t="s">
        <v>1254</v>
      </c>
      <c r="AE363" s="1" t="s">
        <v>1255</v>
      </c>
      <c r="AF363" s="1" t="s">
        <v>1239</v>
      </c>
      <c r="AG363" s="1" t="s">
        <v>1256</v>
      </c>
      <c r="AH363" s="1" t="s">
        <v>1257</v>
      </c>
      <c r="AI363" s="1" t="s">
        <v>1244</v>
      </c>
      <c r="AJ363" s="1" t="s">
        <v>1239</v>
      </c>
      <c r="AK363" s="2" t="str">
        <f>CONCATENATE("'",fator_pmad20182017_mor_16102020!C363,"'")</f>
        <v>'Luziânia: Sede'</v>
      </c>
      <c r="AL363" s="1" t="s">
        <v>1257</v>
      </c>
      <c r="AM363" s="1" t="s">
        <v>1258</v>
      </c>
      <c r="AN363" s="1" t="s">
        <v>1239</v>
      </c>
      <c r="AO363" s="1" t="str">
        <f>fator_pmad20182017_mor_16102020!E363</f>
        <v>1</v>
      </c>
      <c r="AP363" s="1" t="s">
        <v>1257</v>
      </c>
      <c r="AQ363" s="1" t="s">
        <v>1259</v>
      </c>
      <c r="AR363" s="1" t="s">
        <v>1260</v>
      </c>
      <c r="AS363" s="2" t="str">
        <f>fator_pmad20182017_mor_16102020!H363</f>
        <v xml:space="preserve"> 50 and 54</v>
      </c>
      <c r="AT363" s="1" t="s">
        <v>1261</v>
      </c>
    </row>
    <row r="364" spans="1:46" x14ac:dyDescent="0.25">
      <c r="A364" s="1" t="s">
        <v>96</v>
      </c>
      <c r="B364" s="1" t="s">
        <v>1235</v>
      </c>
      <c r="C364" s="1" t="s">
        <v>1236</v>
      </c>
      <c r="D364" s="1" t="s">
        <v>1237</v>
      </c>
      <c r="E364" s="1" t="s">
        <v>1238</v>
      </c>
      <c r="F364" s="1" t="s">
        <v>1239</v>
      </c>
      <c r="G364" s="1" t="str">
        <f>fator_pmad20182017_mor_16102020!K364</f>
        <v>35.4516708860759</v>
      </c>
      <c r="H364" s="1" t="s">
        <v>1240</v>
      </c>
      <c r="I364" s="1" t="s">
        <v>1239</v>
      </c>
      <c r="J364" s="1" t="str">
        <f>fator_pmad20182017_mor_16102020!I364</f>
        <v>2800.682</v>
      </c>
      <c r="K364" s="1" t="s">
        <v>1241</v>
      </c>
      <c r="L364" s="1" t="s">
        <v>1239</v>
      </c>
      <c r="M364" s="1" t="s">
        <v>1242</v>
      </c>
      <c r="N364" s="1" t="s">
        <v>1243</v>
      </c>
      <c r="O364" s="1" t="s">
        <v>1244</v>
      </c>
      <c r="P364" s="1" t="s">
        <v>1239</v>
      </c>
      <c r="Q364" s="2" t="str">
        <f>CONCATENATE("'",fator_pmad20182017_mor_16102020!C364,"'")</f>
        <v>'Novo Gama'</v>
      </c>
      <c r="R364" s="1" t="s">
        <v>1245</v>
      </c>
      <c r="S364" s="2" t="str">
        <f>CONCATENATE("concat('",IF(LEN([1]fator_pmad1718_mor_25052020!A364)=1,CONCATENATE(0,[1]fator_pmad1718_mor_25052020!A364),[1]fator_pmad1718_mor_25052020!A364),"',cast(m.D03")</f>
        <v>concat('12',cast(m.D03</v>
      </c>
      <c r="T364" s="1" t="s">
        <v>1246</v>
      </c>
      <c r="U364" s="2" t="str">
        <f>CONCATENATE("nchar(1)),'",IF(LEN([1]fator_pmad1718_mor_25052020!F364)=1,CONCATENATE(0,[1]fator_pmad1718_mor_25052020!F364),[1]fator_pmad1718_mor_25052020!F364),"')")</f>
        <v>nchar(1)),'11')</v>
      </c>
      <c r="V364" s="1" t="s">
        <v>1247</v>
      </c>
      <c r="W364" s="1" t="s">
        <v>1248</v>
      </c>
      <c r="X364" s="1" t="s">
        <v>1249</v>
      </c>
      <c r="Y364" s="1" t="s">
        <v>1250</v>
      </c>
      <c r="Z364" s="1" t="s">
        <v>1251</v>
      </c>
      <c r="AA364" s="1" t="s">
        <v>1252</v>
      </c>
      <c r="AB364" s="1" t="s">
        <v>1262</v>
      </c>
      <c r="AC364" s="1" t="s">
        <v>1253</v>
      </c>
      <c r="AD364" s="1" t="s">
        <v>1254</v>
      </c>
      <c r="AE364" s="1" t="s">
        <v>1255</v>
      </c>
      <c r="AF364" s="1" t="s">
        <v>1239</v>
      </c>
      <c r="AG364" s="1" t="s">
        <v>1256</v>
      </c>
      <c r="AH364" s="1" t="s">
        <v>1257</v>
      </c>
      <c r="AI364" s="1" t="s">
        <v>1244</v>
      </c>
      <c r="AJ364" s="1" t="s">
        <v>1239</v>
      </c>
      <c r="AK364" s="2" t="str">
        <f>CONCATENATE("'",fator_pmad20182017_mor_16102020!C364,"'")</f>
        <v>'Novo Gama'</v>
      </c>
      <c r="AL364" s="1" t="s">
        <v>1257</v>
      </c>
      <c r="AM364" s="1" t="s">
        <v>1258</v>
      </c>
      <c r="AN364" s="1" t="s">
        <v>1239</v>
      </c>
      <c r="AO364" s="1" t="str">
        <f>fator_pmad20182017_mor_16102020!E364</f>
        <v>2</v>
      </c>
      <c r="AP364" s="1" t="s">
        <v>1257</v>
      </c>
      <c r="AQ364" s="1" t="s">
        <v>1259</v>
      </c>
      <c r="AR364" s="1" t="s">
        <v>1260</v>
      </c>
      <c r="AS364" s="2" t="str">
        <f>fator_pmad20182017_mor_16102020!H364</f>
        <v xml:space="preserve"> 50 and 54</v>
      </c>
      <c r="AT364" s="1" t="s">
        <v>1261</v>
      </c>
    </row>
    <row r="365" spans="1:46" x14ac:dyDescent="0.25">
      <c r="A365" s="1" t="s">
        <v>96</v>
      </c>
      <c r="B365" s="1" t="s">
        <v>1235</v>
      </c>
      <c r="C365" s="1" t="s">
        <v>1236</v>
      </c>
      <c r="D365" s="1" t="s">
        <v>1237</v>
      </c>
      <c r="E365" s="1" t="s">
        <v>1238</v>
      </c>
      <c r="F365" s="1" t="s">
        <v>1239</v>
      </c>
      <c r="G365" s="1" t="str">
        <f>fator_pmad20182017_mor_16102020!K365</f>
        <v>35.92144</v>
      </c>
      <c r="H365" s="1" t="s">
        <v>1240</v>
      </c>
      <c r="I365" s="1" t="s">
        <v>1239</v>
      </c>
      <c r="J365" s="1" t="str">
        <f>fator_pmad20182017_mor_16102020!I365</f>
        <v>2694.108</v>
      </c>
      <c r="K365" s="1" t="s">
        <v>1241</v>
      </c>
      <c r="L365" s="1" t="s">
        <v>1239</v>
      </c>
      <c r="M365" s="1" t="s">
        <v>1242</v>
      </c>
      <c r="N365" s="1" t="s">
        <v>1243</v>
      </c>
      <c r="O365" s="1" t="s">
        <v>1244</v>
      </c>
      <c r="P365" s="1" t="s">
        <v>1239</v>
      </c>
      <c r="Q365" s="2" t="str">
        <f>CONCATENATE("'",fator_pmad20182017_mor_16102020!C365,"'")</f>
        <v>'Novo Gama'</v>
      </c>
      <c r="R365" s="1" t="s">
        <v>1245</v>
      </c>
      <c r="S365" s="2" t="str">
        <f>CONCATENATE("concat('",IF(LEN([1]fator_pmad1718_mor_25052020!A365)=1,CONCATENATE(0,[1]fator_pmad1718_mor_25052020!A365),[1]fator_pmad1718_mor_25052020!A365),"',cast(m.D03")</f>
        <v>concat('12',cast(m.D03</v>
      </c>
      <c r="T365" s="1" t="s">
        <v>1246</v>
      </c>
      <c r="U365" s="2" t="str">
        <f>CONCATENATE("nchar(1)),'",IF(LEN([1]fator_pmad1718_mor_25052020!F365)=1,CONCATENATE(0,[1]fator_pmad1718_mor_25052020!F365),[1]fator_pmad1718_mor_25052020!F365),"')")</f>
        <v>nchar(1)),'11')</v>
      </c>
      <c r="V365" s="1" t="s">
        <v>1247</v>
      </c>
      <c r="W365" s="1" t="s">
        <v>1248</v>
      </c>
      <c r="X365" s="1" t="s">
        <v>1249</v>
      </c>
      <c r="Y365" s="1" t="s">
        <v>1250</v>
      </c>
      <c r="Z365" s="1" t="s">
        <v>1251</v>
      </c>
      <c r="AA365" s="1" t="s">
        <v>1252</v>
      </c>
      <c r="AB365" s="1" t="s">
        <v>1262</v>
      </c>
      <c r="AC365" s="1" t="s">
        <v>1253</v>
      </c>
      <c r="AD365" s="1" t="s">
        <v>1254</v>
      </c>
      <c r="AE365" s="1" t="s">
        <v>1255</v>
      </c>
      <c r="AF365" s="1" t="s">
        <v>1239</v>
      </c>
      <c r="AG365" s="1" t="s">
        <v>1256</v>
      </c>
      <c r="AH365" s="1" t="s">
        <v>1257</v>
      </c>
      <c r="AI365" s="1" t="s">
        <v>1244</v>
      </c>
      <c r="AJ365" s="1" t="s">
        <v>1239</v>
      </c>
      <c r="AK365" s="2" t="str">
        <f>CONCATENATE("'",fator_pmad20182017_mor_16102020!C365,"'")</f>
        <v>'Novo Gama'</v>
      </c>
      <c r="AL365" s="1" t="s">
        <v>1257</v>
      </c>
      <c r="AM365" s="1" t="s">
        <v>1258</v>
      </c>
      <c r="AN365" s="1" t="s">
        <v>1239</v>
      </c>
      <c r="AO365" s="1" t="str">
        <f>fator_pmad20182017_mor_16102020!E365</f>
        <v>1</v>
      </c>
      <c r="AP365" s="1" t="s">
        <v>1257</v>
      </c>
      <c r="AQ365" s="1" t="s">
        <v>1259</v>
      </c>
      <c r="AR365" s="1" t="s">
        <v>1260</v>
      </c>
      <c r="AS365" s="2" t="str">
        <f>fator_pmad20182017_mor_16102020!H365</f>
        <v xml:space="preserve"> 50 and 54</v>
      </c>
      <c r="AT365" s="1" t="s">
        <v>1261</v>
      </c>
    </row>
    <row r="366" spans="1:46" x14ac:dyDescent="0.25">
      <c r="A366" s="1" t="s">
        <v>104</v>
      </c>
      <c r="B366" s="1" t="s">
        <v>1235</v>
      </c>
      <c r="C366" s="1" t="s">
        <v>1236</v>
      </c>
      <c r="D366" s="1" t="s">
        <v>1237</v>
      </c>
      <c r="E366" s="1" t="s">
        <v>1238</v>
      </c>
      <c r="F366" s="1" t="s">
        <v>1239</v>
      </c>
      <c r="G366" s="1" t="str">
        <f>fator_pmad20182017_mor_16102020!K366</f>
        <v>5.36593593586367</v>
      </c>
      <c r="H366" s="1" t="s">
        <v>1240</v>
      </c>
      <c r="I366" s="1" t="s">
        <v>1239</v>
      </c>
      <c r="J366" s="1" t="str">
        <f>fator_pmad20182017_mor_16102020!I366</f>
        <v>262.93086085732</v>
      </c>
      <c r="K366" s="1" t="s">
        <v>1241</v>
      </c>
      <c r="L366" s="1" t="s">
        <v>1239</v>
      </c>
      <c r="M366" s="1" t="s">
        <v>1242</v>
      </c>
      <c r="N366" s="1" t="s">
        <v>1243</v>
      </c>
      <c r="O366" s="1" t="s">
        <v>1244</v>
      </c>
      <c r="P366" s="1" t="s">
        <v>1239</v>
      </c>
      <c r="Q366" s="2" t="str">
        <f>CONCATENATE("'",fator_pmad20182017_mor_16102020!C366,"'")</f>
        <v>'Padre Bernardo: Monte Alto'</v>
      </c>
      <c r="R366" s="1" t="s">
        <v>1245</v>
      </c>
      <c r="S366" s="2" t="str">
        <f>CONCATENATE("concat('",IF(LEN([1]fator_pmad1718_mor_25052020!A366)=1,CONCATENATE(0,[1]fator_pmad1718_mor_25052020!A366),[1]fator_pmad1718_mor_25052020!A366),"',cast(m.D03")</f>
        <v>concat('14',cast(m.D03</v>
      </c>
      <c r="T366" s="1" t="s">
        <v>1246</v>
      </c>
      <c r="U366" s="2" t="str">
        <f>CONCATENATE("nchar(1)),'",IF(LEN([1]fator_pmad1718_mor_25052020!F366)=1,CONCATENATE(0,[1]fator_pmad1718_mor_25052020!F366),[1]fator_pmad1718_mor_25052020!F366),"')")</f>
        <v>nchar(1)),'11')</v>
      </c>
      <c r="V366" s="1" t="s">
        <v>1247</v>
      </c>
      <c r="W366" s="1" t="s">
        <v>1248</v>
      </c>
      <c r="X366" s="1" t="s">
        <v>1249</v>
      </c>
      <c r="Y366" s="1" t="s">
        <v>1250</v>
      </c>
      <c r="Z366" s="1" t="s">
        <v>1251</v>
      </c>
      <c r="AA366" s="1" t="s">
        <v>1252</v>
      </c>
      <c r="AB366" s="1" t="s">
        <v>1262</v>
      </c>
      <c r="AC366" s="1" t="s">
        <v>1253</v>
      </c>
      <c r="AD366" s="1" t="s">
        <v>1254</v>
      </c>
      <c r="AE366" s="1" t="s">
        <v>1255</v>
      </c>
      <c r="AF366" s="1" t="s">
        <v>1239</v>
      </c>
      <c r="AG366" s="1" t="s">
        <v>1256</v>
      </c>
      <c r="AH366" s="1" t="s">
        <v>1257</v>
      </c>
      <c r="AI366" s="1" t="s">
        <v>1244</v>
      </c>
      <c r="AJ366" s="1" t="s">
        <v>1239</v>
      </c>
      <c r="AK366" s="2" t="str">
        <f>CONCATENATE("'",fator_pmad20182017_mor_16102020!C366,"'")</f>
        <v>'Padre Bernardo: Monte Alto'</v>
      </c>
      <c r="AL366" s="1" t="s">
        <v>1257</v>
      </c>
      <c r="AM366" s="1" t="s">
        <v>1258</v>
      </c>
      <c r="AN366" s="1" t="s">
        <v>1239</v>
      </c>
      <c r="AO366" s="1" t="str">
        <f>fator_pmad20182017_mor_16102020!E366</f>
        <v>2</v>
      </c>
      <c r="AP366" s="1" t="s">
        <v>1257</v>
      </c>
      <c r="AQ366" s="1" t="s">
        <v>1259</v>
      </c>
      <c r="AR366" s="1" t="s">
        <v>1260</v>
      </c>
      <c r="AS366" s="2" t="str">
        <f>fator_pmad20182017_mor_16102020!H366</f>
        <v xml:space="preserve"> 50 and 54</v>
      </c>
      <c r="AT366" s="1" t="s">
        <v>1261</v>
      </c>
    </row>
    <row r="367" spans="1:46" x14ac:dyDescent="0.25">
      <c r="A367" s="1" t="s">
        <v>104</v>
      </c>
      <c r="B367" s="1" t="s">
        <v>1235</v>
      </c>
      <c r="C367" s="1" t="s">
        <v>1236</v>
      </c>
      <c r="D367" s="1" t="s">
        <v>1237</v>
      </c>
      <c r="E367" s="1" t="s">
        <v>1238</v>
      </c>
      <c r="F367" s="1" t="s">
        <v>1239</v>
      </c>
      <c r="G367" s="1" t="str">
        <f>fator_pmad20182017_mor_16102020!K367</f>
        <v>7.42520479546955</v>
      </c>
      <c r="H367" s="1" t="s">
        <v>1240</v>
      </c>
      <c r="I367" s="1" t="s">
        <v>1239</v>
      </c>
      <c r="J367" s="1" t="str">
        <f>fator_pmad20182017_mor_16102020!I367</f>
        <v>267.307372636904</v>
      </c>
      <c r="K367" s="1" t="s">
        <v>1241</v>
      </c>
      <c r="L367" s="1" t="s">
        <v>1239</v>
      </c>
      <c r="M367" s="1" t="s">
        <v>1242</v>
      </c>
      <c r="N367" s="1" t="s">
        <v>1243</v>
      </c>
      <c r="O367" s="1" t="s">
        <v>1244</v>
      </c>
      <c r="P367" s="1" t="s">
        <v>1239</v>
      </c>
      <c r="Q367" s="2" t="str">
        <f>CONCATENATE("'",fator_pmad20182017_mor_16102020!C367,"'")</f>
        <v>'Padre Bernardo: Monte Alto'</v>
      </c>
      <c r="R367" s="1" t="s">
        <v>1245</v>
      </c>
      <c r="S367" s="2" t="str">
        <f>CONCATENATE("concat('",IF(LEN([1]fator_pmad1718_mor_25052020!A367)=1,CONCATENATE(0,[1]fator_pmad1718_mor_25052020!A367),[1]fator_pmad1718_mor_25052020!A367),"',cast(m.D03")</f>
        <v>concat('14',cast(m.D03</v>
      </c>
      <c r="T367" s="1" t="s">
        <v>1246</v>
      </c>
      <c r="U367" s="2" t="str">
        <f>CONCATENATE("nchar(1)),'",IF(LEN([1]fator_pmad1718_mor_25052020!F367)=1,CONCATENATE(0,[1]fator_pmad1718_mor_25052020!F367),[1]fator_pmad1718_mor_25052020!F367),"')")</f>
        <v>nchar(1)),'11')</v>
      </c>
      <c r="V367" s="1" t="s">
        <v>1247</v>
      </c>
      <c r="W367" s="1" t="s">
        <v>1248</v>
      </c>
      <c r="X367" s="1" t="s">
        <v>1249</v>
      </c>
      <c r="Y367" s="1" t="s">
        <v>1250</v>
      </c>
      <c r="Z367" s="1" t="s">
        <v>1251</v>
      </c>
      <c r="AA367" s="1" t="s">
        <v>1252</v>
      </c>
      <c r="AB367" s="1" t="s">
        <v>1262</v>
      </c>
      <c r="AC367" s="1" t="s">
        <v>1253</v>
      </c>
      <c r="AD367" s="1" t="s">
        <v>1254</v>
      </c>
      <c r="AE367" s="1" t="s">
        <v>1255</v>
      </c>
      <c r="AF367" s="1" t="s">
        <v>1239</v>
      </c>
      <c r="AG367" s="1" t="s">
        <v>1256</v>
      </c>
      <c r="AH367" s="1" t="s">
        <v>1257</v>
      </c>
      <c r="AI367" s="1" t="s">
        <v>1244</v>
      </c>
      <c r="AJ367" s="1" t="s">
        <v>1239</v>
      </c>
      <c r="AK367" s="2" t="str">
        <f>CONCATENATE("'",fator_pmad20182017_mor_16102020!C367,"'")</f>
        <v>'Padre Bernardo: Monte Alto'</v>
      </c>
      <c r="AL367" s="1" t="s">
        <v>1257</v>
      </c>
      <c r="AM367" s="1" t="s">
        <v>1258</v>
      </c>
      <c r="AN367" s="1" t="s">
        <v>1239</v>
      </c>
      <c r="AO367" s="1" t="str">
        <f>fator_pmad20182017_mor_16102020!E367</f>
        <v>1</v>
      </c>
      <c r="AP367" s="1" t="s">
        <v>1257</v>
      </c>
      <c r="AQ367" s="1" t="s">
        <v>1259</v>
      </c>
      <c r="AR367" s="1" t="s">
        <v>1260</v>
      </c>
      <c r="AS367" s="2" t="str">
        <f>fator_pmad20182017_mor_16102020!H367</f>
        <v xml:space="preserve"> 50 and 54</v>
      </c>
      <c r="AT367" s="1" t="s">
        <v>1261</v>
      </c>
    </row>
    <row r="368" spans="1:46" x14ac:dyDescent="0.25">
      <c r="A368" s="1" t="s">
        <v>111</v>
      </c>
      <c r="B368" s="1" t="s">
        <v>1235</v>
      </c>
      <c r="C368" s="1" t="s">
        <v>1236</v>
      </c>
      <c r="D368" s="1" t="s">
        <v>1237</v>
      </c>
      <c r="E368" s="1" t="s">
        <v>1238</v>
      </c>
      <c r="F368" s="1" t="s">
        <v>1239</v>
      </c>
      <c r="G368" s="1" t="str">
        <f>fator_pmad20182017_mor_16102020!K368</f>
        <v>10.8184717397336</v>
      </c>
      <c r="H368" s="1" t="s">
        <v>1240</v>
      </c>
      <c r="I368" s="1" t="s">
        <v>1239</v>
      </c>
      <c r="J368" s="1" t="str">
        <f>fator_pmad20182017_mor_16102020!I368</f>
        <v>454.375813068812</v>
      </c>
      <c r="K368" s="1" t="s">
        <v>1241</v>
      </c>
      <c r="L368" s="1" t="s">
        <v>1239</v>
      </c>
      <c r="M368" s="1" t="s">
        <v>1242</v>
      </c>
      <c r="N368" s="1" t="s">
        <v>1243</v>
      </c>
      <c r="O368" s="1" t="s">
        <v>1244</v>
      </c>
      <c r="P368" s="1" t="s">
        <v>1239</v>
      </c>
      <c r="Q368" s="2" t="str">
        <f>CONCATENATE("'",fator_pmad20182017_mor_16102020!C368,"'")</f>
        <v>'Padre Bernardo: Sede'</v>
      </c>
      <c r="R368" s="1" t="s">
        <v>1245</v>
      </c>
      <c r="S368" s="2" t="str">
        <f>CONCATENATE("concat('",IF(LEN([1]fator_pmad1718_mor_25052020!A368)=1,CONCATENATE(0,[1]fator_pmad1718_mor_25052020!A368),[1]fator_pmad1718_mor_25052020!A368),"',cast(m.D03")</f>
        <v>concat('13',cast(m.D03</v>
      </c>
      <c r="T368" s="1" t="s">
        <v>1246</v>
      </c>
      <c r="U368" s="2" t="str">
        <f>CONCATENATE("nchar(1)),'",IF(LEN([1]fator_pmad1718_mor_25052020!F368)=1,CONCATENATE(0,[1]fator_pmad1718_mor_25052020!F368),[1]fator_pmad1718_mor_25052020!F368),"')")</f>
        <v>nchar(1)),'11')</v>
      </c>
      <c r="V368" s="1" t="s">
        <v>1247</v>
      </c>
      <c r="W368" s="1" t="s">
        <v>1248</v>
      </c>
      <c r="X368" s="1" t="s">
        <v>1249</v>
      </c>
      <c r="Y368" s="1" t="s">
        <v>1250</v>
      </c>
      <c r="Z368" s="1" t="s">
        <v>1251</v>
      </c>
      <c r="AA368" s="1" t="s">
        <v>1252</v>
      </c>
      <c r="AB368" s="1" t="s">
        <v>1262</v>
      </c>
      <c r="AC368" s="1" t="s">
        <v>1253</v>
      </c>
      <c r="AD368" s="1" t="s">
        <v>1254</v>
      </c>
      <c r="AE368" s="1" t="s">
        <v>1255</v>
      </c>
      <c r="AF368" s="1" t="s">
        <v>1239</v>
      </c>
      <c r="AG368" s="1" t="s">
        <v>1256</v>
      </c>
      <c r="AH368" s="1" t="s">
        <v>1257</v>
      </c>
      <c r="AI368" s="1" t="s">
        <v>1244</v>
      </c>
      <c r="AJ368" s="1" t="s">
        <v>1239</v>
      </c>
      <c r="AK368" s="2" t="str">
        <f>CONCATENATE("'",fator_pmad20182017_mor_16102020!C368,"'")</f>
        <v>'Padre Bernardo: Sede'</v>
      </c>
      <c r="AL368" s="1" t="s">
        <v>1257</v>
      </c>
      <c r="AM368" s="1" t="s">
        <v>1258</v>
      </c>
      <c r="AN368" s="1" t="s">
        <v>1239</v>
      </c>
      <c r="AO368" s="1" t="str">
        <f>fator_pmad20182017_mor_16102020!E368</f>
        <v>2</v>
      </c>
      <c r="AP368" s="1" t="s">
        <v>1257</v>
      </c>
      <c r="AQ368" s="1" t="s">
        <v>1259</v>
      </c>
      <c r="AR368" s="1" t="s">
        <v>1260</v>
      </c>
      <c r="AS368" s="2" t="str">
        <f>fator_pmad20182017_mor_16102020!H368</f>
        <v xml:space="preserve"> 50 and 54</v>
      </c>
      <c r="AT368" s="1" t="s">
        <v>1261</v>
      </c>
    </row>
    <row r="369" spans="1:46" x14ac:dyDescent="0.25">
      <c r="A369" s="1" t="s">
        <v>111</v>
      </c>
      <c r="B369" s="1" t="s">
        <v>1235</v>
      </c>
      <c r="C369" s="1" t="s">
        <v>1236</v>
      </c>
      <c r="D369" s="1" t="s">
        <v>1237</v>
      </c>
      <c r="E369" s="1" t="s">
        <v>1238</v>
      </c>
      <c r="F369" s="1" t="s">
        <v>1239</v>
      </c>
      <c r="G369" s="1" t="str">
        <f>fator_pmad20182017_mor_16102020!K369</f>
        <v>10.7427661901044</v>
      </c>
      <c r="H369" s="1" t="s">
        <v>1240</v>
      </c>
      <c r="I369" s="1" t="s">
        <v>1239</v>
      </c>
      <c r="J369" s="1" t="str">
        <f>fator_pmad20182017_mor_16102020!I369</f>
        <v>461.938946174487</v>
      </c>
      <c r="K369" s="1" t="s">
        <v>1241</v>
      </c>
      <c r="L369" s="1" t="s">
        <v>1239</v>
      </c>
      <c r="M369" s="1" t="s">
        <v>1242</v>
      </c>
      <c r="N369" s="1" t="s">
        <v>1243</v>
      </c>
      <c r="O369" s="1" t="s">
        <v>1244</v>
      </c>
      <c r="P369" s="1" t="s">
        <v>1239</v>
      </c>
      <c r="Q369" s="2" t="str">
        <f>CONCATENATE("'",fator_pmad20182017_mor_16102020!C369,"'")</f>
        <v>'Padre Bernardo: Sede'</v>
      </c>
      <c r="R369" s="1" t="s">
        <v>1245</v>
      </c>
      <c r="S369" s="2" t="str">
        <f>CONCATENATE("concat('",IF(LEN([1]fator_pmad1718_mor_25052020!A369)=1,CONCATENATE(0,[1]fator_pmad1718_mor_25052020!A369),[1]fator_pmad1718_mor_25052020!A369),"',cast(m.D03")</f>
        <v>concat('13',cast(m.D03</v>
      </c>
      <c r="T369" s="1" t="s">
        <v>1246</v>
      </c>
      <c r="U369" s="2" t="str">
        <f>CONCATENATE("nchar(1)),'",IF(LEN([1]fator_pmad1718_mor_25052020!F369)=1,CONCATENATE(0,[1]fator_pmad1718_mor_25052020!F369),[1]fator_pmad1718_mor_25052020!F369),"')")</f>
        <v>nchar(1)),'11')</v>
      </c>
      <c r="V369" s="1" t="s">
        <v>1247</v>
      </c>
      <c r="W369" s="1" t="s">
        <v>1248</v>
      </c>
      <c r="X369" s="1" t="s">
        <v>1249</v>
      </c>
      <c r="Y369" s="1" t="s">
        <v>1250</v>
      </c>
      <c r="Z369" s="1" t="s">
        <v>1251</v>
      </c>
      <c r="AA369" s="1" t="s">
        <v>1252</v>
      </c>
      <c r="AB369" s="1" t="s">
        <v>1262</v>
      </c>
      <c r="AC369" s="1" t="s">
        <v>1253</v>
      </c>
      <c r="AD369" s="1" t="s">
        <v>1254</v>
      </c>
      <c r="AE369" s="1" t="s">
        <v>1255</v>
      </c>
      <c r="AF369" s="1" t="s">
        <v>1239</v>
      </c>
      <c r="AG369" s="1" t="s">
        <v>1256</v>
      </c>
      <c r="AH369" s="1" t="s">
        <v>1257</v>
      </c>
      <c r="AI369" s="1" t="s">
        <v>1244</v>
      </c>
      <c r="AJ369" s="1" t="s">
        <v>1239</v>
      </c>
      <c r="AK369" s="2" t="str">
        <f>CONCATENATE("'",fator_pmad20182017_mor_16102020!C369,"'")</f>
        <v>'Padre Bernardo: Sede'</v>
      </c>
      <c r="AL369" s="1" t="s">
        <v>1257</v>
      </c>
      <c r="AM369" s="1" t="s">
        <v>1258</v>
      </c>
      <c r="AN369" s="1" t="s">
        <v>1239</v>
      </c>
      <c r="AO369" s="1" t="str">
        <f>fator_pmad20182017_mor_16102020!E369</f>
        <v>1</v>
      </c>
      <c r="AP369" s="1" t="s">
        <v>1257</v>
      </c>
      <c r="AQ369" s="1" t="s">
        <v>1259</v>
      </c>
      <c r="AR369" s="1" t="s">
        <v>1260</v>
      </c>
      <c r="AS369" s="2" t="str">
        <f>fator_pmad20182017_mor_16102020!H369</f>
        <v xml:space="preserve"> 50 and 54</v>
      </c>
      <c r="AT369" s="1" t="s">
        <v>1261</v>
      </c>
    </row>
    <row r="370" spans="1:46" x14ac:dyDescent="0.25">
      <c r="A370" s="1" t="s">
        <v>118</v>
      </c>
      <c r="B370" s="1" t="s">
        <v>1235</v>
      </c>
      <c r="C370" s="1" t="s">
        <v>1236</v>
      </c>
      <c r="D370" s="1" t="s">
        <v>1237</v>
      </c>
      <c r="E370" s="1" t="s">
        <v>1238</v>
      </c>
      <c r="F370" s="1" t="s">
        <v>1239</v>
      </c>
      <c r="G370" s="1" t="str">
        <f>fator_pmad20182017_mor_16102020!K370</f>
        <v>39.0327413793103</v>
      </c>
      <c r="H370" s="1" t="s">
        <v>1240</v>
      </c>
      <c r="I370" s="1" t="s">
        <v>1239</v>
      </c>
      <c r="J370" s="1" t="str">
        <f>fator_pmad20182017_mor_16102020!I370</f>
        <v>2263.899</v>
      </c>
      <c r="K370" s="1" t="s">
        <v>1241</v>
      </c>
      <c r="L370" s="1" t="s">
        <v>1239</v>
      </c>
      <c r="M370" s="1" t="s">
        <v>1242</v>
      </c>
      <c r="N370" s="1" t="s">
        <v>1243</v>
      </c>
      <c r="O370" s="1" t="s">
        <v>1244</v>
      </c>
      <c r="P370" s="1" t="s">
        <v>1239</v>
      </c>
      <c r="Q370" s="2" t="str">
        <f>CONCATENATE("'",fator_pmad20182017_mor_16102020!C370,"'")</f>
        <v>'Planaltina'</v>
      </c>
      <c r="R370" s="1" t="s">
        <v>1245</v>
      </c>
      <c r="S370" s="2" t="str">
        <f>CONCATENATE("concat('",IF(LEN([1]fator_pmad1718_mor_25052020!A370)=1,CONCATENATE(0,[1]fator_pmad1718_mor_25052020!A370),[1]fator_pmad1718_mor_25052020!A370),"',cast(m.D03")</f>
        <v>concat('15',cast(m.D03</v>
      </c>
      <c r="T370" s="1" t="s">
        <v>1246</v>
      </c>
      <c r="U370" s="2" t="str">
        <f>CONCATENATE("nchar(1)),'",IF(LEN([1]fator_pmad1718_mor_25052020!F370)=1,CONCATENATE(0,[1]fator_pmad1718_mor_25052020!F370),[1]fator_pmad1718_mor_25052020!F370),"')")</f>
        <v>nchar(1)),'11')</v>
      </c>
      <c r="V370" s="1" t="s">
        <v>1247</v>
      </c>
      <c r="W370" s="1" t="s">
        <v>1248</v>
      </c>
      <c r="X370" s="1" t="s">
        <v>1249</v>
      </c>
      <c r="Y370" s="1" t="s">
        <v>1250</v>
      </c>
      <c r="Z370" s="1" t="s">
        <v>1251</v>
      </c>
      <c r="AA370" s="1" t="s">
        <v>1252</v>
      </c>
      <c r="AB370" s="1" t="s">
        <v>1262</v>
      </c>
      <c r="AC370" s="1" t="s">
        <v>1253</v>
      </c>
      <c r="AD370" s="1" t="s">
        <v>1254</v>
      </c>
      <c r="AE370" s="1" t="s">
        <v>1255</v>
      </c>
      <c r="AF370" s="1" t="s">
        <v>1239</v>
      </c>
      <c r="AG370" s="1" t="s">
        <v>1256</v>
      </c>
      <c r="AH370" s="1" t="s">
        <v>1257</v>
      </c>
      <c r="AI370" s="1" t="s">
        <v>1244</v>
      </c>
      <c r="AJ370" s="1" t="s">
        <v>1239</v>
      </c>
      <c r="AK370" s="2" t="str">
        <f>CONCATENATE("'",fator_pmad20182017_mor_16102020!C370,"'")</f>
        <v>'Planaltina'</v>
      </c>
      <c r="AL370" s="1" t="s">
        <v>1257</v>
      </c>
      <c r="AM370" s="1" t="s">
        <v>1258</v>
      </c>
      <c r="AN370" s="1" t="s">
        <v>1239</v>
      </c>
      <c r="AO370" s="1" t="str">
        <f>fator_pmad20182017_mor_16102020!E370</f>
        <v>2</v>
      </c>
      <c r="AP370" s="1" t="s">
        <v>1257</v>
      </c>
      <c r="AQ370" s="1" t="s">
        <v>1259</v>
      </c>
      <c r="AR370" s="1" t="s">
        <v>1260</v>
      </c>
      <c r="AS370" s="2" t="str">
        <f>fator_pmad20182017_mor_16102020!H370</f>
        <v xml:space="preserve"> 50 and 54</v>
      </c>
      <c r="AT370" s="1" t="s">
        <v>1261</v>
      </c>
    </row>
    <row r="371" spans="1:46" x14ac:dyDescent="0.25">
      <c r="A371" s="1" t="s">
        <v>118</v>
      </c>
      <c r="B371" s="1" t="s">
        <v>1235</v>
      </c>
      <c r="C371" s="1" t="s">
        <v>1236</v>
      </c>
      <c r="D371" s="1" t="s">
        <v>1237</v>
      </c>
      <c r="E371" s="1" t="s">
        <v>1238</v>
      </c>
      <c r="F371" s="1" t="s">
        <v>1239</v>
      </c>
      <c r="G371" s="1" t="str">
        <f>fator_pmad20182017_mor_16102020!K371</f>
        <v>32.8924153846154</v>
      </c>
      <c r="H371" s="1" t="s">
        <v>1240</v>
      </c>
      <c r="I371" s="1" t="s">
        <v>1239</v>
      </c>
      <c r="J371" s="1" t="str">
        <f>fator_pmad20182017_mor_16102020!I371</f>
        <v>2138.007</v>
      </c>
      <c r="K371" s="1" t="s">
        <v>1241</v>
      </c>
      <c r="L371" s="1" t="s">
        <v>1239</v>
      </c>
      <c r="M371" s="1" t="s">
        <v>1242</v>
      </c>
      <c r="N371" s="1" t="s">
        <v>1243</v>
      </c>
      <c r="O371" s="1" t="s">
        <v>1244</v>
      </c>
      <c r="P371" s="1" t="s">
        <v>1239</v>
      </c>
      <c r="Q371" s="2" t="str">
        <f>CONCATENATE("'",fator_pmad20182017_mor_16102020!C371,"'")</f>
        <v>'Planaltina'</v>
      </c>
      <c r="R371" s="1" t="s">
        <v>1245</v>
      </c>
      <c r="S371" s="2" t="str">
        <f>CONCATENATE("concat('",IF(LEN([1]fator_pmad1718_mor_25052020!A371)=1,CONCATENATE(0,[1]fator_pmad1718_mor_25052020!A371),[1]fator_pmad1718_mor_25052020!A371),"',cast(m.D03")</f>
        <v>concat('15',cast(m.D03</v>
      </c>
      <c r="T371" s="1" t="s">
        <v>1246</v>
      </c>
      <c r="U371" s="2" t="str">
        <f>CONCATENATE("nchar(1)),'",IF(LEN([1]fator_pmad1718_mor_25052020!F371)=1,CONCATENATE(0,[1]fator_pmad1718_mor_25052020!F371),[1]fator_pmad1718_mor_25052020!F371),"')")</f>
        <v>nchar(1)),'11')</v>
      </c>
      <c r="V371" s="1" t="s">
        <v>1247</v>
      </c>
      <c r="W371" s="1" t="s">
        <v>1248</v>
      </c>
      <c r="X371" s="1" t="s">
        <v>1249</v>
      </c>
      <c r="Y371" s="1" t="s">
        <v>1250</v>
      </c>
      <c r="Z371" s="1" t="s">
        <v>1251</v>
      </c>
      <c r="AA371" s="1" t="s">
        <v>1252</v>
      </c>
      <c r="AB371" s="1" t="s">
        <v>1262</v>
      </c>
      <c r="AC371" s="1" t="s">
        <v>1253</v>
      </c>
      <c r="AD371" s="1" t="s">
        <v>1254</v>
      </c>
      <c r="AE371" s="1" t="s">
        <v>1255</v>
      </c>
      <c r="AF371" s="1" t="s">
        <v>1239</v>
      </c>
      <c r="AG371" s="1" t="s">
        <v>1256</v>
      </c>
      <c r="AH371" s="1" t="s">
        <v>1257</v>
      </c>
      <c r="AI371" s="1" t="s">
        <v>1244</v>
      </c>
      <c r="AJ371" s="1" t="s">
        <v>1239</v>
      </c>
      <c r="AK371" s="2" t="str">
        <f>CONCATENATE("'",fator_pmad20182017_mor_16102020!C371,"'")</f>
        <v>'Planaltina'</v>
      </c>
      <c r="AL371" s="1" t="s">
        <v>1257</v>
      </c>
      <c r="AM371" s="1" t="s">
        <v>1258</v>
      </c>
      <c r="AN371" s="1" t="s">
        <v>1239</v>
      </c>
      <c r="AO371" s="1" t="str">
        <f>fator_pmad20182017_mor_16102020!E371</f>
        <v>1</v>
      </c>
      <c r="AP371" s="1" t="s">
        <v>1257</v>
      </c>
      <c r="AQ371" s="1" t="s">
        <v>1259</v>
      </c>
      <c r="AR371" s="1" t="s">
        <v>1260</v>
      </c>
      <c r="AS371" s="2" t="str">
        <f>fator_pmad20182017_mor_16102020!H371</f>
        <v xml:space="preserve"> 50 and 54</v>
      </c>
      <c r="AT371" s="1" t="s">
        <v>1261</v>
      </c>
    </row>
    <row r="372" spans="1:46" x14ac:dyDescent="0.25">
      <c r="A372" s="1" t="s">
        <v>124</v>
      </c>
      <c r="B372" s="1" t="s">
        <v>1235</v>
      </c>
      <c r="C372" s="1" t="s">
        <v>1236</v>
      </c>
      <c r="D372" s="1" t="s">
        <v>1237</v>
      </c>
      <c r="E372" s="1" t="s">
        <v>1238</v>
      </c>
      <c r="F372" s="1" t="s">
        <v>1239</v>
      </c>
      <c r="G372" s="1" t="str">
        <f>fator_pmad20182017_mor_16102020!K372</f>
        <v>28.3222769230769</v>
      </c>
      <c r="H372" s="1" t="s">
        <v>1240</v>
      </c>
      <c r="I372" s="1" t="s">
        <v>1239</v>
      </c>
      <c r="J372" s="1" t="str">
        <f>fator_pmad20182017_mor_16102020!I372</f>
        <v>1840.948</v>
      </c>
      <c r="K372" s="1" t="s">
        <v>1241</v>
      </c>
      <c r="L372" s="1" t="s">
        <v>1239</v>
      </c>
      <c r="M372" s="1" t="s">
        <v>1242</v>
      </c>
      <c r="N372" s="1" t="s">
        <v>1243</v>
      </c>
      <c r="O372" s="1" t="s">
        <v>1244</v>
      </c>
      <c r="P372" s="1" t="s">
        <v>1239</v>
      </c>
      <c r="Q372" s="2" t="str">
        <f>CONCATENATE("'",fator_pmad20182017_mor_16102020!C372,"'")</f>
        <v>'Santo Antônio do Descoberto'</v>
      </c>
      <c r="R372" s="1" t="s">
        <v>1245</v>
      </c>
      <c r="S372" s="2" t="str">
        <f>CONCATENATE("concat('",IF(LEN([1]fator_pmad1718_mor_25052020!A372)=1,CONCATENATE(0,[1]fator_pmad1718_mor_25052020!A372),[1]fator_pmad1718_mor_25052020!A372),"',cast(m.D03")</f>
        <v>concat('16',cast(m.D03</v>
      </c>
      <c r="T372" s="1" t="s">
        <v>1246</v>
      </c>
      <c r="U372" s="2" t="str">
        <f>CONCATENATE("nchar(1)),'",IF(LEN([1]fator_pmad1718_mor_25052020!F372)=1,CONCATENATE(0,[1]fator_pmad1718_mor_25052020!F372),[1]fator_pmad1718_mor_25052020!F372),"')")</f>
        <v>nchar(1)),'11')</v>
      </c>
      <c r="V372" s="1" t="s">
        <v>1247</v>
      </c>
      <c r="W372" s="1" t="s">
        <v>1248</v>
      </c>
      <c r="X372" s="1" t="s">
        <v>1249</v>
      </c>
      <c r="Y372" s="1" t="s">
        <v>1250</v>
      </c>
      <c r="Z372" s="1" t="s">
        <v>1251</v>
      </c>
      <c r="AA372" s="1" t="s">
        <v>1252</v>
      </c>
      <c r="AB372" s="1" t="s">
        <v>1262</v>
      </c>
      <c r="AC372" s="1" t="s">
        <v>1253</v>
      </c>
      <c r="AD372" s="1" t="s">
        <v>1254</v>
      </c>
      <c r="AE372" s="1" t="s">
        <v>1255</v>
      </c>
      <c r="AF372" s="1" t="s">
        <v>1239</v>
      </c>
      <c r="AG372" s="1" t="s">
        <v>1256</v>
      </c>
      <c r="AH372" s="1" t="s">
        <v>1257</v>
      </c>
      <c r="AI372" s="1" t="s">
        <v>1244</v>
      </c>
      <c r="AJ372" s="1" t="s">
        <v>1239</v>
      </c>
      <c r="AK372" s="2" t="str">
        <f>CONCATENATE("'",fator_pmad20182017_mor_16102020!C372,"'")</f>
        <v>'Santo Antônio do Descoberto'</v>
      </c>
      <c r="AL372" s="1" t="s">
        <v>1257</v>
      </c>
      <c r="AM372" s="1" t="s">
        <v>1258</v>
      </c>
      <c r="AN372" s="1" t="s">
        <v>1239</v>
      </c>
      <c r="AO372" s="1" t="str">
        <f>fator_pmad20182017_mor_16102020!E372</f>
        <v>2</v>
      </c>
      <c r="AP372" s="1" t="s">
        <v>1257</v>
      </c>
      <c r="AQ372" s="1" t="s">
        <v>1259</v>
      </c>
      <c r="AR372" s="1" t="s">
        <v>1260</v>
      </c>
      <c r="AS372" s="2" t="str">
        <f>fator_pmad20182017_mor_16102020!H372</f>
        <v xml:space="preserve"> 50 and 54</v>
      </c>
      <c r="AT372" s="1" t="s">
        <v>1261</v>
      </c>
    </row>
    <row r="373" spans="1:46" x14ac:dyDescent="0.25">
      <c r="A373" s="1" t="s">
        <v>124</v>
      </c>
      <c r="B373" s="1" t="s">
        <v>1235</v>
      </c>
      <c r="C373" s="1" t="s">
        <v>1236</v>
      </c>
      <c r="D373" s="1" t="s">
        <v>1237</v>
      </c>
      <c r="E373" s="1" t="s">
        <v>1238</v>
      </c>
      <c r="F373" s="1" t="s">
        <v>1239</v>
      </c>
      <c r="G373" s="1" t="str">
        <f>fator_pmad20182017_mor_16102020!K373</f>
        <v>43.9414358974359</v>
      </c>
      <c r="H373" s="1" t="s">
        <v>1240</v>
      </c>
      <c r="I373" s="1" t="s">
        <v>1239</v>
      </c>
      <c r="J373" s="1" t="str">
        <f>fator_pmad20182017_mor_16102020!I373</f>
        <v>1713.716</v>
      </c>
      <c r="K373" s="1" t="s">
        <v>1241</v>
      </c>
      <c r="L373" s="1" t="s">
        <v>1239</v>
      </c>
      <c r="M373" s="1" t="s">
        <v>1242</v>
      </c>
      <c r="N373" s="1" t="s">
        <v>1243</v>
      </c>
      <c r="O373" s="1" t="s">
        <v>1244</v>
      </c>
      <c r="P373" s="1" t="s">
        <v>1239</v>
      </c>
      <c r="Q373" s="2" t="str">
        <f>CONCATENATE("'",fator_pmad20182017_mor_16102020!C373,"'")</f>
        <v>'Santo Antônio do Descoberto'</v>
      </c>
      <c r="R373" s="1" t="s">
        <v>1245</v>
      </c>
      <c r="S373" s="2" t="str">
        <f>CONCATENATE("concat('",IF(LEN([1]fator_pmad1718_mor_25052020!A373)=1,CONCATENATE(0,[1]fator_pmad1718_mor_25052020!A373),[1]fator_pmad1718_mor_25052020!A373),"',cast(m.D03")</f>
        <v>concat('16',cast(m.D03</v>
      </c>
      <c r="T373" s="1" t="s">
        <v>1246</v>
      </c>
      <c r="U373" s="2" t="str">
        <f>CONCATENATE("nchar(1)),'",IF(LEN([1]fator_pmad1718_mor_25052020!F373)=1,CONCATENATE(0,[1]fator_pmad1718_mor_25052020!F373),[1]fator_pmad1718_mor_25052020!F373),"')")</f>
        <v>nchar(1)),'11')</v>
      </c>
      <c r="V373" s="1" t="s">
        <v>1247</v>
      </c>
      <c r="W373" s="1" t="s">
        <v>1248</v>
      </c>
      <c r="X373" s="1" t="s">
        <v>1249</v>
      </c>
      <c r="Y373" s="1" t="s">
        <v>1250</v>
      </c>
      <c r="Z373" s="1" t="s">
        <v>1251</v>
      </c>
      <c r="AA373" s="1" t="s">
        <v>1252</v>
      </c>
      <c r="AB373" s="1" t="s">
        <v>1262</v>
      </c>
      <c r="AC373" s="1" t="s">
        <v>1253</v>
      </c>
      <c r="AD373" s="1" t="s">
        <v>1254</v>
      </c>
      <c r="AE373" s="1" t="s">
        <v>1255</v>
      </c>
      <c r="AF373" s="1" t="s">
        <v>1239</v>
      </c>
      <c r="AG373" s="1" t="s">
        <v>1256</v>
      </c>
      <c r="AH373" s="1" t="s">
        <v>1257</v>
      </c>
      <c r="AI373" s="1" t="s">
        <v>1244</v>
      </c>
      <c r="AJ373" s="1" t="s">
        <v>1239</v>
      </c>
      <c r="AK373" s="2" t="str">
        <f>CONCATENATE("'",fator_pmad20182017_mor_16102020!C373,"'")</f>
        <v>'Santo Antônio do Descoberto'</v>
      </c>
      <c r="AL373" s="1" t="s">
        <v>1257</v>
      </c>
      <c r="AM373" s="1" t="s">
        <v>1258</v>
      </c>
      <c r="AN373" s="1" t="s">
        <v>1239</v>
      </c>
      <c r="AO373" s="1" t="str">
        <f>fator_pmad20182017_mor_16102020!E373</f>
        <v>1</v>
      </c>
      <c r="AP373" s="1" t="s">
        <v>1257</v>
      </c>
      <c r="AQ373" s="1" t="s">
        <v>1259</v>
      </c>
      <c r="AR373" s="1" t="s">
        <v>1260</v>
      </c>
      <c r="AS373" s="2" t="str">
        <f>fator_pmad20182017_mor_16102020!H373</f>
        <v xml:space="preserve"> 50 and 54</v>
      </c>
      <c r="AT373" s="1" t="s">
        <v>1261</v>
      </c>
    </row>
    <row r="374" spans="1:46" x14ac:dyDescent="0.25">
      <c r="A374" s="1" t="s">
        <v>131</v>
      </c>
      <c r="B374" s="1" t="s">
        <v>1235</v>
      </c>
      <c r="C374" s="1" t="s">
        <v>1236</v>
      </c>
      <c r="D374" s="1" t="s">
        <v>1237</v>
      </c>
      <c r="E374" s="1" t="s">
        <v>1238</v>
      </c>
      <c r="F374" s="1" t="s">
        <v>1239</v>
      </c>
      <c r="G374" s="1" t="str">
        <f>fator_pmad20182017_mor_16102020!K374</f>
        <v>68.0285846153846</v>
      </c>
      <c r="H374" s="1" t="s">
        <v>1240</v>
      </c>
      <c r="I374" s="1" t="s">
        <v>1239</v>
      </c>
      <c r="J374" s="1" t="str">
        <f>fator_pmad20182017_mor_16102020!I374</f>
        <v>4421.858</v>
      </c>
      <c r="K374" s="1" t="s">
        <v>1241</v>
      </c>
      <c r="L374" s="1" t="s">
        <v>1239</v>
      </c>
      <c r="M374" s="1" t="s">
        <v>1242</v>
      </c>
      <c r="N374" s="1" t="s">
        <v>1243</v>
      </c>
      <c r="O374" s="1" t="s">
        <v>1244</v>
      </c>
      <c r="P374" s="1" t="s">
        <v>1239</v>
      </c>
      <c r="Q374" s="2" t="str">
        <f>CONCATENATE("'",fator_pmad20182017_mor_16102020!C374,"'")</f>
        <v>'Valparaíso de Goiás'</v>
      </c>
      <c r="R374" s="1" t="s">
        <v>1245</v>
      </c>
      <c r="S374" s="2" t="str">
        <f>CONCATENATE("concat('",IF(LEN([1]fator_pmad1718_mor_25052020!A374)=1,CONCATENATE(0,[1]fator_pmad1718_mor_25052020!A374),[1]fator_pmad1718_mor_25052020!A374),"',cast(m.D03")</f>
        <v>concat('17',cast(m.D03</v>
      </c>
      <c r="T374" s="1" t="s">
        <v>1246</v>
      </c>
      <c r="U374" s="2" t="str">
        <f>CONCATENATE("nchar(1)),'",IF(LEN([1]fator_pmad1718_mor_25052020!F374)=1,CONCATENATE(0,[1]fator_pmad1718_mor_25052020!F374),[1]fator_pmad1718_mor_25052020!F374),"')")</f>
        <v>nchar(1)),'11')</v>
      </c>
      <c r="V374" s="1" t="s">
        <v>1247</v>
      </c>
      <c r="W374" s="1" t="s">
        <v>1248</v>
      </c>
      <c r="X374" s="1" t="s">
        <v>1249</v>
      </c>
      <c r="Y374" s="1" t="s">
        <v>1250</v>
      </c>
      <c r="Z374" s="1" t="s">
        <v>1251</v>
      </c>
      <c r="AA374" s="1" t="s">
        <v>1252</v>
      </c>
      <c r="AB374" s="1" t="s">
        <v>1262</v>
      </c>
      <c r="AC374" s="1" t="s">
        <v>1253</v>
      </c>
      <c r="AD374" s="1" t="s">
        <v>1254</v>
      </c>
      <c r="AE374" s="1" t="s">
        <v>1255</v>
      </c>
      <c r="AF374" s="1" t="s">
        <v>1239</v>
      </c>
      <c r="AG374" s="1" t="s">
        <v>1256</v>
      </c>
      <c r="AH374" s="1" t="s">
        <v>1257</v>
      </c>
      <c r="AI374" s="1" t="s">
        <v>1244</v>
      </c>
      <c r="AJ374" s="1" t="s">
        <v>1239</v>
      </c>
      <c r="AK374" s="2" t="str">
        <f>CONCATENATE("'",fator_pmad20182017_mor_16102020!C374,"'")</f>
        <v>'Valparaíso de Goiás'</v>
      </c>
      <c r="AL374" s="1" t="s">
        <v>1257</v>
      </c>
      <c r="AM374" s="1" t="s">
        <v>1258</v>
      </c>
      <c r="AN374" s="1" t="s">
        <v>1239</v>
      </c>
      <c r="AO374" s="1" t="str">
        <f>fator_pmad20182017_mor_16102020!E374</f>
        <v>2</v>
      </c>
      <c r="AP374" s="1" t="s">
        <v>1257</v>
      </c>
      <c r="AQ374" s="1" t="s">
        <v>1259</v>
      </c>
      <c r="AR374" s="1" t="s">
        <v>1260</v>
      </c>
      <c r="AS374" s="2" t="str">
        <f>fator_pmad20182017_mor_16102020!H374</f>
        <v xml:space="preserve"> 50 and 54</v>
      </c>
      <c r="AT374" s="1" t="s">
        <v>1261</v>
      </c>
    </row>
    <row r="375" spans="1:46" x14ac:dyDescent="0.25">
      <c r="A375" s="1" t="s">
        <v>131</v>
      </c>
      <c r="B375" s="1" t="s">
        <v>1235</v>
      </c>
      <c r="C375" s="1" t="s">
        <v>1236</v>
      </c>
      <c r="D375" s="1" t="s">
        <v>1237</v>
      </c>
      <c r="E375" s="1" t="s">
        <v>1238</v>
      </c>
      <c r="F375" s="1" t="s">
        <v>1239</v>
      </c>
      <c r="G375" s="1" t="str">
        <f>fator_pmad20182017_mor_16102020!K375</f>
        <v>58.5871818181818</v>
      </c>
      <c r="H375" s="1" t="s">
        <v>1240</v>
      </c>
      <c r="I375" s="1" t="s">
        <v>1239</v>
      </c>
      <c r="J375" s="1" t="str">
        <f>fator_pmad20182017_mor_16102020!I375</f>
        <v>3866.754</v>
      </c>
      <c r="K375" s="1" t="s">
        <v>1241</v>
      </c>
      <c r="L375" s="1" t="s">
        <v>1239</v>
      </c>
      <c r="M375" s="1" t="s">
        <v>1242</v>
      </c>
      <c r="N375" s="1" t="s">
        <v>1243</v>
      </c>
      <c r="O375" s="1" t="s">
        <v>1244</v>
      </c>
      <c r="P375" s="1" t="s">
        <v>1239</v>
      </c>
      <c r="Q375" s="2" t="str">
        <f>CONCATENATE("'",fator_pmad20182017_mor_16102020!C375,"'")</f>
        <v>'Valparaíso de Goiás'</v>
      </c>
      <c r="R375" s="1" t="s">
        <v>1245</v>
      </c>
      <c r="S375" s="2" t="str">
        <f>CONCATENATE("concat('",IF(LEN([1]fator_pmad1718_mor_25052020!A375)=1,CONCATENATE(0,[1]fator_pmad1718_mor_25052020!A375),[1]fator_pmad1718_mor_25052020!A375),"',cast(m.D03")</f>
        <v>concat('17',cast(m.D03</v>
      </c>
      <c r="T375" s="1" t="s">
        <v>1246</v>
      </c>
      <c r="U375" s="2" t="str">
        <f>CONCATENATE("nchar(1)),'",IF(LEN([1]fator_pmad1718_mor_25052020!F375)=1,CONCATENATE(0,[1]fator_pmad1718_mor_25052020!F375),[1]fator_pmad1718_mor_25052020!F375),"')")</f>
        <v>nchar(1)),'11')</v>
      </c>
      <c r="V375" s="1" t="s">
        <v>1247</v>
      </c>
      <c r="W375" s="1" t="s">
        <v>1248</v>
      </c>
      <c r="X375" s="1" t="s">
        <v>1249</v>
      </c>
      <c r="Y375" s="1" t="s">
        <v>1250</v>
      </c>
      <c r="Z375" s="1" t="s">
        <v>1251</v>
      </c>
      <c r="AA375" s="1" t="s">
        <v>1252</v>
      </c>
      <c r="AB375" s="1" t="s">
        <v>1262</v>
      </c>
      <c r="AC375" s="1" t="s">
        <v>1253</v>
      </c>
      <c r="AD375" s="1" t="s">
        <v>1254</v>
      </c>
      <c r="AE375" s="1" t="s">
        <v>1255</v>
      </c>
      <c r="AF375" s="1" t="s">
        <v>1239</v>
      </c>
      <c r="AG375" s="1" t="s">
        <v>1256</v>
      </c>
      <c r="AH375" s="1" t="s">
        <v>1257</v>
      </c>
      <c r="AI375" s="1" t="s">
        <v>1244</v>
      </c>
      <c r="AJ375" s="1" t="s">
        <v>1239</v>
      </c>
      <c r="AK375" s="2" t="str">
        <f>CONCATENATE("'",fator_pmad20182017_mor_16102020!C375,"'")</f>
        <v>'Valparaíso de Goiás'</v>
      </c>
      <c r="AL375" s="1" t="s">
        <v>1257</v>
      </c>
      <c r="AM375" s="1" t="s">
        <v>1258</v>
      </c>
      <c r="AN375" s="1" t="s">
        <v>1239</v>
      </c>
      <c r="AO375" s="1" t="str">
        <f>fator_pmad20182017_mor_16102020!E375</f>
        <v>1</v>
      </c>
      <c r="AP375" s="1" t="s">
        <v>1257</v>
      </c>
      <c r="AQ375" s="1" t="s">
        <v>1259</v>
      </c>
      <c r="AR375" s="1" t="s">
        <v>1260</v>
      </c>
      <c r="AS375" s="2" t="str">
        <f>fator_pmad20182017_mor_16102020!H375</f>
        <v xml:space="preserve"> 50 and 54</v>
      </c>
      <c r="AT375" s="1" t="s">
        <v>1261</v>
      </c>
    </row>
    <row r="376" spans="1:46" x14ac:dyDescent="0.25">
      <c r="A376" s="1" t="s">
        <v>9</v>
      </c>
      <c r="B376" s="1" t="s">
        <v>1235</v>
      </c>
      <c r="C376" s="1" t="s">
        <v>1236</v>
      </c>
      <c r="D376" s="1" t="s">
        <v>1237</v>
      </c>
      <c r="E376" s="1" t="s">
        <v>1238</v>
      </c>
      <c r="F376" s="1" t="s">
        <v>1239</v>
      </c>
      <c r="G376" s="1" t="str">
        <f>fator_pmad20182017_mor_16102020!K376</f>
        <v>51.2859076923077</v>
      </c>
      <c r="H376" s="1" t="s">
        <v>1240</v>
      </c>
      <c r="I376" s="1" t="s">
        <v>1239</v>
      </c>
      <c r="J376" s="1" t="str">
        <f>fator_pmad20182017_mor_16102020!I376</f>
        <v>3333.584</v>
      </c>
      <c r="K376" s="1" t="s">
        <v>1241</v>
      </c>
      <c r="L376" s="1" t="s">
        <v>1239</v>
      </c>
      <c r="M376" s="1" t="s">
        <v>1242</v>
      </c>
      <c r="N376" s="1" t="s">
        <v>1243</v>
      </c>
      <c r="O376" s="1" t="s">
        <v>1244</v>
      </c>
      <c r="P376" s="1" t="s">
        <v>1239</v>
      </c>
      <c r="Q376" s="2" t="str">
        <f>CONCATENATE("'",fator_pmad20182017_mor_16102020!C376,"'")</f>
        <v>'Águas Lindas de Goiás'</v>
      </c>
      <c r="R376" s="1" t="s">
        <v>1245</v>
      </c>
      <c r="S376" s="2" t="str">
        <f>CONCATENATE("concat('",IF(LEN([1]fator_pmad1718_mor_25052020!A376)=1,CONCATENATE(0,[1]fator_pmad1718_mor_25052020!A376),[1]fator_pmad1718_mor_25052020!A376),"',cast(m.D03")</f>
        <v>concat('01',cast(m.D03</v>
      </c>
      <c r="T376" s="1" t="s">
        <v>1246</v>
      </c>
      <c r="U376" s="2" t="str">
        <f>CONCATENATE("nchar(1)),'",IF(LEN([1]fator_pmad1718_mor_25052020!F376)=1,CONCATENATE(0,[1]fator_pmad1718_mor_25052020!F376),[1]fator_pmad1718_mor_25052020!F376),"')")</f>
        <v>nchar(1)),'12')</v>
      </c>
      <c r="V376" s="1" t="s">
        <v>1247</v>
      </c>
      <c r="W376" s="1" t="s">
        <v>1248</v>
      </c>
      <c r="X376" s="1" t="s">
        <v>1249</v>
      </c>
      <c r="Y376" s="1" t="s">
        <v>1250</v>
      </c>
      <c r="Z376" s="1" t="s">
        <v>1251</v>
      </c>
      <c r="AA376" s="1" t="s">
        <v>1252</v>
      </c>
      <c r="AB376" s="1" t="s">
        <v>1262</v>
      </c>
      <c r="AC376" s="1" t="s">
        <v>1253</v>
      </c>
      <c r="AD376" s="1" t="s">
        <v>1254</v>
      </c>
      <c r="AE376" s="1" t="s">
        <v>1255</v>
      </c>
      <c r="AF376" s="1" t="s">
        <v>1239</v>
      </c>
      <c r="AG376" s="1" t="s">
        <v>1256</v>
      </c>
      <c r="AH376" s="1" t="s">
        <v>1257</v>
      </c>
      <c r="AI376" s="1" t="s">
        <v>1244</v>
      </c>
      <c r="AJ376" s="1" t="s">
        <v>1239</v>
      </c>
      <c r="AK376" s="2" t="str">
        <f>CONCATENATE("'",fator_pmad20182017_mor_16102020!C376,"'")</f>
        <v>'Águas Lindas de Goiás'</v>
      </c>
      <c r="AL376" s="1" t="s">
        <v>1257</v>
      </c>
      <c r="AM376" s="1" t="s">
        <v>1258</v>
      </c>
      <c r="AN376" s="1" t="s">
        <v>1239</v>
      </c>
      <c r="AO376" s="1" t="str">
        <f>fator_pmad20182017_mor_16102020!E376</f>
        <v>2</v>
      </c>
      <c r="AP376" s="1" t="s">
        <v>1257</v>
      </c>
      <c r="AQ376" s="1" t="s">
        <v>1259</v>
      </c>
      <c r="AR376" s="1" t="s">
        <v>1260</v>
      </c>
      <c r="AS376" s="2" t="str">
        <f>fator_pmad20182017_mor_16102020!H376</f>
        <v xml:space="preserve"> 55 and 59</v>
      </c>
      <c r="AT376" s="1" t="s">
        <v>1261</v>
      </c>
    </row>
    <row r="377" spans="1:46" x14ac:dyDescent="0.25">
      <c r="A377" s="1" t="s">
        <v>9</v>
      </c>
      <c r="B377" s="1" t="s">
        <v>1235</v>
      </c>
      <c r="C377" s="1" t="s">
        <v>1236</v>
      </c>
      <c r="D377" s="1" t="s">
        <v>1237</v>
      </c>
      <c r="E377" s="1" t="s">
        <v>1238</v>
      </c>
      <c r="F377" s="1" t="s">
        <v>1239</v>
      </c>
      <c r="G377" s="1" t="str">
        <f>fator_pmad20182017_mor_16102020!K377</f>
        <v>56.6213220338983</v>
      </c>
      <c r="H377" s="1" t="s">
        <v>1240</v>
      </c>
      <c r="I377" s="1" t="s">
        <v>1239</v>
      </c>
      <c r="J377" s="1" t="str">
        <f>fator_pmad20182017_mor_16102020!I377</f>
        <v>3340.658</v>
      </c>
      <c r="K377" s="1" t="s">
        <v>1241</v>
      </c>
      <c r="L377" s="1" t="s">
        <v>1239</v>
      </c>
      <c r="M377" s="1" t="s">
        <v>1242</v>
      </c>
      <c r="N377" s="1" t="s">
        <v>1243</v>
      </c>
      <c r="O377" s="1" t="s">
        <v>1244</v>
      </c>
      <c r="P377" s="1" t="s">
        <v>1239</v>
      </c>
      <c r="Q377" s="2" t="str">
        <f>CONCATENATE("'",fator_pmad20182017_mor_16102020!C377,"'")</f>
        <v>'Águas Lindas de Goiás'</v>
      </c>
      <c r="R377" s="1" t="s">
        <v>1245</v>
      </c>
      <c r="S377" s="2" t="str">
        <f>CONCATENATE("concat('",IF(LEN([1]fator_pmad1718_mor_25052020!A377)=1,CONCATENATE(0,[1]fator_pmad1718_mor_25052020!A377),[1]fator_pmad1718_mor_25052020!A377),"',cast(m.D03")</f>
        <v>concat('01',cast(m.D03</v>
      </c>
      <c r="T377" s="1" t="s">
        <v>1246</v>
      </c>
      <c r="U377" s="2" t="str">
        <f>CONCATENATE("nchar(1)),'",IF(LEN([1]fator_pmad1718_mor_25052020!F377)=1,CONCATENATE(0,[1]fator_pmad1718_mor_25052020!F377),[1]fator_pmad1718_mor_25052020!F377),"')")</f>
        <v>nchar(1)),'12')</v>
      </c>
      <c r="V377" s="1" t="s">
        <v>1247</v>
      </c>
      <c r="W377" s="1" t="s">
        <v>1248</v>
      </c>
      <c r="X377" s="1" t="s">
        <v>1249</v>
      </c>
      <c r="Y377" s="1" t="s">
        <v>1250</v>
      </c>
      <c r="Z377" s="1" t="s">
        <v>1251</v>
      </c>
      <c r="AA377" s="1" t="s">
        <v>1252</v>
      </c>
      <c r="AB377" s="1" t="s">
        <v>1262</v>
      </c>
      <c r="AC377" s="1" t="s">
        <v>1253</v>
      </c>
      <c r="AD377" s="1" t="s">
        <v>1254</v>
      </c>
      <c r="AE377" s="1" t="s">
        <v>1255</v>
      </c>
      <c r="AF377" s="1" t="s">
        <v>1239</v>
      </c>
      <c r="AG377" s="1" t="s">
        <v>1256</v>
      </c>
      <c r="AH377" s="1" t="s">
        <v>1257</v>
      </c>
      <c r="AI377" s="1" t="s">
        <v>1244</v>
      </c>
      <c r="AJ377" s="1" t="s">
        <v>1239</v>
      </c>
      <c r="AK377" s="2" t="str">
        <f>CONCATENATE("'",fator_pmad20182017_mor_16102020!C377,"'")</f>
        <v>'Águas Lindas de Goiás'</v>
      </c>
      <c r="AL377" s="1" t="s">
        <v>1257</v>
      </c>
      <c r="AM377" s="1" t="s">
        <v>1258</v>
      </c>
      <c r="AN377" s="1" t="s">
        <v>1239</v>
      </c>
      <c r="AO377" s="1" t="str">
        <f>fator_pmad20182017_mor_16102020!E377</f>
        <v>1</v>
      </c>
      <c r="AP377" s="1" t="s">
        <v>1257</v>
      </c>
      <c r="AQ377" s="1" t="s">
        <v>1259</v>
      </c>
      <c r="AR377" s="1" t="s">
        <v>1260</v>
      </c>
      <c r="AS377" s="2" t="str">
        <f>fator_pmad20182017_mor_16102020!H377</f>
        <v xml:space="preserve"> 55 and 59</v>
      </c>
      <c r="AT377" s="1" t="s">
        <v>1261</v>
      </c>
    </row>
    <row r="378" spans="1:46" x14ac:dyDescent="0.25">
      <c r="A378" s="1" t="s">
        <v>12</v>
      </c>
      <c r="B378" s="1" t="s">
        <v>1235</v>
      </c>
      <c r="C378" s="1" t="s">
        <v>1236</v>
      </c>
      <c r="D378" s="1" t="s">
        <v>1237</v>
      </c>
      <c r="E378" s="1" t="s">
        <v>1238</v>
      </c>
      <c r="F378" s="1" t="s">
        <v>1239</v>
      </c>
      <c r="G378" s="1" t="str">
        <f>fator_pmad20182017_mor_16102020!K378</f>
        <v>13.8560304347826</v>
      </c>
      <c r="H378" s="1" t="s">
        <v>1240</v>
      </c>
      <c r="I378" s="1" t="s">
        <v>1239</v>
      </c>
      <c r="J378" s="1" t="str">
        <f>fator_pmad20182017_mor_16102020!I378</f>
        <v>637.3774</v>
      </c>
      <c r="K378" s="1" t="s">
        <v>1241</v>
      </c>
      <c r="L378" s="1" t="s">
        <v>1239</v>
      </c>
      <c r="M378" s="1" t="s">
        <v>1242</v>
      </c>
      <c r="N378" s="1" t="s">
        <v>1243</v>
      </c>
      <c r="O378" s="1" t="s">
        <v>1244</v>
      </c>
      <c r="P378" s="1" t="s">
        <v>1239</v>
      </c>
      <c r="Q378" s="2" t="str">
        <f>CONCATENATE("'",fator_pmad20182017_mor_16102020!C378,"'")</f>
        <v>'Alexânia'</v>
      </c>
      <c r="R378" s="1" t="s">
        <v>1245</v>
      </c>
      <c r="S378" s="2" t="str">
        <f>CONCATENATE("concat('",IF(LEN([1]fator_pmad1718_mor_25052020!A378)=1,CONCATENATE(0,[1]fator_pmad1718_mor_25052020!A378),[1]fator_pmad1718_mor_25052020!A378),"',cast(m.D03")</f>
        <v>concat('02',cast(m.D03</v>
      </c>
      <c r="T378" s="1" t="s">
        <v>1246</v>
      </c>
      <c r="U378" s="2" t="str">
        <f>CONCATENATE("nchar(1)),'",IF(LEN([1]fator_pmad1718_mor_25052020!F378)=1,CONCATENATE(0,[1]fator_pmad1718_mor_25052020!F378),[1]fator_pmad1718_mor_25052020!F378),"')")</f>
        <v>nchar(1)),'12')</v>
      </c>
      <c r="V378" s="1" t="s">
        <v>1247</v>
      </c>
      <c r="W378" s="1" t="s">
        <v>1248</v>
      </c>
      <c r="X378" s="1" t="s">
        <v>1249</v>
      </c>
      <c r="Y378" s="1" t="s">
        <v>1250</v>
      </c>
      <c r="Z378" s="1" t="s">
        <v>1251</v>
      </c>
      <c r="AA378" s="1" t="s">
        <v>1252</v>
      </c>
      <c r="AB378" s="1" t="s">
        <v>1262</v>
      </c>
      <c r="AC378" s="1" t="s">
        <v>1253</v>
      </c>
      <c r="AD378" s="1" t="s">
        <v>1254</v>
      </c>
      <c r="AE378" s="1" t="s">
        <v>1255</v>
      </c>
      <c r="AF378" s="1" t="s">
        <v>1239</v>
      </c>
      <c r="AG378" s="1" t="s">
        <v>1256</v>
      </c>
      <c r="AH378" s="1" t="s">
        <v>1257</v>
      </c>
      <c r="AI378" s="1" t="s">
        <v>1244</v>
      </c>
      <c r="AJ378" s="1" t="s">
        <v>1239</v>
      </c>
      <c r="AK378" s="2" t="str">
        <f>CONCATENATE("'",fator_pmad20182017_mor_16102020!C378,"'")</f>
        <v>'Alexânia'</v>
      </c>
      <c r="AL378" s="1" t="s">
        <v>1257</v>
      </c>
      <c r="AM378" s="1" t="s">
        <v>1258</v>
      </c>
      <c r="AN378" s="1" t="s">
        <v>1239</v>
      </c>
      <c r="AO378" s="1" t="str">
        <f>fator_pmad20182017_mor_16102020!E378</f>
        <v>2</v>
      </c>
      <c r="AP378" s="1" t="s">
        <v>1257</v>
      </c>
      <c r="AQ378" s="1" t="s">
        <v>1259</v>
      </c>
      <c r="AR378" s="1" t="s">
        <v>1260</v>
      </c>
      <c r="AS378" s="2" t="str">
        <f>fator_pmad20182017_mor_16102020!H378</f>
        <v xml:space="preserve"> 55 and 59</v>
      </c>
      <c r="AT378" s="1" t="s">
        <v>1261</v>
      </c>
    </row>
    <row r="379" spans="1:46" x14ac:dyDescent="0.25">
      <c r="A379" s="1" t="s">
        <v>12</v>
      </c>
      <c r="B379" s="1" t="s">
        <v>1235</v>
      </c>
      <c r="C379" s="1" t="s">
        <v>1236</v>
      </c>
      <c r="D379" s="1" t="s">
        <v>1237</v>
      </c>
      <c r="E379" s="1" t="s">
        <v>1238</v>
      </c>
      <c r="F379" s="1" t="s">
        <v>1239</v>
      </c>
      <c r="G379" s="1" t="str">
        <f>fator_pmad20182017_mor_16102020!K379</f>
        <v>16.7598289473684</v>
      </c>
      <c r="H379" s="1" t="s">
        <v>1240</v>
      </c>
      <c r="I379" s="1" t="s">
        <v>1239</v>
      </c>
      <c r="J379" s="1" t="str">
        <f>fator_pmad20182017_mor_16102020!I379</f>
        <v>636.8735</v>
      </c>
      <c r="K379" s="1" t="s">
        <v>1241</v>
      </c>
      <c r="L379" s="1" t="s">
        <v>1239</v>
      </c>
      <c r="M379" s="1" t="s">
        <v>1242</v>
      </c>
      <c r="N379" s="1" t="s">
        <v>1243</v>
      </c>
      <c r="O379" s="1" t="s">
        <v>1244</v>
      </c>
      <c r="P379" s="1" t="s">
        <v>1239</v>
      </c>
      <c r="Q379" s="2" t="str">
        <f>CONCATENATE("'",fator_pmad20182017_mor_16102020!C379,"'")</f>
        <v>'Alexânia'</v>
      </c>
      <c r="R379" s="1" t="s">
        <v>1245</v>
      </c>
      <c r="S379" s="2" t="str">
        <f>CONCATENATE("concat('",IF(LEN([1]fator_pmad1718_mor_25052020!A379)=1,CONCATENATE(0,[1]fator_pmad1718_mor_25052020!A379),[1]fator_pmad1718_mor_25052020!A379),"',cast(m.D03")</f>
        <v>concat('02',cast(m.D03</v>
      </c>
      <c r="T379" s="1" t="s">
        <v>1246</v>
      </c>
      <c r="U379" s="2" t="str">
        <f>CONCATENATE("nchar(1)),'",IF(LEN([1]fator_pmad1718_mor_25052020!F379)=1,CONCATENATE(0,[1]fator_pmad1718_mor_25052020!F379),[1]fator_pmad1718_mor_25052020!F379),"')")</f>
        <v>nchar(1)),'12')</v>
      </c>
      <c r="V379" s="1" t="s">
        <v>1247</v>
      </c>
      <c r="W379" s="1" t="s">
        <v>1248</v>
      </c>
      <c r="X379" s="1" t="s">
        <v>1249</v>
      </c>
      <c r="Y379" s="1" t="s">
        <v>1250</v>
      </c>
      <c r="Z379" s="1" t="s">
        <v>1251</v>
      </c>
      <c r="AA379" s="1" t="s">
        <v>1252</v>
      </c>
      <c r="AB379" s="1" t="s">
        <v>1262</v>
      </c>
      <c r="AC379" s="1" t="s">
        <v>1253</v>
      </c>
      <c r="AD379" s="1" t="s">
        <v>1254</v>
      </c>
      <c r="AE379" s="1" t="s">
        <v>1255</v>
      </c>
      <c r="AF379" s="1" t="s">
        <v>1239</v>
      </c>
      <c r="AG379" s="1" t="s">
        <v>1256</v>
      </c>
      <c r="AH379" s="1" t="s">
        <v>1257</v>
      </c>
      <c r="AI379" s="1" t="s">
        <v>1244</v>
      </c>
      <c r="AJ379" s="1" t="s">
        <v>1239</v>
      </c>
      <c r="AK379" s="2" t="str">
        <f>CONCATENATE("'",fator_pmad20182017_mor_16102020!C379,"'")</f>
        <v>'Alexânia'</v>
      </c>
      <c r="AL379" s="1" t="s">
        <v>1257</v>
      </c>
      <c r="AM379" s="1" t="s">
        <v>1258</v>
      </c>
      <c r="AN379" s="1" t="s">
        <v>1239</v>
      </c>
      <c r="AO379" s="1" t="str">
        <f>fator_pmad20182017_mor_16102020!E379</f>
        <v>1</v>
      </c>
      <c r="AP379" s="1" t="s">
        <v>1257</v>
      </c>
      <c r="AQ379" s="1" t="s">
        <v>1259</v>
      </c>
      <c r="AR379" s="1" t="s">
        <v>1260</v>
      </c>
      <c r="AS379" s="2" t="str">
        <f>fator_pmad20182017_mor_16102020!H379</f>
        <v xml:space="preserve"> 55 and 59</v>
      </c>
      <c r="AT379" s="1" t="s">
        <v>1261</v>
      </c>
    </row>
    <row r="380" spans="1:46" x14ac:dyDescent="0.25">
      <c r="A380" s="1" t="s">
        <v>28</v>
      </c>
      <c r="B380" s="1" t="s">
        <v>1235</v>
      </c>
      <c r="C380" s="1" t="s">
        <v>1236</v>
      </c>
      <c r="D380" s="1" t="s">
        <v>1237</v>
      </c>
      <c r="E380" s="1" t="s">
        <v>1238</v>
      </c>
      <c r="F380" s="1" t="s">
        <v>1239</v>
      </c>
      <c r="G380" s="1" t="str">
        <f>fator_pmad20182017_mor_16102020!K380</f>
        <v>9.50268624265258</v>
      </c>
      <c r="H380" s="1" t="s">
        <v>1240</v>
      </c>
      <c r="I380" s="1" t="s">
        <v>1239</v>
      </c>
      <c r="J380" s="1" t="str">
        <f>fator_pmad20182017_mor_16102020!I380</f>
        <v>247.069842308967</v>
      </c>
      <c r="K380" s="1" t="s">
        <v>1241</v>
      </c>
      <c r="L380" s="1" t="s">
        <v>1239</v>
      </c>
      <c r="M380" s="1" t="s">
        <v>1242</v>
      </c>
      <c r="N380" s="1" t="s">
        <v>1243</v>
      </c>
      <c r="O380" s="1" t="s">
        <v>1244</v>
      </c>
      <c r="P380" s="1" t="s">
        <v>1239</v>
      </c>
      <c r="Q380" s="2" t="str">
        <f>CONCATENATE("'",fator_pmad20182017_mor_16102020!C380,"'")</f>
        <v>'Cidade Ocidental: Jardim ABC'</v>
      </c>
      <c r="R380" s="1" t="s">
        <v>1245</v>
      </c>
      <c r="S380" s="2" t="str">
        <f>CONCATENATE("concat('",IF(LEN([1]fator_pmad1718_mor_25052020!A380)=1,CONCATENATE(0,[1]fator_pmad1718_mor_25052020!A380),[1]fator_pmad1718_mor_25052020!A380),"',cast(m.D03")</f>
        <v>concat('04',cast(m.D03</v>
      </c>
      <c r="T380" s="1" t="s">
        <v>1246</v>
      </c>
      <c r="U380" s="2" t="str">
        <f>CONCATENATE("nchar(1)),'",IF(LEN([1]fator_pmad1718_mor_25052020!F380)=1,CONCATENATE(0,[1]fator_pmad1718_mor_25052020!F380),[1]fator_pmad1718_mor_25052020!F380),"')")</f>
        <v>nchar(1)),'12')</v>
      </c>
      <c r="V380" s="1" t="s">
        <v>1247</v>
      </c>
      <c r="W380" s="1" t="s">
        <v>1248</v>
      </c>
      <c r="X380" s="1" t="s">
        <v>1249</v>
      </c>
      <c r="Y380" s="1" t="s">
        <v>1250</v>
      </c>
      <c r="Z380" s="1" t="s">
        <v>1251</v>
      </c>
      <c r="AA380" s="1" t="s">
        <v>1252</v>
      </c>
      <c r="AB380" s="1" t="s">
        <v>1262</v>
      </c>
      <c r="AC380" s="1" t="s">
        <v>1253</v>
      </c>
      <c r="AD380" s="1" t="s">
        <v>1254</v>
      </c>
      <c r="AE380" s="1" t="s">
        <v>1255</v>
      </c>
      <c r="AF380" s="1" t="s">
        <v>1239</v>
      </c>
      <c r="AG380" s="1" t="s">
        <v>1256</v>
      </c>
      <c r="AH380" s="1" t="s">
        <v>1257</v>
      </c>
      <c r="AI380" s="1" t="s">
        <v>1244</v>
      </c>
      <c r="AJ380" s="1" t="s">
        <v>1239</v>
      </c>
      <c r="AK380" s="2" t="str">
        <f>CONCATENATE("'",fator_pmad20182017_mor_16102020!C380,"'")</f>
        <v>'Cidade Ocidental: Jardim ABC'</v>
      </c>
      <c r="AL380" s="1" t="s">
        <v>1257</v>
      </c>
      <c r="AM380" s="1" t="s">
        <v>1258</v>
      </c>
      <c r="AN380" s="1" t="s">
        <v>1239</v>
      </c>
      <c r="AO380" s="1" t="str">
        <f>fator_pmad20182017_mor_16102020!E380</f>
        <v>2</v>
      </c>
      <c r="AP380" s="1" t="s">
        <v>1257</v>
      </c>
      <c r="AQ380" s="1" t="s">
        <v>1259</v>
      </c>
      <c r="AR380" s="1" t="s">
        <v>1260</v>
      </c>
      <c r="AS380" s="2" t="str">
        <f>fator_pmad20182017_mor_16102020!H380</f>
        <v xml:space="preserve"> 55 and 59</v>
      </c>
      <c r="AT380" s="1" t="s">
        <v>1261</v>
      </c>
    </row>
    <row r="381" spans="1:46" x14ac:dyDescent="0.25">
      <c r="A381" s="1" t="s">
        <v>28</v>
      </c>
      <c r="B381" s="1" t="s">
        <v>1235</v>
      </c>
      <c r="C381" s="1" t="s">
        <v>1236</v>
      </c>
      <c r="D381" s="1" t="s">
        <v>1237</v>
      </c>
      <c r="E381" s="1" t="s">
        <v>1238</v>
      </c>
      <c r="F381" s="1" t="s">
        <v>1239</v>
      </c>
      <c r="G381" s="1" t="str">
        <f>fator_pmad20182017_mor_16102020!K381</f>
        <v>7.08721482241144</v>
      </c>
      <c r="H381" s="1" t="s">
        <v>1240</v>
      </c>
      <c r="I381" s="1" t="s">
        <v>1239</v>
      </c>
      <c r="J381" s="1" t="str">
        <f>fator_pmad20182017_mor_16102020!I381</f>
        <v>212.616444672343</v>
      </c>
      <c r="K381" s="1" t="s">
        <v>1241</v>
      </c>
      <c r="L381" s="1" t="s">
        <v>1239</v>
      </c>
      <c r="M381" s="1" t="s">
        <v>1242</v>
      </c>
      <c r="N381" s="1" t="s">
        <v>1243</v>
      </c>
      <c r="O381" s="1" t="s">
        <v>1244</v>
      </c>
      <c r="P381" s="1" t="s">
        <v>1239</v>
      </c>
      <c r="Q381" s="2" t="str">
        <f>CONCATENATE("'",fator_pmad20182017_mor_16102020!C381,"'")</f>
        <v>'Cidade Ocidental: Jardim ABC'</v>
      </c>
      <c r="R381" s="1" t="s">
        <v>1245</v>
      </c>
      <c r="S381" s="2" t="str">
        <f>CONCATENATE("concat('",IF(LEN([1]fator_pmad1718_mor_25052020!A381)=1,CONCATENATE(0,[1]fator_pmad1718_mor_25052020!A381),[1]fator_pmad1718_mor_25052020!A381),"',cast(m.D03")</f>
        <v>concat('04',cast(m.D03</v>
      </c>
      <c r="T381" s="1" t="s">
        <v>1246</v>
      </c>
      <c r="U381" s="2" t="str">
        <f>CONCATENATE("nchar(1)),'",IF(LEN([1]fator_pmad1718_mor_25052020!F381)=1,CONCATENATE(0,[1]fator_pmad1718_mor_25052020!F381),[1]fator_pmad1718_mor_25052020!F381),"')")</f>
        <v>nchar(1)),'12')</v>
      </c>
      <c r="V381" s="1" t="s">
        <v>1247</v>
      </c>
      <c r="W381" s="1" t="s">
        <v>1248</v>
      </c>
      <c r="X381" s="1" t="s">
        <v>1249</v>
      </c>
      <c r="Y381" s="1" t="s">
        <v>1250</v>
      </c>
      <c r="Z381" s="1" t="s">
        <v>1251</v>
      </c>
      <c r="AA381" s="1" t="s">
        <v>1252</v>
      </c>
      <c r="AB381" s="1" t="s">
        <v>1262</v>
      </c>
      <c r="AC381" s="1" t="s">
        <v>1253</v>
      </c>
      <c r="AD381" s="1" t="s">
        <v>1254</v>
      </c>
      <c r="AE381" s="1" t="s">
        <v>1255</v>
      </c>
      <c r="AF381" s="1" t="s">
        <v>1239</v>
      </c>
      <c r="AG381" s="1" t="s">
        <v>1256</v>
      </c>
      <c r="AH381" s="1" t="s">
        <v>1257</v>
      </c>
      <c r="AI381" s="1" t="s">
        <v>1244</v>
      </c>
      <c r="AJ381" s="1" t="s">
        <v>1239</v>
      </c>
      <c r="AK381" s="2" t="str">
        <f>CONCATENATE("'",fator_pmad20182017_mor_16102020!C381,"'")</f>
        <v>'Cidade Ocidental: Jardim ABC'</v>
      </c>
      <c r="AL381" s="1" t="s">
        <v>1257</v>
      </c>
      <c r="AM381" s="1" t="s">
        <v>1258</v>
      </c>
      <c r="AN381" s="1" t="s">
        <v>1239</v>
      </c>
      <c r="AO381" s="1" t="str">
        <f>fator_pmad20182017_mor_16102020!E381</f>
        <v>1</v>
      </c>
      <c r="AP381" s="1" t="s">
        <v>1257</v>
      </c>
      <c r="AQ381" s="1" t="s">
        <v>1259</v>
      </c>
      <c r="AR381" s="1" t="s">
        <v>1260</v>
      </c>
      <c r="AS381" s="2" t="str">
        <f>fator_pmad20182017_mor_16102020!H381</f>
        <v xml:space="preserve"> 55 and 59</v>
      </c>
      <c r="AT381" s="1" t="s">
        <v>1261</v>
      </c>
    </row>
    <row r="382" spans="1:46" x14ac:dyDescent="0.25">
      <c r="A382" s="1" t="s">
        <v>36</v>
      </c>
      <c r="B382" s="1" t="s">
        <v>1235</v>
      </c>
      <c r="C382" s="1" t="s">
        <v>1236</v>
      </c>
      <c r="D382" s="1" t="s">
        <v>1237</v>
      </c>
      <c r="E382" s="1" t="s">
        <v>1238</v>
      </c>
      <c r="F382" s="1" t="s">
        <v>1239</v>
      </c>
      <c r="G382" s="1" t="str">
        <f>fator_pmad20182017_mor_16102020!K382</f>
        <v>18.7535188485892</v>
      </c>
      <c r="H382" s="1" t="s">
        <v>1240</v>
      </c>
      <c r="I382" s="1" t="s">
        <v>1239</v>
      </c>
      <c r="J382" s="1" t="str">
        <f>fator_pmad20182017_mor_16102020!I382</f>
        <v>1087.70409321817</v>
      </c>
      <c r="K382" s="1" t="s">
        <v>1241</v>
      </c>
      <c r="L382" s="1" t="s">
        <v>1239</v>
      </c>
      <c r="M382" s="1" t="s">
        <v>1242</v>
      </c>
      <c r="N382" s="1" t="s">
        <v>1243</v>
      </c>
      <c r="O382" s="1" t="s">
        <v>1244</v>
      </c>
      <c r="P382" s="1" t="s">
        <v>1239</v>
      </c>
      <c r="Q382" s="2" t="str">
        <f>CONCATENATE("'",fator_pmad20182017_mor_16102020!C382,"'")</f>
        <v>'Cidade Ocidental: Sede'</v>
      </c>
      <c r="R382" s="1" t="s">
        <v>1245</v>
      </c>
      <c r="S382" s="2" t="str">
        <f>CONCATENATE("concat('",IF(LEN([1]fator_pmad1718_mor_25052020!A382)=1,CONCATENATE(0,[1]fator_pmad1718_mor_25052020!A382),[1]fator_pmad1718_mor_25052020!A382),"',cast(m.D03")</f>
        <v>concat('03',cast(m.D03</v>
      </c>
      <c r="T382" s="1" t="s">
        <v>1246</v>
      </c>
      <c r="U382" s="2" t="str">
        <f>CONCATENATE("nchar(1)),'",IF(LEN([1]fator_pmad1718_mor_25052020!F382)=1,CONCATENATE(0,[1]fator_pmad1718_mor_25052020!F382),[1]fator_pmad1718_mor_25052020!F382),"')")</f>
        <v>nchar(1)),'12')</v>
      </c>
      <c r="V382" s="1" t="s">
        <v>1247</v>
      </c>
      <c r="W382" s="1" t="s">
        <v>1248</v>
      </c>
      <c r="X382" s="1" t="s">
        <v>1249</v>
      </c>
      <c r="Y382" s="1" t="s">
        <v>1250</v>
      </c>
      <c r="Z382" s="1" t="s">
        <v>1251</v>
      </c>
      <c r="AA382" s="1" t="s">
        <v>1252</v>
      </c>
      <c r="AB382" s="1" t="s">
        <v>1262</v>
      </c>
      <c r="AC382" s="1" t="s">
        <v>1253</v>
      </c>
      <c r="AD382" s="1" t="s">
        <v>1254</v>
      </c>
      <c r="AE382" s="1" t="s">
        <v>1255</v>
      </c>
      <c r="AF382" s="1" t="s">
        <v>1239</v>
      </c>
      <c r="AG382" s="1" t="s">
        <v>1256</v>
      </c>
      <c r="AH382" s="1" t="s">
        <v>1257</v>
      </c>
      <c r="AI382" s="1" t="s">
        <v>1244</v>
      </c>
      <c r="AJ382" s="1" t="s">
        <v>1239</v>
      </c>
      <c r="AK382" s="2" t="str">
        <f>CONCATENATE("'",fator_pmad20182017_mor_16102020!C382,"'")</f>
        <v>'Cidade Ocidental: Sede'</v>
      </c>
      <c r="AL382" s="1" t="s">
        <v>1257</v>
      </c>
      <c r="AM382" s="1" t="s">
        <v>1258</v>
      </c>
      <c r="AN382" s="1" t="s">
        <v>1239</v>
      </c>
      <c r="AO382" s="1" t="str">
        <f>fator_pmad20182017_mor_16102020!E382</f>
        <v>2</v>
      </c>
      <c r="AP382" s="1" t="s">
        <v>1257</v>
      </c>
      <c r="AQ382" s="1" t="s">
        <v>1259</v>
      </c>
      <c r="AR382" s="1" t="s">
        <v>1260</v>
      </c>
      <c r="AS382" s="2" t="str">
        <f>fator_pmad20182017_mor_16102020!H382</f>
        <v xml:space="preserve"> 55 and 59</v>
      </c>
      <c r="AT382" s="1" t="s">
        <v>1261</v>
      </c>
    </row>
    <row r="383" spans="1:46" x14ac:dyDescent="0.25">
      <c r="A383" s="1" t="s">
        <v>36</v>
      </c>
      <c r="B383" s="1" t="s">
        <v>1235</v>
      </c>
      <c r="C383" s="1" t="s">
        <v>1236</v>
      </c>
      <c r="D383" s="1" t="s">
        <v>1237</v>
      </c>
      <c r="E383" s="1" t="s">
        <v>1238</v>
      </c>
      <c r="F383" s="1" t="s">
        <v>1239</v>
      </c>
      <c r="G383" s="1" t="str">
        <f>fator_pmad20182017_mor_16102020!K383</f>
        <v>20.8005760633286</v>
      </c>
      <c r="H383" s="1" t="s">
        <v>1240</v>
      </c>
      <c r="I383" s="1" t="s">
        <v>1239</v>
      </c>
      <c r="J383" s="1" t="str">
        <f>fator_pmad20182017_mor_16102020!I383</f>
        <v>936.025922849789</v>
      </c>
      <c r="K383" s="1" t="s">
        <v>1241</v>
      </c>
      <c r="L383" s="1" t="s">
        <v>1239</v>
      </c>
      <c r="M383" s="1" t="s">
        <v>1242</v>
      </c>
      <c r="N383" s="1" t="s">
        <v>1243</v>
      </c>
      <c r="O383" s="1" t="s">
        <v>1244</v>
      </c>
      <c r="P383" s="1" t="s">
        <v>1239</v>
      </c>
      <c r="Q383" s="2" t="str">
        <f>CONCATENATE("'",fator_pmad20182017_mor_16102020!C383,"'")</f>
        <v>'Cidade Ocidental: Sede'</v>
      </c>
      <c r="R383" s="1" t="s">
        <v>1245</v>
      </c>
      <c r="S383" s="2" t="str">
        <f>CONCATENATE("concat('",IF(LEN([1]fator_pmad1718_mor_25052020!A383)=1,CONCATENATE(0,[1]fator_pmad1718_mor_25052020!A383),[1]fator_pmad1718_mor_25052020!A383),"',cast(m.D03")</f>
        <v>concat('03',cast(m.D03</v>
      </c>
      <c r="T383" s="1" t="s">
        <v>1246</v>
      </c>
      <c r="U383" s="2" t="str">
        <f>CONCATENATE("nchar(1)),'",IF(LEN([1]fator_pmad1718_mor_25052020!F383)=1,CONCATENATE(0,[1]fator_pmad1718_mor_25052020!F383),[1]fator_pmad1718_mor_25052020!F383),"')")</f>
        <v>nchar(1)),'12')</v>
      </c>
      <c r="V383" s="1" t="s">
        <v>1247</v>
      </c>
      <c r="W383" s="1" t="s">
        <v>1248</v>
      </c>
      <c r="X383" s="1" t="s">
        <v>1249</v>
      </c>
      <c r="Y383" s="1" t="s">
        <v>1250</v>
      </c>
      <c r="Z383" s="1" t="s">
        <v>1251</v>
      </c>
      <c r="AA383" s="1" t="s">
        <v>1252</v>
      </c>
      <c r="AB383" s="1" t="s">
        <v>1262</v>
      </c>
      <c r="AC383" s="1" t="s">
        <v>1253</v>
      </c>
      <c r="AD383" s="1" t="s">
        <v>1254</v>
      </c>
      <c r="AE383" s="1" t="s">
        <v>1255</v>
      </c>
      <c r="AF383" s="1" t="s">
        <v>1239</v>
      </c>
      <c r="AG383" s="1" t="s">
        <v>1256</v>
      </c>
      <c r="AH383" s="1" t="s">
        <v>1257</v>
      </c>
      <c r="AI383" s="1" t="s">
        <v>1244</v>
      </c>
      <c r="AJ383" s="1" t="s">
        <v>1239</v>
      </c>
      <c r="AK383" s="2" t="str">
        <f>CONCATENATE("'",fator_pmad20182017_mor_16102020!C383,"'")</f>
        <v>'Cidade Ocidental: Sede'</v>
      </c>
      <c r="AL383" s="1" t="s">
        <v>1257</v>
      </c>
      <c r="AM383" s="1" t="s">
        <v>1258</v>
      </c>
      <c r="AN383" s="1" t="s">
        <v>1239</v>
      </c>
      <c r="AO383" s="1" t="str">
        <f>fator_pmad20182017_mor_16102020!E383</f>
        <v>1</v>
      </c>
      <c r="AP383" s="1" t="s">
        <v>1257</v>
      </c>
      <c r="AQ383" s="1" t="s">
        <v>1259</v>
      </c>
      <c r="AR383" s="1" t="s">
        <v>1260</v>
      </c>
      <c r="AS383" s="2" t="str">
        <f>fator_pmad20182017_mor_16102020!H383</f>
        <v xml:space="preserve"> 55 and 59</v>
      </c>
      <c r="AT383" s="1" t="s">
        <v>1261</v>
      </c>
    </row>
    <row r="384" spans="1:46" x14ac:dyDescent="0.25">
      <c r="A384" s="1" t="s">
        <v>44</v>
      </c>
      <c r="B384" s="1" t="s">
        <v>1235</v>
      </c>
      <c r="C384" s="1" t="s">
        <v>1236</v>
      </c>
      <c r="D384" s="1" t="s">
        <v>1237</v>
      </c>
      <c r="E384" s="1" t="s">
        <v>1238</v>
      </c>
      <c r="F384" s="1" t="s">
        <v>1239</v>
      </c>
      <c r="G384" s="1" t="str">
        <f>fator_pmad20182017_mor_16102020!K384</f>
        <v>5.68709607783278</v>
      </c>
      <c r="H384" s="1" t="s">
        <v>1240</v>
      </c>
      <c r="I384" s="1" t="s">
        <v>1239</v>
      </c>
      <c r="J384" s="1" t="str">
        <f>fator_pmad20182017_mor_16102020!I384</f>
        <v>193.361266646315</v>
      </c>
      <c r="K384" s="1" t="s">
        <v>1241</v>
      </c>
      <c r="L384" s="1" t="s">
        <v>1239</v>
      </c>
      <c r="M384" s="1" t="s">
        <v>1242</v>
      </c>
      <c r="N384" s="1" t="s">
        <v>1243</v>
      </c>
      <c r="O384" s="1" t="s">
        <v>1244</v>
      </c>
      <c r="P384" s="1" t="s">
        <v>1239</v>
      </c>
      <c r="Q384" s="2" t="str">
        <f>CONCATENATE("'",fator_pmad20182017_mor_16102020!C384,"'")</f>
        <v>'Cocalzinho de Goiás: Girassol/Edilândia'</v>
      </c>
      <c r="R384" s="1" t="s">
        <v>1245</v>
      </c>
      <c r="S384" s="2" t="str">
        <f>CONCATENATE("concat('",IF(LEN([1]fator_pmad1718_mor_25052020!A384)=1,CONCATENATE(0,[1]fator_pmad1718_mor_25052020!A384),[1]fator_pmad1718_mor_25052020!A384),"',cast(m.D03")</f>
        <v>concat('08',cast(m.D03</v>
      </c>
      <c r="T384" s="1" t="s">
        <v>1246</v>
      </c>
      <c r="U384" s="2" t="str">
        <f>CONCATENATE("nchar(1)),'",IF(LEN([1]fator_pmad1718_mor_25052020!F384)=1,CONCATENATE(0,[1]fator_pmad1718_mor_25052020!F384),[1]fator_pmad1718_mor_25052020!F384),"')")</f>
        <v>nchar(1)),'12')</v>
      </c>
      <c r="V384" s="1" t="s">
        <v>1247</v>
      </c>
      <c r="W384" s="1" t="s">
        <v>1248</v>
      </c>
      <c r="X384" s="1" t="s">
        <v>1249</v>
      </c>
      <c r="Y384" s="1" t="s">
        <v>1250</v>
      </c>
      <c r="Z384" s="1" t="s">
        <v>1251</v>
      </c>
      <c r="AA384" s="1" t="s">
        <v>1252</v>
      </c>
      <c r="AB384" s="1" t="s">
        <v>1262</v>
      </c>
      <c r="AC384" s="1" t="s">
        <v>1253</v>
      </c>
      <c r="AD384" s="1" t="s">
        <v>1254</v>
      </c>
      <c r="AE384" s="1" t="s">
        <v>1255</v>
      </c>
      <c r="AF384" s="1" t="s">
        <v>1239</v>
      </c>
      <c r="AG384" s="1" t="s">
        <v>1256</v>
      </c>
      <c r="AH384" s="1" t="s">
        <v>1257</v>
      </c>
      <c r="AI384" s="1" t="s">
        <v>1244</v>
      </c>
      <c r="AJ384" s="1" t="s">
        <v>1239</v>
      </c>
      <c r="AK384" s="2" t="str">
        <f>CONCATENATE("'",fator_pmad20182017_mor_16102020!C384,"'")</f>
        <v>'Cocalzinho de Goiás: Girassol/Edilândia'</v>
      </c>
      <c r="AL384" s="1" t="s">
        <v>1257</v>
      </c>
      <c r="AM384" s="1" t="s">
        <v>1258</v>
      </c>
      <c r="AN384" s="1" t="s">
        <v>1239</v>
      </c>
      <c r="AO384" s="1" t="str">
        <f>fator_pmad20182017_mor_16102020!E384</f>
        <v>2</v>
      </c>
      <c r="AP384" s="1" t="s">
        <v>1257</v>
      </c>
      <c r="AQ384" s="1" t="s">
        <v>1259</v>
      </c>
      <c r="AR384" s="1" t="s">
        <v>1260</v>
      </c>
      <c r="AS384" s="2" t="str">
        <f>fator_pmad20182017_mor_16102020!H384</f>
        <v xml:space="preserve"> 55 and 59</v>
      </c>
      <c r="AT384" s="1" t="s">
        <v>1261</v>
      </c>
    </row>
    <row r="385" spans="1:46" x14ac:dyDescent="0.25">
      <c r="A385" s="1" t="s">
        <v>44</v>
      </c>
      <c r="B385" s="1" t="s">
        <v>1235</v>
      </c>
      <c r="C385" s="1" t="s">
        <v>1236</v>
      </c>
      <c r="D385" s="1" t="s">
        <v>1237</v>
      </c>
      <c r="E385" s="1" t="s">
        <v>1238</v>
      </c>
      <c r="F385" s="1" t="s">
        <v>1239</v>
      </c>
      <c r="G385" s="1" t="str">
        <f>fator_pmad20182017_mor_16102020!K385</f>
        <v>8.66219161512765</v>
      </c>
      <c r="H385" s="1" t="s">
        <v>1240</v>
      </c>
      <c r="I385" s="1" t="s">
        <v>1239</v>
      </c>
      <c r="J385" s="1" t="str">
        <f>fator_pmad20182017_mor_16102020!I385</f>
        <v>190.568215532808</v>
      </c>
      <c r="K385" s="1" t="s">
        <v>1241</v>
      </c>
      <c r="L385" s="1" t="s">
        <v>1239</v>
      </c>
      <c r="M385" s="1" t="s">
        <v>1242</v>
      </c>
      <c r="N385" s="1" t="s">
        <v>1243</v>
      </c>
      <c r="O385" s="1" t="s">
        <v>1244</v>
      </c>
      <c r="P385" s="1" t="s">
        <v>1239</v>
      </c>
      <c r="Q385" s="2" t="str">
        <f>CONCATENATE("'",fator_pmad20182017_mor_16102020!C385,"'")</f>
        <v>'Cocalzinho de Goiás: Girassol/Edilândia'</v>
      </c>
      <c r="R385" s="1" t="s">
        <v>1245</v>
      </c>
      <c r="S385" s="2" t="str">
        <f>CONCATENATE("concat('",IF(LEN([1]fator_pmad1718_mor_25052020!A385)=1,CONCATENATE(0,[1]fator_pmad1718_mor_25052020!A385),[1]fator_pmad1718_mor_25052020!A385),"',cast(m.D03")</f>
        <v>concat('08',cast(m.D03</v>
      </c>
      <c r="T385" s="1" t="s">
        <v>1246</v>
      </c>
      <c r="U385" s="2" t="str">
        <f>CONCATENATE("nchar(1)),'",IF(LEN([1]fator_pmad1718_mor_25052020!F385)=1,CONCATENATE(0,[1]fator_pmad1718_mor_25052020!F385),[1]fator_pmad1718_mor_25052020!F385),"')")</f>
        <v>nchar(1)),'12')</v>
      </c>
      <c r="V385" s="1" t="s">
        <v>1247</v>
      </c>
      <c r="W385" s="1" t="s">
        <v>1248</v>
      </c>
      <c r="X385" s="1" t="s">
        <v>1249</v>
      </c>
      <c r="Y385" s="1" t="s">
        <v>1250</v>
      </c>
      <c r="Z385" s="1" t="s">
        <v>1251</v>
      </c>
      <c r="AA385" s="1" t="s">
        <v>1252</v>
      </c>
      <c r="AB385" s="1" t="s">
        <v>1262</v>
      </c>
      <c r="AC385" s="1" t="s">
        <v>1253</v>
      </c>
      <c r="AD385" s="1" t="s">
        <v>1254</v>
      </c>
      <c r="AE385" s="1" t="s">
        <v>1255</v>
      </c>
      <c r="AF385" s="1" t="s">
        <v>1239</v>
      </c>
      <c r="AG385" s="1" t="s">
        <v>1256</v>
      </c>
      <c r="AH385" s="1" t="s">
        <v>1257</v>
      </c>
      <c r="AI385" s="1" t="s">
        <v>1244</v>
      </c>
      <c r="AJ385" s="1" t="s">
        <v>1239</v>
      </c>
      <c r="AK385" s="2" t="str">
        <f>CONCATENATE("'",fator_pmad20182017_mor_16102020!C385,"'")</f>
        <v>'Cocalzinho de Goiás: Girassol/Edilândia'</v>
      </c>
      <c r="AL385" s="1" t="s">
        <v>1257</v>
      </c>
      <c r="AM385" s="1" t="s">
        <v>1258</v>
      </c>
      <c r="AN385" s="1" t="s">
        <v>1239</v>
      </c>
      <c r="AO385" s="1" t="str">
        <f>fator_pmad20182017_mor_16102020!E385</f>
        <v>1</v>
      </c>
      <c r="AP385" s="1" t="s">
        <v>1257</v>
      </c>
      <c r="AQ385" s="1" t="s">
        <v>1259</v>
      </c>
      <c r="AR385" s="1" t="s">
        <v>1260</v>
      </c>
      <c r="AS385" s="2" t="str">
        <f>fator_pmad20182017_mor_16102020!H385</f>
        <v xml:space="preserve"> 55 and 59</v>
      </c>
      <c r="AT385" s="1" t="s">
        <v>1261</v>
      </c>
    </row>
    <row r="386" spans="1:46" x14ac:dyDescent="0.25">
      <c r="A386" s="1" t="s">
        <v>52</v>
      </c>
      <c r="B386" s="1" t="s">
        <v>1235</v>
      </c>
      <c r="C386" s="1" t="s">
        <v>1236</v>
      </c>
      <c r="D386" s="1" t="s">
        <v>1237</v>
      </c>
      <c r="E386" s="1" t="s">
        <v>1238</v>
      </c>
      <c r="F386" s="1" t="s">
        <v>1239</v>
      </c>
      <c r="G386" s="1" t="str">
        <f>fator_pmad20182017_mor_16102020!K386</f>
        <v>3.68325196704684</v>
      </c>
      <c r="H386" s="1" t="s">
        <v>1240</v>
      </c>
      <c r="I386" s="1" t="s">
        <v>1239</v>
      </c>
      <c r="J386" s="1" t="str">
        <f>fator_pmad20182017_mor_16102020!I386</f>
        <v>187.845850319389</v>
      </c>
      <c r="K386" s="1" t="s">
        <v>1241</v>
      </c>
      <c r="L386" s="1" t="s">
        <v>1239</v>
      </c>
      <c r="M386" s="1" t="s">
        <v>1242</v>
      </c>
      <c r="N386" s="1" t="s">
        <v>1243</v>
      </c>
      <c r="O386" s="1" t="s">
        <v>1244</v>
      </c>
      <c r="P386" s="1" t="s">
        <v>1239</v>
      </c>
      <c r="Q386" s="2" t="str">
        <f>CONCATENATE("'",fator_pmad20182017_mor_16102020!C386,"'")</f>
        <v>'Cocalzinho de Goiás: Sede'</v>
      </c>
      <c r="R386" s="1" t="s">
        <v>1245</v>
      </c>
      <c r="S386" s="2" t="str">
        <f>CONCATENATE("concat('",IF(LEN([1]fator_pmad1718_mor_25052020!A386)=1,CONCATENATE(0,[1]fator_pmad1718_mor_25052020!A386),[1]fator_pmad1718_mor_25052020!A386),"',cast(m.D03")</f>
        <v>concat('07',cast(m.D03</v>
      </c>
      <c r="T386" s="1" t="s">
        <v>1246</v>
      </c>
      <c r="U386" s="2" t="str">
        <f>CONCATENATE("nchar(1)),'",IF(LEN([1]fator_pmad1718_mor_25052020!F386)=1,CONCATENATE(0,[1]fator_pmad1718_mor_25052020!F386),[1]fator_pmad1718_mor_25052020!F386),"')")</f>
        <v>nchar(1)),'12')</v>
      </c>
      <c r="V386" s="1" t="s">
        <v>1247</v>
      </c>
      <c r="W386" s="1" t="s">
        <v>1248</v>
      </c>
      <c r="X386" s="1" t="s">
        <v>1249</v>
      </c>
      <c r="Y386" s="1" t="s">
        <v>1250</v>
      </c>
      <c r="Z386" s="1" t="s">
        <v>1251</v>
      </c>
      <c r="AA386" s="1" t="s">
        <v>1252</v>
      </c>
      <c r="AB386" s="1" t="s">
        <v>1262</v>
      </c>
      <c r="AC386" s="1" t="s">
        <v>1253</v>
      </c>
      <c r="AD386" s="1" t="s">
        <v>1254</v>
      </c>
      <c r="AE386" s="1" t="s">
        <v>1255</v>
      </c>
      <c r="AF386" s="1" t="s">
        <v>1239</v>
      </c>
      <c r="AG386" s="1" t="s">
        <v>1256</v>
      </c>
      <c r="AH386" s="1" t="s">
        <v>1257</v>
      </c>
      <c r="AI386" s="1" t="s">
        <v>1244</v>
      </c>
      <c r="AJ386" s="1" t="s">
        <v>1239</v>
      </c>
      <c r="AK386" s="2" t="str">
        <f>CONCATENATE("'",fator_pmad20182017_mor_16102020!C386,"'")</f>
        <v>'Cocalzinho de Goiás: Sede'</v>
      </c>
      <c r="AL386" s="1" t="s">
        <v>1257</v>
      </c>
      <c r="AM386" s="1" t="s">
        <v>1258</v>
      </c>
      <c r="AN386" s="1" t="s">
        <v>1239</v>
      </c>
      <c r="AO386" s="1" t="str">
        <f>fator_pmad20182017_mor_16102020!E386</f>
        <v>2</v>
      </c>
      <c r="AP386" s="1" t="s">
        <v>1257</v>
      </c>
      <c r="AQ386" s="1" t="s">
        <v>1259</v>
      </c>
      <c r="AR386" s="1" t="s">
        <v>1260</v>
      </c>
      <c r="AS386" s="2" t="str">
        <f>fator_pmad20182017_mor_16102020!H386</f>
        <v xml:space="preserve"> 55 and 59</v>
      </c>
      <c r="AT386" s="1" t="s">
        <v>1261</v>
      </c>
    </row>
    <row r="387" spans="1:46" x14ac:dyDescent="0.25">
      <c r="A387" s="1" t="s">
        <v>52</v>
      </c>
      <c r="B387" s="1" t="s">
        <v>1235</v>
      </c>
      <c r="C387" s="1" t="s">
        <v>1236</v>
      </c>
      <c r="D387" s="1" t="s">
        <v>1237</v>
      </c>
      <c r="E387" s="1" t="s">
        <v>1238</v>
      </c>
      <c r="F387" s="1" t="s">
        <v>1239</v>
      </c>
      <c r="G387" s="1" t="str">
        <f>fator_pmad20182017_mor_16102020!K387</f>
        <v>4.74698635642441</v>
      </c>
      <c r="H387" s="1" t="s">
        <v>1240</v>
      </c>
      <c r="I387" s="1" t="s">
        <v>1239</v>
      </c>
      <c r="J387" s="1" t="str">
        <f>fator_pmad20182017_mor_16102020!I387</f>
        <v>185.132467900552</v>
      </c>
      <c r="K387" s="1" t="s">
        <v>1241</v>
      </c>
      <c r="L387" s="1" t="s">
        <v>1239</v>
      </c>
      <c r="M387" s="1" t="s">
        <v>1242</v>
      </c>
      <c r="N387" s="1" t="s">
        <v>1243</v>
      </c>
      <c r="O387" s="1" t="s">
        <v>1244</v>
      </c>
      <c r="P387" s="1" t="s">
        <v>1239</v>
      </c>
      <c r="Q387" s="2" t="str">
        <f>CONCATENATE("'",fator_pmad20182017_mor_16102020!C387,"'")</f>
        <v>'Cocalzinho de Goiás: Sede'</v>
      </c>
      <c r="R387" s="1" t="s">
        <v>1245</v>
      </c>
      <c r="S387" s="2" t="str">
        <f>CONCATENATE("concat('",IF(LEN([1]fator_pmad1718_mor_25052020!A387)=1,CONCATENATE(0,[1]fator_pmad1718_mor_25052020!A387),[1]fator_pmad1718_mor_25052020!A387),"',cast(m.D03")</f>
        <v>concat('07',cast(m.D03</v>
      </c>
      <c r="T387" s="1" t="s">
        <v>1246</v>
      </c>
      <c r="U387" s="2" t="str">
        <f>CONCATENATE("nchar(1)),'",IF(LEN([1]fator_pmad1718_mor_25052020!F387)=1,CONCATENATE(0,[1]fator_pmad1718_mor_25052020!F387),[1]fator_pmad1718_mor_25052020!F387),"')")</f>
        <v>nchar(1)),'12')</v>
      </c>
      <c r="V387" s="1" t="s">
        <v>1247</v>
      </c>
      <c r="W387" s="1" t="s">
        <v>1248</v>
      </c>
      <c r="X387" s="1" t="s">
        <v>1249</v>
      </c>
      <c r="Y387" s="1" t="s">
        <v>1250</v>
      </c>
      <c r="Z387" s="1" t="s">
        <v>1251</v>
      </c>
      <c r="AA387" s="1" t="s">
        <v>1252</v>
      </c>
      <c r="AB387" s="1" t="s">
        <v>1262</v>
      </c>
      <c r="AC387" s="1" t="s">
        <v>1253</v>
      </c>
      <c r="AD387" s="1" t="s">
        <v>1254</v>
      </c>
      <c r="AE387" s="1" t="s">
        <v>1255</v>
      </c>
      <c r="AF387" s="1" t="s">
        <v>1239</v>
      </c>
      <c r="AG387" s="1" t="s">
        <v>1256</v>
      </c>
      <c r="AH387" s="1" t="s">
        <v>1257</v>
      </c>
      <c r="AI387" s="1" t="s">
        <v>1244</v>
      </c>
      <c r="AJ387" s="1" t="s">
        <v>1239</v>
      </c>
      <c r="AK387" s="2" t="str">
        <f>CONCATENATE("'",fator_pmad20182017_mor_16102020!C387,"'")</f>
        <v>'Cocalzinho de Goiás: Sede'</v>
      </c>
      <c r="AL387" s="1" t="s">
        <v>1257</v>
      </c>
      <c r="AM387" s="1" t="s">
        <v>1258</v>
      </c>
      <c r="AN387" s="1" t="s">
        <v>1239</v>
      </c>
      <c r="AO387" s="1" t="str">
        <f>fator_pmad20182017_mor_16102020!E387</f>
        <v>1</v>
      </c>
      <c r="AP387" s="1" t="s">
        <v>1257</v>
      </c>
      <c r="AQ387" s="1" t="s">
        <v>1259</v>
      </c>
      <c r="AR387" s="1" t="s">
        <v>1260</v>
      </c>
      <c r="AS387" s="2" t="str">
        <f>fator_pmad20182017_mor_16102020!H387</f>
        <v xml:space="preserve"> 55 and 59</v>
      </c>
      <c r="AT387" s="1" t="s">
        <v>1261</v>
      </c>
    </row>
    <row r="388" spans="1:46" x14ac:dyDescent="0.25">
      <c r="A388" s="1" t="s">
        <v>60</v>
      </c>
      <c r="B388" s="1" t="s">
        <v>1235</v>
      </c>
      <c r="C388" s="1" t="s">
        <v>1236</v>
      </c>
      <c r="D388" s="1" t="s">
        <v>1237</v>
      </c>
      <c r="E388" s="1" t="s">
        <v>1238</v>
      </c>
      <c r="F388" s="1" t="s">
        <v>1239</v>
      </c>
      <c r="G388" s="1" t="str">
        <f>fator_pmad20182017_mor_16102020!K388</f>
        <v>5.51560960331174</v>
      </c>
      <c r="H388" s="1" t="s">
        <v>1240</v>
      </c>
      <c r="I388" s="1" t="s">
        <v>1239</v>
      </c>
      <c r="J388" s="1" t="str">
        <f>fator_pmad20182017_mor_16102020!I388</f>
        <v>110.312192066235</v>
      </c>
      <c r="K388" s="1" t="s">
        <v>1241</v>
      </c>
      <c r="L388" s="1" t="s">
        <v>1239</v>
      </c>
      <c r="M388" s="1" t="s">
        <v>1242</v>
      </c>
      <c r="N388" s="1" t="s">
        <v>1243</v>
      </c>
      <c r="O388" s="1" t="s">
        <v>1244</v>
      </c>
      <c r="P388" s="1" t="s">
        <v>1239</v>
      </c>
      <c r="Q388" s="2" t="str">
        <f>CONCATENATE("'",fator_pmad20182017_mor_16102020!C388,"'")</f>
        <v>'Cristalina: Campos Lindos/Marajó'</v>
      </c>
      <c r="R388" s="1" t="s">
        <v>1245</v>
      </c>
      <c r="S388" s="2" t="str">
        <f>CONCATENATE("concat('",IF(LEN([1]fator_pmad1718_mor_25052020!A388)=1,CONCATENATE(0,[1]fator_pmad1718_mor_25052020!A388),[1]fator_pmad1718_mor_25052020!A388),"',cast(m.D03")</f>
        <v>concat('06',cast(m.D03</v>
      </c>
      <c r="T388" s="1" t="s">
        <v>1246</v>
      </c>
      <c r="U388" s="2" t="str">
        <f>CONCATENATE("nchar(1)),'",IF(LEN([1]fator_pmad1718_mor_25052020!F388)=1,CONCATENATE(0,[1]fator_pmad1718_mor_25052020!F388),[1]fator_pmad1718_mor_25052020!F388),"')")</f>
        <v>nchar(1)),'12')</v>
      </c>
      <c r="V388" s="1" t="s">
        <v>1247</v>
      </c>
      <c r="W388" s="1" t="s">
        <v>1248</v>
      </c>
      <c r="X388" s="1" t="s">
        <v>1249</v>
      </c>
      <c r="Y388" s="1" t="s">
        <v>1250</v>
      </c>
      <c r="Z388" s="1" t="s">
        <v>1251</v>
      </c>
      <c r="AA388" s="1" t="s">
        <v>1252</v>
      </c>
      <c r="AB388" s="1" t="s">
        <v>1262</v>
      </c>
      <c r="AC388" s="1" t="s">
        <v>1253</v>
      </c>
      <c r="AD388" s="1" t="s">
        <v>1254</v>
      </c>
      <c r="AE388" s="1" t="s">
        <v>1255</v>
      </c>
      <c r="AF388" s="1" t="s">
        <v>1239</v>
      </c>
      <c r="AG388" s="1" t="s">
        <v>1256</v>
      </c>
      <c r="AH388" s="1" t="s">
        <v>1257</v>
      </c>
      <c r="AI388" s="1" t="s">
        <v>1244</v>
      </c>
      <c r="AJ388" s="1" t="s">
        <v>1239</v>
      </c>
      <c r="AK388" s="2" t="str">
        <f>CONCATENATE("'",fator_pmad20182017_mor_16102020!C388,"'")</f>
        <v>'Cristalina: Campos Lindos/Marajó'</v>
      </c>
      <c r="AL388" s="1" t="s">
        <v>1257</v>
      </c>
      <c r="AM388" s="1" t="s">
        <v>1258</v>
      </c>
      <c r="AN388" s="1" t="s">
        <v>1239</v>
      </c>
      <c r="AO388" s="1" t="str">
        <f>fator_pmad20182017_mor_16102020!E388</f>
        <v>2</v>
      </c>
      <c r="AP388" s="1" t="s">
        <v>1257</v>
      </c>
      <c r="AQ388" s="1" t="s">
        <v>1259</v>
      </c>
      <c r="AR388" s="1" t="s">
        <v>1260</v>
      </c>
      <c r="AS388" s="2" t="str">
        <f>fator_pmad20182017_mor_16102020!H388</f>
        <v xml:space="preserve"> 55 and 59</v>
      </c>
      <c r="AT388" s="1" t="s">
        <v>1261</v>
      </c>
    </row>
    <row r="389" spans="1:46" x14ac:dyDescent="0.25">
      <c r="A389" s="1" t="s">
        <v>60</v>
      </c>
      <c r="B389" s="1" t="s">
        <v>1235</v>
      </c>
      <c r="C389" s="1" t="s">
        <v>1236</v>
      </c>
      <c r="D389" s="1" t="s">
        <v>1237</v>
      </c>
      <c r="E389" s="1" t="s">
        <v>1238</v>
      </c>
      <c r="F389" s="1" t="s">
        <v>1239</v>
      </c>
      <c r="G389" s="1" t="str">
        <f>fator_pmad20182017_mor_16102020!K389</f>
        <v>3.19033290735639</v>
      </c>
      <c r="H389" s="1" t="s">
        <v>1240</v>
      </c>
      <c r="I389" s="1" t="s">
        <v>1239</v>
      </c>
      <c r="J389" s="1" t="str">
        <f>fator_pmad20182017_mor_16102020!I389</f>
        <v>114.85198466483</v>
      </c>
      <c r="K389" s="1" t="s">
        <v>1241</v>
      </c>
      <c r="L389" s="1" t="s">
        <v>1239</v>
      </c>
      <c r="M389" s="1" t="s">
        <v>1242</v>
      </c>
      <c r="N389" s="1" t="s">
        <v>1243</v>
      </c>
      <c r="O389" s="1" t="s">
        <v>1244</v>
      </c>
      <c r="P389" s="1" t="s">
        <v>1239</v>
      </c>
      <c r="Q389" s="2" t="str">
        <f>CONCATENATE("'",fator_pmad20182017_mor_16102020!C389,"'")</f>
        <v>'Cristalina: Campos Lindos/Marajó'</v>
      </c>
      <c r="R389" s="1" t="s">
        <v>1245</v>
      </c>
      <c r="S389" s="2" t="str">
        <f>CONCATENATE("concat('",IF(LEN([1]fator_pmad1718_mor_25052020!A389)=1,CONCATENATE(0,[1]fator_pmad1718_mor_25052020!A389),[1]fator_pmad1718_mor_25052020!A389),"',cast(m.D03")</f>
        <v>concat('06',cast(m.D03</v>
      </c>
      <c r="T389" s="1" t="s">
        <v>1246</v>
      </c>
      <c r="U389" s="2" t="str">
        <f>CONCATENATE("nchar(1)),'",IF(LEN([1]fator_pmad1718_mor_25052020!F389)=1,CONCATENATE(0,[1]fator_pmad1718_mor_25052020!F389),[1]fator_pmad1718_mor_25052020!F389),"')")</f>
        <v>nchar(1)),'12')</v>
      </c>
      <c r="V389" s="1" t="s">
        <v>1247</v>
      </c>
      <c r="W389" s="1" t="s">
        <v>1248</v>
      </c>
      <c r="X389" s="1" t="s">
        <v>1249</v>
      </c>
      <c r="Y389" s="1" t="s">
        <v>1250</v>
      </c>
      <c r="Z389" s="1" t="s">
        <v>1251</v>
      </c>
      <c r="AA389" s="1" t="s">
        <v>1252</v>
      </c>
      <c r="AB389" s="1" t="s">
        <v>1262</v>
      </c>
      <c r="AC389" s="1" t="s">
        <v>1253</v>
      </c>
      <c r="AD389" s="1" t="s">
        <v>1254</v>
      </c>
      <c r="AE389" s="1" t="s">
        <v>1255</v>
      </c>
      <c r="AF389" s="1" t="s">
        <v>1239</v>
      </c>
      <c r="AG389" s="1" t="s">
        <v>1256</v>
      </c>
      <c r="AH389" s="1" t="s">
        <v>1257</v>
      </c>
      <c r="AI389" s="1" t="s">
        <v>1244</v>
      </c>
      <c r="AJ389" s="1" t="s">
        <v>1239</v>
      </c>
      <c r="AK389" s="2" t="str">
        <f>CONCATENATE("'",fator_pmad20182017_mor_16102020!C389,"'")</f>
        <v>'Cristalina: Campos Lindos/Marajó'</v>
      </c>
      <c r="AL389" s="1" t="s">
        <v>1257</v>
      </c>
      <c r="AM389" s="1" t="s">
        <v>1258</v>
      </c>
      <c r="AN389" s="1" t="s">
        <v>1239</v>
      </c>
      <c r="AO389" s="1" t="str">
        <f>fator_pmad20182017_mor_16102020!E389</f>
        <v>1</v>
      </c>
      <c r="AP389" s="1" t="s">
        <v>1257</v>
      </c>
      <c r="AQ389" s="1" t="s">
        <v>1259</v>
      </c>
      <c r="AR389" s="1" t="s">
        <v>1260</v>
      </c>
      <c r="AS389" s="2" t="str">
        <f>fator_pmad20182017_mor_16102020!H389</f>
        <v xml:space="preserve"> 55 and 59</v>
      </c>
      <c r="AT389" s="1" t="s">
        <v>1261</v>
      </c>
    </row>
    <row r="390" spans="1:46" x14ac:dyDescent="0.25">
      <c r="A390" s="1" t="s">
        <v>68</v>
      </c>
      <c r="B390" s="1" t="s">
        <v>1235</v>
      </c>
      <c r="C390" s="1" t="s">
        <v>1236</v>
      </c>
      <c r="D390" s="1" t="s">
        <v>1237</v>
      </c>
      <c r="E390" s="1" t="s">
        <v>1238</v>
      </c>
      <c r="F390" s="1" t="s">
        <v>1239</v>
      </c>
      <c r="G390" s="1" t="str">
        <f>fator_pmad20182017_mor_16102020!K390</f>
        <v>14.7594137542277</v>
      </c>
      <c r="H390" s="1" t="s">
        <v>1240</v>
      </c>
      <c r="I390" s="1" t="s">
        <v>1239</v>
      </c>
      <c r="J390" s="1" t="str">
        <f>fator_pmad20182017_mor_16102020!I390</f>
        <v>531.338895152198</v>
      </c>
      <c r="K390" s="1" t="s">
        <v>1241</v>
      </c>
      <c r="L390" s="1" t="s">
        <v>1239</v>
      </c>
      <c r="M390" s="1" t="s">
        <v>1242</v>
      </c>
      <c r="N390" s="1" t="s">
        <v>1243</v>
      </c>
      <c r="O390" s="1" t="s">
        <v>1244</v>
      </c>
      <c r="P390" s="1" t="s">
        <v>1239</v>
      </c>
      <c r="Q390" s="2" t="str">
        <f>CONCATENATE("'",fator_pmad20182017_mor_16102020!C390,"'")</f>
        <v>'Cristalina: Sede'</v>
      </c>
      <c r="R390" s="1" t="s">
        <v>1245</v>
      </c>
      <c r="S390" s="2" t="str">
        <f>CONCATENATE("concat('",IF(LEN([1]fator_pmad1718_mor_25052020!A390)=1,CONCATENATE(0,[1]fator_pmad1718_mor_25052020!A390),[1]fator_pmad1718_mor_25052020!A390),"',cast(m.D03")</f>
        <v>concat('05',cast(m.D03</v>
      </c>
      <c r="T390" s="1" t="s">
        <v>1246</v>
      </c>
      <c r="U390" s="2" t="str">
        <f>CONCATENATE("nchar(1)),'",IF(LEN([1]fator_pmad1718_mor_25052020!F390)=1,CONCATENATE(0,[1]fator_pmad1718_mor_25052020!F390),[1]fator_pmad1718_mor_25052020!F390),"')")</f>
        <v>nchar(1)),'12')</v>
      </c>
      <c r="V390" s="1" t="s">
        <v>1247</v>
      </c>
      <c r="W390" s="1" t="s">
        <v>1248</v>
      </c>
      <c r="X390" s="1" t="s">
        <v>1249</v>
      </c>
      <c r="Y390" s="1" t="s">
        <v>1250</v>
      </c>
      <c r="Z390" s="1" t="s">
        <v>1251</v>
      </c>
      <c r="AA390" s="1" t="s">
        <v>1252</v>
      </c>
      <c r="AB390" s="1" t="s">
        <v>1262</v>
      </c>
      <c r="AC390" s="1" t="s">
        <v>1253</v>
      </c>
      <c r="AD390" s="1" t="s">
        <v>1254</v>
      </c>
      <c r="AE390" s="1" t="s">
        <v>1255</v>
      </c>
      <c r="AF390" s="1" t="s">
        <v>1239</v>
      </c>
      <c r="AG390" s="1" t="s">
        <v>1256</v>
      </c>
      <c r="AH390" s="1" t="s">
        <v>1257</v>
      </c>
      <c r="AI390" s="1" t="s">
        <v>1244</v>
      </c>
      <c r="AJ390" s="1" t="s">
        <v>1239</v>
      </c>
      <c r="AK390" s="2" t="str">
        <f>CONCATENATE("'",fator_pmad20182017_mor_16102020!C390,"'")</f>
        <v>'Cristalina: Sede'</v>
      </c>
      <c r="AL390" s="1" t="s">
        <v>1257</v>
      </c>
      <c r="AM390" s="1" t="s">
        <v>1258</v>
      </c>
      <c r="AN390" s="1" t="s">
        <v>1239</v>
      </c>
      <c r="AO390" s="1" t="str">
        <f>fator_pmad20182017_mor_16102020!E390</f>
        <v>2</v>
      </c>
      <c r="AP390" s="1" t="s">
        <v>1257</v>
      </c>
      <c r="AQ390" s="1" t="s">
        <v>1259</v>
      </c>
      <c r="AR390" s="1" t="s">
        <v>1260</v>
      </c>
      <c r="AS390" s="2" t="str">
        <f>fator_pmad20182017_mor_16102020!H390</f>
        <v xml:space="preserve"> 55 and 59</v>
      </c>
      <c r="AT390" s="1" t="s">
        <v>1261</v>
      </c>
    </row>
    <row r="391" spans="1:46" x14ac:dyDescent="0.25">
      <c r="A391" s="1" t="s">
        <v>68</v>
      </c>
      <c r="B391" s="1" t="s">
        <v>1235</v>
      </c>
      <c r="C391" s="1" t="s">
        <v>1236</v>
      </c>
      <c r="D391" s="1" t="s">
        <v>1237</v>
      </c>
      <c r="E391" s="1" t="s">
        <v>1238</v>
      </c>
      <c r="F391" s="1" t="s">
        <v>1239</v>
      </c>
      <c r="G391" s="1" t="str">
        <f>fator_pmad20182017_mor_16102020!K391</f>
        <v>15.8058753835159</v>
      </c>
      <c r="H391" s="1" t="s">
        <v>1240</v>
      </c>
      <c r="I391" s="1" t="s">
        <v>1239</v>
      </c>
      <c r="J391" s="1" t="str">
        <f>fator_pmad20182017_mor_16102020!I391</f>
        <v>553.205638423055</v>
      </c>
      <c r="K391" s="1" t="s">
        <v>1241</v>
      </c>
      <c r="L391" s="1" t="s">
        <v>1239</v>
      </c>
      <c r="M391" s="1" t="s">
        <v>1242</v>
      </c>
      <c r="N391" s="1" t="s">
        <v>1243</v>
      </c>
      <c r="O391" s="1" t="s">
        <v>1244</v>
      </c>
      <c r="P391" s="1" t="s">
        <v>1239</v>
      </c>
      <c r="Q391" s="2" t="str">
        <f>CONCATENATE("'",fator_pmad20182017_mor_16102020!C391,"'")</f>
        <v>'Cristalina: Sede'</v>
      </c>
      <c r="R391" s="1" t="s">
        <v>1245</v>
      </c>
      <c r="S391" s="2" t="str">
        <f>CONCATENATE("concat('",IF(LEN([1]fator_pmad1718_mor_25052020!A391)=1,CONCATENATE(0,[1]fator_pmad1718_mor_25052020!A391),[1]fator_pmad1718_mor_25052020!A391),"',cast(m.D03")</f>
        <v>concat('05',cast(m.D03</v>
      </c>
      <c r="T391" s="1" t="s">
        <v>1246</v>
      </c>
      <c r="U391" s="2" t="str">
        <f>CONCATENATE("nchar(1)),'",IF(LEN([1]fator_pmad1718_mor_25052020!F391)=1,CONCATENATE(0,[1]fator_pmad1718_mor_25052020!F391),[1]fator_pmad1718_mor_25052020!F391),"')")</f>
        <v>nchar(1)),'12')</v>
      </c>
      <c r="V391" s="1" t="s">
        <v>1247</v>
      </c>
      <c r="W391" s="1" t="s">
        <v>1248</v>
      </c>
      <c r="X391" s="1" t="s">
        <v>1249</v>
      </c>
      <c r="Y391" s="1" t="s">
        <v>1250</v>
      </c>
      <c r="Z391" s="1" t="s">
        <v>1251</v>
      </c>
      <c r="AA391" s="1" t="s">
        <v>1252</v>
      </c>
      <c r="AB391" s="1" t="s">
        <v>1262</v>
      </c>
      <c r="AC391" s="1" t="s">
        <v>1253</v>
      </c>
      <c r="AD391" s="1" t="s">
        <v>1254</v>
      </c>
      <c r="AE391" s="1" t="s">
        <v>1255</v>
      </c>
      <c r="AF391" s="1" t="s">
        <v>1239</v>
      </c>
      <c r="AG391" s="1" t="s">
        <v>1256</v>
      </c>
      <c r="AH391" s="1" t="s">
        <v>1257</v>
      </c>
      <c r="AI391" s="1" t="s">
        <v>1244</v>
      </c>
      <c r="AJ391" s="1" t="s">
        <v>1239</v>
      </c>
      <c r="AK391" s="2" t="str">
        <f>CONCATENATE("'",fator_pmad20182017_mor_16102020!C391,"'")</f>
        <v>'Cristalina: Sede'</v>
      </c>
      <c r="AL391" s="1" t="s">
        <v>1257</v>
      </c>
      <c r="AM391" s="1" t="s">
        <v>1258</v>
      </c>
      <c r="AN391" s="1" t="s">
        <v>1239</v>
      </c>
      <c r="AO391" s="1" t="str">
        <f>fator_pmad20182017_mor_16102020!E391</f>
        <v>1</v>
      </c>
      <c r="AP391" s="1" t="s">
        <v>1257</v>
      </c>
      <c r="AQ391" s="1" t="s">
        <v>1259</v>
      </c>
      <c r="AR391" s="1" t="s">
        <v>1260</v>
      </c>
      <c r="AS391" s="2" t="str">
        <f>fator_pmad20182017_mor_16102020!H391</f>
        <v xml:space="preserve"> 55 and 59</v>
      </c>
      <c r="AT391" s="1" t="s">
        <v>1261</v>
      </c>
    </row>
    <row r="392" spans="1:46" x14ac:dyDescent="0.25">
      <c r="A392" s="1" t="s">
        <v>75</v>
      </c>
      <c r="B392" s="1" t="s">
        <v>1235</v>
      </c>
      <c r="C392" s="1" t="s">
        <v>1236</v>
      </c>
      <c r="D392" s="1" t="s">
        <v>1237</v>
      </c>
      <c r="E392" s="1" t="s">
        <v>1238</v>
      </c>
      <c r="F392" s="1" t="s">
        <v>1239</v>
      </c>
      <c r="G392" s="1" t="str">
        <f>fator_pmad20182017_mor_16102020!K392</f>
        <v>31.1301084337349</v>
      </c>
      <c r="H392" s="1" t="s">
        <v>1240</v>
      </c>
      <c r="I392" s="1" t="s">
        <v>1239</v>
      </c>
      <c r="J392" s="1" t="str">
        <f>fator_pmad20182017_mor_16102020!I392</f>
        <v>2583.799</v>
      </c>
      <c r="K392" s="1" t="s">
        <v>1241</v>
      </c>
      <c r="L392" s="1" t="s">
        <v>1239</v>
      </c>
      <c r="M392" s="1" t="s">
        <v>1242</v>
      </c>
      <c r="N392" s="1" t="s">
        <v>1243</v>
      </c>
      <c r="O392" s="1" t="s">
        <v>1244</v>
      </c>
      <c r="P392" s="1" t="s">
        <v>1239</v>
      </c>
      <c r="Q392" s="2" t="str">
        <f>CONCATENATE("'",fator_pmad20182017_mor_16102020!C392,"'")</f>
        <v>'Formosa'</v>
      </c>
      <c r="R392" s="1" t="s">
        <v>1245</v>
      </c>
      <c r="S392" s="2" t="str">
        <f>CONCATENATE("concat('",IF(LEN([1]fator_pmad1718_mor_25052020!A392)=1,CONCATENATE(0,[1]fator_pmad1718_mor_25052020!A392),[1]fator_pmad1718_mor_25052020!A392),"',cast(m.D03")</f>
        <v>concat('09',cast(m.D03</v>
      </c>
      <c r="T392" s="1" t="s">
        <v>1246</v>
      </c>
      <c r="U392" s="2" t="str">
        <f>CONCATENATE("nchar(1)),'",IF(LEN([1]fator_pmad1718_mor_25052020!F392)=1,CONCATENATE(0,[1]fator_pmad1718_mor_25052020!F392),[1]fator_pmad1718_mor_25052020!F392),"')")</f>
        <v>nchar(1)),'12')</v>
      </c>
      <c r="V392" s="1" t="s">
        <v>1247</v>
      </c>
      <c r="W392" s="1" t="s">
        <v>1248</v>
      </c>
      <c r="X392" s="1" t="s">
        <v>1249</v>
      </c>
      <c r="Y392" s="1" t="s">
        <v>1250</v>
      </c>
      <c r="Z392" s="1" t="s">
        <v>1251</v>
      </c>
      <c r="AA392" s="1" t="s">
        <v>1252</v>
      </c>
      <c r="AB392" s="1" t="s">
        <v>1262</v>
      </c>
      <c r="AC392" s="1" t="s">
        <v>1253</v>
      </c>
      <c r="AD392" s="1" t="s">
        <v>1254</v>
      </c>
      <c r="AE392" s="1" t="s">
        <v>1255</v>
      </c>
      <c r="AF392" s="1" t="s">
        <v>1239</v>
      </c>
      <c r="AG392" s="1" t="s">
        <v>1256</v>
      </c>
      <c r="AH392" s="1" t="s">
        <v>1257</v>
      </c>
      <c r="AI392" s="1" t="s">
        <v>1244</v>
      </c>
      <c r="AJ392" s="1" t="s">
        <v>1239</v>
      </c>
      <c r="AK392" s="2" t="str">
        <f>CONCATENATE("'",fator_pmad20182017_mor_16102020!C392,"'")</f>
        <v>'Formosa'</v>
      </c>
      <c r="AL392" s="1" t="s">
        <v>1257</v>
      </c>
      <c r="AM392" s="1" t="s">
        <v>1258</v>
      </c>
      <c r="AN392" s="1" t="s">
        <v>1239</v>
      </c>
      <c r="AO392" s="1" t="str">
        <f>fator_pmad20182017_mor_16102020!E392</f>
        <v>2</v>
      </c>
      <c r="AP392" s="1" t="s">
        <v>1257</v>
      </c>
      <c r="AQ392" s="1" t="s">
        <v>1259</v>
      </c>
      <c r="AR392" s="1" t="s">
        <v>1260</v>
      </c>
      <c r="AS392" s="2" t="str">
        <f>fator_pmad20182017_mor_16102020!H392</f>
        <v xml:space="preserve"> 55 and 59</v>
      </c>
      <c r="AT392" s="1" t="s">
        <v>1261</v>
      </c>
    </row>
    <row r="393" spans="1:46" x14ac:dyDescent="0.25">
      <c r="A393" s="1" t="s">
        <v>75</v>
      </c>
      <c r="B393" s="1" t="s">
        <v>1235</v>
      </c>
      <c r="C393" s="1" t="s">
        <v>1236</v>
      </c>
      <c r="D393" s="1" t="s">
        <v>1237</v>
      </c>
      <c r="E393" s="1" t="s">
        <v>1238</v>
      </c>
      <c r="F393" s="1" t="s">
        <v>1239</v>
      </c>
      <c r="G393" s="1" t="str">
        <f>fator_pmad20182017_mor_16102020!K393</f>
        <v>56.324847826087</v>
      </c>
      <c r="H393" s="1" t="s">
        <v>1240</v>
      </c>
      <c r="I393" s="1" t="s">
        <v>1239</v>
      </c>
      <c r="J393" s="1" t="str">
        <f>fator_pmad20182017_mor_16102020!I393</f>
        <v>2590.943</v>
      </c>
      <c r="K393" s="1" t="s">
        <v>1241</v>
      </c>
      <c r="L393" s="1" t="s">
        <v>1239</v>
      </c>
      <c r="M393" s="1" t="s">
        <v>1242</v>
      </c>
      <c r="N393" s="1" t="s">
        <v>1243</v>
      </c>
      <c r="O393" s="1" t="s">
        <v>1244</v>
      </c>
      <c r="P393" s="1" t="s">
        <v>1239</v>
      </c>
      <c r="Q393" s="2" t="str">
        <f>CONCATENATE("'",fator_pmad20182017_mor_16102020!C393,"'")</f>
        <v>'Formosa'</v>
      </c>
      <c r="R393" s="1" t="s">
        <v>1245</v>
      </c>
      <c r="S393" s="2" t="str">
        <f>CONCATENATE("concat('",IF(LEN([1]fator_pmad1718_mor_25052020!A393)=1,CONCATENATE(0,[1]fator_pmad1718_mor_25052020!A393),[1]fator_pmad1718_mor_25052020!A393),"',cast(m.D03")</f>
        <v>concat('09',cast(m.D03</v>
      </c>
      <c r="T393" s="1" t="s">
        <v>1246</v>
      </c>
      <c r="U393" s="2" t="str">
        <f>CONCATENATE("nchar(1)),'",IF(LEN([1]fator_pmad1718_mor_25052020!F393)=1,CONCATENATE(0,[1]fator_pmad1718_mor_25052020!F393),[1]fator_pmad1718_mor_25052020!F393),"')")</f>
        <v>nchar(1)),'12')</v>
      </c>
      <c r="V393" s="1" t="s">
        <v>1247</v>
      </c>
      <c r="W393" s="1" t="s">
        <v>1248</v>
      </c>
      <c r="X393" s="1" t="s">
        <v>1249</v>
      </c>
      <c r="Y393" s="1" t="s">
        <v>1250</v>
      </c>
      <c r="Z393" s="1" t="s">
        <v>1251</v>
      </c>
      <c r="AA393" s="1" t="s">
        <v>1252</v>
      </c>
      <c r="AB393" s="1" t="s">
        <v>1262</v>
      </c>
      <c r="AC393" s="1" t="s">
        <v>1253</v>
      </c>
      <c r="AD393" s="1" t="s">
        <v>1254</v>
      </c>
      <c r="AE393" s="1" t="s">
        <v>1255</v>
      </c>
      <c r="AF393" s="1" t="s">
        <v>1239</v>
      </c>
      <c r="AG393" s="1" t="s">
        <v>1256</v>
      </c>
      <c r="AH393" s="1" t="s">
        <v>1257</v>
      </c>
      <c r="AI393" s="1" t="s">
        <v>1244</v>
      </c>
      <c r="AJ393" s="1" t="s">
        <v>1239</v>
      </c>
      <c r="AK393" s="2" t="str">
        <f>CONCATENATE("'",fator_pmad20182017_mor_16102020!C393,"'")</f>
        <v>'Formosa'</v>
      </c>
      <c r="AL393" s="1" t="s">
        <v>1257</v>
      </c>
      <c r="AM393" s="1" t="s">
        <v>1258</v>
      </c>
      <c r="AN393" s="1" t="s">
        <v>1239</v>
      </c>
      <c r="AO393" s="1" t="str">
        <f>fator_pmad20182017_mor_16102020!E393</f>
        <v>1</v>
      </c>
      <c r="AP393" s="1" t="s">
        <v>1257</v>
      </c>
      <c r="AQ393" s="1" t="s">
        <v>1259</v>
      </c>
      <c r="AR393" s="1" t="s">
        <v>1260</v>
      </c>
      <c r="AS393" s="2" t="str">
        <f>fator_pmad20182017_mor_16102020!H393</f>
        <v xml:space="preserve"> 55 and 59</v>
      </c>
      <c r="AT393" s="1" t="s">
        <v>1261</v>
      </c>
    </row>
    <row r="394" spans="1:46" x14ac:dyDescent="0.25">
      <c r="A394" s="1" t="s">
        <v>82</v>
      </c>
      <c r="B394" s="1" t="s">
        <v>1235</v>
      </c>
      <c r="C394" s="1" t="s">
        <v>1236</v>
      </c>
      <c r="D394" s="1" t="s">
        <v>1237</v>
      </c>
      <c r="E394" s="1" t="s">
        <v>1238</v>
      </c>
      <c r="F394" s="1" t="s">
        <v>1239</v>
      </c>
      <c r="G394" s="1" t="str">
        <f>fator_pmad20182017_mor_16102020!K394</f>
        <v>42.7644547949354</v>
      </c>
      <c r="H394" s="1" t="s">
        <v>1240</v>
      </c>
      <c r="I394" s="1" t="s">
        <v>1239</v>
      </c>
      <c r="J394" s="1" t="str">
        <f>fator_pmad20182017_mor_16102020!I394</f>
        <v>1411.22700823287</v>
      </c>
      <c r="K394" s="1" t="s">
        <v>1241</v>
      </c>
      <c r="L394" s="1" t="s">
        <v>1239</v>
      </c>
      <c r="M394" s="1" t="s">
        <v>1242</v>
      </c>
      <c r="N394" s="1" t="s">
        <v>1243</v>
      </c>
      <c r="O394" s="1" t="s">
        <v>1244</v>
      </c>
      <c r="P394" s="1" t="s">
        <v>1239</v>
      </c>
      <c r="Q394" s="2" t="str">
        <f>CONCATENATE("'",fator_pmad20182017_mor_16102020!C394,"'")</f>
        <v>'Luziânia: Jardim Ingá'</v>
      </c>
      <c r="R394" s="1" t="s">
        <v>1245</v>
      </c>
      <c r="S394" s="2" t="str">
        <f>CONCATENATE("concat('",IF(LEN([1]fator_pmad1718_mor_25052020!A394)=1,CONCATENATE(0,[1]fator_pmad1718_mor_25052020!A394),[1]fator_pmad1718_mor_25052020!A394),"',cast(m.D03")</f>
        <v>concat('11',cast(m.D03</v>
      </c>
      <c r="T394" s="1" t="s">
        <v>1246</v>
      </c>
      <c r="U394" s="2" t="str">
        <f>CONCATENATE("nchar(1)),'",IF(LEN([1]fator_pmad1718_mor_25052020!F394)=1,CONCATENATE(0,[1]fator_pmad1718_mor_25052020!F394),[1]fator_pmad1718_mor_25052020!F394),"')")</f>
        <v>nchar(1)),'12')</v>
      </c>
      <c r="V394" s="1" t="s">
        <v>1247</v>
      </c>
      <c r="W394" s="1" t="s">
        <v>1248</v>
      </c>
      <c r="X394" s="1" t="s">
        <v>1249</v>
      </c>
      <c r="Y394" s="1" t="s">
        <v>1250</v>
      </c>
      <c r="Z394" s="1" t="s">
        <v>1251</v>
      </c>
      <c r="AA394" s="1" t="s">
        <v>1252</v>
      </c>
      <c r="AB394" s="1" t="s">
        <v>1262</v>
      </c>
      <c r="AC394" s="1" t="s">
        <v>1253</v>
      </c>
      <c r="AD394" s="1" t="s">
        <v>1254</v>
      </c>
      <c r="AE394" s="1" t="s">
        <v>1255</v>
      </c>
      <c r="AF394" s="1" t="s">
        <v>1239</v>
      </c>
      <c r="AG394" s="1" t="s">
        <v>1256</v>
      </c>
      <c r="AH394" s="1" t="s">
        <v>1257</v>
      </c>
      <c r="AI394" s="1" t="s">
        <v>1244</v>
      </c>
      <c r="AJ394" s="1" t="s">
        <v>1239</v>
      </c>
      <c r="AK394" s="2" t="str">
        <f>CONCATENATE("'",fator_pmad20182017_mor_16102020!C394,"'")</f>
        <v>'Luziânia: Jardim Ingá'</v>
      </c>
      <c r="AL394" s="1" t="s">
        <v>1257</v>
      </c>
      <c r="AM394" s="1" t="s">
        <v>1258</v>
      </c>
      <c r="AN394" s="1" t="s">
        <v>1239</v>
      </c>
      <c r="AO394" s="1" t="str">
        <f>fator_pmad20182017_mor_16102020!E394</f>
        <v>2</v>
      </c>
      <c r="AP394" s="1" t="s">
        <v>1257</v>
      </c>
      <c r="AQ394" s="1" t="s">
        <v>1259</v>
      </c>
      <c r="AR394" s="1" t="s">
        <v>1260</v>
      </c>
      <c r="AS394" s="2" t="str">
        <f>fator_pmad20182017_mor_16102020!H394</f>
        <v xml:space="preserve"> 55 and 59</v>
      </c>
      <c r="AT394" s="1" t="s">
        <v>1261</v>
      </c>
    </row>
    <row r="395" spans="1:46" x14ac:dyDescent="0.25">
      <c r="A395" s="1" t="s">
        <v>82</v>
      </c>
      <c r="B395" s="1" t="s">
        <v>1235</v>
      </c>
      <c r="C395" s="1" t="s">
        <v>1236</v>
      </c>
      <c r="D395" s="1" t="s">
        <v>1237</v>
      </c>
      <c r="E395" s="1" t="s">
        <v>1238</v>
      </c>
      <c r="F395" s="1" t="s">
        <v>1239</v>
      </c>
      <c r="G395" s="1" t="str">
        <f>fator_pmad20182017_mor_16102020!K395</f>
        <v>69.947474917071</v>
      </c>
      <c r="H395" s="1" t="s">
        <v>1240</v>
      </c>
      <c r="I395" s="1" t="s">
        <v>1239</v>
      </c>
      <c r="J395" s="1" t="str">
        <f>fator_pmad20182017_mor_16102020!I395</f>
        <v>1329.00202342435</v>
      </c>
      <c r="K395" s="1" t="s">
        <v>1241</v>
      </c>
      <c r="L395" s="1" t="s">
        <v>1239</v>
      </c>
      <c r="M395" s="1" t="s">
        <v>1242</v>
      </c>
      <c r="N395" s="1" t="s">
        <v>1243</v>
      </c>
      <c r="O395" s="1" t="s">
        <v>1244</v>
      </c>
      <c r="P395" s="1" t="s">
        <v>1239</v>
      </c>
      <c r="Q395" s="2" t="str">
        <f>CONCATENATE("'",fator_pmad20182017_mor_16102020!C395,"'")</f>
        <v>'Luziânia: Jardim Ingá'</v>
      </c>
      <c r="R395" s="1" t="s">
        <v>1245</v>
      </c>
      <c r="S395" s="2" t="str">
        <f>CONCATENATE("concat('",IF(LEN([1]fator_pmad1718_mor_25052020!A395)=1,CONCATENATE(0,[1]fator_pmad1718_mor_25052020!A395),[1]fator_pmad1718_mor_25052020!A395),"',cast(m.D03")</f>
        <v>concat('11',cast(m.D03</v>
      </c>
      <c r="T395" s="1" t="s">
        <v>1246</v>
      </c>
      <c r="U395" s="2" t="str">
        <f>CONCATENATE("nchar(1)),'",IF(LEN([1]fator_pmad1718_mor_25052020!F395)=1,CONCATENATE(0,[1]fator_pmad1718_mor_25052020!F395),[1]fator_pmad1718_mor_25052020!F395),"')")</f>
        <v>nchar(1)),'12')</v>
      </c>
      <c r="V395" s="1" t="s">
        <v>1247</v>
      </c>
      <c r="W395" s="1" t="s">
        <v>1248</v>
      </c>
      <c r="X395" s="1" t="s">
        <v>1249</v>
      </c>
      <c r="Y395" s="1" t="s">
        <v>1250</v>
      </c>
      <c r="Z395" s="1" t="s">
        <v>1251</v>
      </c>
      <c r="AA395" s="1" t="s">
        <v>1252</v>
      </c>
      <c r="AB395" s="1" t="s">
        <v>1262</v>
      </c>
      <c r="AC395" s="1" t="s">
        <v>1253</v>
      </c>
      <c r="AD395" s="1" t="s">
        <v>1254</v>
      </c>
      <c r="AE395" s="1" t="s">
        <v>1255</v>
      </c>
      <c r="AF395" s="1" t="s">
        <v>1239</v>
      </c>
      <c r="AG395" s="1" t="s">
        <v>1256</v>
      </c>
      <c r="AH395" s="1" t="s">
        <v>1257</v>
      </c>
      <c r="AI395" s="1" t="s">
        <v>1244</v>
      </c>
      <c r="AJ395" s="1" t="s">
        <v>1239</v>
      </c>
      <c r="AK395" s="2" t="str">
        <f>CONCATENATE("'",fator_pmad20182017_mor_16102020!C395,"'")</f>
        <v>'Luziânia: Jardim Ingá'</v>
      </c>
      <c r="AL395" s="1" t="s">
        <v>1257</v>
      </c>
      <c r="AM395" s="1" t="s">
        <v>1258</v>
      </c>
      <c r="AN395" s="1" t="s">
        <v>1239</v>
      </c>
      <c r="AO395" s="1" t="str">
        <f>fator_pmad20182017_mor_16102020!E395</f>
        <v>1</v>
      </c>
      <c r="AP395" s="1" t="s">
        <v>1257</v>
      </c>
      <c r="AQ395" s="1" t="s">
        <v>1259</v>
      </c>
      <c r="AR395" s="1" t="s">
        <v>1260</v>
      </c>
      <c r="AS395" s="2" t="str">
        <f>fator_pmad20182017_mor_16102020!H395</f>
        <v xml:space="preserve"> 55 and 59</v>
      </c>
      <c r="AT395" s="1" t="s">
        <v>1261</v>
      </c>
    </row>
    <row r="396" spans="1:46" x14ac:dyDescent="0.25">
      <c r="A396" s="1" t="s">
        <v>88</v>
      </c>
      <c r="B396" s="1" t="s">
        <v>1235</v>
      </c>
      <c r="C396" s="1" t="s">
        <v>1236</v>
      </c>
      <c r="D396" s="1" t="s">
        <v>1237</v>
      </c>
      <c r="E396" s="1" t="s">
        <v>1238</v>
      </c>
      <c r="F396" s="1" t="s">
        <v>1239</v>
      </c>
      <c r="G396" s="1" t="str">
        <f>fator_pmad20182017_mor_16102020!K396</f>
        <v>37.9293514283556</v>
      </c>
      <c r="H396" s="1" t="s">
        <v>1240</v>
      </c>
      <c r="I396" s="1" t="s">
        <v>1239</v>
      </c>
      <c r="J396" s="1" t="str">
        <f>fator_pmad20182017_mor_16102020!I396</f>
        <v>2427.47849141476</v>
      </c>
      <c r="K396" s="1" t="s">
        <v>1241</v>
      </c>
      <c r="L396" s="1" t="s">
        <v>1239</v>
      </c>
      <c r="M396" s="1" t="s">
        <v>1242</v>
      </c>
      <c r="N396" s="1" t="s">
        <v>1243</v>
      </c>
      <c r="O396" s="1" t="s">
        <v>1244</v>
      </c>
      <c r="P396" s="1" t="s">
        <v>1239</v>
      </c>
      <c r="Q396" s="2" t="str">
        <f>CONCATENATE("'",fator_pmad20182017_mor_16102020!C396,"'")</f>
        <v>'Luziânia: Sede'</v>
      </c>
      <c r="R396" s="1" t="s">
        <v>1245</v>
      </c>
      <c r="S396" s="2" t="str">
        <f>CONCATENATE("concat('",IF(LEN([1]fator_pmad1718_mor_25052020!A396)=1,CONCATENATE(0,[1]fator_pmad1718_mor_25052020!A396),[1]fator_pmad1718_mor_25052020!A396),"',cast(m.D03")</f>
        <v>concat('10',cast(m.D03</v>
      </c>
      <c r="T396" s="1" t="s">
        <v>1246</v>
      </c>
      <c r="U396" s="2" t="str">
        <f>CONCATENATE("nchar(1)),'",IF(LEN([1]fator_pmad1718_mor_25052020!F396)=1,CONCATENATE(0,[1]fator_pmad1718_mor_25052020!F396),[1]fator_pmad1718_mor_25052020!F396),"')")</f>
        <v>nchar(1)),'12')</v>
      </c>
      <c r="V396" s="1" t="s">
        <v>1247</v>
      </c>
      <c r="W396" s="1" t="s">
        <v>1248</v>
      </c>
      <c r="X396" s="1" t="s">
        <v>1249</v>
      </c>
      <c r="Y396" s="1" t="s">
        <v>1250</v>
      </c>
      <c r="Z396" s="1" t="s">
        <v>1251</v>
      </c>
      <c r="AA396" s="1" t="s">
        <v>1252</v>
      </c>
      <c r="AB396" s="1" t="s">
        <v>1262</v>
      </c>
      <c r="AC396" s="1" t="s">
        <v>1253</v>
      </c>
      <c r="AD396" s="1" t="s">
        <v>1254</v>
      </c>
      <c r="AE396" s="1" t="s">
        <v>1255</v>
      </c>
      <c r="AF396" s="1" t="s">
        <v>1239</v>
      </c>
      <c r="AG396" s="1" t="s">
        <v>1256</v>
      </c>
      <c r="AH396" s="1" t="s">
        <v>1257</v>
      </c>
      <c r="AI396" s="1" t="s">
        <v>1244</v>
      </c>
      <c r="AJ396" s="1" t="s">
        <v>1239</v>
      </c>
      <c r="AK396" s="2" t="str">
        <f>CONCATENATE("'",fator_pmad20182017_mor_16102020!C396,"'")</f>
        <v>'Luziânia: Sede'</v>
      </c>
      <c r="AL396" s="1" t="s">
        <v>1257</v>
      </c>
      <c r="AM396" s="1" t="s">
        <v>1258</v>
      </c>
      <c r="AN396" s="1" t="s">
        <v>1239</v>
      </c>
      <c r="AO396" s="1" t="str">
        <f>fator_pmad20182017_mor_16102020!E396</f>
        <v>2</v>
      </c>
      <c r="AP396" s="1" t="s">
        <v>1257</v>
      </c>
      <c r="AQ396" s="1" t="s">
        <v>1259</v>
      </c>
      <c r="AR396" s="1" t="s">
        <v>1260</v>
      </c>
      <c r="AS396" s="2" t="str">
        <f>fator_pmad20182017_mor_16102020!H396</f>
        <v xml:space="preserve"> 55 and 59</v>
      </c>
      <c r="AT396" s="1" t="s">
        <v>1261</v>
      </c>
    </row>
    <row r="397" spans="1:46" x14ac:dyDescent="0.25">
      <c r="A397" s="1" t="s">
        <v>88</v>
      </c>
      <c r="B397" s="1" t="s">
        <v>1235</v>
      </c>
      <c r="C397" s="1" t="s">
        <v>1236</v>
      </c>
      <c r="D397" s="1" t="s">
        <v>1237</v>
      </c>
      <c r="E397" s="1" t="s">
        <v>1238</v>
      </c>
      <c r="F397" s="1" t="s">
        <v>1239</v>
      </c>
      <c r="G397" s="1" t="str">
        <f>fator_pmad20182017_mor_16102020!K397</f>
        <v>49.6965592798296</v>
      </c>
      <c r="H397" s="1" t="s">
        <v>1240</v>
      </c>
      <c r="I397" s="1" t="s">
        <v>1239</v>
      </c>
      <c r="J397" s="1" t="str">
        <f>fator_pmad20182017_mor_16102020!I397</f>
        <v>2286.04172687216</v>
      </c>
      <c r="K397" s="1" t="s">
        <v>1241</v>
      </c>
      <c r="L397" s="1" t="s">
        <v>1239</v>
      </c>
      <c r="M397" s="1" t="s">
        <v>1242</v>
      </c>
      <c r="N397" s="1" t="s">
        <v>1243</v>
      </c>
      <c r="O397" s="1" t="s">
        <v>1244</v>
      </c>
      <c r="P397" s="1" t="s">
        <v>1239</v>
      </c>
      <c r="Q397" s="2" t="str">
        <f>CONCATENATE("'",fator_pmad20182017_mor_16102020!C397,"'")</f>
        <v>'Luziânia: Sede'</v>
      </c>
      <c r="R397" s="1" t="s">
        <v>1245</v>
      </c>
      <c r="S397" s="2" t="str">
        <f>CONCATENATE("concat('",IF(LEN([1]fator_pmad1718_mor_25052020!A397)=1,CONCATENATE(0,[1]fator_pmad1718_mor_25052020!A397),[1]fator_pmad1718_mor_25052020!A397),"',cast(m.D03")</f>
        <v>concat('10',cast(m.D03</v>
      </c>
      <c r="T397" s="1" t="s">
        <v>1246</v>
      </c>
      <c r="U397" s="2" t="str">
        <f>CONCATENATE("nchar(1)),'",IF(LEN([1]fator_pmad1718_mor_25052020!F397)=1,CONCATENATE(0,[1]fator_pmad1718_mor_25052020!F397),[1]fator_pmad1718_mor_25052020!F397),"')")</f>
        <v>nchar(1)),'12')</v>
      </c>
      <c r="V397" s="1" t="s">
        <v>1247</v>
      </c>
      <c r="W397" s="1" t="s">
        <v>1248</v>
      </c>
      <c r="X397" s="1" t="s">
        <v>1249</v>
      </c>
      <c r="Y397" s="1" t="s">
        <v>1250</v>
      </c>
      <c r="Z397" s="1" t="s">
        <v>1251</v>
      </c>
      <c r="AA397" s="1" t="s">
        <v>1252</v>
      </c>
      <c r="AB397" s="1" t="s">
        <v>1262</v>
      </c>
      <c r="AC397" s="1" t="s">
        <v>1253</v>
      </c>
      <c r="AD397" s="1" t="s">
        <v>1254</v>
      </c>
      <c r="AE397" s="1" t="s">
        <v>1255</v>
      </c>
      <c r="AF397" s="1" t="s">
        <v>1239</v>
      </c>
      <c r="AG397" s="1" t="s">
        <v>1256</v>
      </c>
      <c r="AH397" s="1" t="s">
        <v>1257</v>
      </c>
      <c r="AI397" s="1" t="s">
        <v>1244</v>
      </c>
      <c r="AJ397" s="1" t="s">
        <v>1239</v>
      </c>
      <c r="AK397" s="2" t="str">
        <f>CONCATENATE("'",fator_pmad20182017_mor_16102020!C397,"'")</f>
        <v>'Luziânia: Sede'</v>
      </c>
      <c r="AL397" s="1" t="s">
        <v>1257</v>
      </c>
      <c r="AM397" s="1" t="s">
        <v>1258</v>
      </c>
      <c r="AN397" s="1" t="s">
        <v>1239</v>
      </c>
      <c r="AO397" s="1" t="str">
        <f>fator_pmad20182017_mor_16102020!E397</f>
        <v>1</v>
      </c>
      <c r="AP397" s="1" t="s">
        <v>1257</v>
      </c>
      <c r="AQ397" s="1" t="s">
        <v>1259</v>
      </c>
      <c r="AR397" s="1" t="s">
        <v>1260</v>
      </c>
      <c r="AS397" s="2" t="str">
        <f>fator_pmad20182017_mor_16102020!H397</f>
        <v xml:space="preserve"> 55 and 59</v>
      </c>
      <c r="AT397" s="1" t="s">
        <v>1261</v>
      </c>
    </row>
    <row r="398" spans="1:46" x14ac:dyDescent="0.25">
      <c r="A398" s="1" t="s">
        <v>96</v>
      </c>
      <c r="B398" s="1" t="s">
        <v>1235</v>
      </c>
      <c r="C398" s="1" t="s">
        <v>1236</v>
      </c>
      <c r="D398" s="1" t="s">
        <v>1237</v>
      </c>
      <c r="E398" s="1" t="s">
        <v>1238</v>
      </c>
      <c r="F398" s="1" t="s">
        <v>1239</v>
      </c>
      <c r="G398" s="1" t="str">
        <f>fator_pmad20182017_mor_16102020!K398</f>
        <v>33.2661833333333</v>
      </c>
      <c r="H398" s="1" t="s">
        <v>1240</v>
      </c>
      <c r="I398" s="1" t="s">
        <v>1239</v>
      </c>
      <c r="J398" s="1" t="str">
        <f>fator_pmad20182017_mor_16102020!I398</f>
        <v>1995.971</v>
      </c>
      <c r="K398" s="1" t="s">
        <v>1241</v>
      </c>
      <c r="L398" s="1" t="s">
        <v>1239</v>
      </c>
      <c r="M398" s="1" t="s">
        <v>1242</v>
      </c>
      <c r="N398" s="1" t="s">
        <v>1243</v>
      </c>
      <c r="O398" s="1" t="s">
        <v>1244</v>
      </c>
      <c r="P398" s="1" t="s">
        <v>1239</v>
      </c>
      <c r="Q398" s="2" t="str">
        <f>CONCATENATE("'",fator_pmad20182017_mor_16102020!C398,"'")</f>
        <v>'Novo Gama'</v>
      </c>
      <c r="R398" s="1" t="s">
        <v>1245</v>
      </c>
      <c r="S398" s="2" t="str">
        <f>CONCATENATE("concat('",IF(LEN([1]fator_pmad1718_mor_25052020!A398)=1,CONCATENATE(0,[1]fator_pmad1718_mor_25052020!A398),[1]fator_pmad1718_mor_25052020!A398),"',cast(m.D03")</f>
        <v>concat('12',cast(m.D03</v>
      </c>
      <c r="T398" s="1" t="s">
        <v>1246</v>
      </c>
      <c r="U398" s="2" t="str">
        <f>CONCATENATE("nchar(1)),'",IF(LEN([1]fator_pmad1718_mor_25052020!F398)=1,CONCATENATE(0,[1]fator_pmad1718_mor_25052020!F398),[1]fator_pmad1718_mor_25052020!F398),"')")</f>
        <v>nchar(1)),'12')</v>
      </c>
      <c r="V398" s="1" t="s">
        <v>1247</v>
      </c>
      <c r="W398" s="1" t="s">
        <v>1248</v>
      </c>
      <c r="X398" s="1" t="s">
        <v>1249</v>
      </c>
      <c r="Y398" s="1" t="s">
        <v>1250</v>
      </c>
      <c r="Z398" s="1" t="s">
        <v>1251</v>
      </c>
      <c r="AA398" s="1" t="s">
        <v>1252</v>
      </c>
      <c r="AB398" s="1" t="s">
        <v>1262</v>
      </c>
      <c r="AC398" s="1" t="s">
        <v>1253</v>
      </c>
      <c r="AD398" s="1" t="s">
        <v>1254</v>
      </c>
      <c r="AE398" s="1" t="s">
        <v>1255</v>
      </c>
      <c r="AF398" s="1" t="s">
        <v>1239</v>
      </c>
      <c r="AG398" s="1" t="s">
        <v>1256</v>
      </c>
      <c r="AH398" s="1" t="s">
        <v>1257</v>
      </c>
      <c r="AI398" s="1" t="s">
        <v>1244</v>
      </c>
      <c r="AJ398" s="1" t="s">
        <v>1239</v>
      </c>
      <c r="AK398" s="2" t="str">
        <f>CONCATENATE("'",fator_pmad20182017_mor_16102020!C398,"'")</f>
        <v>'Novo Gama'</v>
      </c>
      <c r="AL398" s="1" t="s">
        <v>1257</v>
      </c>
      <c r="AM398" s="1" t="s">
        <v>1258</v>
      </c>
      <c r="AN398" s="1" t="s">
        <v>1239</v>
      </c>
      <c r="AO398" s="1" t="str">
        <f>fator_pmad20182017_mor_16102020!E398</f>
        <v>2</v>
      </c>
      <c r="AP398" s="1" t="s">
        <v>1257</v>
      </c>
      <c r="AQ398" s="1" t="s">
        <v>1259</v>
      </c>
      <c r="AR398" s="1" t="s">
        <v>1260</v>
      </c>
      <c r="AS398" s="2" t="str">
        <f>fator_pmad20182017_mor_16102020!H398</f>
        <v xml:space="preserve"> 55 and 59</v>
      </c>
      <c r="AT398" s="1" t="s">
        <v>1261</v>
      </c>
    </row>
    <row r="399" spans="1:46" x14ac:dyDescent="0.25">
      <c r="A399" s="1" t="s">
        <v>96</v>
      </c>
      <c r="B399" s="1" t="s">
        <v>1235</v>
      </c>
      <c r="C399" s="1" t="s">
        <v>1236</v>
      </c>
      <c r="D399" s="1" t="s">
        <v>1237</v>
      </c>
      <c r="E399" s="1" t="s">
        <v>1238</v>
      </c>
      <c r="F399" s="1" t="s">
        <v>1239</v>
      </c>
      <c r="G399" s="1" t="str">
        <f>fator_pmad20182017_mor_16102020!K399</f>
        <v>34.4944339622641</v>
      </c>
      <c r="H399" s="1" t="s">
        <v>1240</v>
      </c>
      <c r="I399" s="1" t="s">
        <v>1239</v>
      </c>
      <c r="J399" s="1" t="str">
        <f>fator_pmad20182017_mor_16102020!I399</f>
        <v>1828.205</v>
      </c>
      <c r="K399" s="1" t="s">
        <v>1241</v>
      </c>
      <c r="L399" s="1" t="s">
        <v>1239</v>
      </c>
      <c r="M399" s="1" t="s">
        <v>1242</v>
      </c>
      <c r="N399" s="1" t="s">
        <v>1243</v>
      </c>
      <c r="O399" s="1" t="s">
        <v>1244</v>
      </c>
      <c r="P399" s="1" t="s">
        <v>1239</v>
      </c>
      <c r="Q399" s="2" t="str">
        <f>CONCATENATE("'",fator_pmad20182017_mor_16102020!C399,"'")</f>
        <v>'Novo Gama'</v>
      </c>
      <c r="R399" s="1" t="s">
        <v>1245</v>
      </c>
      <c r="S399" s="2" t="str">
        <f>CONCATENATE("concat('",IF(LEN([1]fator_pmad1718_mor_25052020!A399)=1,CONCATENATE(0,[1]fator_pmad1718_mor_25052020!A399),[1]fator_pmad1718_mor_25052020!A399),"',cast(m.D03")</f>
        <v>concat('12',cast(m.D03</v>
      </c>
      <c r="T399" s="1" t="s">
        <v>1246</v>
      </c>
      <c r="U399" s="2" t="str">
        <f>CONCATENATE("nchar(1)),'",IF(LEN([1]fator_pmad1718_mor_25052020!F399)=1,CONCATENATE(0,[1]fator_pmad1718_mor_25052020!F399),[1]fator_pmad1718_mor_25052020!F399),"')")</f>
        <v>nchar(1)),'12')</v>
      </c>
      <c r="V399" s="1" t="s">
        <v>1247</v>
      </c>
      <c r="W399" s="1" t="s">
        <v>1248</v>
      </c>
      <c r="X399" s="1" t="s">
        <v>1249</v>
      </c>
      <c r="Y399" s="1" t="s">
        <v>1250</v>
      </c>
      <c r="Z399" s="1" t="s">
        <v>1251</v>
      </c>
      <c r="AA399" s="1" t="s">
        <v>1252</v>
      </c>
      <c r="AB399" s="1" t="s">
        <v>1262</v>
      </c>
      <c r="AC399" s="1" t="s">
        <v>1253</v>
      </c>
      <c r="AD399" s="1" t="s">
        <v>1254</v>
      </c>
      <c r="AE399" s="1" t="s">
        <v>1255</v>
      </c>
      <c r="AF399" s="1" t="s">
        <v>1239</v>
      </c>
      <c r="AG399" s="1" t="s">
        <v>1256</v>
      </c>
      <c r="AH399" s="1" t="s">
        <v>1257</v>
      </c>
      <c r="AI399" s="1" t="s">
        <v>1244</v>
      </c>
      <c r="AJ399" s="1" t="s">
        <v>1239</v>
      </c>
      <c r="AK399" s="2" t="str">
        <f>CONCATENATE("'",fator_pmad20182017_mor_16102020!C399,"'")</f>
        <v>'Novo Gama'</v>
      </c>
      <c r="AL399" s="1" t="s">
        <v>1257</v>
      </c>
      <c r="AM399" s="1" t="s">
        <v>1258</v>
      </c>
      <c r="AN399" s="1" t="s">
        <v>1239</v>
      </c>
      <c r="AO399" s="1" t="str">
        <f>fator_pmad20182017_mor_16102020!E399</f>
        <v>1</v>
      </c>
      <c r="AP399" s="1" t="s">
        <v>1257</v>
      </c>
      <c r="AQ399" s="1" t="s">
        <v>1259</v>
      </c>
      <c r="AR399" s="1" t="s">
        <v>1260</v>
      </c>
      <c r="AS399" s="2" t="str">
        <f>fator_pmad20182017_mor_16102020!H399</f>
        <v xml:space="preserve"> 55 and 59</v>
      </c>
      <c r="AT399" s="1" t="s">
        <v>1261</v>
      </c>
    </row>
    <row r="400" spans="1:46" x14ac:dyDescent="0.25">
      <c r="A400" s="1" t="s">
        <v>104</v>
      </c>
      <c r="B400" s="1" t="s">
        <v>1235</v>
      </c>
      <c r="C400" s="1" t="s">
        <v>1236</v>
      </c>
      <c r="D400" s="1" t="s">
        <v>1237</v>
      </c>
      <c r="E400" s="1" t="s">
        <v>1238</v>
      </c>
      <c r="F400" s="1" t="s">
        <v>1239</v>
      </c>
      <c r="G400" s="1" t="str">
        <f>fator_pmad20182017_mor_16102020!K400</f>
        <v>6.1800606753805</v>
      </c>
      <c r="H400" s="1" t="s">
        <v>1240</v>
      </c>
      <c r="I400" s="1" t="s">
        <v>1239</v>
      </c>
      <c r="J400" s="1" t="str">
        <f>fator_pmad20182017_mor_16102020!I400</f>
        <v>210.122062962937</v>
      </c>
      <c r="K400" s="1" t="s">
        <v>1241</v>
      </c>
      <c r="L400" s="1" t="s">
        <v>1239</v>
      </c>
      <c r="M400" s="1" t="s">
        <v>1242</v>
      </c>
      <c r="N400" s="1" t="s">
        <v>1243</v>
      </c>
      <c r="O400" s="1" t="s">
        <v>1244</v>
      </c>
      <c r="P400" s="1" t="s">
        <v>1239</v>
      </c>
      <c r="Q400" s="2" t="str">
        <f>CONCATENATE("'",fator_pmad20182017_mor_16102020!C400,"'")</f>
        <v>'Padre Bernardo: Monte Alto'</v>
      </c>
      <c r="R400" s="1" t="s">
        <v>1245</v>
      </c>
      <c r="S400" s="2" t="str">
        <f>CONCATENATE("concat('",IF(LEN([1]fator_pmad1718_mor_25052020!A400)=1,CONCATENATE(0,[1]fator_pmad1718_mor_25052020!A400),[1]fator_pmad1718_mor_25052020!A400),"',cast(m.D03")</f>
        <v>concat('14',cast(m.D03</v>
      </c>
      <c r="T400" s="1" t="s">
        <v>1246</v>
      </c>
      <c r="U400" s="2" t="str">
        <f>CONCATENATE("nchar(1)),'",IF(LEN([1]fator_pmad1718_mor_25052020!F400)=1,CONCATENATE(0,[1]fator_pmad1718_mor_25052020!F400),[1]fator_pmad1718_mor_25052020!F400),"')")</f>
        <v>nchar(1)),'12')</v>
      </c>
      <c r="V400" s="1" t="s">
        <v>1247</v>
      </c>
      <c r="W400" s="1" t="s">
        <v>1248</v>
      </c>
      <c r="X400" s="1" t="s">
        <v>1249</v>
      </c>
      <c r="Y400" s="1" t="s">
        <v>1250</v>
      </c>
      <c r="Z400" s="1" t="s">
        <v>1251</v>
      </c>
      <c r="AA400" s="1" t="s">
        <v>1252</v>
      </c>
      <c r="AB400" s="1" t="s">
        <v>1262</v>
      </c>
      <c r="AC400" s="1" t="s">
        <v>1253</v>
      </c>
      <c r="AD400" s="1" t="s">
        <v>1254</v>
      </c>
      <c r="AE400" s="1" t="s">
        <v>1255</v>
      </c>
      <c r="AF400" s="1" t="s">
        <v>1239</v>
      </c>
      <c r="AG400" s="1" t="s">
        <v>1256</v>
      </c>
      <c r="AH400" s="1" t="s">
        <v>1257</v>
      </c>
      <c r="AI400" s="1" t="s">
        <v>1244</v>
      </c>
      <c r="AJ400" s="1" t="s">
        <v>1239</v>
      </c>
      <c r="AK400" s="2" t="str">
        <f>CONCATENATE("'",fator_pmad20182017_mor_16102020!C400,"'")</f>
        <v>'Padre Bernardo: Monte Alto'</v>
      </c>
      <c r="AL400" s="1" t="s">
        <v>1257</v>
      </c>
      <c r="AM400" s="1" t="s">
        <v>1258</v>
      </c>
      <c r="AN400" s="1" t="s">
        <v>1239</v>
      </c>
      <c r="AO400" s="1" t="str">
        <f>fator_pmad20182017_mor_16102020!E400</f>
        <v>2</v>
      </c>
      <c r="AP400" s="1" t="s">
        <v>1257</v>
      </c>
      <c r="AQ400" s="1" t="s">
        <v>1259</v>
      </c>
      <c r="AR400" s="1" t="s">
        <v>1260</v>
      </c>
      <c r="AS400" s="2" t="str">
        <f>fator_pmad20182017_mor_16102020!H400</f>
        <v xml:space="preserve"> 55 and 59</v>
      </c>
      <c r="AT400" s="1" t="s">
        <v>1261</v>
      </c>
    </row>
    <row r="401" spans="1:46" x14ac:dyDescent="0.25">
      <c r="A401" s="1" t="s">
        <v>104</v>
      </c>
      <c r="B401" s="1" t="s">
        <v>1235</v>
      </c>
      <c r="C401" s="1" t="s">
        <v>1236</v>
      </c>
      <c r="D401" s="1" t="s">
        <v>1237</v>
      </c>
      <c r="E401" s="1" t="s">
        <v>1238</v>
      </c>
      <c r="F401" s="1" t="s">
        <v>1239</v>
      </c>
      <c r="G401" s="1" t="str">
        <f>fator_pmad20182017_mor_16102020!K401</f>
        <v>5.54746605965775</v>
      </c>
      <c r="H401" s="1" t="s">
        <v>1240</v>
      </c>
      <c r="I401" s="1" t="s">
        <v>1239</v>
      </c>
      <c r="J401" s="1" t="str">
        <f>fator_pmad20182017_mor_16102020!I401</f>
        <v>216.351176326652</v>
      </c>
      <c r="K401" s="1" t="s">
        <v>1241</v>
      </c>
      <c r="L401" s="1" t="s">
        <v>1239</v>
      </c>
      <c r="M401" s="1" t="s">
        <v>1242</v>
      </c>
      <c r="N401" s="1" t="s">
        <v>1243</v>
      </c>
      <c r="O401" s="1" t="s">
        <v>1244</v>
      </c>
      <c r="P401" s="1" t="s">
        <v>1239</v>
      </c>
      <c r="Q401" s="2" t="str">
        <f>CONCATENATE("'",fator_pmad20182017_mor_16102020!C401,"'")</f>
        <v>'Padre Bernardo: Monte Alto'</v>
      </c>
      <c r="R401" s="1" t="s">
        <v>1245</v>
      </c>
      <c r="S401" s="2" t="str">
        <f>CONCATENATE("concat('",IF(LEN([1]fator_pmad1718_mor_25052020!A401)=1,CONCATENATE(0,[1]fator_pmad1718_mor_25052020!A401),[1]fator_pmad1718_mor_25052020!A401),"',cast(m.D03")</f>
        <v>concat('14',cast(m.D03</v>
      </c>
      <c r="T401" s="1" t="s">
        <v>1246</v>
      </c>
      <c r="U401" s="2" t="str">
        <f>CONCATENATE("nchar(1)),'",IF(LEN([1]fator_pmad1718_mor_25052020!F401)=1,CONCATENATE(0,[1]fator_pmad1718_mor_25052020!F401),[1]fator_pmad1718_mor_25052020!F401),"')")</f>
        <v>nchar(1)),'12')</v>
      </c>
      <c r="V401" s="1" t="s">
        <v>1247</v>
      </c>
      <c r="W401" s="1" t="s">
        <v>1248</v>
      </c>
      <c r="X401" s="1" t="s">
        <v>1249</v>
      </c>
      <c r="Y401" s="1" t="s">
        <v>1250</v>
      </c>
      <c r="Z401" s="1" t="s">
        <v>1251</v>
      </c>
      <c r="AA401" s="1" t="s">
        <v>1252</v>
      </c>
      <c r="AB401" s="1" t="s">
        <v>1262</v>
      </c>
      <c r="AC401" s="1" t="s">
        <v>1253</v>
      </c>
      <c r="AD401" s="1" t="s">
        <v>1254</v>
      </c>
      <c r="AE401" s="1" t="s">
        <v>1255</v>
      </c>
      <c r="AF401" s="1" t="s">
        <v>1239</v>
      </c>
      <c r="AG401" s="1" t="s">
        <v>1256</v>
      </c>
      <c r="AH401" s="1" t="s">
        <v>1257</v>
      </c>
      <c r="AI401" s="1" t="s">
        <v>1244</v>
      </c>
      <c r="AJ401" s="1" t="s">
        <v>1239</v>
      </c>
      <c r="AK401" s="2" t="str">
        <f>CONCATENATE("'",fator_pmad20182017_mor_16102020!C401,"'")</f>
        <v>'Padre Bernardo: Monte Alto'</v>
      </c>
      <c r="AL401" s="1" t="s">
        <v>1257</v>
      </c>
      <c r="AM401" s="1" t="s">
        <v>1258</v>
      </c>
      <c r="AN401" s="1" t="s">
        <v>1239</v>
      </c>
      <c r="AO401" s="1" t="str">
        <f>fator_pmad20182017_mor_16102020!E401</f>
        <v>1</v>
      </c>
      <c r="AP401" s="1" t="s">
        <v>1257</v>
      </c>
      <c r="AQ401" s="1" t="s">
        <v>1259</v>
      </c>
      <c r="AR401" s="1" t="s">
        <v>1260</v>
      </c>
      <c r="AS401" s="2" t="str">
        <f>fator_pmad20182017_mor_16102020!H401</f>
        <v xml:space="preserve"> 55 and 59</v>
      </c>
      <c r="AT401" s="1" t="s">
        <v>1261</v>
      </c>
    </row>
    <row r="402" spans="1:46" x14ac:dyDescent="0.25">
      <c r="A402" s="1" t="s">
        <v>111</v>
      </c>
      <c r="B402" s="1" t="s">
        <v>1235</v>
      </c>
      <c r="C402" s="1" t="s">
        <v>1236</v>
      </c>
      <c r="D402" s="1" t="s">
        <v>1237</v>
      </c>
      <c r="E402" s="1" t="s">
        <v>1238</v>
      </c>
      <c r="F402" s="1" t="s">
        <v>1239</v>
      </c>
      <c r="G402" s="1" t="str">
        <f>fator_pmad20182017_mor_16102020!K402</f>
        <v>9.31066478759358</v>
      </c>
      <c r="H402" s="1" t="s">
        <v>1240</v>
      </c>
      <c r="I402" s="1" t="s">
        <v>1239</v>
      </c>
      <c r="J402" s="1" t="str">
        <f>fator_pmad20182017_mor_16102020!I402</f>
        <v>363.11592671615</v>
      </c>
      <c r="K402" s="1" t="s">
        <v>1241</v>
      </c>
      <c r="L402" s="1" t="s">
        <v>1239</v>
      </c>
      <c r="M402" s="1" t="s">
        <v>1242</v>
      </c>
      <c r="N402" s="1" t="s">
        <v>1243</v>
      </c>
      <c r="O402" s="1" t="s">
        <v>1244</v>
      </c>
      <c r="P402" s="1" t="s">
        <v>1239</v>
      </c>
      <c r="Q402" s="2" t="str">
        <f>CONCATENATE("'",fator_pmad20182017_mor_16102020!C402,"'")</f>
        <v>'Padre Bernardo: Sede'</v>
      </c>
      <c r="R402" s="1" t="s">
        <v>1245</v>
      </c>
      <c r="S402" s="2" t="str">
        <f>CONCATENATE("concat('",IF(LEN([1]fator_pmad1718_mor_25052020!A402)=1,CONCATENATE(0,[1]fator_pmad1718_mor_25052020!A402),[1]fator_pmad1718_mor_25052020!A402),"',cast(m.D03")</f>
        <v>concat('13',cast(m.D03</v>
      </c>
      <c r="T402" s="1" t="s">
        <v>1246</v>
      </c>
      <c r="U402" s="2" t="str">
        <f>CONCATENATE("nchar(1)),'",IF(LEN([1]fator_pmad1718_mor_25052020!F402)=1,CONCATENATE(0,[1]fator_pmad1718_mor_25052020!F402),[1]fator_pmad1718_mor_25052020!F402),"')")</f>
        <v>nchar(1)),'12')</v>
      </c>
      <c r="V402" s="1" t="s">
        <v>1247</v>
      </c>
      <c r="W402" s="1" t="s">
        <v>1248</v>
      </c>
      <c r="X402" s="1" t="s">
        <v>1249</v>
      </c>
      <c r="Y402" s="1" t="s">
        <v>1250</v>
      </c>
      <c r="Z402" s="1" t="s">
        <v>1251</v>
      </c>
      <c r="AA402" s="1" t="s">
        <v>1252</v>
      </c>
      <c r="AB402" s="1" t="s">
        <v>1262</v>
      </c>
      <c r="AC402" s="1" t="s">
        <v>1253</v>
      </c>
      <c r="AD402" s="1" t="s">
        <v>1254</v>
      </c>
      <c r="AE402" s="1" t="s">
        <v>1255</v>
      </c>
      <c r="AF402" s="1" t="s">
        <v>1239</v>
      </c>
      <c r="AG402" s="1" t="s">
        <v>1256</v>
      </c>
      <c r="AH402" s="1" t="s">
        <v>1257</v>
      </c>
      <c r="AI402" s="1" t="s">
        <v>1244</v>
      </c>
      <c r="AJ402" s="1" t="s">
        <v>1239</v>
      </c>
      <c r="AK402" s="2" t="str">
        <f>CONCATENATE("'",fator_pmad20182017_mor_16102020!C402,"'")</f>
        <v>'Padre Bernardo: Sede'</v>
      </c>
      <c r="AL402" s="1" t="s">
        <v>1257</v>
      </c>
      <c r="AM402" s="1" t="s">
        <v>1258</v>
      </c>
      <c r="AN402" s="1" t="s">
        <v>1239</v>
      </c>
      <c r="AO402" s="1" t="str">
        <f>fator_pmad20182017_mor_16102020!E402</f>
        <v>2</v>
      </c>
      <c r="AP402" s="1" t="s">
        <v>1257</v>
      </c>
      <c r="AQ402" s="1" t="s">
        <v>1259</v>
      </c>
      <c r="AR402" s="1" t="s">
        <v>1260</v>
      </c>
      <c r="AS402" s="2" t="str">
        <f>fator_pmad20182017_mor_16102020!H402</f>
        <v xml:space="preserve"> 55 and 59</v>
      </c>
      <c r="AT402" s="1" t="s">
        <v>1261</v>
      </c>
    </row>
    <row r="403" spans="1:46" x14ac:dyDescent="0.25">
      <c r="A403" s="1" t="s">
        <v>111</v>
      </c>
      <c r="B403" s="1" t="s">
        <v>1235</v>
      </c>
      <c r="C403" s="1" t="s">
        <v>1236</v>
      </c>
      <c r="D403" s="1" t="s">
        <v>1237</v>
      </c>
      <c r="E403" s="1" t="s">
        <v>1238</v>
      </c>
      <c r="F403" s="1" t="s">
        <v>1239</v>
      </c>
      <c r="G403" s="1" t="str">
        <f>fator_pmad20182017_mor_16102020!K403</f>
        <v>10.1048804269131</v>
      </c>
      <c r="H403" s="1" t="s">
        <v>1240</v>
      </c>
      <c r="I403" s="1" t="s">
        <v>1239</v>
      </c>
      <c r="J403" s="1" t="str">
        <f>fator_pmad20182017_mor_16102020!I403</f>
        <v>373.880575795787</v>
      </c>
      <c r="K403" s="1" t="s">
        <v>1241</v>
      </c>
      <c r="L403" s="1" t="s">
        <v>1239</v>
      </c>
      <c r="M403" s="1" t="s">
        <v>1242</v>
      </c>
      <c r="N403" s="1" t="s">
        <v>1243</v>
      </c>
      <c r="O403" s="1" t="s">
        <v>1244</v>
      </c>
      <c r="P403" s="1" t="s">
        <v>1239</v>
      </c>
      <c r="Q403" s="2" t="str">
        <f>CONCATENATE("'",fator_pmad20182017_mor_16102020!C403,"'")</f>
        <v>'Padre Bernardo: Sede'</v>
      </c>
      <c r="R403" s="1" t="s">
        <v>1245</v>
      </c>
      <c r="S403" s="2" t="str">
        <f>CONCATENATE("concat('",IF(LEN([1]fator_pmad1718_mor_25052020!A403)=1,CONCATENATE(0,[1]fator_pmad1718_mor_25052020!A403),[1]fator_pmad1718_mor_25052020!A403),"',cast(m.D03")</f>
        <v>concat('13',cast(m.D03</v>
      </c>
      <c r="T403" s="1" t="s">
        <v>1246</v>
      </c>
      <c r="U403" s="2" t="str">
        <f>CONCATENATE("nchar(1)),'",IF(LEN([1]fator_pmad1718_mor_25052020!F403)=1,CONCATENATE(0,[1]fator_pmad1718_mor_25052020!F403),[1]fator_pmad1718_mor_25052020!F403),"')")</f>
        <v>nchar(1)),'12')</v>
      </c>
      <c r="V403" s="1" t="s">
        <v>1247</v>
      </c>
      <c r="W403" s="1" t="s">
        <v>1248</v>
      </c>
      <c r="X403" s="1" t="s">
        <v>1249</v>
      </c>
      <c r="Y403" s="1" t="s">
        <v>1250</v>
      </c>
      <c r="Z403" s="1" t="s">
        <v>1251</v>
      </c>
      <c r="AA403" s="1" t="s">
        <v>1252</v>
      </c>
      <c r="AB403" s="1" t="s">
        <v>1262</v>
      </c>
      <c r="AC403" s="1" t="s">
        <v>1253</v>
      </c>
      <c r="AD403" s="1" t="s">
        <v>1254</v>
      </c>
      <c r="AE403" s="1" t="s">
        <v>1255</v>
      </c>
      <c r="AF403" s="1" t="s">
        <v>1239</v>
      </c>
      <c r="AG403" s="1" t="s">
        <v>1256</v>
      </c>
      <c r="AH403" s="1" t="s">
        <v>1257</v>
      </c>
      <c r="AI403" s="1" t="s">
        <v>1244</v>
      </c>
      <c r="AJ403" s="1" t="s">
        <v>1239</v>
      </c>
      <c r="AK403" s="2" t="str">
        <f>CONCATENATE("'",fator_pmad20182017_mor_16102020!C403,"'")</f>
        <v>'Padre Bernardo: Sede'</v>
      </c>
      <c r="AL403" s="1" t="s">
        <v>1257</v>
      </c>
      <c r="AM403" s="1" t="s">
        <v>1258</v>
      </c>
      <c r="AN403" s="1" t="s">
        <v>1239</v>
      </c>
      <c r="AO403" s="1" t="str">
        <f>fator_pmad20182017_mor_16102020!E403</f>
        <v>1</v>
      </c>
      <c r="AP403" s="1" t="s">
        <v>1257</v>
      </c>
      <c r="AQ403" s="1" t="s">
        <v>1259</v>
      </c>
      <c r="AR403" s="1" t="s">
        <v>1260</v>
      </c>
      <c r="AS403" s="2" t="str">
        <f>fator_pmad20182017_mor_16102020!H403</f>
        <v xml:space="preserve"> 55 and 59</v>
      </c>
      <c r="AT403" s="1" t="s">
        <v>1261</v>
      </c>
    </row>
    <row r="404" spans="1:46" x14ac:dyDescent="0.25">
      <c r="A404" s="1" t="s">
        <v>118</v>
      </c>
      <c r="B404" s="1" t="s">
        <v>1235</v>
      </c>
      <c r="C404" s="1" t="s">
        <v>1236</v>
      </c>
      <c r="D404" s="1" t="s">
        <v>1237</v>
      </c>
      <c r="E404" s="1" t="s">
        <v>1238</v>
      </c>
      <c r="F404" s="1" t="s">
        <v>1239</v>
      </c>
      <c r="G404" s="1" t="str">
        <f>fator_pmad20182017_mor_16102020!K404</f>
        <v>43.959</v>
      </c>
      <c r="H404" s="1" t="s">
        <v>1240</v>
      </c>
      <c r="I404" s="1" t="s">
        <v>1239</v>
      </c>
      <c r="J404" s="1" t="str">
        <f>fator_pmad20182017_mor_16102020!I404</f>
        <v>1758.36</v>
      </c>
      <c r="K404" s="1" t="s">
        <v>1241</v>
      </c>
      <c r="L404" s="1" t="s">
        <v>1239</v>
      </c>
      <c r="M404" s="1" t="s">
        <v>1242</v>
      </c>
      <c r="N404" s="1" t="s">
        <v>1243</v>
      </c>
      <c r="O404" s="1" t="s">
        <v>1244</v>
      </c>
      <c r="P404" s="1" t="s">
        <v>1239</v>
      </c>
      <c r="Q404" s="2" t="str">
        <f>CONCATENATE("'",fator_pmad20182017_mor_16102020!C404,"'")</f>
        <v>'Planaltina'</v>
      </c>
      <c r="R404" s="1" t="s">
        <v>1245</v>
      </c>
      <c r="S404" s="2" t="str">
        <f>CONCATENATE("concat('",IF(LEN([1]fator_pmad1718_mor_25052020!A404)=1,CONCATENATE(0,[1]fator_pmad1718_mor_25052020!A404),[1]fator_pmad1718_mor_25052020!A404),"',cast(m.D03")</f>
        <v>concat('15',cast(m.D03</v>
      </c>
      <c r="T404" s="1" t="s">
        <v>1246</v>
      </c>
      <c r="U404" s="2" t="str">
        <f>CONCATENATE("nchar(1)),'",IF(LEN([1]fator_pmad1718_mor_25052020!F404)=1,CONCATENATE(0,[1]fator_pmad1718_mor_25052020!F404),[1]fator_pmad1718_mor_25052020!F404),"')")</f>
        <v>nchar(1)),'12')</v>
      </c>
      <c r="V404" s="1" t="s">
        <v>1247</v>
      </c>
      <c r="W404" s="1" t="s">
        <v>1248</v>
      </c>
      <c r="X404" s="1" t="s">
        <v>1249</v>
      </c>
      <c r="Y404" s="1" t="s">
        <v>1250</v>
      </c>
      <c r="Z404" s="1" t="s">
        <v>1251</v>
      </c>
      <c r="AA404" s="1" t="s">
        <v>1252</v>
      </c>
      <c r="AB404" s="1" t="s">
        <v>1262</v>
      </c>
      <c r="AC404" s="1" t="s">
        <v>1253</v>
      </c>
      <c r="AD404" s="1" t="s">
        <v>1254</v>
      </c>
      <c r="AE404" s="1" t="s">
        <v>1255</v>
      </c>
      <c r="AF404" s="1" t="s">
        <v>1239</v>
      </c>
      <c r="AG404" s="1" t="s">
        <v>1256</v>
      </c>
      <c r="AH404" s="1" t="s">
        <v>1257</v>
      </c>
      <c r="AI404" s="1" t="s">
        <v>1244</v>
      </c>
      <c r="AJ404" s="1" t="s">
        <v>1239</v>
      </c>
      <c r="AK404" s="2" t="str">
        <f>CONCATENATE("'",fator_pmad20182017_mor_16102020!C404,"'")</f>
        <v>'Planaltina'</v>
      </c>
      <c r="AL404" s="1" t="s">
        <v>1257</v>
      </c>
      <c r="AM404" s="1" t="s">
        <v>1258</v>
      </c>
      <c r="AN404" s="1" t="s">
        <v>1239</v>
      </c>
      <c r="AO404" s="1" t="str">
        <f>fator_pmad20182017_mor_16102020!E404</f>
        <v>2</v>
      </c>
      <c r="AP404" s="1" t="s">
        <v>1257</v>
      </c>
      <c r="AQ404" s="1" t="s">
        <v>1259</v>
      </c>
      <c r="AR404" s="1" t="s">
        <v>1260</v>
      </c>
      <c r="AS404" s="2" t="str">
        <f>fator_pmad20182017_mor_16102020!H404</f>
        <v xml:space="preserve"> 55 and 59</v>
      </c>
      <c r="AT404" s="1" t="s">
        <v>1261</v>
      </c>
    </row>
    <row r="405" spans="1:46" x14ac:dyDescent="0.25">
      <c r="A405" s="1" t="s">
        <v>118</v>
      </c>
      <c r="B405" s="1" t="s">
        <v>1235</v>
      </c>
      <c r="C405" s="1" t="s">
        <v>1236</v>
      </c>
      <c r="D405" s="1" t="s">
        <v>1237</v>
      </c>
      <c r="E405" s="1" t="s">
        <v>1238</v>
      </c>
      <c r="F405" s="1" t="s">
        <v>1239</v>
      </c>
      <c r="G405" s="1" t="str">
        <f>fator_pmad20182017_mor_16102020!K405</f>
        <v>45.264</v>
      </c>
      <c r="H405" s="1" t="s">
        <v>1240</v>
      </c>
      <c r="I405" s="1" t="s">
        <v>1239</v>
      </c>
      <c r="J405" s="1" t="str">
        <f>fator_pmad20182017_mor_16102020!I405</f>
        <v>1584.24</v>
      </c>
      <c r="K405" s="1" t="s">
        <v>1241</v>
      </c>
      <c r="L405" s="1" t="s">
        <v>1239</v>
      </c>
      <c r="M405" s="1" t="s">
        <v>1242</v>
      </c>
      <c r="N405" s="1" t="s">
        <v>1243</v>
      </c>
      <c r="O405" s="1" t="s">
        <v>1244</v>
      </c>
      <c r="P405" s="1" t="s">
        <v>1239</v>
      </c>
      <c r="Q405" s="2" t="str">
        <f>CONCATENATE("'",fator_pmad20182017_mor_16102020!C405,"'")</f>
        <v>'Planaltina'</v>
      </c>
      <c r="R405" s="1" t="s">
        <v>1245</v>
      </c>
      <c r="S405" s="2" t="str">
        <f>CONCATENATE("concat('",IF(LEN([1]fator_pmad1718_mor_25052020!A405)=1,CONCATENATE(0,[1]fator_pmad1718_mor_25052020!A405),[1]fator_pmad1718_mor_25052020!A405),"',cast(m.D03")</f>
        <v>concat('15',cast(m.D03</v>
      </c>
      <c r="T405" s="1" t="s">
        <v>1246</v>
      </c>
      <c r="U405" s="2" t="str">
        <f>CONCATENATE("nchar(1)),'",IF(LEN([1]fator_pmad1718_mor_25052020!F405)=1,CONCATENATE(0,[1]fator_pmad1718_mor_25052020!F405),[1]fator_pmad1718_mor_25052020!F405),"')")</f>
        <v>nchar(1)),'12')</v>
      </c>
      <c r="V405" s="1" t="s">
        <v>1247</v>
      </c>
      <c r="W405" s="1" t="s">
        <v>1248</v>
      </c>
      <c r="X405" s="1" t="s">
        <v>1249</v>
      </c>
      <c r="Y405" s="1" t="s">
        <v>1250</v>
      </c>
      <c r="Z405" s="1" t="s">
        <v>1251</v>
      </c>
      <c r="AA405" s="1" t="s">
        <v>1252</v>
      </c>
      <c r="AB405" s="1" t="s">
        <v>1262</v>
      </c>
      <c r="AC405" s="1" t="s">
        <v>1253</v>
      </c>
      <c r="AD405" s="1" t="s">
        <v>1254</v>
      </c>
      <c r="AE405" s="1" t="s">
        <v>1255</v>
      </c>
      <c r="AF405" s="1" t="s">
        <v>1239</v>
      </c>
      <c r="AG405" s="1" t="s">
        <v>1256</v>
      </c>
      <c r="AH405" s="1" t="s">
        <v>1257</v>
      </c>
      <c r="AI405" s="1" t="s">
        <v>1244</v>
      </c>
      <c r="AJ405" s="1" t="s">
        <v>1239</v>
      </c>
      <c r="AK405" s="2" t="str">
        <f>CONCATENATE("'",fator_pmad20182017_mor_16102020!C405,"'")</f>
        <v>'Planaltina'</v>
      </c>
      <c r="AL405" s="1" t="s">
        <v>1257</v>
      </c>
      <c r="AM405" s="1" t="s">
        <v>1258</v>
      </c>
      <c r="AN405" s="1" t="s">
        <v>1239</v>
      </c>
      <c r="AO405" s="1" t="str">
        <f>fator_pmad20182017_mor_16102020!E405</f>
        <v>1</v>
      </c>
      <c r="AP405" s="1" t="s">
        <v>1257</v>
      </c>
      <c r="AQ405" s="1" t="s">
        <v>1259</v>
      </c>
      <c r="AR405" s="1" t="s">
        <v>1260</v>
      </c>
      <c r="AS405" s="2" t="str">
        <f>fator_pmad20182017_mor_16102020!H405</f>
        <v xml:space="preserve"> 55 and 59</v>
      </c>
      <c r="AT405" s="1" t="s">
        <v>1261</v>
      </c>
    </row>
    <row r="406" spans="1:46" x14ac:dyDescent="0.25">
      <c r="A406" s="1" t="s">
        <v>124</v>
      </c>
      <c r="B406" s="1" t="s">
        <v>1235</v>
      </c>
      <c r="C406" s="1" t="s">
        <v>1236</v>
      </c>
      <c r="D406" s="1" t="s">
        <v>1237</v>
      </c>
      <c r="E406" s="1" t="s">
        <v>1238</v>
      </c>
      <c r="F406" s="1" t="s">
        <v>1239</v>
      </c>
      <c r="G406" s="1" t="str">
        <f>fator_pmad20182017_mor_16102020!K406</f>
        <v>28.1595416666667</v>
      </c>
      <c r="H406" s="1" t="s">
        <v>1240</v>
      </c>
      <c r="I406" s="1" t="s">
        <v>1239</v>
      </c>
      <c r="J406" s="1" t="str">
        <f>fator_pmad20182017_mor_16102020!I406</f>
        <v>1351.658</v>
      </c>
      <c r="K406" s="1" t="s">
        <v>1241</v>
      </c>
      <c r="L406" s="1" t="s">
        <v>1239</v>
      </c>
      <c r="M406" s="1" t="s">
        <v>1242</v>
      </c>
      <c r="N406" s="1" t="s">
        <v>1243</v>
      </c>
      <c r="O406" s="1" t="s">
        <v>1244</v>
      </c>
      <c r="P406" s="1" t="s">
        <v>1239</v>
      </c>
      <c r="Q406" s="2" t="str">
        <f>CONCATENATE("'",fator_pmad20182017_mor_16102020!C406,"'")</f>
        <v>'Santo Antônio do Descoberto'</v>
      </c>
      <c r="R406" s="1" t="s">
        <v>1245</v>
      </c>
      <c r="S406" s="2" t="str">
        <f>CONCATENATE("concat('",IF(LEN([1]fator_pmad1718_mor_25052020!A406)=1,CONCATENATE(0,[1]fator_pmad1718_mor_25052020!A406),[1]fator_pmad1718_mor_25052020!A406),"',cast(m.D03")</f>
        <v>concat('16',cast(m.D03</v>
      </c>
      <c r="T406" s="1" t="s">
        <v>1246</v>
      </c>
      <c r="U406" s="2" t="str">
        <f>CONCATENATE("nchar(1)),'",IF(LEN([1]fator_pmad1718_mor_25052020!F406)=1,CONCATENATE(0,[1]fator_pmad1718_mor_25052020!F406),[1]fator_pmad1718_mor_25052020!F406),"')")</f>
        <v>nchar(1)),'12')</v>
      </c>
      <c r="V406" s="1" t="s">
        <v>1247</v>
      </c>
      <c r="W406" s="1" t="s">
        <v>1248</v>
      </c>
      <c r="X406" s="1" t="s">
        <v>1249</v>
      </c>
      <c r="Y406" s="1" t="s">
        <v>1250</v>
      </c>
      <c r="Z406" s="1" t="s">
        <v>1251</v>
      </c>
      <c r="AA406" s="1" t="s">
        <v>1252</v>
      </c>
      <c r="AB406" s="1" t="s">
        <v>1262</v>
      </c>
      <c r="AC406" s="1" t="s">
        <v>1253</v>
      </c>
      <c r="AD406" s="1" t="s">
        <v>1254</v>
      </c>
      <c r="AE406" s="1" t="s">
        <v>1255</v>
      </c>
      <c r="AF406" s="1" t="s">
        <v>1239</v>
      </c>
      <c r="AG406" s="1" t="s">
        <v>1256</v>
      </c>
      <c r="AH406" s="1" t="s">
        <v>1257</v>
      </c>
      <c r="AI406" s="1" t="s">
        <v>1244</v>
      </c>
      <c r="AJ406" s="1" t="s">
        <v>1239</v>
      </c>
      <c r="AK406" s="2" t="str">
        <f>CONCATENATE("'",fator_pmad20182017_mor_16102020!C406,"'")</f>
        <v>'Santo Antônio do Descoberto'</v>
      </c>
      <c r="AL406" s="1" t="s">
        <v>1257</v>
      </c>
      <c r="AM406" s="1" t="s">
        <v>1258</v>
      </c>
      <c r="AN406" s="1" t="s">
        <v>1239</v>
      </c>
      <c r="AO406" s="1" t="str">
        <f>fator_pmad20182017_mor_16102020!E406</f>
        <v>2</v>
      </c>
      <c r="AP406" s="1" t="s">
        <v>1257</v>
      </c>
      <c r="AQ406" s="1" t="s">
        <v>1259</v>
      </c>
      <c r="AR406" s="1" t="s">
        <v>1260</v>
      </c>
      <c r="AS406" s="2" t="str">
        <f>fator_pmad20182017_mor_16102020!H406</f>
        <v xml:space="preserve"> 55 and 59</v>
      </c>
      <c r="AT406" s="1" t="s">
        <v>1261</v>
      </c>
    </row>
    <row r="407" spans="1:46" x14ac:dyDescent="0.25">
      <c r="A407" s="1" t="s">
        <v>124</v>
      </c>
      <c r="B407" s="1" t="s">
        <v>1235</v>
      </c>
      <c r="C407" s="1" t="s">
        <v>1236</v>
      </c>
      <c r="D407" s="1" t="s">
        <v>1237</v>
      </c>
      <c r="E407" s="1" t="s">
        <v>1238</v>
      </c>
      <c r="F407" s="1" t="s">
        <v>1239</v>
      </c>
      <c r="G407" s="1" t="str">
        <f>fator_pmad20182017_mor_16102020!K407</f>
        <v>26.6556</v>
      </c>
      <c r="H407" s="1" t="s">
        <v>1240</v>
      </c>
      <c r="I407" s="1" t="s">
        <v>1239</v>
      </c>
      <c r="J407" s="1" t="str">
        <f>fator_pmad20182017_mor_16102020!I407</f>
        <v>1199.502</v>
      </c>
      <c r="K407" s="1" t="s">
        <v>1241</v>
      </c>
      <c r="L407" s="1" t="s">
        <v>1239</v>
      </c>
      <c r="M407" s="1" t="s">
        <v>1242</v>
      </c>
      <c r="N407" s="1" t="s">
        <v>1243</v>
      </c>
      <c r="O407" s="1" t="s">
        <v>1244</v>
      </c>
      <c r="P407" s="1" t="s">
        <v>1239</v>
      </c>
      <c r="Q407" s="2" t="str">
        <f>CONCATENATE("'",fator_pmad20182017_mor_16102020!C407,"'")</f>
        <v>'Santo Antônio do Descoberto'</v>
      </c>
      <c r="R407" s="1" t="s">
        <v>1245</v>
      </c>
      <c r="S407" s="2" t="str">
        <f>CONCATENATE("concat('",IF(LEN([1]fator_pmad1718_mor_25052020!A407)=1,CONCATENATE(0,[1]fator_pmad1718_mor_25052020!A407),[1]fator_pmad1718_mor_25052020!A407),"',cast(m.D03")</f>
        <v>concat('16',cast(m.D03</v>
      </c>
      <c r="T407" s="1" t="s">
        <v>1246</v>
      </c>
      <c r="U407" s="2" t="str">
        <f>CONCATENATE("nchar(1)),'",IF(LEN([1]fator_pmad1718_mor_25052020!F407)=1,CONCATENATE(0,[1]fator_pmad1718_mor_25052020!F407),[1]fator_pmad1718_mor_25052020!F407),"')")</f>
        <v>nchar(1)),'12')</v>
      </c>
      <c r="V407" s="1" t="s">
        <v>1247</v>
      </c>
      <c r="W407" s="1" t="s">
        <v>1248</v>
      </c>
      <c r="X407" s="1" t="s">
        <v>1249</v>
      </c>
      <c r="Y407" s="1" t="s">
        <v>1250</v>
      </c>
      <c r="Z407" s="1" t="s">
        <v>1251</v>
      </c>
      <c r="AA407" s="1" t="s">
        <v>1252</v>
      </c>
      <c r="AB407" s="1" t="s">
        <v>1262</v>
      </c>
      <c r="AC407" s="1" t="s">
        <v>1253</v>
      </c>
      <c r="AD407" s="1" t="s">
        <v>1254</v>
      </c>
      <c r="AE407" s="1" t="s">
        <v>1255</v>
      </c>
      <c r="AF407" s="1" t="s">
        <v>1239</v>
      </c>
      <c r="AG407" s="1" t="s">
        <v>1256</v>
      </c>
      <c r="AH407" s="1" t="s">
        <v>1257</v>
      </c>
      <c r="AI407" s="1" t="s">
        <v>1244</v>
      </c>
      <c r="AJ407" s="1" t="s">
        <v>1239</v>
      </c>
      <c r="AK407" s="2" t="str">
        <f>CONCATENATE("'",fator_pmad20182017_mor_16102020!C407,"'")</f>
        <v>'Santo Antônio do Descoberto'</v>
      </c>
      <c r="AL407" s="1" t="s">
        <v>1257</v>
      </c>
      <c r="AM407" s="1" t="s">
        <v>1258</v>
      </c>
      <c r="AN407" s="1" t="s">
        <v>1239</v>
      </c>
      <c r="AO407" s="1" t="str">
        <f>fator_pmad20182017_mor_16102020!E407</f>
        <v>1</v>
      </c>
      <c r="AP407" s="1" t="s">
        <v>1257</v>
      </c>
      <c r="AQ407" s="1" t="s">
        <v>1259</v>
      </c>
      <c r="AR407" s="1" t="s">
        <v>1260</v>
      </c>
      <c r="AS407" s="2" t="str">
        <f>fator_pmad20182017_mor_16102020!H407</f>
        <v xml:space="preserve"> 55 and 59</v>
      </c>
      <c r="AT407" s="1" t="s">
        <v>1261</v>
      </c>
    </row>
    <row r="408" spans="1:46" x14ac:dyDescent="0.25">
      <c r="A408" s="1" t="s">
        <v>131</v>
      </c>
      <c r="B408" s="1" t="s">
        <v>1235</v>
      </c>
      <c r="C408" s="1" t="s">
        <v>1236</v>
      </c>
      <c r="D408" s="1" t="s">
        <v>1237</v>
      </c>
      <c r="E408" s="1" t="s">
        <v>1238</v>
      </c>
      <c r="F408" s="1" t="s">
        <v>1239</v>
      </c>
      <c r="G408" s="1" t="str">
        <f>fator_pmad20182017_mor_16102020!K408</f>
        <v>58.6648928571429</v>
      </c>
      <c r="H408" s="1" t="s">
        <v>1240</v>
      </c>
      <c r="I408" s="1" t="s">
        <v>1239</v>
      </c>
      <c r="J408" s="1" t="str">
        <f>fator_pmad20182017_mor_16102020!I408</f>
        <v>3285.234</v>
      </c>
      <c r="K408" s="1" t="s">
        <v>1241</v>
      </c>
      <c r="L408" s="1" t="s">
        <v>1239</v>
      </c>
      <c r="M408" s="1" t="s">
        <v>1242</v>
      </c>
      <c r="N408" s="1" t="s">
        <v>1243</v>
      </c>
      <c r="O408" s="1" t="s">
        <v>1244</v>
      </c>
      <c r="P408" s="1" t="s">
        <v>1239</v>
      </c>
      <c r="Q408" s="2" t="str">
        <f>CONCATENATE("'",fator_pmad20182017_mor_16102020!C408,"'")</f>
        <v>'Valparaíso de Goiás'</v>
      </c>
      <c r="R408" s="1" t="s">
        <v>1245</v>
      </c>
      <c r="S408" s="2" t="str">
        <f>CONCATENATE("concat('",IF(LEN([1]fator_pmad1718_mor_25052020!A408)=1,CONCATENATE(0,[1]fator_pmad1718_mor_25052020!A408),[1]fator_pmad1718_mor_25052020!A408),"',cast(m.D03")</f>
        <v>concat('17',cast(m.D03</v>
      </c>
      <c r="T408" s="1" t="s">
        <v>1246</v>
      </c>
      <c r="U408" s="2" t="str">
        <f>CONCATENATE("nchar(1)),'",IF(LEN([1]fator_pmad1718_mor_25052020!F408)=1,CONCATENATE(0,[1]fator_pmad1718_mor_25052020!F408),[1]fator_pmad1718_mor_25052020!F408),"')")</f>
        <v>nchar(1)),'12')</v>
      </c>
      <c r="V408" s="1" t="s">
        <v>1247</v>
      </c>
      <c r="W408" s="1" t="s">
        <v>1248</v>
      </c>
      <c r="X408" s="1" t="s">
        <v>1249</v>
      </c>
      <c r="Y408" s="1" t="s">
        <v>1250</v>
      </c>
      <c r="Z408" s="1" t="s">
        <v>1251</v>
      </c>
      <c r="AA408" s="1" t="s">
        <v>1252</v>
      </c>
      <c r="AB408" s="1" t="s">
        <v>1262</v>
      </c>
      <c r="AC408" s="1" t="s">
        <v>1253</v>
      </c>
      <c r="AD408" s="1" t="s">
        <v>1254</v>
      </c>
      <c r="AE408" s="1" t="s">
        <v>1255</v>
      </c>
      <c r="AF408" s="1" t="s">
        <v>1239</v>
      </c>
      <c r="AG408" s="1" t="s">
        <v>1256</v>
      </c>
      <c r="AH408" s="1" t="s">
        <v>1257</v>
      </c>
      <c r="AI408" s="1" t="s">
        <v>1244</v>
      </c>
      <c r="AJ408" s="1" t="s">
        <v>1239</v>
      </c>
      <c r="AK408" s="2" t="str">
        <f>CONCATENATE("'",fator_pmad20182017_mor_16102020!C408,"'")</f>
        <v>'Valparaíso de Goiás'</v>
      </c>
      <c r="AL408" s="1" t="s">
        <v>1257</v>
      </c>
      <c r="AM408" s="1" t="s">
        <v>1258</v>
      </c>
      <c r="AN408" s="1" t="s">
        <v>1239</v>
      </c>
      <c r="AO408" s="1" t="str">
        <f>fator_pmad20182017_mor_16102020!E408</f>
        <v>2</v>
      </c>
      <c r="AP408" s="1" t="s">
        <v>1257</v>
      </c>
      <c r="AQ408" s="1" t="s">
        <v>1259</v>
      </c>
      <c r="AR408" s="1" t="s">
        <v>1260</v>
      </c>
      <c r="AS408" s="2" t="str">
        <f>fator_pmad20182017_mor_16102020!H408</f>
        <v xml:space="preserve"> 55 and 59</v>
      </c>
      <c r="AT408" s="1" t="s">
        <v>1261</v>
      </c>
    </row>
    <row r="409" spans="1:46" x14ac:dyDescent="0.25">
      <c r="A409" s="1" t="s">
        <v>131</v>
      </c>
      <c r="B409" s="1" t="s">
        <v>1235</v>
      </c>
      <c r="C409" s="1" t="s">
        <v>1236</v>
      </c>
      <c r="D409" s="1" t="s">
        <v>1237</v>
      </c>
      <c r="E409" s="1" t="s">
        <v>1238</v>
      </c>
      <c r="F409" s="1" t="s">
        <v>1239</v>
      </c>
      <c r="G409" s="1" t="str">
        <f>fator_pmad20182017_mor_16102020!K409</f>
        <v>62.4809347826087</v>
      </c>
      <c r="H409" s="1" t="s">
        <v>1240</v>
      </c>
      <c r="I409" s="1" t="s">
        <v>1239</v>
      </c>
      <c r="J409" s="1" t="str">
        <f>fator_pmad20182017_mor_16102020!I409</f>
        <v>2874.123</v>
      </c>
      <c r="K409" s="1" t="s">
        <v>1241</v>
      </c>
      <c r="L409" s="1" t="s">
        <v>1239</v>
      </c>
      <c r="M409" s="1" t="s">
        <v>1242</v>
      </c>
      <c r="N409" s="1" t="s">
        <v>1243</v>
      </c>
      <c r="O409" s="1" t="s">
        <v>1244</v>
      </c>
      <c r="P409" s="1" t="s">
        <v>1239</v>
      </c>
      <c r="Q409" s="2" t="str">
        <f>CONCATENATE("'",fator_pmad20182017_mor_16102020!C409,"'")</f>
        <v>'Valparaíso de Goiás'</v>
      </c>
      <c r="R409" s="1" t="s">
        <v>1245</v>
      </c>
      <c r="S409" s="2" t="str">
        <f>CONCATENATE("concat('",IF(LEN([1]fator_pmad1718_mor_25052020!A409)=1,CONCATENATE(0,[1]fator_pmad1718_mor_25052020!A409),[1]fator_pmad1718_mor_25052020!A409),"',cast(m.D03")</f>
        <v>concat('17',cast(m.D03</v>
      </c>
      <c r="T409" s="1" t="s">
        <v>1246</v>
      </c>
      <c r="U409" s="2" t="str">
        <f>CONCATENATE("nchar(1)),'",IF(LEN([1]fator_pmad1718_mor_25052020!F409)=1,CONCATENATE(0,[1]fator_pmad1718_mor_25052020!F409),[1]fator_pmad1718_mor_25052020!F409),"')")</f>
        <v>nchar(1)),'12')</v>
      </c>
      <c r="V409" s="1" t="s">
        <v>1247</v>
      </c>
      <c r="W409" s="1" t="s">
        <v>1248</v>
      </c>
      <c r="X409" s="1" t="s">
        <v>1249</v>
      </c>
      <c r="Y409" s="1" t="s">
        <v>1250</v>
      </c>
      <c r="Z409" s="1" t="s">
        <v>1251</v>
      </c>
      <c r="AA409" s="1" t="s">
        <v>1252</v>
      </c>
      <c r="AB409" s="1" t="s">
        <v>1262</v>
      </c>
      <c r="AC409" s="1" t="s">
        <v>1253</v>
      </c>
      <c r="AD409" s="1" t="s">
        <v>1254</v>
      </c>
      <c r="AE409" s="1" t="s">
        <v>1255</v>
      </c>
      <c r="AF409" s="1" t="s">
        <v>1239</v>
      </c>
      <c r="AG409" s="1" t="s">
        <v>1256</v>
      </c>
      <c r="AH409" s="1" t="s">
        <v>1257</v>
      </c>
      <c r="AI409" s="1" t="s">
        <v>1244</v>
      </c>
      <c r="AJ409" s="1" t="s">
        <v>1239</v>
      </c>
      <c r="AK409" s="2" t="str">
        <f>CONCATENATE("'",fator_pmad20182017_mor_16102020!C409,"'")</f>
        <v>'Valparaíso de Goiás'</v>
      </c>
      <c r="AL409" s="1" t="s">
        <v>1257</v>
      </c>
      <c r="AM409" s="1" t="s">
        <v>1258</v>
      </c>
      <c r="AN409" s="1" t="s">
        <v>1239</v>
      </c>
      <c r="AO409" s="1" t="str">
        <f>fator_pmad20182017_mor_16102020!E409</f>
        <v>1</v>
      </c>
      <c r="AP409" s="1" t="s">
        <v>1257</v>
      </c>
      <c r="AQ409" s="1" t="s">
        <v>1259</v>
      </c>
      <c r="AR409" s="1" t="s">
        <v>1260</v>
      </c>
      <c r="AS409" s="2" t="str">
        <f>fator_pmad20182017_mor_16102020!H409</f>
        <v xml:space="preserve"> 55 and 59</v>
      </c>
      <c r="AT409" s="1" t="s">
        <v>1261</v>
      </c>
    </row>
    <row r="410" spans="1:46" x14ac:dyDescent="0.25">
      <c r="A410" s="1" t="s">
        <v>9</v>
      </c>
      <c r="B410" s="1" t="s">
        <v>1235</v>
      </c>
      <c r="C410" s="1" t="s">
        <v>1236</v>
      </c>
      <c r="D410" s="1" t="s">
        <v>1237</v>
      </c>
      <c r="E410" s="1" t="s">
        <v>1238</v>
      </c>
      <c r="F410" s="1" t="s">
        <v>1239</v>
      </c>
      <c r="G410" s="1" t="str">
        <f>fator_pmad20182017_mor_16102020!K410</f>
        <v>40.2940980392157</v>
      </c>
      <c r="H410" s="1" t="s">
        <v>1240</v>
      </c>
      <c r="I410" s="1" t="s">
        <v>1239</v>
      </c>
      <c r="J410" s="1" t="str">
        <f>fator_pmad20182017_mor_16102020!I410</f>
        <v>2054.999</v>
      </c>
      <c r="K410" s="1" t="s">
        <v>1241</v>
      </c>
      <c r="L410" s="1" t="s">
        <v>1239</v>
      </c>
      <c r="M410" s="1" t="s">
        <v>1242</v>
      </c>
      <c r="N410" s="1" t="s">
        <v>1243</v>
      </c>
      <c r="O410" s="1" t="s">
        <v>1244</v>
      </c>
      <c r="P410" s="1" t="s">
        <v>1239</v>
      </c>
      <c r="Q410" s="2" t="str">
        <f>CONCATENATE("'",fator_pmad20182017_mor_16102020!C410,"'")</f>
        <v>'Águas Lindas de Goiás'</v>
      </c>
      <c r="R410" s="1" t="s">
        <v>1245</v>
      </c>
      <c r="S410" s="2" t="str">
        <f>CONCATENATE("concat('",IF(LEN([1]fator_pmad1718_mor_25052020!A410)=1,CONCATENATE(0,[1]fator_pmad1718_mor_25052020!A410),[1]fator_pmad1718_mor_25052020!A410),"',cast(m.D03")</f>
        <v>concat('01',cast(m.D03</v>
      </c>
      <c r="T410" s="1" t="s">
        <v>1246</v>
      </c>
      <c r="U410" s="2" t="str">
        <f>CONCATENATE("nchar(1)),'",IF(LEN([1]fator_pmad1718_mor_25052020!F410)=1,CONCATENATE(0,[1]fator_pmad1718_mor_25052020!F410),[1]fator_pmad1718_mor_25052020!F410),"')")</f>
        <v>nchar(1)),'13')</v>
      </c>
      <c r="V410" s="1" t="s">
        <v>1247</v>
      </c>
      <c r="W410" s="1" t="s">
        <v>1248</v>
      </c>
      <c r="X410" s="1" t="s">
        <v>1249</v>
      </c>
      <c r="Y410" s="1" t="s">
        <v>1250</v>
      </c>
      <c r="Z410" s="1" t="s">
        <v>1251</v>
      </c>
      <c r="AA410" s="1" t="s">
        <v>1252</v>
      </c>
      <c r="AB410" s="1" t="s">
        <v>1262</v>
      </c>
      <c r="AC410" s="1" t="s">
        <v>1253</v>
      </c>
      <c r="AD410" s="1" t="s">
        <v>1254</v>
      </c>
      <c r="AE410" s="1" t="s">
        <v>1255</v>
      </c>
      <c r="AF410" s="1" t="s">
        <v>1239</v>
      </c>
      <c r="AG410" s="1" t="s">
        <v>1256</v>
      </c>
      <c r="AH410" s="1" t="s">
        <v>1257</v>
      </c>
      <c r="AI410" s="1" t="s">
        <v>1244</v>
      </c>
      <c r="AJ410" s="1" t="s">
        <v>1239</v>
      </c>
      <c r="AK410" s="2" t="str">
        <f>CONCATENATE("'",fator_pmad20182017_mor_16102020!C410,"'")</f>
        <v>'Águas Lindas de Goiás'</v>
      </c>
      <c r="AL410" s="1" t="s">
        <v>1257</v>
      </c>
      <c r="AM410" s="1" t="s">
        <v>1258</v>
      </c>
      <c r="AN410" s="1" t="s">
        <v>1239</v>
      </c>
      <c r="AO410" s="1" t="str">
        <f>fator_pmad20182017_mor_16102020!E410</f>
        <v>2</v>
      </c>
      <c r="AP410" s="1" t="s">
        <v>1257</v>
      </c>
      <c r="AQ410" s="1" t="s">
        <v>1259</v>
      </c>
      <c r="AR410" s="1" t="s">
        <v>1260</v>
      </c>
      <c r="AS410" s="2" t="str">
        <f>fator_pmad20182017_mor_16102020!H410</f>
        <v xml:space="preserve"> 60 and 64</v>
      </c>
      <c r="AT410" s="1" t="s">
        <v>1261</v>
      </c>
    </row>
    <row r="411" spans="1:46" x14ac:dyDescent="0.25">
      <c r="A411" s="1" t="s">
        <v>9</v>
      </c>
      <c r="B411" s="1" t="s">
        <v>1235</v>
      </c>
      <c r="C411" s="1" t="s">
        <v>1236</v>
      </c>
      <c r="D411" s="1" t="s">
        <v>1237</v>
      </c>
      <c r="E411" s="1" t="s">
        <v>1238</v>
      </c>
      <c r="F411" s="1" t="s">
        <v>1239</v>
      </c>
      <c r="G411" s="1" t="str">
        <f>fator_pmad20182017_mor_16102020!K411</f>
        <v>52.385119047619</v>
      </c>
      <c r="H411" s="1" t="s">
        <v>1240</v>
      </c>
      <c r="I411" s="1" t="s">
        <v>1239</v>
      </c>
      <c r="J411" s="1" t="str">
        <f>fator_pmad20182017_mor_16102020!I411</f>
        <v>2200.175</v>
      </c>
      <c r="K411" s="1" t="s">
        <v>1241</v>
      </c>
      <c r="L411" s="1" t="s">
        <v>1239</v>
      </c>
      <c r="M411" s="1" t="s">
        <v>1242</v>
      </c>
      <c r="N411" s="1" t="s">
        <v>1243</v>
      </c>
      <c r="O411" s="1" t="s">
        <v>1244</v>
      </c>
      <c r="P411" s="1" t="s">
        <v>1239</v>
      </c>
      <c r="Q411" s="2" t="str">
        <f>CONCATENATE("'",fator_pmad20182017_mor_16102020!C411,"'")</f>
        <v>'Águas Lindas de Goiás'</v>
      </c>
      <c r="R411" s="1" t="s">
        <v>1245</v>
      </c>
      <c r="S411" s="2" t="str">
        <f>CONCATENATE("concat('",IF(LEN([1]fator_pmad1718_mor_25052020!A411)=1,CONCATENATE(0,[1]fator_pmad1718_mor_25052020!A411),[1]fator_pmad1718_mor_25052020!A411),"',cast(m.D03")</f>
        <v>concat('01',cast(m.D03</v>
      </c>
      <c r="T411" s="1" t="s">
        <v>1246</v>
      </c>
      <c r="U411" s="2" t="str">
        <f>CONCATENATE("nchar(1)),'",IF(LEN([1]fator_pmad1718_mor_25052020!F411)=1,CONCATENATE(0,[1]fator_pmad1718_mor_25052020!F411),[1]fator_pmad1718_mor_25052020!F411),"')")</f>
        <v>nchar(1)),'13')</v>
      </c>
      <c r="V411" s="1" t="s">
        <v>1247</v>
      </c>
      <c r="W411" s="1" t="s">
        <v>1248</v>
      </c>
      <c r="X411" s="1" t="s">
        <v>1249</v>
      </c>
      <c r="Y411" s="1" t="s">
        <v>1250</v>
      </c>
      <c r="Z411" s="1" t="s">
        <v>1251</v>
      </c>
      <c r="AA411" s="1" t="s">
        <v>1252</v>
      </c>
      <c r="AB411" s="1" t="s">
        <v>1262</v>
      </c>
      <c r="AC411" s="1" t="s">
        <v>1253</v>
      </c>
      <c r="AD411" s="1" t="s">
        <v>1254</v>
      </c>
      <c r="AE411" s="1" t="s">
        <v>1255</v>
      </c>
      <c r="AF411" s="1" t="s">
        <v>1239</v>
      </c>
      <c r="AG411" s="1" t="s">
        <v>1256</v>
      </c>
      <c r="AH411" s="1" t="s">
        <v>1257</v>
      </c>
      <c r="AI411" s="1" t="s">
        <v>1244</v>
      </c>
      <c r="AJ411" s="1" t="s">
        <v>1239</v>
      </c>
      <c r="AK411" s="2" t="str">
        <f>CONCATENATE("'",fator_pmad20182017_mor_16102020!C411,"'")</f>
        <v>'Águas Lindas de Goiás'</v>
      </c>
      <c r="AL411" s="1" t="s">
        <v>1257</v>
      </c>
      <c r="AM411" s="1" t="s">
        <v>1258</v>
      </c>
      <c r="AN411" s="1" t="s">
        <v>1239</v>
      </c>
      <c r="AO411" s="1" t="str">
        <f>fator_pmad20182017_mor_16102020!E411</f>
        <v>1</v>
      </c>
      <c r="AP411" s="1" t="s">
        <v>1257</v>
      </c>
      <c r="AQ411" s="1" t="s">
        <v>1259</v>
      </c>
      <c r="AR411" s="1" t="s">
        <v>1260</v>
      </c>
      <c r="AS411" s="2" t="str">
        <f>fator_pmad20182017_mor_16102020!H411</f>
        <v xml:space="preserve"> 60 and 64</v>
      </c>
      <c r="AT411" s="1" t="s">
        <v>1261</v>
      </c>
    </row>
    <row r="412" spans="1:46" x14ac:dyDescent="0.25">
      <c r="A412" s="1" t="s">
        <v>12</v>
      </c>
      <c r="B412" s="1" t="s">
        <v>1235</v>
      </c>
      <c r="C412" s="1" t="s">
        <v>1236</v>
      </c>
      <c r="D412" s="1" t="s">
        <v>1237</v>
      </c>
      <c r="E412" s="1" t="s">
        <v>1238</v>
      </c>
      <c r="F412" s="1" t="s">
        <v>1239</v>
      </c>
      <c r="G412" s="1" t="str">
        <f>fator_pmad20182017_mor_16102020!K412</f>
        <v>13.3100925</v>
      </c>
      <c r="H412" s="1" t="s">
        <v>1240</v>
      </c>
      <c r="I412" s="1" t="s">
        <v>1239</v>
      </c>
      <c r="J412" s="1" t="str">
        <f>fator_pmad20182017_mor_16102020!I412</f>
        <v>532.4037</v>
      </c>
      <c r="K412" s="1" t="s">
        <v>1241</v>
      </c>
      <c r="L412" s="1" t="s">
        <v>1239</v>
      </c>
      <c r="M412" s="1" t="s">
        <v>1242</v>
      </c>
      <c r="N412" s="1" t="s">
        <v>1243</v>
      </c>
      <c r="O412" s="1" t="s">
        <v>1244</v>
      </c>
      <c r="P412" s="1" t="s">
        <v>1239</v>
      </c>
      <c r="Q412" s="2" t="str">
        <f>CONCATENATE("'",fator_pmad20182017_mor_16102020!C412,"'")</f>
        <v>'Alexânia'</v>
      </c>
      <c r="R412" s="1" t="s">
        <v>1245</v>
      </c>
      <c r="S412" s="2" t="str">
        <f>CONCATENATE("concat('",IF(LEN([1]fator_pmad1718_mor_25052020!A412)=1,CONCATENATE(0,[1]fator_pmad1718_mor_25052020!A412),[1]fator_pmad1718_mor_25052020!A412),"',cast(m.D03")</f>
        <v>concat('02',cast(m.D03</v>
      </c>
      <c r="T412" s="1" t="s">
        <v>1246</v>
      </c>
      <c r="U412" s="2" t="str">
        <f>CONCATENATE("nchar(1)),'",IF(LEN([1]fator_pmad1718_mor_25052020!F412)=1,CONCATENATE(0,[1]fator_pmad1718_mor_25052020!F412),[1]fator_pmad1718_mor_25052020!F412),"')")</f>
        <v>nchar(1)),'13')</v>
      </c>
      <c r="V412" s="1" t="s">
        <v>1247</v>
      </c>
      <c r="W412" s="1" t="s">
        <v>1248</v>
      </c>
      <c r="X412" s="1" t="s">
        <v>1249</v>
      </c>
      <c r="Y412" s="1" t="s">
        <v>1250</v>
      </c>
      <c r="Z412" s="1" t="s">
        <v>1251</v>
      </c>
      <c r="AA412" s="1" t="s">
        <v>1252</v>
      </c>
      <c r="AB412" s="1" t="s">
        <v>1262</v>
      </c>
      <c r="AC412" s="1" t="s">
        <v>1253</v>
      </c>
      <c r="AD412" s="1" t="s">
        <v>1254</v>
      </c>
      <c r="AE412" s="1" t="s">
        <v>1255</v>
      </c>
      <c r="AF412" s="1" t="s">
        <v>1239</v>
      </c>
      <c r="AG412" s="1" t="s">
        <v>1256</v>
      </c>
      <c r="AH412" s="1" t="s">
        <v>1257</v>
      </c>
      <c r="AI412" s="1" t="s">
        <v>1244</v>
      </c>
      <c r="AJ412" s="1" t="s">
        <v>1239</v>
      </c>
      <c r="AK412" s="2" t="str">
        <f>CONCATENATE("'",fator_pmad20182017_mor_16102020!C412,"'")</f>
        <v>'Alexânia'</v>
      </c>
      <c r="AL412" s="1" t="s">
        <v>1257</v>
      </c>
      <c r="AM412" s="1" t="s">
        <v>1258</v>
      </c>
      <c r="AN412" s="1" t="s">
        <v>1239</v>
      </c>
      <c r="AO412" s="1" t="str">
        <f>fator_pmad20182017_mor_16102020!E412</f>
        <v>2</v>
      </c>
      <c r="AP412" s="1" t="s">
        <v>1257</v>
      </c>
      <c r="AQ412" s="1" t="s">
        <v>1259</v>
      </c>
      <c r="AR412" s="1" t="s">
        <v>1260</v>
      </c>
      <c r="AS412" s="2" t="str">
        <f>fator_pmad20182017_mor_16102020!H412</f>
        <v xml:space="preserve"> 60 and 64</v>
      </c>
      <c r="AT412" s="1" t="s">
        <v>1261</v>
      </c>
    </row>
    <row r="413" spans="1:46" x14ac:dyDescent="0.25">
      <c r="A413" s="1" t="s">
        <v>12</v>
      </c>
      <c r="B413" s="1" t="s">
        <v>1235</v>
      </c>
      <c r="C413" s="1" t="s">
        <v>1236</v>
      </c>
      <c r="D413" s="1" t="s">
        <v>1237</v>
      </c>
      <c r="E413" s="1" t="s">
        <v>1238</v>
      </c>
      <c r="F413" s="1" t="s">
        <v>1239</v>
      </c>
      <c r="G413" s="1" t="str">
        <f>fator_pmad20182017_mor_16102020!K413</f>
        <v>14.8773352941176</v>
      </c>
      <c r="H413" s="1" t="s">
        <v>1240</v>
      </c>
      <c r="I413" s="1" t="s">
        <v>1239</v>
      </c>
      <c r="J413" s="1" t="str">
        <f>fator_pmad20182017_mor_16102020!I413</f>
        <v>505.8294</v>
      </c>
      <c r="K413" s="1" t="s">
        <v>1241</v>
      </c>
      <c r="L413" s="1" t="s">
        <v>1239</v>
      </c>
      <c r="M413" s="1" t="s">
        <v>1242</v>
      </c>
      <c r="N413" s="1" t="s">
        <v>1243</v>
      </c>
      <c r="O413" s="1" t="s">
        <v>1244</v>
      </c>
      <c r="P413" s="1" t="s">
        <v>1239</v>
      </c>
      <c r="Q413" s="2" t="str">
        <f>CONCATENATE("'",fator_pmad20182017_mor_16102020!C413,"'")</f>
        <v>'Alexânia'</v>
      </c>
      <c r="R413" s="1" t="s">
        <v>1245</v>
      </c>
      <c r="S413" s="2" t="str">
        <f>CONCATENATE("concat('",IF(LEN([1]fator_pmad1718_mor_25052020!A413)=1,CONCATENATE(0,[1]fator_pmad1718_mor_25052020!A413),[1]fator_pmad1718_mor_25052020!A413),"',cast(m.D03")</f>
        <v>concat('02',cast(m.D03</v>
      </c>
      <c r="T413" s="1" t="s">
        <v>1246</v>
      </c>
      <c r="U413" s="2" t="str">
        <f>CONCATENATE("nchar(1)),'",IF(LEN([1]fator_pmad1718_mor_25052020!F413)=1,CONCATENATE(0,[1]fator_pmad1718_mor_25052020!F413),[1]fator_pmad1718_mor_25052020!F413),"')")</f>
        <v>nchar(1)),'13')</v>
      </c>
      <c r="V413" s="1" t="s">
        <v>1247</v>
      </c>
      <c r="W413" s="1" t="s">
        <v>1248</v>
      </c>
      <c r="X413" s="1" t="s">
        <v>1249</v>
      </c>
      <c r="Y413" s="1" t="s">
        <v>1250</v>
      </c>
      <c r="Z413" s="1" t="s">
        <v>1251</v>
      </c>
      <c r="AA413" s="1" t="s">
        <v>1252</v>
      </c>
      <c r="AB413" s="1" t="s">
        <v>1262</v>
      </c>
      <c r="AC413" s="1" t="s">
        <v>1253</v>
      </c>
      <c r="AD413" s="1" t="s">
        <v>1254</v>
      </c>
      <c r="AE413" s="1" t="s">
        <v>1255</v>
      </c>
      <c r="AF413" s="1" t="s">
        <v>1239</v>
      </c>
      <c r="AG413" s="1" t="s">
        <v>1256</v>
      </c>
      <c r="AH413" s="1" t="s">
        <v>1257</v>
      </c>
      <c r="AI413" s="1" t="s">
        <v>1244</v>
      </c>
      <c r="AJ413" s="1" t="s">
        <v>1239</v>
      </c>
      <c r="AK413" s="2" t="str">
        <f>CONCATENATE("'",fator_pmad20182017_mor_16102020!C413,"'")</f>
        <v>'Alexânia'</v>
      </c>
      <c r="AL413" s="1" t="s">
        <v>1257</v>
      </c>
      <c r="AM413" s="1" t="s">
        <v>1258</v>
      </c>
      <c r="AN413" s="1" t="s">
        <v>1239</v>
      </c>
      <c r="AO413" s="1" t="str">
        <f>fator_pmad20182017_mor_16102020!E413</f>
        <v>1</v>
      </c>
      <c r="AP413" s="1" t="s">
        <v>1257</v>
      </c>
      <c r="AQ413" s="1" t="s">
        <v>1259</v>
      </c>
      <c r="AR413" s="1" t="s">
        <v>1260</v>
      </c>
      <c r="AS413" s="2" t="str">
        <f>fator_pmad20182017_mor_16102020!H413</f>
        <v xml:space="preserve"> 60 and 64</v>
      </c>
      <c r="AT413" s="1" t="s">
        <v>1261</v>
      </c>
    </row>
    <row r="414" spans="1:46" x14ac:dyDescent="0.25">
      <c r="A414" s="1" t="s">
        <v>28</v>
      </c>
      <c r="B414" s="1" t="s">
        <v>1235</v>
      </c>
      <c r="C414" s="1" t="s">
        <v>1236</v>
      </c>
      <c r="D414" s="1" t="s">
        <v>1237</v>
      </c>
      <c r="E414" s="1" t="s">
        <v>1238</v>
      </c>
      <c r="F414" s="1" t="s">
        <v>1239</v>
      </c>
      <c r="G414" s="1" t="str">
        <f>fator_pmad20182017_mor_16102020!K414</f>
        <v>13.3198686445137</v>
      </c>
      <c r="H414" s="1" t="s">
        <v>1240</v>
      </c>
      <c r="I414" s="1" t="s">
        <v>1239</v>
      </c>
      <c r="J414" s="1" t="str">
        <f>fator_pmad20182017_mor_16102020!I414</f>
        <v>186.478161023191</v>
      </c>
      <c r="K414" s="1" t="s">
        <v>1241</v>
      </c>
      <c r="L414" s="1" t="s">
        <v>1239</v>
      </c>
      <c r="M414" s="1" t="s">
        <v>1242</v>
      </c>
      <c r="N414" s="1" t="s">
        <v>1243</v>
      </c>
      <c r="O414" s="1" t="s">
        <v>1244</v>
      </c>
      <c r="P414" s="1" t="s">
        <v>1239</v>
      </c>
      <c r="Q414" s="2" t="str">
        <f>CONCATENATE("'",fator_pmad20182017_mor_16102020!C414,"'")</f>
        <v>'Cidade Ocidental: Jardim ABC'</v>
      </c>
      <c r="R414" s="1" t="s">
        <v>1245</v>
      </c>
      <c r="S414" s="2" t="str">
        <f>CONCATENATE("concat('",IF(LEN([1]fator_pmad1718_mor_25052020!A414)=1,CONCATENATE(0,[1]fator_pmad1718_mor_25052020!A414),[1]fator_pmad1718_mor_25052020!A414),"',cast(m.D03")</f>
        <v>concat('04',cast(m.D03</v>
      </c>
      <c r="T414" s="1" t="s">
        <v>1246</v>
      </c>
      <c r="U414" s="2" t="str">
        <f>CONCATENATE("nchar(1)),'",IF(LEN([1]fator_pmad1718_mor_25052020!F414)=1,CONCATENATE(0,[1]fator_pmad1718_mor_25052020!F414),[1]fator_pmad1718_mor_25052020!F414),"')")</f>
        <v>nchar(1)),'13')</v>
      </c>
      <c r="V414" s="1" t="s">
        <v>1247</v>
      </c>
      <c r="W414" s="1" t="s">
        <v>1248</v>
      </c>
      <c r="X414" s="1" t="s">
        <v>1249</v>
      </c>
      <c r="Y414" s="1" t="s">
        <v>1250</v>
      </c>
      <c r="Z414" s="1" t="s">
        <v>1251</v>
      </c>
      <c r="AA414" s="1" t="s">
        <v>1252</v>
      </c>
      <c r="AB414" s="1" t="s">
        <v>1262</v>
      </c>
      <c r="AC414" s="1" t="s">
        <v>1253</v>
      </c>
      <c r="AD414" s="1" t="s">
        <v>1254</v>
      </c>
      <c r="AE414" s="1" t="s">
        <v>1255</v>
      </c>
      <c r="AF414" s="1" t="s">
        <v>1239</v>
      </c>
      <c r="AG414" s="1" t="s">
        <v>1256</v>
      </c>
      <c r="AH414" s="1" t="s">
        <v>1257</v>
      </c>
      <c r="AI414" s="1" t="s">
        <v>1244</v>
      </c>
      <c r="AJ414" s="1" t="s">
        <v>1239</v>
      </c>
      <c r="AK414" s="2" t="str">
        <f>CONCATENATE("'",fator_pmad20182017_mor_16102020!C414,"'")</f>
        <v>'Cidade Ocidental: Jardim ABC'</v>
      </c>
      <c r="AL414" s="1" t="s">
        <v>1257</v>
      </c>
      <c r="AM414" s="1" t="s">
        <v>1258</v>
      </c>
      <c r="AN414" s="1" t="s">
        <v>1239</v>
      </c>
      <c r="AO414" s="1" t="str">
        <f>fator_pmad20182017_mor_16102020!E414</f>
        <v>2</v>
      </c>
      <c r="AP414" s="1" t="s">
        <v>1257</v>
      </c>
      <c r="AQ414" s="1" t="s">
        <v>1259</v>
      </c>
      <c r="AR414" s="1" t="s">
        <v>1260</v>
      </c>
      <c r="AS414" s="2" t="str">
        <f>fator_pmad20182017_mor_16102020!H414</f>
        <v xml:space="preserve"> 60 and 64</v>
      </c>
      <c r="AT414" s="1" t="s">
        <v>1261</v>
      </c>
    </row>
    <row r="415" spans="1:46" x14ac:dyDescent="0.25">
      <c r="A415" s="1" t="s">
        <v>28</v>
      </c>
      <c r="B415" s="1" t="s">
        <v>1235</v>
      </c>
      <c r="C415" s="1" t="s">
        <v>1236</v>
      </c>
      <c r="D415" s="1" t="s">
        <v>1237</v>
      </c>
      <c r="E415" s="1" t="s">
        <v>1238</v>
      </c>
      <c r="F415" s="1" t="s">
        <v>1239</v>
      </c>
      <c r="G415" s="1" t="str">
        <f>fator_pmad20182017_mor_16102020!K415</f>
        <v>17.6175086829757</v>
      </c>
      <c r="H415" s="1" t="s">
        <v>1240</v>
      </c>
      <c r="I415" s="1" t="s">
        <v>1239</v>
      </c>
      <c r="J415" s="1" t="str">
        <f>fator_pmad20182017_mor_16102020!I415</f>
        <v>158.557578146781</v>
      </c>
      <c r="K415" s="1" t="s">
        <v>1241</v>
      </c>
      <c r="L415" s="1" t="s">
        <v>1239</v>
      </c>
      <c r="M415" s="1" t="s">
        <v>1242</v>
      </c>
      <c r="N415" s="1" t="s">
        <v>1243</v>
      </c>
      <c r="O415" s="1" t="s">
        <v>1244</v>
      </c>
      <c r="P415" s="1" t="s">
        <v>1239</v>
      </c>
      <c r="Q415" s="2" t="str">
        <f>CONCATENATE("'",fator_pmad20182017_mor_16102020!C415,"'")</f>
        <v>'Cidade Ocidental: Jardim ABC'</v>
      </c>
      <c r="R415" s="1" t="s">
        <v>1245</v>
      </c>
      <c r="S415" s="2" t="str">
        <f>CONCATENATE("concat('",IF(LEN([1]fator_pmad1718_mor_25052020!A415)=1,CONCATENATE(0,[1]fator_pmad1718_mor_25052020!A415),[1]fator_pmad1718_mor_25052020!A415),"',cast(m.D03")</f>
        <v>concat('04',cast(m.D03</v>
      </c>
      <c r="T415" s="1" t="s">
        <v>1246</v>
      </c>
      <c r="U415" s="2" t="str">
        <f>CONCATENATE("nchar(1)),'",IF(LEN([1]fator_pmad1718_mor_25052020!F415)=1,CONCATENATE(0,[1]fator_pmad1718_mor_25052020!F415),[1]fator_pmad1718_mor_25052020!F415),"')")</f>
        <v>nchar(1)),'13')</v>
      </c>
      <c r="V415" s="1" t="s">
        <v>1247</v>
      </c>
      <c r="W415" s="1" t="s">
        <v>1248</v>
      </c>
      <c r="X415" s="1" t="s">
        <v>1249</v>
      </c>
      <c r="Y415" s="1" t="s">
        <v>1250</v>
      </c>
      <c r="Z415" s="1" t="s">
        <v>1251</v>
      </c>
      <c r="AA415" s="1" t="s">
        <v>1252</v>
      </c>
      <c r="AB415" s="1" t="s">
        <v>1262</v>
      </c>
      <c r="AC415" s="1" t="s">
        <v>1253</v>
      </c>
      <c r="AD415" s="1" t="s">
        <v>1254</v>
      </c>
      <c r="AE415" s="1" t="s">
        <v>1255</v>
      </c>
      <c r="AF415" s="1" t="s">
        <v>1239</v>
      </c>
      <c r="AG415" s="1" t="s">
        <v>1256</v>
      </c>
      <c r="AH415" s="1" t="s">
        <v>1257</v>
      </c>
      <c r="AI415" s="1" t="s">
        <v>1244</v>
      </c>
      <c r="AJ415" s="1" t="s">
        <v>1239</v>
      </c>
      <c r="AK415" s="2" t="str">
        <f>CONCATENATE("'",fator_pmad20182017_mor_16102020!C415,"'")</f>
        <v>'Cidade Ocidental: Jardim ABC'</v>
      </c>
      <c r="AL415" s="1" t="s">
        <v>1257</v>
      </c>
      <c r="AM415" s="1" t="s">
        <v>1258</v>
      </c>
      <c r="AN415" s="1" t="s">
        <v>1239</v>
      </c>
      <c r="AO415" s="1" t="str">
        <f>fator_pmad20182017_mor_16102020!E415</f>
        <v>1</v>
      </c>
      <c r="AP415" s="1" t="s">
        <v>1257</v>
      </c>
      <c r="AQ415" s="1" t="s">
        <v>1259</v>
      </c>
      <c r="AR415" s="1" t="s">
        <v>1260</v>
      </c>
      <c r="AS415" s="2" t="str">
        <f>fator_pmad20182017_mor_16102020!H415</f>
        <v xml:space="preserve"> 60 and 64</v>
      </c>
      <c r="AT415" s="1" t="s">
        <v>1261</v>
      </c>
    </row>
    <row r="416" spans="1:46" x14ac:dyDescent="0.25">
      <c r="A416" s="1" t="s">
        <v>36</v>
      </c>
      <c r="B416" s="1" t="s">
        <v>1235</v>
      </c>
      <c r="C416" s="1" t="s">
        <v>1236</v>
      </c>
      <c r="D416" s="1" t="s">
        <v>1237</v>
      </c>
      <c r="E416" s="1" t="s">
        <v>1238</v>
      </c>
      <c r="F416" s="1" t="s">
        <v>1239</v>
      </c>
      <c r="G416" s="1" t="str">
        <f>fator_pmad20182017_mor_16102020!K416</f>
        <v>16.4190867768535</v>
      </c>
      <c r="H416" s="1" t="s">
        <v>1240</v>
      </c>
      <c r="I416" s="1" t="s">
        <v>1239</v>
      </c>
      <c r="J416" s="1" t="str">
        <f>fator_pmad20182017_mor_16102020!I416</f>
        <v>820.954338842677</v>
      </c>
      <c r="K416" s="1" t="s">
        <v>1241</v>
      </c>
      <c r="L416" s="1" t="s">
        <v>1239</v>
      </c>
      <c r="M416" s="1" t="s">
        <v>1242</v>
      </c>
      <c r="N416" s="1" t="s">
        <v>1243</v>
      </c>
      <c r="O416" s="1" t="s">
        <v>1244</v>
      </c>
      <c r="P416" s="1" t="s">
        <v>1239</v>
      </c>
      <c r="Q416" s="2" t="str">
        <f>CONCATENATE("'",fator_pmad20182017_mor_16102020!C416,"'")</f>
        <v>'Cidade Ocidental: Sede'</v>
      </c>
      <c r="R416" s="1" t="s">
        <v>1245</v>
      </c>
      <c r="S416" s="2" t="str">
        <f>CONCATENATE("concat('",IF(LEN([1]fator_pmad1718_mor_25052020!A416)=1,CONCATENATE(0,[1]fator_pmad1718_mor_25052020!A416),[1]fator_pmad1718_mor_25052020!A416),"',cast(m.D03")</f>
        <v>concat('03',cast(m.D03</v>
      </c>
      <c r="T416" s="1" t="s">
        <v>1246</v>
      </c>
      <c r="U416" s="2" t="str">
        <f>CONCATENATE("nchar(1)),'",IF(LEN([1]fator_pmad1718_mor_25052020!F416)=1,CONCATENATE(0,[1]fator_pmad1718_mor_25052020!F416),[1]fator_pmad1718_mor_25052020!F416),"')")</f>
        <v>nchar(1)),'13')</v>
      </c>
      <c r="V416" s="1" t="s">
        <v>1247</v>
      </c>
      <c r="W416" s="1" t="s">
        <v>1248</v>
      </c>
      <c r="X416" s="1" t="s">
        <v>1249</v>
      </c>
      <c r="Y416" s="1" t="s">
        <v>1250</v>
      </c>
      <c r="Z416" s="1" t="s">
        <v>1251</v>
      </c>
      <c r="AA416" s="1" t="s">
        <v>1252</v>
      </c>
      <c r="AB416" s="1" t="s">
        <v>1262</v>
      </c>
      <c r="AC416" s="1" t="s">
        <v>1253</v>
      </c>
      <c r="AD416" s="1" t="s">
        <v>1254</v>
      </c>
      <c r="AE416" s="1" t="s">
        <v>1255</v>
      </c>
      <c r="AF416" s="1" t="s">
        <v>1239</v>
      </c>
      <c r="AG416" s="1" t="s">
        <v>1256</v>
      </c>
      <c r="AH416" s="1" t="s">
        <v>1257</v>
      </c>
      <c r="AI416" s="1" t="s">
        <v>1244</v>
      </c>
      <c r="AJ416" s="1" t="s">
        <v>1239</v>
      </c>
      <c r="AK416" s="2" t="str">
        <f>CONCATENATE("'",fator_pmad20182017_mor_16102020!C416,"'")</f>
        <v>'Cidade Ocidental: Sede'</v>
      </c>
      <c r="AL416" s="1" t="s">
        <v>1257</v>
      </c>
      <c r="AM416" s="1" t="s">
        <v>1258</v>
      </c>
      <c r="AN416" s="1" t="s">
        <v>1239</v>
      </c>
      <c r="AO416" s="1" t="str">
        <f>fator_pmad20182017_mor_16102020!E416</f>
        <v>2</v>
      </c>
      <c r="AP416" s="1" t="s">
        <v>1257</v>
      </c>
      <c r="AQ416" s="1" t="s">
        <v>1259</v>
      </c>
      <c r="AR416" s="1" t="s">
        <v>1260</v>
      </c>
      <c r="AS416" s="2" t="str">
        <f>fator_pmad20182017_mor_16102020!H416</f>
        <v xml:space="preserve"> 60 and 64</v>
      </c>
      <c r="AT416" s="1" t="s">
        <v>1261</v>
      </c>
    </row>
    <row r="417" spans="1:46" x14ac:dyDescent="0.25">
      <c r="A417" s="1" t="s">
        <v>36</v>
      </c>
      <c r="B417" s="1" t="s">
        <v>1235</v>
      </c>
      <c r="C417" s="1" t="s">
        <v>1236</v>
      </c>
      <c r="D417" s="1" t="s">
        <v>1237</v>
      </c>
      <c r="E417" s="1" t="s">
        <v>1238</v>
      </c>
      <c r="F417" s="1" t="s">
        <v>1239</v>
      </c>
      <c r="G417" s="1" t="str">
        <f>fator_pmad20182017_mor_16102020!K417</f>
        <v>14.2456394523476</v>
      </c>
      <c r="H417" s="1" t="s">
        <v>1240</v>
      </c>
      <c r="I417" s="1" t="s">
        <v>1239</v>
      </c>
      <c r="J417" s="1" t="str">
        <f>fator_pmad20182017_mor_16102020!I417</f>
        <v>698.036333165032</v>
      </c>
      <c r="K417" s="1" t="s">
        <v>1241</v>
      </c>
      <c r="L417" s="1" t="s">
        <v>1239</v>
      </c>
      <c r="M417" s="1" t="s">
        <v>1242</v>
      </c>
      <c r="N417" s="1" t="s">
        <v>1243</v>
      </c>
      <c r="O417" s="1" t="s">
        <v>1244</v>
      </c>
      <c r="P417" s="1" t="s">
        <v>1239</v>
      </c>
      <c r="Q417" s="2" t="str">
        <f>CONCATENATE("'",fator_pmad20182017_mor_16102020!C417,"'")</f>
        <v>'Cidade Ocidental: Sede'</v>
      </c>
      <c r="R417" s="1" t="s">
        <v>1245</v>
      </c>
      <c r="S417" s="2" t="str">
        <f>CONCATENATE("concat('",IF(LEN([1]fator_pmad1718_mor_25052020!A417)=1,CONCATENATE(0,[1]fator_pmad1718_mor_25052020!A417),[1]fator_pmad1718_mor_25052020!A417),"',cast(m.D03")</f>
        <v>concat('03',cast(m.D03</v>
      </c>
      <c r="T417" s="1" t="s">
        <v>1246</v>
      </c>
      <c r="U417" s="2" t="str">
        <f>CONCATENATE("nchar(1)),'",IF(LEN([1]fator_pmad1718_mor_25052020!F417)=1,CONCATENATE(0,[1]fator_pmad1718_mor_25052020!F417),[1]fator_pmad1718_mor_25052020!F417),"')")</f>
        <v>nchar(1)),'13')</v>
      </c>
      <c r="V417" s="1" t="s">
        <v>1247</v>
      </c>
      <c r="W417" s="1" t="s">
        <v>1248</v>
      </c>
      <c r="X417" s="1" t="s">
        <v>1249</v>
      </c>
      <c r="Y417" s="1" t="s">
        <v>1250</v>
      </c>
      <c r="Z417" s="1" t="s">
        <v>1251</v>
      </c>
      <c r="AA417" s="1" t="s">
        <v>1252</v>
      </c>
      <c r="AB417" s="1" t="s">
        <v>1262</v>
      </c>
      <c r="AC417" s="1" t="s">
        <v>1253</v>
      </c>
      <c r="AD417" s="1" t="s">
        <v>1254</v>
      </c>
      <c r="AE417" s="1" t="s">
        <v>1255</v>
      </c>
      <c r="AF417" s="1" t="s">
        <v>1239</v>
      </c>
      <c r="AG417" s="1" t="s">
        <v>1256</v>
      </c>
      <c r="AH417" s="1" t="s">
        <v>1257</v>
      </c>
      <c r="AI417" s="1" t="s">
        <v>1244</v>
      </c>
      <c r="AJ417" s="1" t="s">
        <v>1239</v>
      </c>
      <c r="AK417" s="2" t="str">
        <f>CONCATENATE("'",fator_pmad20182017_mor_16102020!C417,"'")</f>
        <v>'Cidade Ocidental: Sede'</v>
      </c>
      <c r="AL417" s="1" t="s">
        <v>1257</v>
      </c>
      <c r="AM417" s="1" t="s">
        <v>1258</v>
      </c>
      <c r="AN417" s="1" t="s">
        <v>1239</v>
      </c>
      <c r="AO417" s="1" t="str">
        <f>fator_pmad20182017_mor_16102020!E417</f>
        <v>1</v>
      </c>
      <c r="AP417" s="1" t="s">
        <v>1257</v>
      </c>
      <c r="AQ417" s="1" t="s">
        <v>1259</v>
      </c>
      <c r="AR417" s="1" t="s">
        <v>1260</v>
      </c>
      <c r="AS417" s="2" t="str">
        <f>fator_pmad20182017_mor_16102020!H417</f>
        <v xml:space="preserve"> 60 and 64</v>
      </c>
      <c r="AT417" s="1" t="s">
        <v>1261</v>
      </c>
    </row>
    <row r="418" spans="1:46" x14ac:dyDescent="0.25">
      <c r="A418" s="1" t="s">
        <v>44</v>
      </c>
      <c r="B418" s="1" t="s">
        <v>1235</v>
      </c>
      <c r="C418" s="1" t="s">
        <v>1236</v>
      </c>
      <c r="D418" s="1" t="s">
        <v>1237</v>
      </c>
      <c r="E418" s="1" t="s">
        <v>1238</v>
      </c>
      <c r="F418" s="1" t="s">
        <v>1239</v>
      </c>
      <c r="G418" s="1" t="str">
        <f>fator_pmad20182017_mor_16102020!K418</f>
        <v>6.81412416319922</v>
      </c>
      <c r="H418" s="1" t="s">
        <v>1240</v>
      </c>
      <c r="I418" s="1" t="s">
        <v>1239</v>
      </c>
      <c r="J418" s="1" t="str">
        <f>fator_pmad20182017_mor_16102020!I418</f>
        <v>163.538979916781</v>
      </c>
      <c r="K418" s="1" t="s">
        <v>1241</v>
      </c>
      <c r="L418" s="1" t="s">
        <v>1239</v>
      </c>
      <c r="M418" s="1" t="s">
        <v>1242</v>
      </c>
      <c r="N418" s="1" t="s">
        <v>1243</v>
      </c>
      <c r="O418" s="1" t="s">
        <v>1244</v>
      </c>
      <c r="P418" s="1" t="s">
        <v>1239</v>
      </c>
      <c r="Q418" s="2" t="str">
        <f>CONCATENATE("'",fator_pmad20182017_mor_16102020!C418,"'")</f>
        <v>'Cocalzinho de Goiás: Girassol/Edilândia'</v>
      </c>
      <c r="R418" s="1" t="s">
        <v>1245</v>
      </c>
      <c r="S418" s="2" t="str">
        <f>CONCATENATE("concat('",IF(LEN([1]fator_pmad1718_mor_25052020!A418)=1,CONCATENATE(0,[1]fator_pmad1718_mor_25052020!A418),[1]fator_pmad1718_mor_25052020!A418),"',cast(m.D03")</f>
        <v>concat('08',cast(m.D03</v>
      </c>
      <c r="T418" s="1" t="s">
        <v>1246</v>
      </c>
      <c r="U418" s="2" t="str">
        <f>CONCATENATE("nchar(1)),'",IF(LEN([1]fator_pmad1718_mor_25052020!F418)=1,CONCATENATE(0,[1]fator_pmad1718_mor_25052020!F418),[1]fator_pmad1718_mor_25052020!F418),"')")</f>
        <v>nchar(1)),'13')</v>
      </c>
      <c r="V418" s="1" t="s">
        <v>1247</v>
      </c>
      <c r="W418" s="1" t="s">
        <v>1248</v>
      </c>
      <c r="X418" s="1" t="s">
        <v>1249</v>
      </c>
      <c r="Y418" s="1" t="s">
        <v>1250</v>
      </c>
      <c r="Z418" s="1" t="s">
        <v>1251</v>
      </c>
      <c r="AA418" s="1" t="s">
        <v>1252</v>
      </c>
      <c r="AB418" s="1" t="s">
        <v>1262</v>
      </c>
      <c r="AC418" s="1" t="s">
        <v>1253</v>
      </c>
      <c r="AD418" s="1" t="s">
        <v>1254</v>
      </c>
      <c r="AE418" s="1" t="s">
        <v>1255</v>
      </c>
      <c r="AF418" s="1" t="s">
        <v>1239</v>
      </c>
      <c r="AG418" s="1" t="s">
        <v>1256</v>
      </c>
      <c r="AH418" s="1" t="s">
        <v>1257</v>
      </c>
      <c r="AI418" s="1" t="s">
        <v>1244</v>
      </c>
      <c r="AJ418" s="1" t="s">
        <v>1239</v>
      </c>
      <c r="AK418" s="2" t="str">
        <f>CONCATENATE("'",fator_pmad20182017_mor_16102020!C418,"'")</f>
        <v>'Cocalzinho de Goiás: Girassol/Edilândia'</v>
      </c>
      <c r="AL418" s="1" t="s">
        <v>1257</v>
      </c>
      <c r="AM418" s="1" t="s">
        <v>1258</v>
      </c>
      <c r="AN418" s="1" t="s">
        <v>1239</v>
      </c>
      <c r="AO418" s="1" t="str">
        <f>fator_pmad20182017_mor_16102020!E418</f>
        <v>2</v>
      </c>
      <c r="AP418" s="1" t="s">
        <v>1257</v>
      </c>
      <c r="AQ418" s="1" t="s">
        <v>1259</v>
      </c>
      <c r="AR418" s="1" t="s">
        <v>1260</v>
      </c>
      <c r="AS418" s="2" t="str">
        <f>fator_pmad20182017_mor_16102020!H418</f>
        <v xml:space="preserve"> 60 and 64</v>
      </c>
      <c r="AT418" s="1" t="s">
        <v>1261</v>
      </c>
    </row>
    <row r="419" spans="1:46" x14ac:dyDescent="0.25">
      <c r="A419" s="1" t="s">
        <v>44</v>
      </c>
      <c r="B419" s="1" t="s">
        <v>1235</v>
      </c>
      <c r="C419" s="1" t="s">
        <v>1236</v>
      </c>
      <c r="D419" s="1" t="s">
        <v>1237</v>
      </c>
      <c r="E419" s="1" t="s">
        <v>1238</v>
      </c>
      <c r="F419" s="1" t="s">
        <v>1239</v>
      </c>
      <c r="G419" s="1" t="str">
        <f>fator_pmad20182017_mor_16102020!K419</f>
        <v>5.86707557081017</v>
      </c>
      <c r="H419" s="1" t="s">
        <v>1240</v>
      </c>
      <c r="I419" s="1" t="s">
        <v>1239</v>
      </c>
      <c r="J419" s="1" t="str">
        <f>fator_pmad20182017_mor_16102020!I419</f>
        <v>158.411040411875</v>
      </c>
      <c r="K419" s="1" t="s">
        <v>1241</v>
      </c>
      <c r="L419" s="1" t="s">
        <v>1239</v>
      </c>
      <c r="M419" s="1" t="s">
        <v>1242</v>
      </c>
      <c r="N419" s="1" t="s">
        <v>1243</v>
      </c>
      <c r="O419" s="1" t="s">
        <v>1244</v>
      </c>
      <c r="P419" s="1" t="s">
        <v>1239</v>
      </c>
      <c r="Q419" s="2" t="str">
        <f>CONCATENATE("'",fator_pmad20182017_mor_16102020!C419,"'")</f>
        <v>'Cocalzinho de Goiás: Girassol/Edilândia'</v>
      </c>
      <c r="R419" s="1" t="s">
        <v>1245</v>
      </c>
      <c r="S419" s="2" t="str">
        <f>CONCATENATE("concat('",IF(LEN([1]fator_pmad1718_mor_25052020!A419)=1,CONCATENATE(0,[1]fator_pmad1718_mor_25052020!A419),[1]fator_pmad1718_mor_25052020!A419),"',cast(m.D03")</f>
        <v>concat('08',cast(m.D03</v>
      </c>
      <c r="T419" s="1" t="s">
        <v>1246</v>
      </c>
      <c r="U419" s="2" t="str">
        <f>CONCATENATE("nchar(1)),'",IF(LEN([1]fator_pmad1718_mor_25052020!F419)=1,CONCATENATE(0,[1]fator_pmad1718_mor_25052020!F419),[1]fator_pmad1718_mor_25052020!F419),"')")</f>
        <v>nchar(1)),'13')</v>
      </c>
      <c r="V419" s="1" t="s">
        <v>1247</v>
      </c>
      <c r="W419" s="1" t="s">
        <v>1248</v>
      </c>
      <c r="X419" s="1" t="s">
        <v>1249</v>
      </c>
      <c r="Y419" s="1" t="s">
        <v>1250</v>
      </c>
      <c r="Z419" s="1" t="s">
        <v>1251</v>
      </c>
      <c r="AA419" s="1" t="s">
        <v>1252</v>
      </c>
      <c r="AB419" s="1" t="s">
        <v>1262</v>
      </c>
      <c r="AC419" s="1" t="s">
        <v>1253</v>
      </c>
      <c r="AD419" s="1" t="s">
        <v>1254</v>
      </c>
      <c r="AE419" s="1" t="s">
        <v>1255</v>
      </c>
      <c r="AF419" s="1" t="s">
        <v>1239</v>
      </c>
      <c r="AG419" s="1" t="s">
        <v>1256</v>
      </c>
      <c r="AH419" s="1" t="s">
        <v>1257</v>
      </c>
      <c r="AI419" s="1" t="s">
        <v>1244</v>
      </c>
      <c r="AJ419" s="1" t="s">
        <v>1239</v>
      </c>
      <c r="AK419" s="2" t="str">
        <f>CONCATENATE("'",fator_pmad20182017_mor_16102020!C419,"'")</f>
        <v>'Cocalzinho de Goiás: Girassol/Edilândia'</v>
      </c>
      <c r="AL419" s="1" t="s">
        <v>1257</v>
      </c>
      <c r="AM419" s="1" t="s">
        <v>1258</v>
      </c>
      <c r="AN419" s="1" t="s">
        <v>1239</v>
      </c>
      <c r="AO419" s="1" t="str">
        <f>fator_pmad20182017_mor_16102020!E419</f>
        <v>1</v>
      </c>
      <c r="AP419" s="1" t="s">
        <v>1257</v>
      </c>
      <c r="AQ419" s="1" t="s">
        <v>1259</v>
      </c>
      <c r="AR419" s="1" t="s">
        <v>1260</v>
      </c>
      <c r="AS419" s="2" t="str">
        <f>fator_pmad20182017_mor_16102020!H419</f>
        <v xml:space="preserve"> 60 and 64</v>
      </c>
      <c r="AT419" s="1" t="s">
        <v>1261</v>
      </c>
    </row>
    <row r="420" spans="1:46" x14ac:dyDescent="0.25">
      <c r="A420" s="1" t="s">
        <v>52</v>
      </c>
      <c r="B420" s="1" t="s">
        <v>1235</v>
      </c>
      <c r="C420" s="1" t="s">
        <v>1236</v>
      </c>
      <c r="D420" s="1" t="s">
        <v>1237</v>
      </c>
      <c r="E420" s="1" t="s">
        <v>1238</v>
      </c>
      <c r="F420" s="1" t="s">
        <v>1239</v>
      </c>
      <c r="G420" s="1" t="str">
        <f>fator_pmad20182017_mor_16102020!K420</f>
        <v>3.05527329506928</v>
      </c>
      <c r="H420" s="1" t="s">
        <v>1240</v>
      </c>
      <c r="I420" s="1" t="s">
        <v>1239</v>
      </c>
      <c r="J420" s="1" t="str">
        <f>fator_pmad20182017_mor_16102020!I420</f>
        <v>158.874211343602</v>
      </c>
      <c r="K420" s="1" t="s">
        <v>1241</v>
      </c>
      <c r="L420" s="1" t="s">
        <v>1239</v>
      </c>
      <c r="M420" s="1" t="s">
        <v>1242</v>
      </c>
      <c r="N420" s="1" t="s">
        <v>1243</v>
      </c>
      <c r="O420" s="1" t="s">
        <v>1244</v>
      </c>
      <c r="P420" s="1" t="s">
        <v>1239</v>
      </c>
      <c r="Q420" s="2" t="str">
        <f>CONCATENATE("'",fator_pmad20182017_mor_16102020!C420,"'")</f>
        <v>'Cocalzinho de Goiás: Sede'</v>
      </c>
      <c r="R420" s="1" t="s">
        <v>1245</v>
      </c>
      <c r="S420" s="2" t="str">
        <f>CONCATENATE("concat('",IF(LEN([1]fator_pmad1718_mor_25052020!A420)=1,CONCATENATE(0,[1]fator_pmad1718_mor_25052020!A420),[1]fator_pmad1718_mor_25052020!A420),"',cast(m.D03")</f>
        <v>concat('07',cast(m.D03</v>
      </c>
      <c r="T420" s="1" t="s">
        <v>1246</v>
      </c>
      <c r="U420" s="2" t="str">
        <f>CONCATENATE("nchar(1)),'",IF(LEN([1]fator_pmad1718_mor_25052020!F420)=1,CONCATENATE(0,[1]fator_pmad1718_mor_25052020!F420),[1]fator_pmad1718_mor_25052020!F420),"')")</f>
        <v>nchar(1)),'13')</v>
      </c>
      <c r="V420" s="1" t="s">
        <v>1247</v>
      </c>
      <c r="W420" s="1" t="s">
        <v>1248</v>
      </c>
      <c r="X420" s="1" t="s">
        <v>1249</v>
      </c>
      <c r="Y420" s="1" t="s">
        <v>1250</v>
      </c>
      <c r="Z420" s="1" t="s">
        <v>1251</v>
      </c>
      <c r="AA420" s="1" t="s">
        <v>1252</v>
      </c>
      <c r="AB420" s="1" t="s">
        <v>1262</v>
      </c>
      <c r="AC420" s="1" t="s">
        <v>1253</v>
      </c>
      <c r="AD420" s="1" t="s">
        <v>1254</v>
      </c>
      <c r="AE420" s="1" t="s">
        <v>1255</v>
      </c>
      <c r="AF420" s="1" t="s">
        <v>1239</v>
      </c>
      <c r="AG420" s="1" t="s">
        <v>1256</v>
      </c>
      <c r="AH420" s="1" t="s">
        <v>1257</v>
      </c>
      <c r="AI420" s="1" t="s">
        <v>1244</v>
      </c>
      <c r="AJ420" s="1" t="s">
        <v>1239</v>
      </c>
      <c r="AK420" s="2" t="str">
        <f>CONCATENATE("'",fator_pmad20182017_mor_16102020!C420,"'")</f>
        <v>'Cocalzinho de Goiás: Sede'</v>
      </c>
      <c r="AL420" s="1" t="s">
        <v>1257</v>
      </c>
      <c r="AM420" s="1" t="s">
        <v>1258</v>
      </c>
      <c r="AN420" s="1" t="s">
        <v>1239</v>
      </c>
      <c r="AO420" s="1" t="str">
        <f>fator_pmad20182017_mor_16102020!E420</f>
        <v>2</v>
      </c>
      <c r="AP420" s="1" t="s">
        <v>1257</v>
      </c>
      <c r="AQ420" s="1" t="s">
        <v>1259</v>
      </c>
      <c r="AR420" s="1" t="s">
        <v>1260</v>
      </c>
      <c r="AS420" s="2" t="str">
        <f>fator_pmad20182017_mor_16102020!H420</f>
        <v xml:space="preserve"> 60 and 64</v>
      </c>
      <c r="AT420" s="1" t="s">
        <v>1261</v>
      </c>
    </row>
    <row r="421" spans="1:46" x14ac:dyDescent="0.25">
      <c r="A421" s="1" t="s">
        <v>52</v>
      </c>
      <c r="B421" s="1" t="s">
        <v>1235</v>
      </c>
      <c r="C421" s="1" t="s">
        <v>1236</v>
      </c>
      <c r="D421" s="1" t="s">
        <v>1237</v>
      </c>
      <c r="E421" s="1" t="s">
        <v>1238</v>
      </c>
      <c r="F421" s="1" t="s">
        <v>1239</v>
      </c>
      <c r="G421" s="1" t="str">
        <f>fator_pmad20182017_mor_16102020!K421</f>
        <v>4.96427550461252</v>
      </c>
      <c r="H421" s="1" t="s">
        <v>1240</v>
      </c>
      <c r="I421" s="1" t="s">
        <v>1239</v>
      </c>
      <c r="J421" s="1" t="str">
        <f>fator_pmad20182017_mor_16102020!I421</f>
        <v>153.892540642988</v>
      </c>
      <c r="K421" s="1" t="s">
        <v>1241</v>
      </c>
      <c r="L421" s="1" t="s">
        <v>1239</v>
      </c>
      <c r="M421" s="1" t="s">
        <v>1242</v>
      </c>
      <c r="N421" s="1" t="s">
        <v>1243</v>
      </c>
      <c r="O421" s="1" t="s">
        <v>1244</v>
      </c>
      <c r="P421" s="1" t="s">
        <v>1239</v>
      </c>
      <c r="Q421" s="2" t="str">
        <f>CONCATENATE("'",fator_pmad20182017_mor_16102020!C421,"'")</f>
        <v>'Cocalzinho de Goiás: Sede'</v>
      </c>
      <c r="R421" s="1" t="s">
        <v>1245</v>
      </c>
      <c r="S421" s="2" t="str">
        <f>CONCATENATE("concat('",IF(LEN([1]fator_pmad1718_mor_25052020!A421)=1,CONCATENATE(0,[1]fator_pmad1718_mor_25052020!A421),[1]fator_pmad1718_mor_25052020!A421),"',cast(m.D03")</f>
        <v>concat('07',cast(m.D03</v>
      </c>
      <c r="T421" s="1" t="s">
        <v>1246</v>
      </c>
      <c r="U421" s="2" t="str">
        <f>CONCATENATE("nchar(1)),'",IF(LEN([1]fator_pmad1718_mor_25052020!F421)=1,CONCATENATE(0,[1]fator_pmad1718_mor_25052020!F421),[1]fator_pmad1718_mor_25052020!F421),"')")</f>
        <v>nchar(1)),'13')</v>
      </c>
      <c r="V421" s="1" t="s">
        <v>1247</v>
      </c>
      <c r="W421" s="1" t="s">
        <v>1248</v>
      </c>
      <c r="X421" s="1" t="s">
        <v>1249</v>
      </c>
      <c r="Y421" s="1" t="s">
        <v>1250</v>
      </c>
      <c r="Z421" s="1" t="s">
        <v>1251</v>
      </c>
      <c r="AA421" s="1" t="s">
        <v>1252</v>
      </c>
      <c r="AB421" s="1" t="s">
        <v>1262</v>
      </c>
      <c r="AC421" s="1" t="s">
        <v>1253</v>
      </c>
      <c r="AD421" s="1" t="s">
        <v>1254</v>
      </c>
      <c r="AE421" s="1" t="s">
        <v>1255</v>
      </c>
      <c r="AF421" s="1" t="s">
        <v>1239</v>
      </c>
      <c r="AG421" s="1" t="s">
        <v>1256</v>
      </c>
      <c r="AH421" s="1" t="s">
        <v>1257</v>
      </c>
      <c r="AI421" s="1" t="s">
        <v>1244</v>
      </c>
      <c r="AJ421" s="1" t="s">
        <v>1239</v>
      </c>
      <c r="AK421" s="2" t="str">
        <f>CONCATENATE("'",fator_pmad20182017_mor_16102020!C421,"'")</f>
        <v>'Cocalzinho de Goiás: Sede'</v>
      </c>
      <c r="AL421" s="1" t="s">
        <v>1257</v>
      </c>
      <c r="AM421" s="1" t="s">
        <v>1258</v>
      </c>
      <c r="AN421" s="1" t="s">
        <v>1239</v>
      </c>
      <c r="AO421" s="1" t="str">
        <f>fator_pmad20182017_mor_16102020!E421</f>
        <v>1</v>
      </c>
      <c r="AP421" s="1" t="s">
        <v>1257</v>
      </c>
      <c r="AQ421" s="1" t="s">
        <v>1259</v>
      </c>
      <c r="AR421" s="1" t="s">
        <v>1260</v>
      </c>
      <c r="AS421" s="2" t="str">
        <f>fator_pmad20182017_mor_16102020!H421</f>
        <v xml:space="preserve"> 60 and 64</v>
      </c>
      <c r="AT421" s="1" t="s">
        <v>1261</v>
      </c>
    </row>
    <row r="422" spans="1:46" x14ac:dyDescent="0.25">
      <c r="A422" s="1" t="s">
        <v>60</v>
      </c>
      <c r="B422" s="1" t="s">
        <v>1235</v>
      </c>
      <c r="C422" s="1" t="s">
        <v>1236</v>
      </c>
      <c r="D422" s="1" t="s">
        <v>1237</v>
      </c>
      <c r="E422" s="1" t="s">
        <v>1238</v>
      </c>
      <c r="F422" s="1" t="s">
        <v>1239</v>
      </c>
      <c r="G422" s="1" t="str">
        <f>fator_pmad20182017_mor_16102020!K422</f>
        <v>3.8441128333595</v>
      </c>
      <c r="H422" s="1" t="s">
        <v>1240</v>
      </c>
      <c r="I422" s="1" t="s">
        <v>1239</v>
      </c>
      <c r="J422" s="1" t="str">
        <f>fator_pmad20182017_mor_16102020!I422</f>
        <v>84.5704823339091</v>
      </c>
      <c r="K422" s="1" t="s">
        <v>1241</v>
      </c>
      <c r="L422" s="1" t="s">
        <v>1239</v>
      </c>
      <c r="M422" s="1" t="s">
        <v>1242</v>
      </c>
      <c r="N422" s="1" t="s">
        <v>1243</v>
      </c>
      <c r="O422" s="1" t="s">
        <v>1244</v>
      </c>
      <c r="P422" s="1" t="s">
        <v>1239</v>
      </c>
      <c r="Q422" s="2" t="str">
        <f>CONCATENATE("'",fator_pmad20182017_mor_16102020!C422,"'")</f>
        <v>'Cristalina: Campos Lindos/Marajó'</v>
      </c>
      <c r="R422" s="1" t="s">
        <v>1245</v>
      </c>
      <c r="S422" s="2" t="str">
        <f>CONCATENATE("concat('",IF(LEN([1]fator_pmad1718_mor_25052020!A422)=1,CONCATENATE(0,[1]fator_pmad1718_mor_25052020!A422),[1]fator_pmad1718_mor_25052020!A422),"',cast(m.D03")</f>
        <v>concat('06',cast(m.D03</v>
      </c>
      <c r="T422" s="1" t="s">
        <v>1246</v>
      </c>
      <c r="U422" s="2" t="str">
        <f>CONCATENATE("nchar(1)),'",IF(LEN([1]fator_pmad1718_mor_25052020!F422)=1,CONCATENATE(0,[1]fator_pmad1718_mor_25052020!F422),[1]fator_pmad1718_mor_25052020!F422),"')")</f>
        <v>nchar(1)),'13')</v>
      </c>
      <c r="V422" s="1" t="s">
        <v>1247</v>
      </c>
      <c r="W422" s="1" t="s">
        <v>1248</v>
      </c>
      <c r="X422" s="1" t="s">
        <v>1249</v>
      </c>
      <c r="Y422" s="1" t="s">
        <v>1250</v>
      </c>
      <c r="Z422" s="1" t="s">
        <v>1251</v>
      </c>
      <c r="AA422" s="1" t="s">
        <v>1252</v>
      </c>
      <c r="AB422" s="1" t="s">
        <v>1262</v>
      </c>
      <c r="AC422" s="1" t="s">
        <v>1253</v>
      </c>
      <c r="AD422" s="1" t="s">
        <v>1254</v>
      </c>
      <c r="AE422" s="1" t="s">
        <v>1255</v>
      </c>
      <c r="AF422" s="1" t="s">
        <v>1239</v>
      </c>
      <c r="AG422" s="1" t="s">
        <v>1256</v>
      </c>
      <c r="AH422" s="1" t="s">
        <v>1257</v>
      </c>
      <c r="AI422" s="1" t="s">
        <v>1244</v>
      </c>
      <c r="AJ422" s="1" t="s">
        <v>1239</v>
      </c>
      <c r="AK422" s="2" t="str">
        <f>CONCATENATE("'",fator_pmad20182017_mor_16102020!C422,"'")</f>
        <v>'Cristalina: Campos Lindos/Marajó'</v>
      </c>
      <c r="AL422" s="1" t="s">
        <v>1257</v>
      </c>
      <c r="AM422" s="1" t="s">
        <v>1258</v>
      </c>
      <c r="AN422" s="1" t="s">
        <v>1239</v>
      </c>
      <c r="AO422" s="1" t="str">
        <f>fator_pmad20182017_mor_16102020!E422</f>
        <v>2</v>
      </c>
      <c r="AP422" s="1" t="s">
        <v>1257</v>
      </c>
      <c r="AQ422" s="1" t="s">
        <v>1259</v>
      </c>
      <c r="AR422" s="1" t="s">
        <v>1260</v>
      </c>
      <c r="AS422" s="2" t="str">
        <f>fator_pmad20182017_mor_16102020!H422</f>
        <v xml:space="preserve"> 60 and 64</v>
      </c>
      <c r="AT422" s="1" t="s">
        <v>1261</v>
      </c>
    </row>
    <row r="423" spans="1:46" x14ac:dyDescent="0.25">
      <c r="A423" s="1" t="s">
        <v>60</v>
      </c>
      <c r="B423" s="1" t="s">
        <v>1235</v>
      </c>
      <c r="C423" s="1" t="s">
        <v>1236</v>
      </c>
      <c r="D423" s="1" t="s">
        <v>1237</v>
      </c>
      <c r="E423" s="1" t="s">
        <v>1238</v>
      </c>
      <c r="F423" s="1" t="s">
        <v>1239</v>
      </c>
      <c r="G423" s="1" t="str">
        <f>fator_pmad20182017_mor_16102020!K423</f>
        <v>3.75953935548513</v>
      </c>
      <c r="H423" s="1" t="s">
        <v>1240</v>
      </c>
      <c r="I423" s="1" t="s">
        <v>1239</v>
      </c>
      <c r="J423" s="1" t="str">
        <f>fator_pmad20182017_mor_16102020!I423</f>
        <v>86.4694051761579</v>
      </c>
      <c r="K423" s="1" t="s">
        <v>1241</v>
      </c>
      <c r="L423" s="1" t="s">
        <v>1239</v>
      </c>
      <c r="M423" s="1" t="s">
        <v>1242</v>
      </c>
      <c r="N423" s="1" t="s">
        <v>1243</v>
      </c>
      <c r="O423" s="1" t="s">
        <v>1244</v>
      </c>
      <c r="P423" s="1" t="s">
        <v>1239</v>
      </c>
      <c r="Q423" s="2" t="str">
        <f>CONCATENATE("'",fator_pmad20182017_mor_16102020!C423,"'")</f>
        <v>'Cristalina: Campos Lindos/Marajó'</v>
      </c>
      <c r="R423" s="1" t="s">
        <v>1245</v>
      </c>
      <c r="S423" s="2" t="str">
        <f>CONCATENATE("concat('",IF(LEN([1]fator_pmad1718_mor_25052020!A423)=1,CONCATENATE(0,[1]fator_pmad1718_mor_25052020!A423),[1]fator_pmad1718_mor_25052020!A423),"',cast(m.D03")</f>
        <v>concat('06',cast(m.D03</v>
      </c>
      <c r="T423" s="1" t="s">
        <v>1246</v>
      </c>
      <c r="U423" s="2" t="str">
        <f>CONCATENATE("nchar(1)),'",IF(LEN([1]fator_pmad1718_mor_25052020!F423)=1,CONCATENATE(0,[1]fator_pmad1718_mor_25052020!F423),[1]fator_pmad1718_mor_25052020!F423),"')")</f>
        <v>nchar(1)),'13')</v>
      </c>
      <c r="V423" s="1" t="s">
        <v>1247</v>
      </c>
      <c r="W423" s="1" t="s">
        <v>1248</v>
      </c>
      <c r="X423" s="1" t="s">
        <v>1249</v>
      </c>
      <c r="Y423" s="1" t="s">
        <v>1250</v>
      </c>
      <c r="Z423" s="1" t="s">
        <v>1251</v>
      </c>
      <c r="AA423" s="1" t="s">
        <v>1252</v>
      </c>
      <c r="AB423" s="1" t="s">
        <v>1262</v>
      </c>
      <c r="AC423" s="1" t="s">
        <v>1253</v>
      </c>
      <c r="AD423" s="1" t="s">
        <v>1254</v>
      </c>
      <c r="AE423" s="1" t="s">
        <v>1255</v>
      </c>
      <c r="AF423" s="1" t="s">
        <v>1239</v>
      </c>
      <c r="AG423" s="1" t="s">
        <v>1256</v>
      </c>
      <c r="AH423" s="1" t="s">
        <v>1257</v>
      </c>
      <c r="AI423" s="1" t="s">
        <v>1244</v>
      </c>
      <c r="AJ423" s="1" t="s">
        <v>1239</v>
      </c>
      <c r="AK423" s="2" t="str">
        <f>CONCATENATE("'",fator_pmad20182017_mor_16102020!C423,"'")</f>
        <v>'Cristalina: Campos Lindos/Marajó'</v>
      </c>
      <c r="AL423" s="1" t="s">
        <v>1257</v>
      </c>
      <c r="AM423" s="1" t="s">
        <v>1258</v>
      </c>
      <c r="AN423" s="1" t="s">
        <v>1239</v>
      </c>
      <c r="AO423" s="1" t="str">
        <f>fator_pmad20182017_mor_16102020!E423</f>
        <v>1</v>
      </c>
      <c r="AP423" s="1" t="s">
        <v>1257</v>
      </c>
      <c r="AQ423" s="1" t="s">
        <v>1259</v>
      </c>
      <c r="AR423" s="1" t="s">
        <v>1260</v>
      </c>
      <c r="AS423" s="2" t="str">
        <f>fator_pmad20182017_mor_16102020!H423</f>
        <v xml:space="preserve"> 60 and 64</v>
      </c>
      <c r="AT423" s="1" t="s">
        <v>1261</v>
      </c>
    </row>
    <row r="424" spans="1:46" x14ac:dyDescent="0.25">
      <c r="A424" s="1" t="s">
        <v>68</v>
      </c>
      <c r="B424" s="1" t="s">
        <v>1235</v>
      </c>
      <c r="C424" s="1" t="s">
        <v>1236</v>
      </c>
      <c r="D424" s="1" t="s">
        <v>1237</v>
      </c>
      <c r="E424" s="1" t="s">
        <v>1238</v>
      </c>
      <c r="F424" s="1" t="s">
        <v>1239</v>
      </c>
      <c r="G424" s="1" t="str">
        <f>fator_pmad20182017_mor_16102020!K424</f>
        <v>8.14698462683202</v>
      </c>
      <c r="H424" s="1" t="s">
        <v>1240</v>
      </c>
      <c r="I424" s="1" t="s">
        <v>1239</v>
      </c>
      <c r="J424" s="1" t="str">
        <f>fator_pmad20182017_mor_16102020!I424</f>
        <v>407.349231341601</v>
      </c>
      <c r="K424" s="1" t="s">
        <v>1241</v>
      </c>
      <c r="L424" s="1" t="s">
        <v>1239</v>
      </c>
      <c r="M424" s="1" t="s">
        <v>1242</v>
      </c>
      <c r="N424" s="1" t="s">
        <v>1243</v>
      </c>
      <c r="O424" s="1" t="s">
        <v>1244</v>
      </c>
      <c r="P424" s="1" t="s">
        <v>1239</v>
      </c>
      <c r="Q424" s="2" t="str">
        <f>CONCATENATE("'",fator_pmad20182017_mor_16102020!C424,"'")</f>
        <v>'Cristalina: Sede'</v>
      </c>
      <c r="R424" s="1" t="s">
        <v>1245</v>
      </c>
      <c r="S424" s="2" t="str">
        <f>CONCATENATE("concat('",IF(LEN([1]fator_pmad1718_mor_25052020!A424)=1,CONCATENATE(0,[1]fator_pmad1718_mor_25052020!A424),[1]fator_pmad1718_mor_25052020!A424),"',cast(m.D03")</f>
        <v>concat('05',cast(m.D03</v>
      </c>
      <c r="T424" s="1" t="s">
        <v>1246</v>
      </c>
      <c r="U424" s="2" t="str">
        <f>CONCATENATE("nchar(1)),'",IF(LEN([1]fator_pmad1718_mor_25052020!F424)=1,CONCATENATE(0,[1]fator_pmad1718_mor_25052020!F424),[1]fator_pmad1718_mor_25052020!F424),"')")</f>
        <v>nchar(1)),'13')</v>
      </c>
      <c r="V424" s="1" t="s">
        <v>1247</v>
      </c>
      <c r="W424" s="1" t="s">
        <v>1248</v>
      </c>
      <c r="X424" s="1" t="s">
        <v>1249</v>
      </c>
      <c r="Y424" s="1" t="s">
        <v>1250</v>
      </c>
      <c r="Z424" s="1" t="s">
        <v>1251</v>
      </c>
      <c r="AA424" s="1" t="s">
        <v>1252</v>
      </c>
      <c r="AB424" s="1" t="s">
        <v>1262</v>
      </c>
      <c r="AC424" s="1" t="s">
        <v>1253</v>
      </c>
      <c r="AD424" s="1" t="s">
        <v>1254</v>
      </c>
      <c r="AE424" s="1" t="s">
        <v>1255</v>
      </c>
      <c r="AF424" s="1" t="s">
        <v>1239</v>
      </c>
      <c r="AG424" s="1" t="s">
        <v>1256</v>
      </c>
      <c r="AH424" s="1" t="s">
        <v>1257</v>
      </c>
      <c r="AI424" s="1" t="s">
        <v>1244</v>
      </c>
      <c r="AJ424" s="1" t="s">
        <v>1239</v>
      </c>
      <c r="AK424" s="2" t="str">
        <f>CONCATENATE("'",fator_pmad20182017_mor_16102020!C424,"'")</f>
        <v>'Cristalina: Sede'</v>
      </c>
      <c r="AL424" s="1" t="s">
        <v>1257</v>
      </c>
      <c r="AM424" s="1" t="s">
        <v>1258</v>
      </c>
      <c r="AN424" s="1" t="s">
        <v>1239</v>
      </c>
      <c r="AO424" s="1" t="str">
        <f>fator_pmad20182017_mor_16102020!E424</f>
        <v>2</v>
      </c>
      <c r="AP424" s="1" t="s">
        <v>1257</v>
      </c>
      <c r="AQ424" s="1" t="s">
        <v>1259</v>
      </c>
      <c r="AR424" s="1" t="s">
        <v>1260</v>
      </c>
      <c r="AS424" s="2" t="str">
        <f>fator_pmad20182017_mor_16102020!H424</f>
        <v xml:space="preserve"> 60 and 64</v>
      </c>
      <c r="AT424" s="1" t="s">
        <v>1261</v>
      </c>
    </row>
    <row r="425" spans="1:46" x14ac:dyDescent="0.25">
      <c r="A425" s="1" t="s">
        <v>68</v>
      </c>
      <c r="B425" s="1" t="s">
        <v>1235</v>
      </c>
      <c r="C425" s="1" t="s">
        <v>1236</v>
      </c>
      <c r="D425" s="1" t="s">
        <v>1237</v>
      </c>
      <c r="E425" s="1" t="s">
        <v>1238</v>
      </c>
      <c r="F425" s="1" t="s">
        <v>1239</v>
      </c>
      <c r="G425" s="1" t="str">
        <f>fator_pmad20182017_mor_16102020!K425</f>
        <v>10.9604142451455</v>
      </c>
      <c r="H425" s="1" t="s">
        <v>1240</v>
      </c>
      <c r="I425" s="1" t="s">
        <v>1239</v>
      </c>
      <c r="J425" s="1" t="str">
        <f>fator_pmad20182017_mor_16102020!I425</f>
        <v>416.49574131553</v>
      </c>
      <c r="K425" s="1" t="s">
        <v>1241</v>
      </c>
      <c r="L425" s="1" t="s">
        <v>1239</v>
      </c>
      <c r="M425" s="1" t="s">
        <v>1242</v>
      </c>
      <c r="N425" s="1" t="s">
        <v>1243</v>
      </c>
      <c r="O425" s="1" t="s">
        <v>1244</v>
      </c>
      <c r="P425" s="1" t="s">
        <v>1239</v>
      </c>
      <c r="Q425" s="2" t="str">
        <f>CONCATENATE("'",fator_pmad20182017_mor_16102020!C425,"'")</f>
        <v>'Cristalina: Sede'</v>
      </c>
      <c r="R425" s="1" t="s">
        <v>1245</v>
      </c>
      <c r="S425" s="2" t="str">
        <f>CONCATENATE("concat('",IF(LEN([1]fator_pmad1718_mor_25052020!A425)=1,CONCATENATE(0,[1]fator_pmad1718_mor_25052020!A425),[1]fator_pmad1718_mor_25052020!A425),"',cast(m.D03")</f>
        <v>concat('05',cast(m.D03</v>
      </c>
      <c r="T425" s="1" t="s">
        <v>1246</v>
      </c>
      <c r="U425" s="2" t="str">
        <f>CONCATENATE("nchar(1)),'",IF(LEN([1]fator_pmad1718_mor_25052020!F425)=1,CONCATENATE(0,[1]fator_pmad1718_mor_25052020!F425),[1]fator_pmad1718_mor_25052020!F425),"')")</f>
        <v>nchar(1)),'13')</v>
      </c>
      <c r="V425" s="1" t="s">
        <v>1247</v>
      </c>
      <c r="W425" s="1" t="s">
        <v>1248</v>
      </c>
      <c r="X425" s="1" t="s">
        <v>1249</v>
      </c>
      <c r="Y425" s="1" t="s">
        <v>1250</v>
      </c>
      <c r="Z425" s="1" t="s">
        <v>1251</v>
      </c>
      <c r="AA425" s="1" t="s">
        <v>1252</v>
      </c>
      <c r="AB425" s="1" t="s">
        <v>1262</v>
      </c>
      <c r="AC425" s="1" t="s">
        <v>1253</v>
      </c>
      <c r="AD425" s="1" t="s">
        <v>1254</v>
      </c>
      <c r="AE425" s="1" t="s">
        <v>1255</v>
      </c>
      <c r="AF425" s="1" t="s">
        <v>1239</v>
      </c>
      <c r="AG425" s="1" t="s">
        <v>1256</v>
      </c>
      <c r="AH425" s="1" t="s">
        <v>1257</v>
      </c>
      <c r="AI425" s="1" t="s">
        <v>1244</v>
      </c>
      <c r="AJ425" s="1" t="s">
        <v>1239</v>
      </c>
      <c r="AK425" s="2" t="str">
        <f>CONCATENATE("'",fator_pmad20182017_mor_16102020!C425,"'")</f>
        <v>'Cristalina: Sede'</v>
      </c>
      <c r="AL425" s="1" t="s">
        <v>1257</v>
      </c>
      <c r="AM425" s="1" t="s">
        <v>1258</v>
      </c>
      <c r="AN425" s="1" t="s">
        <v>1239</v>
      </c>
      <c r="AO425" s="1" t="str">
        <f>fator_pmad20182017_mor_16102020!E425</f>
        <v>1</v>
      </c>
      <c r="AP425" s="1" t="s">
        <v>1257</v>
      </c>
      <c r="AQ425" s="1" t="s">
        <v>1259</v>
      </c>
      <c r="AR425" s="1" t="s">
        <v>1260</v>
      </c>
      <c r="AS425" s="2" t="str">
        <f>fator_pmad20182017_mor_16102020!H425</f>
        <v xml:space="preserve"> 60 and 64</v>
      </c>
      <c r="AT425" s="1" t="s">
        <v>1261</v>
      </c>
    </row>
    <row r="426" spans="1:46" x14ac:dyDescent="0.25">
      <c r="A426" s="1" t="s">
        <v>75</v>
      </c>
      <c r="B426" s="1" t="s">
        <v>1235</v>
      </c>
      <c r="C426" s="1" t="s">
        <v>1236</v>
      </c>
      <c r="D426" s="1" t="s">
        <v>1237</v>
      </c>
      <c r="E426" s="1" t="s">
        <v>1238</v>
      </c>
      <c r="F426" s="1" t="s">
        <v>1239</v>
      </c>
      <c r="G426" s="1" t="str">
        <f>fator_pmad20182017_mor_16102020!K426</f>
        <v>31.4938387096774</v>
      </c>
      <c r="H426" s="1" t="s">
        <v>1240</v>
      </c>
      <c r="I426" s="1" t="s">
        <v>1239</v>
      </c>
      <c r="J426" s="1" t="str">
        <f>fator_pmad20182017_mor_16102020!I426</f>
        <v>1952.618</v>
      </c>
      <c r="K426" s="1" t="s">
        <v>1241</v>
      </c>
      <c r="L426" s="1" t="s">
        <v>1239</v>
      </c>
      <c r="M426" s="1" t="s">
        <v>1242</v>
      </c>
      <c r="N426" s="1" t="s">
        <v>1243</v>
      </c>
      <c r="O426" s="1" t="s">
        <v>1244</v>
      </c>
      <c r="P426" s="1" t="s">
        <v>1239</v>
      </c>
      <c r="Q426" s="2" t="str">
        <f>CONCATENATE("'",fator_pmad20182017_mor_16102020!C426,"'")</f>
        <v>'Formosa'</v>
      </c>
      <c r="R426" s="1" t="s">
        <v>1245</v>
      </c>
      <c r="S426" s="2" t="str">
        <f>CONCATENATE("concat('",IF(LEN([1]fator_pmad1718_mor_25052020!A426)=1,CONCATENATE(0,[1]fator_pmad1718_mor_25052020!A426),[1]fator_pmad1718_mor_25052020!A426),"',cast(m.D03")</f>
        <v>concat('09',cast(m.D03</v>
      </c>
      <c r="T426" s="1" t="s">
        <v>1246</v>
      </c>
      <c r="U426" s="2" t="str">
        <f>CONCATENATE("nchar(1)),'",IF(LEN([1]fator_pmad1718_mor_25052020!F426)=1,CONCATENATE(0,[1]fator_pmad1718_mor_25052020!F426),[1]fator_pmad1718_mor_25052020!F426),"')")</f>
        <v>nchar(1)),'13')</v>
      </c>
      <c r="V426" s="1" t="s">
        <v>1247</v>
      </c>
      <c r="W426" s="1" t="s">
        <v>1248</v>
      </c>
      <c r="X426" s="1" t="s">
        <v>1249</v>
      </c>
      <c r="Y426" s="1" t="s">
        <v>1250</v>
      </c>
      <c r="Z426" s="1" t="s">
        <v>1251</v>
      </c>
      <c r="AA426" s="1" t="s">
        <v>1252</v>
      </c>
      <c r="AB426" s="1" t="s">
        <v>1262</v>
      </c>
      <c r="AC426" s="1" t="s">
        <v>1253</v>
      </c>
      <c r="AD426" s="1" t="s">
        <v>1254</v>
      </c>
      <c r="AE426" s="1" t="s">
        <v>1255</v>
      </c>
      <c r="AF426" s="1" t="s">
        <v>1239</v>
      </c>
      <c r="AG426" s="1" t="s">
        <v>1256</v>
      </c>
      <c r="AH426" s="1" t="s">
        <v>1257</v>
      </c>
      <c r="AI426" s="1" t="s">
        <v>1244</v>
      </c>
      <c r="AJ426" s="1" t="s">
        <v>1239</v>
      </c>
      <c r="AK426" s="2" t="str">
        <f>CONCATENATE("'",fator_pmad20182017_mor_16102020!C426,"'")</f>
        <v>'Formosa'</v>
      </c>
      <c r="AL426" s="1" t="s">
        <v>1257</v>
      </c>
      <c r="AM426" s="1" t="s">
        <v>1258</v>
      </c>
      <c r="AN426" s="1" t="s">
        <v>1239</v>
      </c>
      <c r="AO426" s="1" t="str">
        <f>fator_pmad20182017_mor_16102020!E426</f>
        <v>2</v>
      </c>
      <c r="AP426" s="1" t="s">
        <v>1257</v>
      </c>
      <c r="AQ426" s="1" t="s">
        <v>1259</v>
      </c>
      <c r="AR426" s="1" t="s">
        <v>1260</v>
      </c>
      <c r="AS426" s="2" t="str">
        <f>fator_pmad20182017_mor_16102020!H426</f>
        <v xml:space="preserve"> 60 and 64</v>
      </c>
      <c r="AT426" s="1" t="s">
        <v>1261</v>
      </c>
    </row>
    <row r="427" spans="1:46" x14ac:dyDescent="0.25">
      <c r="A427" s="1" t="s">
        <v>75</v>
      </c>
      <c r="B427" s="1" t="s">
        <v>1235</v>
      </c>
      <c r="C427" s="1" t="s">
        <v>1236</v>
      </c>
      <c r="D427" s="1" t="s">
        <v>1237</v>
      </c>
      <c r="E427" s="1" t="s">
        <v>1238</v>
      </c>
      <c r="F427" s="1" t="s">
        <v>1239</v>
      </c>
      <c r="G427" s="1" t="str">
        <f>fator_pmad20182017_mor_16102020!K427</f>
        <v>30.33296875</v>
      </c>
      <c r="H427" s="1" t="s">
        <v>1240</v>
      </c>
      <c r="I427" s="1" t="s">
        <v>1239</v>
      </c>
      <c r="J427" s="1" t="str">
        <f>fator_pmad20182017_mor_16102020!I427</f>
        <v>1941.31</v>
      </c>
      <c r="K427" s="1" t="s">
        <v>1241</v>
      </c>
      <c r="L427" s="1" t="s">
        <v>1239</v>
      </c>
      <c r="M427" s="1" t="s">
        <v>1242</v>
      </c>
      <c r="N427" s="1" t="s">
        <v>1243</v>
      </c>
      <c r="O427" s="1" t="s">
        <v>1244</v>
      </c>
      <c r="P427" s="1" t="s">
        <v>1239</v>
      </c>
      <c r="Q427" s="2" t="str">
        <f>CONCATENATE("'",fator_pmad20182017_mor_16102020!C427,"'")</f>
        <v>'Formosa'</v>
      </c>
      <c r="R427" s="1" t="s">
        <v>1245</v>
      </c>
      <c r="S427" s="2" t="str">
        <f>CONCATENATE("concat('",IF(LEN([1]fator_pmad1718_mor_25052020!A427)=1,CONCATENATE(0,[1]fator_pmad1718_mor_25052020!A427),[1]fator_pmad1718_mor_25052020!A427),"',cast(m.D03")</f>
        <v>concat('09',cast(m.D03</v>
      </c>
      <c r="T427" s="1" t="s">
        <v>1246</v>
      </c>
      <c r="U427" s="2" t="str">
        <f>CONCATENATE("nchar(1)),'",IF(LEN([1]fator_pmad1718_mor_25052020!F427)=1,CONCATENATE(0,[1]fator_pmad1718_mor_25052020!F427),[1]fator_pmad1718_mor_25052020!F427),"')")</f>
        <v>nchar(1)),'13')</v>
      </c>
      <c r="V427" s="1" t="s">
        <v>1247</v>
      </c>
      <c r="W427" s="1" t="s">
        <v>1248</v>
      </c>
      <c r="X427" s="1" t="s">
        <v>1249</v>
      </c>
      <c r="Y427" s="1" t="s">
        <v>1250</v>
      </c>
      <c r="Z427" s="1" t="s">
        <v>1251</v>
      </c>
      <c r="AA427" s="1" t="s">
        <v>1252</v>
      </c>
      <c r="AB427" s="1" t="s">
        <v>1262</v>
      </c>
      <c r="AC427" s="1" t="s">
        <v>1253</v>
      </c>
      <c r="AD427" s="1" t="s">
        <v>1254</v>
      </c>
      <c r="AE427" s="1" t="s">
        <v>1255</v>
      </c>
      <c r="AF427" s="1" t="s">
        <v>1239</v>
      </c>
      <c r="AG427" s="1" t="s">
        <v>1256</v>
      </c>
      <c r="AH427" s="1" t="s">
        <v>1257</v>
      </c>
      <c r="AI427" s="1" t="s">
        <v>1244</v>
      </c>
      <c r="AJ427" s="1" t="s">
        <v>1239</v>
      </c>
      <c r="AK427" s="2" t="str">
        <f>CONCATENATE("'",fator_pmad20182017_mor_16102020!C427,"'")</f>
        <v>'Formosa'</v>
      </c>
      <c r="AL427" s="1" t="s">
        <v>1257</v>
      </c>
      <c r="AM427" s="1" t="s">
        <v>1258</v>
      </c>
      <c r="AN427" s="1" t="s">
        <v>1239</v>
      </c>
      <c r="AO427" s="1" t="str">
        <f>fator_pmad20182017_mor_16102020!E427</f>
        <v>1</v>
      </c>
      <c r="AP427" s="1" t="s">
        <v>1257</v>
      </c>
      <c r="AQ427" s="1" t="s">
        <v>1259</v>
      </c>
      <c r="AR427" s="1" t="s">
        <v>1260</v>
      </c>
      <c r="AS427" s="2" t="str">
        <f>fator_pmad20182017_mor_16102020!H427</f>
        <v xml:space="preserve"> 60 and 64</v>
      </c>
      <c r="AT427" s="1" t="s">
        <v>1261</v>
      </c>
    </row>
    <row r="428" spans="1:46" x14ac:dyDescent="0.25">
      <c r="A428" s="1" t="s">
        <v>82</v>
      </c>
      <c r="B428" s="1" t="s">
        <v>1235</v>
      </c>
      <c r="C428" s="1" t="s">
        <v>1236</v>
      </c>
      <c r="D428" s="1" t="s">
        <v>1237</v>
      </c>
      <c r="E428" s="1" t="s">
        <v>1238</v>
      </c>
      <c r="F428" s="1" t="s">
        <v>1239</v>
      </c>
      <c r="G428" s="1" t="str">
        <f>fator_pmad20182017_mor_16102020!K428</f>
        <v>34.3004309223124</v>
      </c>
      <c r="H428" s="1" t="s">
        <v>1240</v>
      </c>
      <c r="I428" s="1" t="s">
        <v>1239</v>
      </c>
      <c r="J428" s="1" t="str">
        <f>fator_pmad20182017_mor_16102020!I428</f>
        <v>1029.01292766937</v>
      </c>
      <c r="K428" s="1" t="s">
        <v>1241</v>
      </c>
      <c r="L428" s="1" t="s">
        <v>1239</v>
      </c>
      <c r="M428" s="1" t="s">
        <v>1242</v>
      </c>
      <c r="N428" s="1" t="s">
        <v>1243</v>
      </c>
      <c r="O428" s="1" t="s">
        <v>1244</v>
      </c>
      <c r="P428" s="1" t="s">
        <v>1239</v>
      </c>
      <c r="Q428" s="2" t="str">
        <f>CONCATENATE("'",fator_pmad20182017_mor_16102020!C428,"'")</f>
        <v>'Luziânia: Jardim Ingá'</v>
      </c>
      <c r="R428" s="1" t="s">
        <v>1245</v>
      </c>
      <c r="S428" s="2" t="str">
        <f>CONCATENATE("concat('",IF(LEN([1]fator_pmad1718_mor_25052020!A428)=1,CONCATENATE(0,[1]fator_pmad1718_mor_25052020!A428),[1]fator_pmad1718_mor_25052020!A428),"',cast(m.D03")</f>
        <v>concat('11',cast(m.D03</v>
      </c>
      <c r="T428" s="1" t="s">
        <v>1246</v>
      </c>
      <c r="U428" s="2" t="str">
        <f>CONCATENATE("nchar(1)),'",IF(LEN([1]fator_pmad1718_mor_25052020!F428)=1,CONCATENATE(0,[1]fator_pmad1718_mor_25052020!F428),[1]fator_pmad1718_mor_25052020!F428),"')")</f>
        <v>nchar(1)),'13')</v>
      </c>
      <c r="V428" s="1" t="s">
        <v>1247</v>
      </c>
      <c r="W428" s="1" t="s">
        <v>1248</v>
      </c>
      <c r="X428" s="1" t="s">
        <v>1249</v>
      </c>
      <c r="Y428" s="1" t="s">
        <v>1250</v>
      </c>
      <c r="Z428" s="1" t="s">
        <v>1251</v>
      </c>
      <c r="AA428" s="1" t="s">
        <v>1252</v>
      </c>
      <c r="AB428" s="1" t="s">
        <v>1262</v>
      </c>
      <c r="AC428" s="1" t="s">
        <v>1253</v>
      </c>
      <c r="AD428" s="1" t="s">
        <v>1254</v>
      </c>
      <c r="AE428" s="1" t="s">
        <v>1255</v>
      </c>
      <c r="AF428" s="1" t="s">
        <v>1239</v>
      </c>
      <c r="AG428" s="1" t="s">
        <v>1256</v>
      </c>
      <c r="AH428" s="1" t="s">
        <v>1257</v>
      </c>
      <c r="AI428" s="1" t="s">
        <v>1244</v>
      </c>
      <c r="AJ428" s="1" t="s">
        <v>1239</v>
      </c>
      <c r="AK428" s="2" t="str">
        <f>CONCATENATE("'",fator_pmad20182017_mor_16102020!C428,"'")</f>
        <v>'Luziânia: Jardim Ingá'</v>
      </c>
      <c r="AL428" s="1" t="s">
        <v>1257</v>
      </c>
      <c r="AM428" s="1" t="s">
        <v>1258</v>
      </c>
      <c r="AN428" s="1" t="s">
        <v>1239</v>
      </c>
      <c r="AO428" s="1" t="str">
        <f>fator_pmad20182017_mor_16102020!E428</f>
        <v>2</v>
      </c>
      <c r="AP428" s="1" t="s">
        <v>1257</v>
      </c>
      <c r="AQ428" s="1" t="s">
        <v>1259</v>
      </c>
      <c r="AR428" s="1" t="s">
        <v>1260</v>
      </c>
      <c r="AS428" s="2" t="str">
        <f>fator_pmad20182017_mor_16102020!H428</f>
        <v xml:space="preserve"> 60 and 64</v>
      </c>
      <c r="AT428" s="1" t="s">
        <v>1261</v>
      </c>
    </row>
    <row r="429" spans="1:46" x14ac:dyDescent="0.25">
      <c r="A429" s="1" t="s">
        <v>82</v>
      </c>
      <c r="B429" s="1" t="s">
        <v>1235</v>
      </c>
      <c r="C429" s="1" t="s">
        <v>1236</v>
      </c>
      <c r="D429" s="1" t="s">
        <v>1237</v>
      </c>
      <c r="E429" s="1" t="s">
        <v>1238</v>
      </c>
      <c r="F429" s="1" t="s">
        <v>1239</v>
      </c>
      <c r="G429" s="1" t="str">
        <f>fator_pmad20182017_mor_16102020!K429</f>
        <v>28.9080688182759</v>
      </c>
      <c r="H429" s="1" t="s">
        <v>1240</v>
      </c>
      <c r="I429" s="1" t="s">
        <v>1239</v>
      </c>
      <c r="J429" s="1" t="str">
        <f>fator_pmad20182017_mor_16102020!I429</f>
        <v>953.966271003105</v>
      </c>
      <c r="K429" s="1" t="s">
        <v>1241</v>
      </c>
      <c r="L429" s="1" t="s">
        <v>1239</v>
      </c>
      <c r="M429" s="1" t="s">
        <v>1242</v>
      </c>
      <c r="N429" s="1" t="s">
        <v>1243</v>
      </c>
      <c r="O429" s="1" t="s">
        <v>1244</v>
      </c>
      <c r="P429" s="1" t="s">
        <v>1239</v>
      </c>
      <c r="Q429" s="2" t="str">
        <f>CONCATENATE("'",fator_pmad20182017_mor_16102020!C429,"'")</f>
        <v>'Luziânia: Jardim Ingá'</v>
      </c>
      <c r="R429" s="1" t="s">
        <v>1245</v>
      </c>
      <c r="S429" s="2" t="str">
        <f>CONCATENATE("concat('",IF(LEN([1]fator_pmad1718_mor_25052020!A429)=1,CONCATENATE(0,[1]fator_pmad1718_mor_25052020!A429),[1]fator_pmad1718_mor_25052020!A429),"',cast(m.D03")</f>
        <v>concat('11',cast(m.D03</v>
      </c>
      <c r="T429" s="1" t="s">
        <v>1246</v>
      </c>
      <c r="U429" s="2" t="str">
        <f>CONCATENATE("nchar(1)),'",IF(LEN([1]fator_pmad1718_mor_25052020!F429)=1,CONCATENATE(0,[1]fator_pmad1718_mor_25052020!F429),[1]fator_pmad1718_mor_25052020!F429),"')")</f>
        <v>nchar(1)),'13')</v>
      </c>
      <c r="V429" s="1" t="s">
        <v>1247</v>
      </c>
      <c r="W429" s="1" t="s">
        <v>1248</v>
      </c>
      <c r="X429" s="1" t="s">
        <v>1249</v>
      </c>
      <c r="Y429" s="1" t="s">
        <v>1250</v>
      </c>
      <c r="Z429" s="1" t="s">
        <v>1251</v>
      </c>
      <c r="AA429" s="1" t="s">
        <v>1252</v>
      </c>
      <c r="AB429" s="1" t="s">
        <v>1262</v>
      </c>
      <c r="AC429" s="1" t="s">
        <v>1253</v>
      </c>
      <c r="AD429" s="1" t="s">
        <v>1254</v>
      </c>
      <c r="AE429" s="1" t="s">
        <v>1255</v>
      </c>
      <c r="AF429" s="1" t="s">
        <v>1239</v>
      </c>
      <c r="AG429" s="1" t="s">
        <v>1256</v>
      </c>
      <c r="AH429" s="1" t="s">
        <v>1257</v>
      </c>
      <c r="AI429" s="1" t="s">
        <v>1244</v>
      </c>
      <c r="AJ429" s="1" t="s">
        <v>1239</v>
      </c>
      <c r="AK429" s="2" t="str">
        <f>CONCATENATE("'",fator_pmad20182017_mor_16102020!C429,"'")</f>
        <v>'Luziânia: Jardim Ingá'</v>
      </c>
      <c r="AL429" s="1" t="s">
        <v>1257</v>
      </c>
      <c r="AM429" s="1" t="s">
        <v>1258</v>
      </c>
      <c r="AN429" s="1" t="s">
        <v>1239</v>
      </c>
      <c r="AO429" s="1" t="str">
        <f>fator_pmad20182017_mor_16102020!E429</f>
        <v>1</v>
      </c>
      <c r="AP429" s="1" t="s">
        <v>1257</v>
      </c>
      <c r="AQ429" s="1" t="s">
        <v>1259</v>
      </c>
      <c r="AR429" s="1" t="s">
        <v>1260</v>
      </c>
      <c r="AS429" s="2" t="str">
        <f>fator_pmad20182017_mor_16102020!H429</f>
        <v xml:space="preserve"> 60 and 64</v>
      </c>
      <c r="AT429" s="1" t="s">
        <v>1261</v>
      </c>
    </row>
    <row r="430" spans="1:46" x14ac:dyDescent="0.25">
      <c r="A430" s="1" t="s">
        <v>88</v>
      </c>
      <c r="B430" s="1" t="s">
        <v>1235</v>
      </c>
      <c r="C430" s="1" t="s">
        <v>1236</v>
      </c>
      <c r="D430" s="1" t="s">
        <v>1237</v>
      </c>
      <c r="E430" s="1" t="s">
        <v>1238</v>
      </c>
      <c r="F430" s="1" t="s">
        <v>1239</v>
      </c>
      <c r="G430" s="1" t="str">
        <f>fator_pmad20182017_mor_16102020!K430</f>
        <v>26.818556999246</v>
      </c>
      <c r="H430" s="1" t="s">
        <v>1240</v>
      </c>
      <c r="I430" s="1" t="s">
        <v>1239</v>
      </c>
      <c r="J430" s="1" t="str">
        <f>fator_pmad20182017_mor_16102020!I430</f>
        <v>1770.02476195024</v>
      </c>
      <c r="K430" s="1" t="s">
        <v>1241</v>
      </c>
      <c r="L430" s="1" t="s">
        <v>1239</v>
      </c>
      <c r="M430" s="1" t="s">
        <v>1242</v>
      </c>
      <c r="N430" s="1" t="s">
        <v>1243</v>
      </c>
      <c r="O430" s="1" t="s">
        <v>1244</v>
      </c>
      <c r="P430" s="1" t="s">
        <v>1239</v>
      </c>
      <c r="Q430" s="2" t="str">
        <f>CONCATENATE("'",fator_pmad20182017_mor_16102020!C430,"'")</f>
        <v>'Luziânia: Sede'</v>
      </c>
      <c r="R430" s="1" t="s">
        <v>1245</v>
      </c>
      <c r="S430" s="2" t="str">
        <f>CONCATENATE("concat('",IF(LEN([1]fator_pmad1718_mor_25052020!A430)=1,CONCATENATE(0,[1]fator_pmad1718_mor_25052020!A430),[1]fator_pmad1718_mor_25052020!A430),"',cast(m.D03")</f>
        <v>concat('10',cast(m.D03</v>
      </c>
      <c r="T430" s="1" t="s">
        <v>1246</v>
      </c>
      <c r="U430" s="2" t="str">
        <f>CONCATENATE("nchar(1)),'",IF(LEN([1]fator_pmad1718_mor_25052020!F430)=1,CONCATENATE(0,[1]fator_pmad1718_mor_25052020!F430),[1]fator_pmad1718_mor_25052020!F430),"')")</f>
        <v>nchar(1)),'13')</v>
      </c>
      <c r="V430" s="1" t="s">
        <v>1247</v>
      </c>
      <c r="W430" s="1" t="s">
        <v>1248</v>
      </c>
      <c r="X430" s="1" t="s">
        <v>1249</v>
      </c>
      <c r="Y430" s="1" t="s">
        <v>1250</v>
      </c>
      <c r="Z430" s="1" t="s">
        <v>1251</v>
      </c>
      <c r="AA430" s="1" t="s">
        <v>1252</v>
      </c>
      <c r="AB430" s="1" t="s">
        <v>1262</v>
      </c>
      <c r="AC430" s="1" t="s">
        <v>1253</v>
      </c>
      <c r="AD430" s="1" t="s">
        <v>1254</v>
      </c>
      <c r="AE430" s="1" t="s">
        <v>1255</v>
      </c>
      <c r="AF430" s="1" t="s">
        <v>1239</v>
      </c>
      <c r="AG430" s="1" t="s">
        <v>1256</v>
      </c>
      <c r="AH430" s="1" t="s">
        <v>1257</v>
      </c>
      <c r="AI430" s="1" t="s">
        <v>1244</v>
      </c>
      <c r="AJ430" s="1" t="s">
        <v>1239</v>
      </c>
      <c r="AK430" s="2" t="str">
        <f>CONCATENATE("'",fator_pmad20182017_mor_16102020!C430,"'")</f>
        <v>'Luziânia: Sede'</v>
      </c>
      <c r="AL430" s="1" t="s">
        <v>1257</v>
      </c>
      <c r="AM430" s="1" t="s">
        <v>1258</v>
      </c>
      <c r="AN430" s="1" t="s">
        <v>1239</v>
      </c>
      <c r="AO430" s="1" t="str">
        <f>fator_pmad20182017_mor_16102020!E430</f>
        <v>2</v>
      </c>
      <c r="AP430" s="1" t="s">
        <v>1257</v>
      </c>
      <c r="AQ430" s="1" t="s">
        <v>1259</v>
      </c>
      <c r="AR430" s="1" t="s">
        <v>1260</v>
      </c>
      <c r="AS430" s="2" t="str">
        <f>fator_pmad20182017_mor_16102020!H430</f>
        <v xml:space="preserve"> 60 and 64</v>
      </c>
      <c r="AT430" s="1" t="s">
        <v>1261</v>
      </c>
    </row>
    <row r="431" spans="1:46" x14ac:dyDescent="0.25">
      <c r="A431" s="1" t="s">
        <v>88</v>
      </c>
      <c r="B431" s="1" t="s">
        <v>1235</v>
      </c>
      <c r="C431" s="1" t="s">
        <v>1236</v>
      </c>
      <c r="D431" s="1" t="s">
        <v>1237</v>
      </c>
      <c r="E431" s="1" t="s">
        <v>1238</v>
      </c>
      <c r="F431" s="1" t="s">
        <v>1239</v>
      </c>
      <c r="G431" s="1" t="str">
        <f>fator_pmad20182017_mor_16102020!K431</f>
        <v>29.8351923008788</v>
      </c>
      <c r="H431" s="1" t="s">
        <v>1240</v>
      </c>
      <c r="I431" s="1" t="s">
        <v>1239</v>
      </c>
      <c r="J431" s="1" t="str">
        <f>fator_pmad20182017_mor_16102020!I431</f>
        <v>1640.93557654833</v>
      </c>
      <c r="K431" s="1" t="s">
        <v>1241</v>
      </c>
      <c r="L431" s="1" t="s">
        <v>1239</v>
      </c>
      <c r="M431" s="1" t="s">
        <v>1242</v>
      </c>
      <c r="N431" s="1" t="s">
        <v>1243</v>
      </c>
      <c r="O431" s="1" t="s">
        <v>1244</v>
      </c>
      <c r="P431" s="1" t="s">
        <v>1239</v>
      </c>
      <c r="Q431" s="2" t="str">
        <f>CONCATENATE("'",fator_pmad20182017_mor_16102020!C431,"'")</f>
        <v>'Luziânia: Sede'</v>
      </c>
      <c r="R431" s="1" t="s">
        <v>1245</v>
      </c>
      <c r="S431" s="2" t="str">
        <f>CONCATENATE("concat('",IF(LEN([1]fator_pmad1718_mor_25052020!A431)=1,CONCATENATE(0,[1]fator_pmad1718_mor_25052020!A431),[1]fator_pmad1718_mor_25052020!A431),"',cast(m.D03")</f>
        <v>concat('10',cast(m.D03</v>
      </c>
      <c r="T431" s="1" t="s">
        <v>1246</v>
      </c>
      <c r="U431" s="2" t="str">
        <f>CONCATENATE("nchar(1)),'",IF(LEN([1]fator_pmad1718_mor_25052020!F431)=1,CONCATENATE(0,[1]fator_pmad1718_mor_25052020!F431),[1]fator_pmad1718_mor_25052020!F431),"')")</f>
        <v>nchar(1)),'13')</v>
      </c>
      <c r="V431" s="1" t="s">
        <v>1247</v>
      </c>
      <c r="W431" s="1" t="s">
        <v>1248</v>
      </c>
      <c r="X431" s="1" t="s">
        <v>1249</v>
      </c>
      <c r="Y431" s="1" t="s">
        <v>1250</v>
      </c>
      <c r="Z431" s="1" t="s">
        <v>1251</v>
      </c>
      <c r="AA431" s="1" t="s">
        <v>1252</v>
      </c>
      <c r="AB431" s="1" t="s">
        <v>1262</v>
      </c>
      <c r="AC431" s="1" t="s">
        <v>1253</v>
      </c>
      <c r="AD431" s="1" t="s">
        <v>1254</v>
      </c>
      <c r="AE431" s="1" t="s">
        <v>1255</v>
      </c>
      <c r="AF431" s="1" t="s">
        <v>1239</v>
      </c>
      <c r="AG431" s="1" t="s">
        <v>1256</v>
      </c>
      <c r="AH431" s="1" t="s">
        <v>1257</v>
      </c>
      <c r="AI431" s="1" t="s">
        <v>1244</v>
      </c>
      <c r="AJ431" s="1" t="s">
        <v>1239</v>
      </c>
      <c r="AK431" s="2" t="str">
        <f>CONCATENATE("'",fator_pmad20182017_mor_16102020!C431,"'")</f>
        <v>'Luziânia: Sede'</v>
      </c>
      <c r="AL431" s="1" t="s">
        <v>1257</v>
      </c>
      <c r="AM431" s="1" t="s">
        <v>1258</v>
      </c>
      <c r="AN431" s="1" t="s">
        <v>1239</v>
      </c>
      <c r="AO431" s="1" t="str">
        <f>fator_pmad20182017_mor_16102020!E431</f>
        <v>1</v>
      </c>
      <c r="AP431" s="1" t="s">
        <v>1257</v>
      </c>
      <c r="AQ431" s="1" t="s">
        <v>1259</v>
      </c>
      <c r="AR431" s="1" t="s">
        <v>1260</v>
      </c>
      <c r="AS431" s="2" t="str">
        <f>fator_pmad20182017_mor_16102020!H431</f>
        <v xml:space="preserve"> 60 and 64</v>
      </c>
      <c r="AT431" s="1" t="s">
        <v>1261</v>
      </c>
    </row>
    <row r="432" spans="1:46" x14ac:dyDescent="0.25">
      <c r="A432" s="1" t="s">
        <v>96</v>
      </c>
      <c r="B432" s="1" t="s">
        <v>1235</v>
      </c>
      <c r="C432" s="1" t="s">
        <v>1236</v>
      </c>
      <c r="D432" s="1" t="s">
        <v>1237</v>
      </c>
      <c r="E432" s="1" t="s">
        <v>1238</v>
      </c>
      <c r="F432" s="1" t="s">
        <v>1239</v>
      </c>
      <c r="G432" s="1" t="str">
        <f>fator_pmad20182017_mor_16102020!K432</f>
        <v>29.359375</v>
      </c>
      <c r="H432" s="1" t="s">
        <v>1240</v>
      </c>
      <c r="I432" s="1" t="s">
        <v>1239</v>
      </c>
      <c r="J432" s="1" t="str">
        <f>fator_pmad20182017_mor_16102020!I432</f>
        <v>1409.25</v>
      </c>
      <c r="K432" s="1" t="s">
        <v>1241</v>
      </c>
      <c r="L432" s="1" t="s">
        <v>1239</v>
      </c>
      <c r="M432" s="1" t="s">
        <v>1242</v>
      </c>
      <c r="N432" s="1" t="s">
        <v>1243</v>
      </c>
      <c r="O432" s="1" t="s">
        <v>1244</v>
      </c>
      <c r="P432" s="1" t="s">
        <v>1239</v>
      </c>
      <c r="Q432" s="2" t="str">
        <f>CONCATENATE("'",fator_pmad20182017_mor_16102020!C432,"'")</f>
        <v>'Novo Gama'</v>
      </c>
      <c r="R432" s="1" t="s">
        <v>1245</v>
      </c>
      <c r="S432" s="2" t="str">
        <f>CONCATENATE("concat('",IF(LEN([1]fator_pmad1718_mor_25052020!A432)=1,CONCATENATE(0,[1]fator_pmad1718_mor_25052020!A432),[1]fator_pmad1718_mor_25052020!A432),"',cast(m.D03")</f>
        <v>concat('12',cast(m.D03</v>
      </c>
      <c r="T432" s="1" t="s">
        <v>1246</v>
      </c>
      <c r="U432" s="2" t="str">
        <f>CONCATENATE("nchar(1)),'",IF(LEN([1]fator_pmad1718_mor_25052020!F432)=1,CONCATENATE(0,[1]fator_pmad1718_mor_25052020!F432),[1]fator_pmad1718_mor_25052020!F432),"')")</f>
        <v>nchar(1)),'13')</v>
      </c>
      <c r="V432" s="1" t="s">
        <v>1247</v>
      </c>
      <c r="W432" s="1" t="s">
        <v>1248</v>
      </c>
      <c r="X432" s="1" t="s">
        <v>1249</v>
      </c>
      <c r="Y432" s="1" t="s">
        <v>1250</v>
      </c>
      <c r="Z432" s="1" t="s">
        <v>1251</v>
      </c>
      <c r="AA432" s="1" t="s">
        <v>1252</v>
      </c>
      <c r="AB432" s="1" t="s">
        <v>1262</v>
      </c>
      <c r="AC432" s="1" t="s">
        <v>1253</v>
      </c>
      <c r="AD432" s="1" t="s">
        <v>1254</v>
      </c>
      <c r="AE432" s="1" t="s">
        <v>1255</v>
      </c>
      <c r="AF432" s="1" t="s">
        <v>1239</v>
      </c>
      <c r="AG432" s="1" t="s">
        <v>1256</v>
      </c>
      <c r="AH432" s="1" t="s">
        <v>1257</v>
      </c>
      <c r="AI432" s="1" t="s">
        <v>1244</v>
      </c>
      <c r="AJ432" s="1" t="s">
        <v>1239</v>
      </c>
      <c r="AK432" s="2" t="str">
        <f>CONCATENATE("'",fator_pmad20182017_mor_16102020!C432,"'")</f>
        <v>'Novo Gama'</v>
      </c>
      <c r="AL432" s="1" t="s">
        <v>1257</v>
      </c>
      <c r="AM432" s="1" t="s">
        <v>1258</v>
      </c>
      <c r="AN432" s="1" t="s">
        <v>1239</v>
      </c>
      <c r="AO432" s="1" t="str">
        <f>fator_pmad20182017_mor_16102020!E432</f>
        <v>2</v>
      </c>
      <c r="AP432" s="1" t="s">
        <v>1257</v>
      </c>
      <c r="AQ432" s="1" t="s">
        <v>1259</v>
      </c>
      <c r="AR432" s="1" t="s">
        <v>1260</v>
      </c>
      <c r="AS432" s="2" t="str">
        <f>fator_pmad20182017_mor_16102020!H432</f>
        <v xml:space="preserve"> 60 and 64</v>
      </c>
      <c r="AT432" s="1" t="s">
        <v>1261</v>
      </c>
    </row>
    <row r="433" spans="1:46" x14ac:dyDescent="0.25">
      <c r="A433" s="1" t="s">
        <v>96</v>
      </c>
      <c r="B433" s="1" t="s">
        <v>1235</v>
      </c>
      <c r="C433" s="1" t="s">
        <v>1236</v>
      </c>
      <c r="D433" s="1" t="s">
        <v>1237</v>
      </c>
      <c r="E433" s="1" t="s">
        <v>1238</v>
      </c>
      <c r="F433" s="1" t="s">
        <v>1239</v>
      </c>
      <c r="G433" s="1" t="str">
        <f>fator_pmad20182017_mor_16102020!K433</f>
        <v>30.6728048780488</v>
      </c>
      <c r="H433" s="1" t="s">
        <v>1240</v>
      </c>
      <c r="I433" s="1" t="s">
        <v>1239</v>
      </c>
      <c r="J433" s="1" t="str">
        <f>fator_pmad20182017_mor_16102020!I433</f>
        <v>1257.585</v>
      </c>
      <c r="K433" s="1" t="s">
        <v>1241</v>
      </c>
      <c r="L433" s="1" t="s">
        <v>1239</v>
      </c>
      <c r="M433" s="1" t="s">
        <v>1242</v>
      </c>
      <c r="N433" s="1" t="s">
        <v>1243</v>
      </c>
      <c r="O433" s="1" t="s">
        <v>1244</v>
      </c>
      <c r="P433" s="1" t="s">
        <v>1239</v>
      </c>
      <c r="Q433" s="2" t="str">
        <f>CONCATENATE("'",fator_pmad20182017_mor_16102020!C433,"'")</f>
        <v>'Novo Gama'</v>
      </c>
      <c r="R433" s="1" t="s">
        <v>1245</v>
      </c>
      <c r="S433" s="2" t="str">
        <f>CONCATENATE("concat('",IF(LEN([1]fator_pmad1718_mor_25052020!A433)=1,CONCATENATE(0,[1]fator_pmad1718_mor_25052020!A433),[1]fator_pmad1718_mor_25052020!A433),"',cast(m.D03")</f>
        <v>concat('12',cast(m.D03</v>
      </c>
      <c r="T433" s="1" t="s">
        <v>1246</v>
      </c>
      <c r="U433" s="2" t="str">
        <f>CONCATENATE("nchar(1)),'",IF(LEN([1]fator_pmad1718_mor_25052020!F433)=1,CONCATENATE(0,[1]fator_pmad1718_mor_25052020!F433),[1]fator_pmad1718_mor_25052020!F433),"')")</f>
        <v>nchar(1)),'13')</v>
      </c>
      <c r="V433" s="1" t="s">
        <v>1247</v>
      </c>
      <c r="W433" s="1" t="s">
        <v>1248</v>
      </c>
      <c r="X433" s="1" t="s">
        <v>1249</v>
      </c>
      <c r="Y433" s="1" t="s">
        <v>1250</v>
      </c>
      <c r="Z433" s="1" t="s">
        <v>1251</v>
      </c>
      <c r="AA433" s="1" t="s">
        <v>1252</v>
      </c>
      <c r="AB433" s="1" t="s">
        <v>1262</v>
      </c>
      <c r="AC433" s="1" t="s">
        <v>1253</v>
      </c>
      <c r="AD433" s="1" t="s">
        <v>1254</v>
      </c>
      <c r="AE433" s="1" t="s">
        <v>1255</v>
      </c>
      <c r="AF433" s="1" t="s">
        <v>1239</v>
      </c>
      <c r="AG433" s="1" t="s">
        <v>1256</v>
      </c>
      <c r="AH433" s="1" t="s">
        <v>1257</v>
      </c>
      <c r="AI433" s="1" t="s">
        <v>1244</v>
      </c>
      <c r="AJ433" s="1" t="s">
        <v>1239</v>
      </c>
      <c r="AK433" s="2" t="str">
        <f>CONCATENATE("'",fator_pmad20182017_mor_16102020!C433,"'")</f>
        <v>'Novo Gama'</v>
      </c>
      <c r="AL433" s="1" t="s">
        <v>1257</v>
      </c>
      <c r="AM433" s="1" t="s">
        <v>1258</v>
      </c>
      <c r="AN433" s="1" t="s">
        <v>1239</v>
      </c>
      <c r="AO433" s="1" t="str">
        <f>fator_pmad20182017_mor_16102020!E433</f>
        <v>1</v>
      </c>
      <c r="AP433" s="1" t="s">
        <v>1257</v>
      </c>
      <c r="AQ433" s="1" t="s">
        <v>1259</v>
      </c>
      <c r="AR433" s="1" t="s">
        <v>1260</v>
      </c>
      <c r="AS433" s="2" t="str">
        <f>fator_pmad20182017_mor_16102020!H433</f>
        <v xml:space="preserve"> 60 and 64</v>
      </c>
      <c r="AT433" s="1" t="s">
        <v>1261</v>
      </c>
    </row>
    <row r="434" spans="1:46" x14ac:dyDescent="0.25">
      <c r="A434" s="1" t="s">
        <v>104</v>
      </c>
      <c r="B434" s="1" t="s">
        <v>1235</v>
      </c>
      <c r="C434" s="1" t="s">
        <v>1236</v>
      </c>
      <c r="D434" s="1" t="s">
        <v>1237</v>
      </c>
      <c r="E434" s="1" t="s">
        <v>1238</v>
      </c>
      <c r="F434" s="1" t="s">
        <v>1239</v>
      </c>
      <c r="G434" s="1" t="str">
        <f>fator_pmad20182017_mor_16102020!K434</f>
        <v>7.12241810789007</v>
      </c>
      <c r="H434" s="1" t="s">
        <v>1240</v>
      </c>
      <c r="I434" s="1" t="s">
        <v>1239</v>
      </c>
      <c r="J434" s="1" t="str">
        <f>fator_pmad20182017_mor_16102020!I434</f>
        <v>163.815616481472</v>
      </c>
      <c r="K434" s="1" t="s">
        <v>1241</v>
      </c>
      <c r="L434" s="1" t="s">
        <v>1239</v>
      </c>
      <c r="M434" s="1" t="s">
        <v>1242</v>
      </c>
      <c r="N434" s="1" t="s">
        <v>1243</v>
      </c>
      <c r="O434" s="1" t="s">
        <v>1244</v>
      </c>
      <c r="P434" s="1" t="s">
        <v>1239</v>
      </c>
      <c r="Q434" s="2" t="str">
        <f>CONCATENATE("'",fator_pmad20182017_mor_16102020!C434,"'")</f>
        <v>'Padre Bernardo: Monte Alto'</v>
      </c>
      <c r="R434" s="1" t="s">
        <v>1245</v>
      </c>
      <c r="S434" s="2" t="str">
        <f>CONCATENATE("concat('",IF(LEN([1]fator_pmad1718_mor_25052020!A434)=1,CONCATENATE(0,[1]fator_pmad1718_mor_25052020!A434),[1]fator_pmad1718_mor_25052020!A434),"',cast(m.D03")</f>
        <v>concat('14',cast(m.D03</v>
      </c>
      <c r="T434" s="1" t="s">
        <v>1246</v>
      </c>
      <c r="U434" s="2" t="str">
        <f>CONCATENATE("nchar(1)),'",IF(LEN([1]fator_pmad1718_mor_25052020!F434)=1,CONCATENATE(0,[1]fator_pmad1718_mor_25052020!F434),[1]fator_pmad1718_mor_25052020!F434),"')")</f>
        <v>nchar(1)),'13')</v>
      </c>
      <c r="V434" s="1" t="s">
        <v>1247</v>
      </c>
      <c r="W434" s="1" t="s">
        <v>1248</v>
      </c>
      <c r="X434" s="1" t="s">
        <v>1249</v>
      </c>
      <c r="Y434" s="1" t="s">
        <v>1250</v>
      </c>
      <c r="Z434" s="1" t="s">
        <v>1251</v>
      </c>
      <c r="AA434" s="1" t="s">
        <v>1252</v>
      </c>
      <c r="AB434" s="1" t="s">
        <v>1262</v>
      </c>
      <c r="AC434" s="1" t="s">
        <v>1253</v>
      </c>
      <c r="AD434" s="1" t="s">
        <v>1254</v>
      </c>
      <c r="AE434" s="1" t="s">
        <v>1255</v>
      </c>
      <c r="AF434" s="1" t="s">
        <v>1239</v>
      </c>
      <c r="AG434" s="1" t="s">
        <v>1256</v>
      </c>
      <c r="AH434" s="1" t="s">
        <v>1257</v>
      </c>
      <c r="AI434" s="1" t="s">
        <v>1244</v>
      </c>
      <c r="AJ434" s="1" t="s">
        <v>1239</v>
      </c>
      <c r="AK434" s="2" t="str">
        <f>CONCATENATE("'",fator_pmad20182017_mor_16102020!C434,"'")</f>
        <v>'Padre Bernardo: Monte Alto'</v>
      </c>
      <c r="AL434" s="1" t="s">
        <v>1257</v>
      </c>
      <c r="AM434" s="1" t="s">
        <v>1258</v>
      </c>
      <c r="AN434" s="1" t="s">
        <v>1239</v>
      </c>
      <c r="AO434" s="1" t="str">
        <f>fator_pmad20182017_mor_16102020!E434</f>
        <v>2</v>
      </c>
      <c r="AP434" s="1" t="s">
        <v>1257</v>
      </c>
      <c r="AQ434" s="1" t="s">
        <v>1259</v>
      </c>
      <c r="AR434" s="1" t="s">
        <v>1260</v>
      </c>
      <c r="AS434" s="2" t="str">
        <f>fator_pmad20182017_mor_16102020!H434</f>
        <v xml:space="preserve"> 60 and 64</v>
      </c>
      <c r="AT434" s="1" t="s">
        <v>1261</v>
      </c>
    </row>
    <row r="435" spans="1:46" x14ac:dyDescent="0.25">
      <c r="A435" s="1" t="s">
        <v>104</v>
      </c>
      <c r="B435" s="1" t="s">
        <v>1235</v>
      </c>
      <c r="C435" s="1" t="s">
        <v>1236</v>
      </c>
      <c r="D435" s="1" t="s">
        <v>1237</v>
      </c>
      <c r="E435" s="1" t="s">
        <v>1238</v>
      </c>
      <c r="F435" s="1" t="s">
        <v>1239</v>
      </c>
      <c r="G435" s="1" t="str">
        <f>fator_pmad20182017_mor_16102020!K435</f>
        <v>6.77750996231855</v>
      </c>
      <c r="H435" s="1" t="s">
        <v>1240</v>
      </c>
      <c r="I435" s="1" t="s">
        <v>1239</v>
      </c>
      <c r="J435" s="1" t="str">
        <f>fator_pmad20182017_mor_16102020!I435</f>
        <v>176.215259020282</v>
      </c>
      <c r="K435" s="1" t="s">
        <v>1241</v>
      </c>
      <c r="L435" s="1" t="s">
        <v>1239</v>
      </c>
      <c r="M435" s="1" t="s">
        <v>1242</v>
      </c>
      <c r="N435" s="1" t="s">
        <v>1243</v>
      </c>
      <c r="O435" s="1" t="s">
        <v>1244</v>
      </c>
      <c r="P435" s="1" t="s">
        <v>1239</v>
      </c>
      <c r="Q435" s="2" t="str">
        <f>CONCATENATE("'",fator_pmad20182017_mor_16102020!C435,"'")</f>
        <v>'Padre Bernardo: Monte Alto'</v>
      </c>
      <c r="R435" s="1" t="s">
        <v>1245</v>
      </c>
      <c r="S435" s="2" t="str">
        <f>CONCATENATE("concat('",IF(LEN([1]fator_pmad1718_mor_25052020!A435)=1,CONCATENATE(0,[1]fator_pmad1718_mor_25052020!A435),[1]fator_pmad1718_mor_25052020!A435),"',cast(m.D03")</f>
        <v>concat('14',cast(m.D03</v>
      </c>
      <c r="T435" s="1" t="s">
        <v>1246</v>
      </c>
      <c r="U435" s="2" t="str">
        <f>CONCATENATE("nchar(1)),'",IF(LEN([1]fator_pmad1718_mor_25052020!F435)=1,CONCATENATE(0,[1]fator_pmad1718_mor_25052020!F435),[1]fator_pmad1718_mor_25052020!F435),"')")</f>
        <v>nchar(1)),'13')</v>
      </c>
      <c r="V435" s="1" t="s">
        <v>1247</v>
      </c>
      <c r="W435" s="1" t="s">
        <v>1248</v>
      </c>
      <c r="X435" s="1" t="s">
        <v>1249</v>
      </c>
      <c r="Y435" s="1" t="s">
        <v>1250</v>
      </c>
      <c r="Z435" s="1" t="s">
        <v>1251</v>
      </c>
      <c r="AA435" s="1" t="s">
        <v>1252</v>
      </c>
      <c r="AB435" s="1" t="s">
        <v>1262</v>
      </c>
      <c r="AC435" s="1" t="s">
        <v>1253</v>
      </c>
      <c r="AD435" s="1" t="s">
        <v>1254</v>
      </c>
      <c r="AE435" s="1" t="s">
        <v>1255</v>
      </c>
      <c r="AF435" s="1" t="s">
        <v>1239</v>
      </c>
      <c r="AG435" s="1" t="s">
        <v>1256</v>
      </c>
      <c r="AH435" s="1" t="s">
        <v>1257</v>
      </c>
      <c r="AI435" s="1" t="s">
        <v>1244</v>
      </c>
      <c r="AJ435" s="1" t="s">
        <v>1239</v>
      </c>
      <c r="AK435" s="2" t="str">
        <f>CONCATENATE("'",fator_pmad20182017_mor_16102020!C435,"'")</f>
        <v>'Padre Bernardo: Monte Alto'</v>
      </c>
      <c r="AL435" s="1" t="s">
        <v>1257</v>
      </c>
      <c r="AM435" s="1" t="s">
        <v>1258</v>
      </c>
      <c r="AN435" s="1" t="s">
        <v>1239</v>
      </c>
      <c r="AO435" s="1" t="str">
        <f>fator_pmad20182017_mor_16102020!E435</f>
        <v>1</v>
      </c>
      <c r="AP435" s="1" t="s">
        <v>1257</v>
      </c>
      <c r="AQ435" s="1" t="s">
        <v>1259</v>
      </c>
      <c r="AR435" s="1" t="s">
        <v>1260</v>
      </c>
      <c r="AS435" s="2" t="str">
        <f>fator_pmad20182017_mor_16102020!H435</f>
        <v xml:space="preserve"> 60 and 64</v>
      </c>
      <c r="AT435" s="1" t="s">
        <v>1261</v>
      </c>
    </row>
    <row r="436" spans="1:46" x14ac:dyDescent="0.25">
      <c r="A436" s="1" t="s">
        <v>111</v>
      </c>
      <c r="B436" s="1" t="s">
        <v>1235</v>
      </c>
      <c r="C436" s="1" t="s">
        <v>1236</v>
      </c>
      <c r="D436" s="1" t="s">
        <v>1237</v>
      </c>
      <c r="E436" s="1" t="s">
        <v>1238</v>
      </c>
      <c r="F436" s="1" t="s">
        <v>1239</v>
      </c>
      <c r="G436" s="1" t="str">
        <f>fator_pmad20182017_mor_16102020!K436</f>
        <v>8.08836792297372</v>
      </c>
      <c r="H436" s="1" t="s">
        <v>1240</v>
      </c>
      <c r="I436" s="1" t="s">
        <v>1239</v>
      </c>
      <c r="J436" s="1" t="str">
        <f>fator_pmad20182017_mor_16102020!I436</f>
        <v>283.09287730408</v>
      </c>
      <c r="K436" s="1" t="s">
        <v>1241</v>
      </c>
      <c r="L436" s="1" t="s">
        <v>1239</v>
      </c>
      <c r="M436" s="1" t="s">
        <v>1242</v>
      </c>
      <c r="N436" s="1" t="s">
        <v>1243</v>
      </c>
      <c r="O436" s="1" t="s">
        <v>1244</v>
      </c>
      <c r="P436" s="1" t="s">
        <v>1239</v>
      </c>
      <c r="Q436" s="2" t="str">
        <f>CONCATENATE("'",fator_pmad20182017_mor_16102020!C436,"'")</f>
        <v>'Padre Bernardo: Sede'</v>
      </c>
      <c r="R436" s="1" t="s">
        <v>1245</v>
      </c>
      <c r="S436" s="2" t="str">
        <f>CONCATENATE("concat('",IF(LEN([1]fator_pmad1718_mor_25052020!A436)=1,CONCATENATE(0,[1]fator_pmad1718_mor_25052020!A436),[1]fator_pmad1718_mor_25052020!A436),"',cast(m.D03")</f>
        <v>concat('13',cast(m.D03</v>
      </c>
      <c r="T436" s="1" t="s">
        <v>1246</v>
      </c>
      <c r="U436" s="2" t="str">
        <f>CONCATENATE("nchar(1)),'",IF(LEN([1]fator_pmad1718_mor_25052020!F436)=1,CONCATENATE(0,[1]fator_pmad1718_mor_25052020!F436),[1]fator_pmad1718_mor_25052020!F436),"')")</f>
        <v>nchar(1)),'13')</v>
      </c>
      <c r="V436" s="1" t="s">
        <v>1247</v>
      </c>
      <c r="W436" s="1" t="s">
        <v>1248</v>
      </c>
      <c r="X436" s="1" t="s">
        <v>1249</v>
      </c>
      <c r="Y436" s="1" t="s">
        <v>1250</v>
      </c>
      <c r="Z436" s="1" t="s">
        <v>1251</v>
      </c>
      <c r="AA436" s="1" t="s">
        <v>1252</v>
      </c>
      <c r="AB436" s="1" t="s">
        <v>1262</v>
      </c>
      <c r="AC436" s="1" t="s">
        <v>1253</v>
      </c>
      <c r="AD436" s="1" t="s">
        <v>1254</v>
      </c>
      <c r="AE436" s="1" t="s">
        <v>1255</v>
      </c>
      <c r="AF436" s="1" t="s">
        <v>1239</v>
      </c>
      <c r="AG436" s="1" t="s">
        <v>1256</v>
      </c>
      <c r="AH436" s="1" t="s">
        <v>1257</v>
      </c>
      <c r="AI436" s="1" t="s">
        <v>1244</v>
      </c>
      <c r="AJ436" s="1" t="s">
        <v>1239</v>
      </c>
      <c r="AK436" s="2" t="str">
        <f>CONCATENATE("'",fator_pmad20182017_mor_16102020!C436,"'")</f>
        <v>'Padre Bernardo: Sede'</v>
      </c>
      <c r="AL436" s="1" t="s">
        <v>1257</v>
      </c>
      <c r="AM436" s="1" t="s">
        <v>1258</v>
      </c>
      <c r="AN436" s="1" t="s">
        <v>1239</v>
      </c>
      <c r="AO436" s="1" t="str">
        <f>fator_pmad20182017_mor_16102020!E436</f>
        <v>2</v>
      </c>
      <c r="AP436" s="1" t="s">
        <v>1257</v>
      </c>
      <c r="AQ436" s="1" t="s">
        <v>1259</v>
      </c>
      <c r="AR436" s="1" t="s">
        <v>1260</v>
      </c>
      <c r="AS436" s="2" t="str">
        <f>fator_pmad20182017_mor_16102020!H436</f>
        <v xml:space="preserve"> 60 and 64</v>
      </c>
      <c r="AT436" s="1" t="s">
        <v>1261</v>
      </c>
    </row>
    <row r="437" spans="1:46" x14ac:dyDescent="0.25">
      <c r="A437" s="1" t="s">
        <v>111</v>
      </c>
      <c r="B437" s="1" t="s">
        <v>1235</v>
      </c>
      <c r="C437" s="1" t="s">
        <v>1236</v>
      </c>
      <c r="D437" s="1" t="s">
        <v>1237</v>
      </c>
      <c r="E437" s="1" t="s">
        <v>1238</v>
      </c>
      <c r="F437" s="1" t="s">
        <v>1239</v>
      </c>
      <c r="G437" s="1" t="str">
        <f>fator_pmad20182017_mor_16102020!K437</f>
        <v>8.70059814327509</v>
      </c>
      <c r="H437" s="1" t="s">
        <v>1240</v>
      </c>
      <c r="I437" s="1" t="s">
        <v>1239</v>
      </c>
      <c r="J437" s="1" t="str">
        <f>fator_pmad20182017_mor_16102020!I437</f>
        <v>304.520935014628</v>
      </c>
      <c r="K437" s="1" t="s">
        <v>1241</v>
      </c>
      <c r="L437" s="1" t="s">
        <v>1239</v>
      </c>
      <c r="M437" s="1" t="s">
        <v>1242</v>
      </c>
      <c r="N437" s="1" t="s">
        <v>1243</v>
      </c>
      <c r="O437" s="1" t="s">
        <v>1244</v>
      </c>
      <c r="P437" s="1" t="s">
        <v>1239</v>
      </c>
      <c r="Q437" s="2" t="str">
        <f>CONCATENATE("'",fator_pmad20182017_mor_16102020!C437,"'")</f>
        <v>'Padre Bernardo: Sede'</v>
      </c>
      <c r="R437" s="1" t="s">
        <v>1245</v>
      </c>
      <c r="S437" s="2" t="str">
        <f>CONCATENATE("concat('",IF(LEN([1]fator_pmad1718_mor_25052020!A437)=1,CONCATENATE(0,[1]fator_pmad1718_mor_25052020!A437),[1]fator_pmad1718_mor_25052020!A437),"',cast(m.D03")</f>
        <v>concat('13',cast(m.D03</v>
      </c>
      <c r="T437" s="1" t="s">
        <v>1246</v>
      </c>
      <c r="U437" s="2" t="str">
        <f>CONCATENATE("nchar(1)),'",IF(LEN([1]fator_pmad1718_mor_25052020!F437)=1,CONCATENATE(0,[1]fator_pmad1718_mor_25052020!F437),[1]fator_pmad1718_mor_25052020!F437),"')")</f>
        <v>nchar(1)),'13')</v>
      </c>
      <c r="V437" s="1" t="s">
        <v>1247</v>
      </c>
      <c r="W437" s="1" t="s">
        <v>1248</v>
      </c>
      <c r="X437" s="1" t="s">
        <v>1249</v>
      </c>
      <c r="Y437" s="1" t="s">
        <v>1250</v>
      </c>
      <c r="Z437" s="1" t="s">
        <v>1251</v>
      </c>
      <c r="AA437" s="1" t="s">
        <v>1252</v>
      </c>
      <c r="AB437" s="1" t="s">
        <v>1262</v>
      </c>
      <c r="AC437" s="1" t="s">
        <v>1253</v>
      </c>
      <c r="AD437" s="1" t="s">
        <v>1254</v>
      </c>
      <c r="AE437" s="1" t="s">
        <v>1255</v>
      </c>
      <c r="AF437" s="1" t="s">
        <v>1239</v>
      </c>
      <c r="AG437" s="1" t="s">
        <v>1256</v>
      </c>
      <c r="AH437" s="1" t="s">
        <v>1257</v>
      </c>
      <c r="AI437" s="1" t="s">
        <v>1244</v>
      </c>
      <c r="AJ437" s="1" t="s">
        <v>1239</v>
      </c>
      <c r="AK437" s="2" t="str">
        <f>CONCATENATE("'",fator_pmad20182017_mor_16102020!C437,"'")</f>
        <v>'Padre Bernardo: Sede'</v>
      </c>
      <c r="AL437" s="1" t="s">
        <v>1257</v>
      </c>
      <c r="AM437" s="1" t="s">
        <v>1258</v>
      </c>
      <c r="AN437" s="1" t="s">
        <v>1239</v>
      </c>
      <c r="AO437" s="1" t="str">
        <f>fator_pmad20182017_mor_16102020!E437</f>
        <v>1</v>
      </c>
      <c r="AP437" s="1" t="s">
        <v>1257</v>
      </c>
      <c r="AQ437" s="1" t="s">
        <v>1259</v>
      </c>
      <c r="AR437" s="1" t="s">
        <v>1260</v>
      </c>
      <c r="AS437" s="2" t="str">
        <f>fator_pmad20182017_mor_16102020!H437</f>
        <v xml:space="preserve"> 60 and 64</v>
      </c>
      <c r="AT437" s="1" t="s">
        <v>1261</v>
      </c>
    </row>
    <row r="438" spans="1:46" x14ac:dyDescent="0.25">
      <c r="A438" s="1" t="s">
        <v>118</v>
      </c>
      <c r="B438" s="1" t="s">
        <v>1235</v>
      </c>
      <c r="C438" s="1" t="s">
        <v>1236</v>
      </c>
      <c r="D438" s="1" t="s">
        <v>1237</v>
      </c>
      <c r="E438" s="1" t="s">
        <v>1238</v>
      </c>
      <c r="F438" s="1" t="s">
        <v>1239</v>
      </c>
      <c r="G438" s="1" t="str">
        <f>fator_pmad20182017_mor_16102020!K438</f>
        <v>33.213625</v>
      </c>
      <c r="H438" s="1" t="s">
        <v>1240</v>
      </c>
      <c r="I438" s="1" t="s">
        <v>1239</v>
      </c>
      <c r="J438" s="1" t="str">
        <f>fator_pmad20182017_mor_16102020!I438</f>
        <v>1328.545</v>
      </c>
      <c r="K438" s="1" t="s">
        <v>1241</v>
      </c>
      <c r="L438" s="1" t="s">
        <v>1239</v>
      </c>
      <c r="M438" s="1" t="s">
        <v>1242</v>
      </c>
      <c r="N438" s="1" t="s">
        <v>1243</v>
      </c>
      <c r="O438" s="1" t="s">
        <v>1244</v>
      </c>
      <c r="P438" s="1" t="s">
        <v>1239</v>
      </c>
      <c r="Q438" s="2" t="str">
        <f>CONCATENATE("'",fator_pmad20182017_mor_16102020!C438,"'")</f>
        <v>'Planaltina'</v>
      </c>
      <c r="R438" s="1" t="s">
        <v>1245</v>
      </c>
      <c r="S438" s="2" t="str">
        <f>CONCATENATE("concat('",IF(LEN([1]fator_pmad1718_mor_25052020!A438)=1,CONCATENATE(0,[1]fator_pmad1718_mor_25052020!A438),[1]fator_pmad1718_mor_25052020!A438),"',cast(m.D03")</f>
        <v>concat('15',cast(m.D03</v>
      </c>
      <c r="T438" s="1" t="s">
        <v>1246</v>
      </c>
      <c r="U438" s="2" t="str">
        <f>CONCATENATE("nchar(1)),'",IF(LEN([1]fator_pmad1718_mor_25052020!F438)=1,CONCATENATE(0,[1]fator_pmad1718_mor_25052020!F438),[1]fator_pmad1718_mor_25052020!F438),"')")</f>
        <v>nchar(1)),'13')</v>
      </c>
      <c r="V438" s="1" t="s">
        <v>1247</v>
      </c>
      <c r="W438" s="1" t="s">
        <v>1248</v>
      </c>
      <c r="X438" s="1" t="s">
        <v>1249</v>
      </c>
      <c r="Y438" s="1" t="s">
        <v>1250</v>
      </c>
      <c r="Z438" s="1" t="s">
        <v>1251</v>
      </c>
      <c r="AA438" s="1" t="s">
        <v>1252</v>
      </c>
      <c r="AB438" s="1" t="s">
        <v>1262</v>
      </c>
      <c r="AC438" s="1" t="s">
        <v>1253</v>
      </c>
      <c r="AD438" s="1" t="s">
        <v>1254</v>
      </c>
      <c r="AE438" s="1" t="s">
        <v>1255</v>
      </c>
      <c r="AF438" s="1" t="s">
        <v>1239</v>
      </c>
      <c r="AG438" s="1" t="s">
        <v>1256</v>
      </c>
      <c r="AH438" s="1" t="s">
        <v>1257</v>
      </c>
      <c r="AI438" s="1" t="s">
        <v>1244</v>
      </c>
      <c r="AJ438" s="1" t="s">
        <v>1239</v>
      </c>
      <c r="AK438" s="2" t="str">
        <f>CONCATENATE("'",fator_pmad20182017_mor_16102020!C438,"'")</f>
        <v>'Planaltina'</v>
      </c>
      <c r="AL438" s="1" t="s">
        <v>1257</v>
      </c>
      <c r="AM438" s="1" t="s">
        <v>1258</v>
      </c>
      <c r="AN438" s="1" t="s">
        <v>1239</v>
      </c>
      <c r="AO438" s="1" t="str">
        <f>fator_pmad20182017_mor_16102020!E438</f>
        <v>2</v>
      </c>
      <c r="AP438" s="1" t="s">
        <v>1257</v>
      </c>
      <c r="AQ438" s="1" t="s">
        <v>1259</v>
      </c>
      <c r="AR438" s="1" t="s">
        <v>1260</v>
      </c>
      <c r="AS438" s="2" t="str">
        <f>fator_pmad20182017_mor_16102020!H438</f>
        <v xml:space="preserve"> 60 and 64</v>
      </c>
      <c r="AT438" s="1" t="s">
        <v>1261</v>
      </c>
    </row>
    <row r="439" spans="1:46" x14ac:dyDescent="0.25">
      <c r="A439" s="1" t="s">
        <v>118</v>
      </c>
      <c r="B439" s="1" t="s">
        <v>1235</v>
      </c>
      <c r="C439" s="1" t="s">
        <v>1236</v>
      </c>
      <c r="D439" s="1" t="s">
        <v>1237</v>
      </c>
      <c r="E439" s="1" t="s">
        <v>1238</v>
      </c>
      <c r="F439" s="1" t="s">
        <v>1239</v>
      </c>
      <c r="G439" s="1" t="str">
        <f>fator_pmad20182017_mor_16102020!K439</f>
        <v>37.0595625</v>
      </c>
      <c r="H439" s="1" t="s">
        <v>1240</v>
      </c>
      <c r="I439" s="1" t="s">
        <v>1239</v>
      </c>
      <c r="J439" s="1" t="str">
        <f>fator_pmad20182017_mor_16102020!I439</f>
        <v>1185.906</v>
      </c>
      <c r="K439" s="1" t="s">
        <v>1241</v>
      </c>
      <c r="L439" s="1" t="s">
        <v>1239</v>
      </c>
      <c r="M439" s="1" t="s">
        <v>1242</v>
      </c>
      <c r="N439" s="1" t="s">
        <v>1243</v>
      </c>
      <c r="O439" s="1" t="s">
        <v>1244</v>
      </c>
      <c r="P439" s="1" t="s">
        <v>1239</v>
      </c>
      <c r="Q439" s="2" t="str">
        <f>CONCATENATE("'",fator_pmad20182017_mor_16102020!C439,"'")</f>
        <v>'Planaltina'</v>
      </c>
      <c r="R439" s="1" t="s">
        <v>1245</v>
      </c>
      <c r="S439" s="2" t="str">
        <f>CONCATENATE("concat('",IF(LEN([1]fator_pmad1718_mor_25052020!A439)=1,CONCATENATE(0,[1]fator_pmad1718_mor_25052020!A439),[1]fator_pmad1718_mor_25052020!A439),"',cast(m.D03")</f>
        <v>concat('15',cast(m.D03</v>
      </c>
      <c r="T439" s="1" t="s">
        <v>1246</v>
      </c>
      <c r="U439" s="2" t="str">
        <f>CONCATENATE("nchar(1)),'",IF(LEN([1]fator_pmad1718_mor_25052020!F439)=1,CONCATENATE(0,[1]fator_pmad1718_mor_25052020!F439),[1]fator_pmad1718_mor_25052020!F439),"')")</f>
        <v>nchar(1)),'13')</v>
      </c>
      <c r="V439" s="1" t="s">
        <v>1247</v>
      </c>
      <c r="W439" s="1" t="s">
        <v>1248</v>
      </c>
      <c r="X439" s="1" t="s">
        <v>1249</v>
      </c>
      <c r="Y439" s="1" t="s">
        <v>1250</v>
      </c>
      <c r="Z439" s="1" t="s">
        <v>1251</v>
      </c>
      <c r="AA439" s="1" t="s">
        <v>1252</v>
      </c>
      <c r="AB439" s="1" t="s">
        <v>1262</v>
      </c>
      <c r="AC439" s="1" t="s">
        <v>1253</v>
      </c>
      <c r="AD439" s="1" t="s">
        <v>1254</v>
      </c>
      <c r="AE439" s="1" t="s">
        <v>1255</v>
      </c>
      <c r="AF439" s="1" t="s">
        <v>1239</v>
      </c>
      <c r="AG439" s="1" t="s">
        <v>1256</v>
      </c>
      <c r="AH439" s="1" t="s">
        <v>1257</v>
      </c>
      <c r="AI439" s="1" t="s">
        <v>1244</v>
      </c>
      <c r="AJ439" s="1" t="s">
        <v>1239</v>
      </c>
      <c r="AK439" s="2" t="str">
        <f>CONCATENATE("'",fator_pmad20182017_mor_16102020!C439,"'")</f>
        <v>'Planaltina'</v>
      </c>
      <c r="AL439" s="1" t="s">
        <v>1257</v>
      </c>
      <c r="AM439" s="1" t="s">
        <v>1258</v>
      </c>
      <c r="AN439" s="1" t="s">
        <v>1239</v>
      </c>
      <c r="AO439" s="1" t="str">
        <f>fator_pmad20182017_mor_16102020!E439</f>
        <v>1</v>
      </c>
      <c r="AP439" s="1" t="s">
        <v>1257</v>
      </c>
      <c r="AQ439" s="1" t="s">
        <v>1259</v>
      </c>
      <c r="AR439" s="1" t="s">
        <v>1260</v>
      </c>
      <c r="AS439" s="2" t="str">
        <f>fator_pmad20182017_mor_16102020!H439</f>
        <v xml:space="preserve"> 60 and 64</v>
      </c>
      <c r="AT439" s="1" t="s">
        <v>1261</v>
      </c>
    </row>
    <row r="440" spans="1:46" x14ac:dyDescent="0.25">
      <c r="A440" s="1" t="s">
        <v>124</v>
      </c>
      <c r="B440" s="1" t="s">
        <v>1235</v>
      </c>
      <c r="C440" s="1" t="s">
        <v>1236</v>
      </c>
      <c r="D440" s="1" t="s">
        <v>1237</v>
      </c>
      <c r="E440" s="1" t="s">
        <v>1238</v>
      </c>
      <c r="F440" s="1" t="s">
        <v>1239</v>
      </c>
      <c r="G440" s="1" t="str">
        <f>fator_pmad20182017_mor_16102020!K440</f>
        <v>22.5770581395349</v>
      </c>
      <c r="H440" s="1" t="s">
        <v>1240</v>
      </c>
      <c r="I440" s="1" t="s">
        <v>1239</v>
      </c>
      <c r="J440" s="1" t="str">
        <f>fator_pmad20182017_mor_16102020!I440</f>
        <v>970.8135</v>
      </c>
      <c r="K440" s="1" t="s">
        <v>1241</v>
      </c>
      <c r="L440" s="1" t="s">
        <v>1239</v>
      </c>
      <c r="M440" s="1" t="s">
        <v>1242</v>
      </c>
      <c r="N440" s="1" t="s">
        <v>1243</v>
      </c>
      <c r="O440" s="1" t="s">
        <v>1244</v>
      </c>
      <c r="P440" s="1" t="s">
        <v>1239</v>
      </c>
      <c r="Q440" s="2" t="str">
        <f>CONCATENATE("'",fator_pmad20182017_mor_16102020!C440,"'")</f>
        <v>'Santo Antônio do Descoberto'</v>
      </c>
      <c r="R440" s="1" t="s">
        <v>1245</v>
      </c>
      <c r="S440" s="2" t="str">
        <f>CONCATENATE("concat('",IF(LEN([1]fator_pmad1718_mor_25052020!A440)=1,CONCATENATE(0,[1]fator_pmad1718_mor_25052020!A440),[1]fator_pmad1718_mor_25052020!A440),"',cast(m.D03")</f>
        <v>concat('16',cast(m.D03</v>
      </c>
      <c r="T440" s="1" t="s">
        <v>1246</v>
      </c>
      <c r="U440" s="2" t="str">
        <f>CONCATENATE("nchar(1)),'",IF(LEN([1]fator_pmad1718_mor_25052020!F440)=1,CONCATENATE(0,[1]fator_pmad1718_mor_25052020!F440),[1]fator_pmad1718_mor_25052020!F440),"')")</f>
        <v>nchar(1)),'13')</v>
      </c>
      <c r="V440" s="1" t="s">
        <v>1247</v>
      </c>
      <c r="W440" s="1" t="s">
        <v>1248</v>
      </c>
      <c r="X440" s="1" t="s">
        <v>1249</v>
      </c>
      <c r="Y440" s="1" t="s">
        <v>1250</v>
      </c>
      <c r="Z440" s="1" t="s">
        <v>1251</v>
      </c>
      <c r="AA440" s="1" t="s">
        <v>1252</v>
      </c>
      <c r="AB440" s="1" t="s">
        <v>1262</v>
      </c>
      <c r="AC440" s="1" t="s">
        <v>1253</v>
      </c>
      <c r="AD440" s="1" t="s">
        <v>1254</v>
      </c>
      <c r="AE440" s="1" t="s">
        <v>1255</v>
      </c>
      <c r="AF440" s="1" t="s">
        <v>1239</v>
      </c>
      <c r="AG440" s="1" t="s">
        <v>1256</v>
      </c>
      <c r="AH440" s="1" t="s">
        <v>1257</v>
      </c>
      <c r="AI440" s="1" t="s">
        <v>1244</v>
      </c>
      <c r="AJ440" s="1" t="s">
        <v>1239</v>
      </c>
      <c r="AK440" s="2" t="str">
        <f>CONCATENATE("'",fator_pmad20182017_mor_16102020!C440,"'")</f>
        <v>'Santo Antônio do Descoberto'</v>
      </c>
      <c r="AL440" s="1" t="s">
        <v>1257</v>
      </c>
      <c r="AM440" s="1" t="s">
        <v>1258</v>
      </c>
      <c r="AN440" s="1" t="s">
        <v>1239</v>
      </c>
      <c r="AO440" s="1" t="str">
        <f>fator_pmad20182017_mor_16102020!E440</f>
        <v>2</v>
      </c>
      <c r="AP440" s="1" t="s">
        <v>1257</v>
      </c>
      <c r="AQ440" s="1" t="s">
        <v>1259</v>
      </c>
      <c r="AR440" s="1" t="s">
        <v>1260</v>
      </c>
      <c r="AS440" s="2" t="str">
        <f>fator_pmad20182017_mor_16102020!H440</f>
        <v xml:space="preserve"> 60 and 64</v>
      </c>
      <c r="AT440" s="1" t="s">
        <v>1261</v>
      </c>
    </row>
    <row r="441" spans="1:46" x14ac:dyDescent="0.25">
      <c r="A441" s="1" t="s">
        <v>124</v>
      </c>
      <c r="B441" s="1" t="s">
        <v>1235</v>
      </c>
      <c r="C441" s="1" t="s">
        <v>1236</v>
      </c>
      <c r="D441" s="1" t="s">
        <v>1237</v>
      </c>
      <c r="E441" s="1" t="s">
        <v>1238</v>
      </c>
      <c r="F441" s="1" t="s">
        <v>1239</v>
      </c>
      <c r="G441" s="1" t="str">
        <f>fator_pmad20182017_mor_16102020!K441</f>
        <v>25.1894527777778</v>
      </c>
      <c r="H441" s="1" t="s">
        <v>1240</v>
      </c>
      <c r="I441" s="1" t="s">
        <v>1239</v>
      </c>
      <c r="J441" s="1" t="str">
        <f>fator_pmad20182017_mor_16102020!I441</f>
        <v>906.8203</v>
      </c>
      <c r="K441" s="1" t="s">
        <v>1241</v>
      </c>
      <c r="L441" s="1" t="s">
        <v>1239</v>
      </c>
      <c r="M441" s="1" t="s">
        <v>1242</v>
      </c>
      <c r="N441" s="1" t="s">
        <v>1243</v>
      </c>
      <c r="O441" s="1" t="s">
        <v>1244</v>
      </c>
      <c r="P441" s="1" t="s">
        <v>1239</v>
      </c>
      <c r="Q441" s="2" t="str">
        <f>CONCATENATE("'",fator_pmad20182017_mor_16102020!C441,"'")</f>
        <v>'Santo Antônio do Descoberto'</v>
      </c>
      <c r="R441" s="1" t="s">
        <v>1245</v>
      </c>
      <c r="S441" s="2" t="str">
        <f>CONCATENATE("concat('",IF(LEN([1]fator_pmad1718_mor_25052020!A441)=1,CONCATENATE(0,[1]fator_pmad1718_mor_25052020!A441),[1]fator_pmad1718_mor_25052020!A441),"',cast(m.D03")</f>
        <v>concat('16',cast(m.D03</v>
      </c>
      <c r="T441" s="1" t="s">
        <v>1246</v>
      </c>
      <c r="U441" s="2" t="str">
        <f>CONCATENATE("nchar(1)),'",IF(LEN([1]fator_pmad1718_mor_25052020!F441)=1,CONCATENATE(0,[1]fator_pmad1718_mor_25052020!F441),[1]fator_pmad1718_mor_25052020!F441),"')")</f>
        <v>nchar(1)),'13')</v>
      </c>
      <c r="V441" s="1" t="s">
        <v>1247</v>
      </c>
      <c r="W441" s="1" t="s">
        <v>1248</v>
      </c>
      <c r="X441" s="1" t="s">
        <v>1249</v>
      </c>
      <c r="Y441" s="1" t="s">
        <v>1250</v>
      </c>
      <c r="Z441" s="1" t="s">
        <v>1251</v>
      </c>
      <c r="AA441" s="1" t="s">
        <v>1252</v>
      </c>
      <c r="AB441" s="1" t="s">
        <v>1262</v>
      </c>
      <c r="AC441" s="1" t="s">
        <v>1253</v>
      </c>
      <c r="AD441" s="1" t="s">
        <v>1254</v>
      </c>
      <c r="AE441" s="1" t="s">
        <v>1255</v>
      </c>
      <c r="AF441" s="1" t="s">
        <v>1239</v>
      </c>
      <c r="AG441" s="1" t="s">
        <v>1256</v>
      </c>
      <c r="AH441" s="1" t="s">
        <v>1257</v>
      </c>
      <c r="AI441" s="1" t="s">
        <v>1244</v>
      </c>
      <c r="AJ441" s="1" t="s">
        <v>1239</v>
      </c>
      <c r="AK441" s="2" t="str">
        <f>CONCATENATE("'",fator_pmad20182017_mor_16102020!C441,"'")</f>
        <v>'Santo Antônio do Descoberto'</v>
      </c>
      <c r="AL441" s="1" t="s">
        <v>1257</v>
      </c>
      <c r="AM441" s="1" t="s">
        <v>1258</v>
      </c>
      <c r="AN441" s="1" t="s">
        <v>1239</v>
      </c>
      <c r="AO441" s="1" t="str">
        <f>fator_pmad20182017_mor_16102020!E441</f>
        <v>1</v>
      </c>
      <c r="AP441" s="1" t="s">
        <v>1257</v>
      </c>
      <c r="AQ441" s="1" t="s">
        <v>1259</v>
      </c>
      <c r="AR441" s="1" t="s">
        <v>1260</v>
      </c>
      <c r="AS441" s="2" t="str">
        <f>fator_pmad20182017_mor_16102020!H441</f>
        <v xml:space="preserve"> 60 and 64</v>
      </c>
      <c r="AT441" s="1" t="s">
        <v>1261</v>
      </c>
    </row>
    <row r="442" spans="1:46" x14ac:dyDescent="0.25">
      <c r="A442" s="1" t="s">
        <v>131</v>
      </c>
      <c r="B442" s="1" t="s">
        <v>1235</v>
      </c>
      <c r="C442" s="1" t="s">
        <v>1236</v>
      </c>
      <c r="D442" s="1" t="s">
        <v>1237</v>
      </c>
      <c r="E442" s="1" t="s">
        <v>1238</v>
      </c>
      <c r="F442" s="1" t="s">
        <v>1239</v>
      </c>
      <c r="G442" s="1" t="str">
        <f>fator_pmad20182017_mor_16102020!K442</f>
        <v>41.4877777777778</v>
      </c>
      <c r="H442" s="1" t="s">
        <v>1240</v>
      </c>
      <c r="I442" s="1" t="s">
        <v>1239</v>
      </c>
      <c r="J442" s="1" t="str">
        <f>fator_pmad20182017_mor_16102020!I442</f>
        <v>2240.34</v>
      </c>
      <c r="K442" s="1" t="s">
        <v>1241</v>
      </c>
      <c r="L442" s="1" t="s">
        <v>1239</v>
      </c>
      <c r="M442" s="1" t="s">
        <v>1242</v>
      </c>
      <c r="N442" s="1" t="s">
        <v>1243</v>
      </c>
      <c r="O442" s="1" t="s">
        <v>1244</v>
      </c>
      <c r="P442" s="1" t="s">
        <v>1239</v>
      </c>
      <c r="Q442" s="2" t="str">
        <f>CONCATENATE("'",fator_pmad20182017_mor_16102020!C442,"'")</f>
        <v>'Valparaíso de Goiás'</v>
      </c>
      <c r="R442" s="1" t="s">
        <v>1245</v>
      </c>
      <c r="S442" s="2" t="str">
        <f>CONCATENATE("concat('",IF(LEN([1]fator_pmad1718_mor_25052020!A442)=1,CONCATENATE(0,[1]fator_pmad1718_mor_25052020!A442),[1]fator_pmad1718_mor_25052020!A442),"',cast(m.D03")</f>
        <v>concat('17',cast(m.D03</v>
      </c>
      <c r="T442" s="1" t="s">
        <v>1246</v>
      </c>
      <c r="U442" s="2" t="str">
        <f>CONCATENATE("nchar(1)),'",IF(LEN([1]fator_pmad1718_mor_25052020!F442)=1,CONCATENATE(0,[1]fator_pmad1718_mor_25052020!F442),[1]fator_pmad1718_mor_25052020!F442),"')")</f>
        <v>nchar(1)),'13')</v>
      </c>
      <c r="V442" s="1" t="s">
        <v>1247</v>
      </c>
      <c r="W442" s="1" t="s">
        <v>1248</v>
      </c>
      <c r="X442" s="1" t="s">
        <v>1249</v>
      </c>
      <c r="Y442" s="1" t="s">
        <v>1250</v>
      </c>
      <c r="Z442" s="1" t="s">
        <v>1251</v>
      </c>
      <c r="AA442" s="1" t="s">
        <v>1252</v>
      </c>
      <c r="AB442" s="1" t="s">
        <v>1262</v>
      </c>
      <c r="AC442" s="1" t="s">
        <v>1253</v>
      </c>
      <c r="AD442" s="1" t="s">
        <v>1254</v>
      </c>
      <c r="AE442" s="1" t="s">
        <v>1255</v>
      </c>
      <c r="AF442" s="1" t="s">
        <v>1239</v>
      </c>
      <c r="AG442" s="1" t="s">
        <v>1256</v>
      </c>
      <c r="AH442" s="1" t="s">
        <v>1257</v>
      </c>
      <c r="AI442" s="1" t="s">
        <v>1244</v>
      </c>
      <c r="AJ442" s="1" t="s">
        <v>1239</v>
      </c>
      <c r="AK442" s="2" t="str">
        <f>CONCATENATE("'",fator_pmad20182017_mor_16102020!C442,"'")</f>
        <v>'Valparaíso de Goiás'</v>
      </c>
      <c r="AL442" s="1" t="s">
        <v>1257</v>
      </c>
      <c r="AM442" s="1" t="s">
        <v>1258</v>
      </c>
      <c r="AN442" s="1" t="s">
        <v>1239</v>
      </c>
      <c r="AO442" s="1" t="str">
        <f>fator_pmad20182017_mor_16102020!E442</f>
        <v>2</v>
      </c>
      <c r="AP442" s="1" t="s">
        <v>1257</v>
      </c>
      <c r="AQ442" s="1" t="s">
        <v>1259</v>
      </c>
      <c r="AR442" s="1" t="s">
        <v>1260</v>
      </c>
      <c r="AS442" s="2" t="str">
        <f>fator_pmad20182017_mor_16102020!H442</f>
        <v xml:space="preserve"> 60 and 64</v>
      </c>
      <c r="AT442" s="1" t="s">
        <v>1261</v>
      </c>
    </row>
    <row r="443" spans="1:46" x14ac:dyDescent="0.25">
      <c r="A443" s="1" t="s">
        <v>131</v>
      </c>
      <c r="B443" s="1" t="s">
        <v>1235</v>
      </c>
      <c r="C443" s="1" t="s">
        <v>1236</v>
      </c>
      <c r="D443" s="1" t="s">
        <v>1237</v>
      </c>
      <c r="E443" s="1" t="s">
        <v>1238</v>
      </c>
      <c r="F443" s="1" t="s">
        <v>1239</v>
      </c>
      <c r="G443" s="1" t="str">
        <f>fator_pmad20182017_mor_16102020!K443</f>
        <v>52.8044210526316</v>
      </c>
      <c r="H443" s="1" t="s">
        <v>1240</v>
      </c>
      <c r="I443" s="1" t="s">
        <v>1239</v>
      </c>
      <c r="J443" s="1" t="str">
        <f>fator_pmad20182017_mor_16102020!I443</f>
        <v>2006.568</v>
      </c>
      <c r="K443" s="1" t="s">
        <v>1241</v>
      </c>
      <c r="L443" s="1" t="s">
        <v>1239</v>
      </c>
      <c r="M443" s="1" t="s">
        <v>1242</v>
      </c>
      <c r="N443" s="1" t="s">
        <v>1243</v>
      </c>
      <c r="O443" s="1" t="s">
        <v>1244</v>
      </c>
      <c r="P443" s="1" t="s">
        <v>1239</v>
      </c>
      <c r="Q443" s="2" t="str">
        <f>CONCATENATE("'",fator_pmad20182017_mor_16102020!C443,"'")</f>
        <v>'Valparaíso de Goiás'</v>
      </c>
      <c r="R443" s="1" t="s">
        <v>1245</v>
      </c>
      <c r="S443" s="2" t="str">
        <f>CONCATENATE("concat('",IF(LEN([1]fator_pmad1718_mor_25052020!A443)=1,CONCATENATE(0,[1]fator_pmad1718_mor_25052020!A443),[1]fator_pmad1718_mor_25052020!A443),"',cast(m.D03")</f>
        <v>concat('17',cast(m.D03</v>
      </c>
      <c r="T443" s="1" t="s">
        <v>1246</v>
      </c>
      <c r="U443" s="2" t="str">
        <f>CONCATENATE("nchar(1)),'",IF(LEN([1]fator_pmad1718_mor_25052020!F443)=1,CONCATENATE(0,[1]fator_pmad1718_mor_25052020!F443),[1]fator_pmad1718_mor_25052020!F443),"')")</f>
        <v>nchar(1)),'13')</v>
      </c>
      <c r="V443" s="1" t="s">
        <v>1247</v>
      </c>
      <c r="W443" s="1" t="s">
        <v>1248</v>
      </c>
      <c r="X443" s="1" t="s">
        <v>1249</v>
      </c>
      <c r="Y443" s="1" t="s">
        <v>1250</v>
      </c>
      <c r="Z443" s="1" t="s">
        <v>1251</v>
      </c>
      <c r="AA443" s="1" t="s">
        <v>1252</v>
      </c>
      <c r="AB443" s="1" t="s">
        <v>1262</v>
      </c>
      <c r="AC443" s="1" t="s">
        <v>1253</v>
      </c>
      <c r="AD443" s="1" t="s">
        <v>1254</v>
      </c>
      <c r="AE443" s="1" t="s">
        <v>1255</v>
      </c>
      <c r="AF443" s="1" t="s">
        <v>1239</v>
      </c>
      <c r="AG443" s="1" t="s">
        <v>1256</v>
      </c>
      <c r="AH443" s="1" t="s">
        <v>1257</v>
      </c>
      <c r="AI443" s="1" t="s">
        <v>1244</v>
      </c>
      <c r="AJ443" s="1" t="s">
        <v>1239</v>
      </c>
      <c r="AK443" s="2" t="str">
        <f>CONCATENATE("'",fator_pmad20182017_mor_16102020!C443,"'")</f>
        <v>'Valparaíso de Goiás'</v>
      </c>
      <c r="AL443" s="1" t="s">
        <v>1257</v>
      </c>
      <c r="AM443" s="1" t="s">
        <v>1258</v>
      </c>
      <c r="AN443" s="1" t="s">
        <v>1239</v>
      </c>
      <c r="AO443" s="1" t="str">
        <f>fator_pmad20182017_mor_16102020!E443</f>
        <v>1</v>
      </c>
      <c r="AP443" s="1" t="s">
        <v>1257</v>
      </c>
      <c r="AQ443" s="1" t="s">
        <v>1259</v>
      </c>
      <c r="AR443" s="1" t="s">
        <v>1260</v>
      </c>
      <c r="AS443" s="2" t="str">
        <f>fator_pmad20182017_mor_16102020!H443</f>
        <v xml:space="preserve"> 60 and 64</v>
      </c>
      <c r="AT443" s="1" t="s">
        <v>1261</v>
      </c>
    </row>
    <row r="444" spans="1:46" x14ac:dyDescent="0.25">
      <c r="A444" s="1" t="s">
        <v>9</v>
      </c>
      <c r="B444" s="1" t="s">
        <v>1235</v>
      </c>
      <c r="C444" s="1" t="s">
        <v>1236</v>
      </c>
      <c r="D444" s="1" t="s">
        <v>1237</v>
      </c>
      <c r="E444" s="1" t="s">
        <v>1238</v>
      </c>
      <c r="F444" s="1" t="s">
        <v>1239</v>
      </c>
      <c r="G444" s="1" t="str">
        <f>fator_pmad20182017_mor_16102020!K444</f>
        <v>45.9724</v>
      </c>
      <c r="H444" s="1" t="s">
        <v>1240</v>
      </c>
      <c r="I444" s="1" t="s">
        <v>1239</v>
      </c>
      <c r="J444" s="1" t="str">
        <f>fator_pmad20182017_mor_16102020!I444</f>
        <v>1379.172</v>
      </c>
      <c r="K444" s="1" t="s">
        <v>1241</v>
      </c>
      <c r="L444" s="1" t="s">
        <v>1239</v>
      </c>
      <c r="M444" s="1" t="s">
        <v>1242</v>
      </c>
      <c r="N444" s="1" t="s">
        <v>1243</v>
      </c>
      <c r="O444" s="1" t="s">
        <v>1244</v>
      </c>
      <c r="P444" s="1" t="s">
        <v>1239</v>
      </c>
      <c r="Q444" s="2" t="str">
        <f>CONCATENATE("'",fator_pmad20182017_mor_16102020!C444,"'")</f>
        <v>'Águas Lindas de Goiás'</v>
      </c>
      <c r="R444" s="1" t="s">
        <v>1245</v>
      </c>
      <c r="S444" s="2" t="str">
        <f>CONCATENATE("concat('",IF(LEN([1]fator_pmad1718_mor_25052020!A444)=1,CONCATENATE(0,[1]fator_pmad1718_mor_25052020!A444),[1]fator_pmad1718_mor_25052020!A444),"',cast(m.D03")</f>
        <v>concat('01',cast(m.D03</v>
      </c>
      <c r="T444" s="1" t="s">
        <v>1246</v>
      </c>
      <c r="U444" s="2" t="str">
        <f>CONCATENATE("nchar(1)),'",IF(LEN([1]fator_pmad1718_mor_25052020!F444)=1,CONCATENATE(0,[1]fator_pmad1718_mor_25052020!F444),[1]fator_pmad1718_mor_25052020!F444),"')")</f>
        <v>nchar(1)),'14')</v>
      </c>
      <c r="V444" s="1" t="s">
        <v>1247</v>
      </c>
      <c r="W444" s="1" t="s">
        <v>1248</v>
      </c>
      <c r="X444" s="1" t="s">
        <v>1249</v>
      </c>
      <c r="Y444" s="1" t="s">
        <v>1250</v>
      </c>
      <c r="Z444" s="1" t="s">
        <v>1251</v>
      </c>
      <c r="AA444" s="1" t="s">
        <v>1252</v>
      </c>
      <c r="AB444" s="1" t="s">
        <v>1262</v>
      </c>
      <c r="AC444" s="1" t="s">
        <v>1253</v>
      </c>
      <c r="AD444" s="1" t="s">
        <v>1254</v>
      </c>
      <c r="AE444" s="1" t="s">
        <v>1255</v>
      </c>
      <c r="AF444" s="1" t="s">
        <v>1239</v>
      </c>
      <c r="AG444" s="1" t="s">
        <v>1256</v>
      </c>
      <c r="AH444" s="1" t="s">
        <v>1257</v>
      </c>
      <c r="AI444" s="1" t="s">
        <v>1244</v>
      </c>
      <c r="AJ444" s="1" t="s">
        <v>1239</v>
      </c>
      <c r="AK444" s="2" t="str">
        <f>CONCATENATE("'",fator_pmad20182017_mor_16102020!C444,"'")</f>
        <v>'Águas Lindas de Goiás'</v>
      </c>
      <c r="AL444" s="1" t="s">
        <v>1257</v>
      </c>
      <c r="AM444" s="1" t="s">
        <v>1258</v>
      </c>
      <c r="AN444" s="1" t="s">
        <v>1239</v>
      </c>
      <c r="AO444" s="1" t="str">
        <f>fator_pmad20182017_mor_16102020!E444</f>
        <v>2</v>
      </c>
      <c r="AP444" s="1" t="s">
        <v>1257</v>
      </c>
      <c r="AQ444" s="1" t="s">
        <v>1259</v>
      </c>
      <c r="AR444" s="1" t="s">
        <v>1260</v>
      </c>
      <c r="AS444" s="2" t="str">
        <f>fator_pmad20182017_mor_16102020!H444</f>
        <v xml:space="preserve"> 65 and 69</v>
      </c>
      <c r="AT444" s="1" t="s">
        <v>1261</v>
      </c>
    </row>
    <row r="445" spans="1:46" x14ac:dyDescent="0.25">
      <c r="A445" s="1" t="s">
        <v>9</v>
      </c>
      <c r="B445" s="1" t="s">
        <v>1235</v>
      </c>
      <c r="C445" s="1" t="s">
        <v>1236</v>
      </c>
      <c r="D445" s="1" t="s">
        <v>1237</v>
      </c>
      <c r="E445" s="1" t="s">
        <v>1238</v>
      </c>
      <c r="F445" s="1" t="s">
        <v>1239</v>
      </c>
      <c r="G445" s="1" t="str">
        <f>fator_pmad20182017_mor_16102020!K445</f>
        <v>51.9365357142857</v>
      </c>
      <c r="H445" s="1" t="s">
        <v>1240</v>
      </c>
      <c r="I445" s="1" t="s">
        <v>1239</v>
      </c>
      <c r="J445" s="1" t="str">
        <f>fator_pmad20182017_mor_16102020!I445</f>
        <v>1454.223</v>
      </c>
      <c r="K445" s="1" t="s">
        <v>1241</v>
      </c>
      <c r="L445" s="1" t="s">
        <v>1239</v>
      </c>
      <c r="M445" s="1" t="s">
        <v>1242</v>
      </c>
      <c r="N445" s="1" t="s">
        <v>1243</v>
      </c>
      <c r="O445" s="1" t="s">
        <v>1244</v>
      </c>
      <c r="P445" s="1" t="s">
        <v>1239</v>
      </c>
      <c r="Q445" s="2" t="str">
        <f>CONCATENATE("'",fator_pmad20182017_mor_16102020!C445,"'")</f>
        <v>'Águas Lindas de Goiás'</v>
      </c>
      <c r="R445" s="1" t="s">
        <v>1245</v>
      </c>
      <c r="S445" s="2" t="str">
        <f>CONCATENATE("concat('",IF(LEN([1]fator_pmad1718_mor_25052020!A445)=1,CONCATENATE(0,[1]fator_pmad1718_mor_25052020!A445),[1]fator_pmad1718_mor_25052020!A445),"',cast(m.D03")</f>
        <v>concat('01',cast(m.D03</v>
      </c>
      <c r="T445" s="1" t="s">
        <v>1246</v>
      </c>
      <c r="U445" s="2" t="str">
        <f>CONCATENATE("nchar(1)),'",IF(LEN([1]fator_pmad1718_mor_25052020!F445)=1,CONCATENATE(0,[1]fator_pmad1718_mor_25052020!F445),[1]fator_pmad1718_mor_25052020!F445),"')")</f>
        <v>nchar(1)),'14')</v>
      </c>
      <c r="V445" s="1" t="s">
        <v>1247</v>
      </c>
      <c r="W445" s="1" t="s">
        <v>1248</v>
      </c>
      <c r="X445" s="1" t="s">
        <v>1249</v>
      </c>
      <c r="Y445" s="1" t="s">
        <v>1250</v>
      </c>
      <c r="Z445" s="1" t="s">
        <v>1251</v>
      </c>
      <c r="AA445" s="1" t="s">
        <v>1252</v>
      </c>
      <c r="AB445" s="1" t="s">
        <v>1262</v>
      </c>
      <c r="AC445" s="1" t="s">
        <v>1253</v>
      </c>
      <c r="AD445" s="1" t="s">
        <v>1254</v>
      </c>
      <c r="AE445" s="1" t="s">
        <v>1255</v>
      </c>
      <c r="AF445" s="1" t="s">
        <v>1239</v>
      </c>
      <c r="AG445" s="1" t="s">
        <v>1256</v>
      </c>
      <c r="AH445" s="1" t="s">
        <v>1257</v>
      </c>
      <c r="AI445" s="1" t="s">
        <v>1244</v>
      </c>
      <c r="AJ445" s="1" t="s">
        <v>1239</v>
      </c>
      <c r="AK445" s="2" t="str">
        <f>CONCATENATE("'",fator_pmad20182017_mor_16102020!C445,"'")</f>
        <v>'Águas Lindas de Goiás'</v>
      </c>
      <c r="AL445" s="1" t="s">
        <v>1257</v>
      </c>
      <c r="AM445" s="1" t="s">
        <v>1258</v>
      </c>
      <c r="AN445" s="1" t="s">
        <v>1239</v>
      </c>
      <c r="AO445" s="1" t="str">
        <f>fator_pmad20182017_mor_16102020!E445</f>
        <v>1</v>
      </c>
      <c r="AP445" s="1" t="s">
        <v>1257</v>
      </c>
      <c r="AQ445" s="1" t="s">
        <v>1259</v>
      </c>
      <c r="AR445" s="1" t="s">
        <v>1260</v>
      </c>
      <c r="AS445" s="2" t="str">
        <f>fator_pmad20182017_mor_16102020!H445</f>
        <v xml:space="preserve"> 65 and 69</v>
      </c>
      <c r="AT445" s="1" t="s">
        <v>1261</v>
      </c>
    </row>
    <row r="446" spans="1:46" x14ac:dyDescent="0.25">
      <c r="A446" s="1" t="s">
        <v>12</v>
      </c>
      <c r="B446" s="1" t="s">
        <v>1235</v>
      </c>
      <c r="C446" s="1" t="s">
        <v>1236</v>
      </c>
      <c r="D446" s="1" t="s">
        <v>1237</v>
      </c>
      <c r="E446" s="1" t="s">
        <v>1238</v>
      </c>
      <c r="F446" s="1" t="s">
        <v>1239</v>
      </c>
      <c r="G446" s="1" t="str">
        <f>fator_pmad20182017_mor_16102020!K446</f>
        <v>13.0314125</v>
      </c>
      <c r="H446" s="1" t="s">
        <v>1240</v>
      </c>
      <c r="I446" s="1" t="s">
        <v>1239</v>
      </c>
      <c r="J446" s="1" t="str">
        <f>fator_pmad20182017_mor_16102020!I446</f>
        <v>417.0052</v>
      </c>
      <c r="K446" s="1" t="s">
        <v>1241</v>
      </c>
      <c r="L446" s="1" t="s">
        <v>1239</v>
      </c>
      <c r="M446" s="1" t="s">
        <v>1242</v>
      </c>
      <c r="N446" s="1" t="s">
        <v>1243</v>
      </c>
      <c r="O446" s="1" t="s">
        <v>1244</v>
      </c>
      <c r="P446" s="1" t="s">
        <v>1239</v>
      </c>
      <c r="Q446" s="2" t="str">
        <f>CONCATENATE("'",fator_pmad20182017_mor_16102020!C446,"'")</f>
        <v>'Alexânia'</v>
      </c>
      <c r="R446" s="1" t="s">
        <v>1245</v>
      </c>
      <c r="S446" s="2" t="str">
        <f>CONCATENATE("concat('",IF(LEN([1]fator_pmad1718_mor_25052020!A446)=1,CONCATENATE(0,[1]fator_pmad1718_mor_25052020!A446),[1]fator_pmad1718_mor_25052020!A446),"',cast(m.D03")</f>
        <v>concat('02',cast(m.D03</v>
      </c>
      <c r="T446" s="1" t="s">
        <v>1246</v>
      </c>
      <c r="U446" s="2" t="str">
        <f>CONCATENATE("nchar(1)),'",IF(LEN([1]fator_pmad1718_mor_25052020!F446)=1,CONCATENATE(0,[1]fator_pmad1718_mor_25052020!F446),[1]fator_pmad1718_mor_25052020!F446),"')")</f>
        <v>nchar(1)),'14')</v>
      </c>
      <c r="V446" s="1" t="s">
        <v>1247</v>
      </c>
      <c r="W446" s="1" t="s">
        <v>1248</v>
      </c>
      <c r="X446" s="1" t="s">
        <v>1249</v>
      </c>
      <c r="Y446" s="1" t="s">
        <v>1250</v>
      </c>
      <c r="Z446" s="1" t="s">
        <v>1251</v>
      </c>
      <c r="AA446" s="1" t="s">
        <v>1252</v>
      </c>
      <c r="AB446" s="1" t="s">
        <v>1262</v>
      </c>
      <c r="AC446" s="1" t="s">
        <v>1253</v>
      </c>
      <c r="AD446" s="1" t="s">
        <v>1254</v>
      </c>
      <c r="AE446" s="1" t="s">
        <v>1255</v>
      </c>
      <c r="AF446" s="1" t="s">
        <v>1239</v>
      </c>
      <c r="AG446" s="1" t="s">
        <v>1256</v>
      </c>
      <c r="AH446" s="1" t="s">
        <v>1257</v>
      </c>
      <c r="AI446" s="1" t="s">
        <v>1244</v>
      </c>
      <c r="AJ446" s="1" t="s">
        <v>1239</v>
      </c>
      <c r="AK446" s="2" t="str">
        <f>CONCATENATE("'",fator_pmad20182017_mor_16102020!C446,"'")</f>
        <v>'Alexânia'</v>
      </c>
      <c r="AL446" s="1" t="s">
        <v>1257</v>
      </c>
      <c r="AM446" s="1" t="s">
        <v>1258</v>
      </c>
      <c r="AN446" s="1" t="s">
        <v>1239</v>
      </c>
      <c r="AO446" s="1" t="str">
        <f>fator_pmad20182017_mor_16102020!E446</f>
        <v>2</v>
      </c>
      <c r="AP446" s="1" t="s">
        <v>1257</v>
      </c>
      <c r="AQ446" s="1" t="s">
        <v>1259</v>
      </c>
      <c r="AR446" s="1" t="s">
        <v>1260</v>
      </c>
      <c r="AS446" s="2" t="str">
        <f>fator_pmad20182017_mor_16102020!H446</f>
        <v xml:space="preserve"> 65 and 69</v>
      </c>
      <c r="AT446" s="1" t="s">
        <v>1261</v>
      </c>
    </row>
    <row r="447" spans="1:46" x14ac:dyDescent="0.25">
      <c r="A447" s="1" t="s">
        <v>12</v>
      </c>
      <c r="B447" s="1" t="s">
        <v>1235</v>
      </c>
      <c r="C447" s="1" t="s">
        <v>1236</v>
      </c>
      <c r="D447" s="1" t="s">
        <v>1237</v>
      </c>
      <c r="E447" s="1" t="s">
        <v>1238</v>
      </c>
      <c r="F447" s="1" t="s">
        <v>1239</v>
      </c>
      <c r="G447" s="1" t="str">
        <f>fator_pmad20182017_mor_16102020!K447</f>
        <v>16.5799125</v>
      </c>
      <c r="H447" s="1" t="s">
        <v>1240</v>
      </c>
      <c r="I447" s="1" t="s">
        <v>1239</v>
      </c>
      <c r="J447" s="1" t="str">
        <f>fator_pmad20182017_mor_16102020!I447</f>
        <v>397.9179</v>
      </c>
      <c r="K447" s="1" t="s">
        <v>1241</v>
      </c>
      <c r="L447" s="1" t="s">
        <v>1239</v>
      </c>
      <c r="M447" s="1" t="s">
        <v>1242</v>
      </c>
      <c r="N447" s="1" t="s">
        <v>1243</v>
      </c>
      <c r="O447" s="1" t="s">
        <v>1244</v>
      </c>
      <c r="P447" s="1" t="s">
        <v>1239</v>
      </c>
      <c r="Q447" s="2" t="str">
        <f>CONCATENATE("'",fator_pmad20182017_mor_16102020!C447,"'")</f>
        <v>'Alexânia'</v>
      </c>
      <c r="R447" s="1" t="s">
        <v>1245</v>
      </c>
      <c r="S447" s="2" t="str">
        <f>CONCATENATE("concat('",IF(LEN([1]fator_pmad1718_mor_25052020!A447)=1,CONCATENATE(0,[1]fator_pmad1718_mor_25052020!A447),[1]fator_pmad1718_mor_25052020!A447),"',cast(m.D03")</f>
        <v>concat('02',cast(m.D03</v>
      </c>
      <c r="T447" s="1" t="s">
        <v>1246</v>
      </c>
      <c r="U447" s="2" t="str">
        <f>CONCATENATE("nchar(1)),'",IF(LEN([1]fator_pmad1718_mor_25052020!F447)=1,CONCATENATE(0,[1]fator_pmad1718_mor_25052020!F447),[1]fator_pmad1718_mor_25052020!F447),"')")</f>
        <v>nchar(1)),'14')</v>
      </c>
      <c r="V447" s="1" t="s">
        <v>1247</v>
      </c>
      <c r="W447" s="1" t="s">
        <v>1248</v>
      </c>
      <c r="X447" s="1" t="s">
        <v>1249</v>
      </c>
      <c r="Y447" s="1" t="s">
        <v>1250</v>
      </c>
      <c r="Z447" s="1" t="s">
        <v>1251</v>
      </c>
      <c r="AA447" s="1" t="s">
        <v>1252</v>
      </c>
      <c r="AB447" s="1" t="s">
        <v>1262</v>
      </c>
      <c r="AC447" s="1" t="s">
        <v>1253</v>
      </c>
      <c r="AD447" s="1" t="s">
        <v>1254</v>
      </c>
      <c r="AE447" s="1" t="s">
        <v>1255</v>
      </c>
      <c r="AF447" s="1" t="s">
        <v>1239</v>
      </c>
      <c r="AG447" s="1" t="s">
        <v>1256</v>
      </c>
      <c r="AH447" s="1" t="s">
        <v>1257</v>
      </c>
      <c r="AI447" s="1" t="s">
        <v>1244</v>
      </c>
      <c r="AJ447" s="1" t="s">
        <v>1239</v>
      </c>
      <c r="AK447" s="2" t="str">
        <f>CONCATENATE("'",fator_pmad20182017_mor_16102020!C447,"'")</f>
        <v>'Alexânia'</v>
      </c>
      <c r="AL447" s="1" t="s">
        <v>1257</v>
      </c>
      <c r="AM447" s="1" t="s">
        <v>1258</v>
      </c>
      <c r="AN447" s="1" t="s">
        <v>1239</v>
      </c>
      <c r="AO447" s="1" t="str">
        <f>fator_pmad20182017_mor_16102020!E447</f>
        <v>1</v>
      </c>
      <c r="AP447" s="1" t="s">
        <v>1257</v>
      </c>
      <c r="AQ447" s="1" t="s">
        <v>1259</v>
      </c>
      <c r="AR447" s="1" t="s">
        <v>1260</v>
      </c>
      <c r="AS447" s="2" t="str">
        <f>fator_pmad20182017_mor_16102020!H447</f>
        <v xml:space="preserve"> 65 and 69</v>
      </c>
      <c r="AT447" s="1" t="s">
        <v>1261</v>
      </c>
    </row>
    <row r="448" spans="1:46" x14ac:dyDescent="0.25">
      <c r="A448" s="1" t="s">
        <v>28</v>
      </c>
      <c r="B448" s="1" t="s">
        <v>1235</v>
      </c>
      <c r="C448" s="1" t="s">
        <v>1236</v>
      </c>
      <c r="D448" s="1" t="s">
        <v>1237</v>
      </c>
      <c r="E448" s="1" t="s">
        <v>1238</v>
      </c>
      <c r="F448" s="1" t="s">
        <v>1239</v>
      </c>
      <c r="G448" s="1" t="str">
        <f>fator_pmad20182017_mor_16102020!K448</f>
        <v>12.8137813479751</v>
      </c>
      <c r="H448" s="1" t="s">
        <v>1240</v>
      </c>
      <c r="I448" s="1" t="s">
        <v>1239</v>
      </c>
      <c r="J448" s="1" t="str">
        <f>fator_pmad20182017_mor_16102020!I448</f>
        <v>128.137813479751</v>
      </c>
      <c r="K448" s="1" t="s">
        <v>1241</v>
      </c>
      <c r="L448" s="1" t="s">
        <v>1239</v>
      </c>
      <c r="M448" s="1" t="s">
        <v>1242</v>
      </c>
      <c r="N448" s="1" t="s">
        <v>1243</v>
      </c>
      <c r="O448" s="1" t="s">
        <v>1244</v>
      </c>
      <c r="P448" s="1" t="s">
        <v>1239</v>
      </c>
      <c r="Q448" s="2" t="str">
        <f>CONCATENATE("'",fator_pmad20182017_mor_16102020!C448,"'")</f>
        <v>'Cidade Ocidental: Jardim ABC'</v>
      </c>
      <c r="R448" s="1" t="s">
        <v>1245</v>
      </c>
      <c r="S448" s="2" t="str">
        <f>CONCATENATE("concat('",IF(LEN([1]fator_pmad1718_mor_25052020!A448)=1,CONCATENATE(0,[1]fator_pmad1718_mor_25052020!A448),[1]fator_pmad1718_mor_25052020!A448),"',cast(m.D03")</f>
        <v>concat('04',cast(m.D03</v>
      </c>
      <c r="T448" s="1" t="s">
        <v>1246</v>
      </c>
      <c r="U448" s="2" t="str">
        <f>CONCATENATE("nchar(1)),'",IF(LEN([1]fator_pmad1718_mor_25052020!F448)=1,CONCATENATE(0,[1]fator_pmad1718_mor_25052020!F448),[1]fator_pmad1718_mor_25052020!F448),"')")</f>
        <v>nchar(1)),'14')</v>
      </c>
      <c r="V448" s="1" t="s">
        <v>1247</v>
      </c>
      <c r="W448" s="1" t="s">
        <v>1248</v>
      </c>
      <c r="X448" s="1" t="s">
        <v>1249</v>
      </c>
      <c r="Y448" s="1" t="s">
        <v>1250</v>
      </c>
      <c r="Z448" s="1" t="s">
        <v>1251</v>
      </c>
      <c r="AA448" s="1" t="s">
        <v>1252</v>
      </c>
      <c r="AB448" s="1" t="s">
        <v>1262</v>
      </c>
      <c r="AC448" s="1" t="s">
        <v>1253</v>
      </c>
      <c r="AD448" s="1" t="s">
        <v>1254</v>
      </c>
      <c r="AE448" s="1" t="s">
        <v>1255</v>
      </c>
      <c r="AF448" s="1" t="s">
        <v>1239</v>
      </c>
      <c r="AG448" s="1" t="s">
        <v>1256</v>
      </c>
      <c r="AH448" s="1" t="s">
        <v>1257</v>
      </c>
      <c r="AI448" s="1" t="s">
        <v>1244</v>
      </c>
      <c r="AJ448" s="1" t="s">
        <v>1239</v>
      </c>
      <c r="AK448" s="2" t="str">
        <f>CONCATENATE("'",fator_pmad20182017_mor_16102020!C448,"'")</f>
        <v>'Cidade Ocidental: Jardim ABC'</v>
      </c>
      <c r="AL448" s="1" t="s">
        <v>1257</v>
      </c>
      <c r="AM448" s="1" t="s">
        <v>1258</v>
      </c>
      <c r="AN448" s="1" t="s">
        <v>1239</v>
      </c>
      <c r="AO448" s="1" t="str">
        <f>fator_pmad20182017_mor_16102020!E448</f>
        <v>2</v>
      </c>
      <c r="AP448" s="1" t="s">
        <v>1257</v>
      </c>
      <c r="AQ448" s="1" t="s">
        <v>1259</v>
      </c>
      <c r="AR448" s="1" t="s">
        <v>1260</v>
      </c>
      <c r="AS448" s="2" t="str">
        <f>fator_pmad20182017_mor_16102020!H448</f>
        <v xml:space="preserve"> 65 and 69</v>
      </c>
      <c r="AT448" s="1" t="s">
        <v>1261</v>
      </c>
    </row>
    <row r="449" spans="1:46" x14ac:dyDescent="0.25">
      <c r="A449" s="1" t="s">
        <v>28</v>
      </c>
      <c r="B449" s="1" t="s">
        <v>1235</v>
      </c>
      <c r="C449" s="1" t="s">
        <v>1236</v>
      </c>
      <c r="D449" s="1" t="s">
        <v>1237</v>
      </c>
      <c r="E449" s="1" t="s">
        <v>1238</v>
      </c>
      <c r="F449" s="1" t="s">
        <v>1239</v>
      </c>
      <c r="G449" s="1" t="str">
        <f>fator_pmad20182017_mor_16102020!K449</f>
        <v>5.78403763696012</v>
      </c>
      <c r="H449" s="1" t="s">
        <v>1240</v>
      </c>
      <c r="I449" s="1" t="s">
        <v>1239</v>
      </c>
      <c r="J449" s="1" t="str">
        <f>fator_pmad20182017_mor_16102020!I449</f>
        <v>104.112677465282</v>
      </c>
      <c r="K449" s="1" t="s">
        <v>1241</v>
      </c>
      <c r="L449" s="1" t="s">
        <v>1239</v>
      </c>
      <c r="M449" s="1" t="s">
        <v>1242</v>
      </c>
      <c r="N449" s="1" t="s">
        <v>1243</v>
      </c>
      <c r="O449" s="1" t="s">
        <v>1244</v>
      </c>
      <c r="P449" s="1" t="s">
        <v>1239</v>
      </c>
      <c r="Q449" s="2" t="str">
        <f>CONCATENATE("'",fator_pmad20182017_mor_16102020!C449,"'")</f>
        <v>'Cidade Ocidental: Jardim ABC'</v>
      </c>
      <c r="R449" s="1" t="s">
        <v>1245</v>
      </c>
      <c r="S449" s="2" t="str">
        <f>CONCATENATE("concat('",IF(LEN([1]fator_pmad1718_mor_25052020!A449)=1,CONCATENATE(0,[1]fator_pmad1718_mor_25052020!A449),[1]fator_pmad1718_mor_25052020!A449),"',cast(m.D03")</f>
        <v>concat('04',cast(m.D03</v>
      </c>
      <c r="T449" s="1" t="s">
        <v>1246</v>
      </c>
      <c r="U449" s="2" t="str">
        <f>CONCATENATE("nchar(1)),'",IF(LEN([1]fator_pmad1718_mor_25052020!F449)=1,CONCATENATE(0,[1]fator_pmad1718_mor_25052020!F449),[1]fator_pmad1718_mor_25052020!F449),"')")</f>
        <v>nchar(1)),'14')</v>
      </c>
      <c r="V449" s="1" t="s">
        <v>1247</v>
      </c>
      <c r="W449" s="1" t="s">
        <v>1248</v>
      </c>
      <c r="X449" s="1" t="s">
        <v>1249</v>
      </c>
      <c r="Y449" s="1" t="s">
        <v>1250</v>
      </c>
      <c r="Z449" s="1" t="s">
        <v>1251</v>
      </c>
      <c r="AA449" s="1" t="s">
        <v>1252</v>
      </c>
      <c r="AB449" s="1" t="s">
        <v>1262</v>
      </c>
      <c r="AC449" s="1" t="s">
        <v>1253</v>
      </c>
      <c r="AD449" s="1" t="s">
        <v>1254</v>
      </c>
      <c r="AE449" s="1" t="s">
        <v>1255</v>
      </c>
      <c r="AF449" s="1" t="s">
        <v>1239</v>
      </c>
      <c r="AG449" s="1" t="s">
        <v>1256</v>
      </c>
      <c r="AH449" s="1" t="s">
        <v>1257</v>
      </c>
      <c r="AI449" s="1" t="s">
        <v>1244</v>
      </c>
      <c r="AJ449" s="1" t="s">
        <v>1239</v>
      </c>
      <c r="AK449" s="2" t="str">
        <f>CONCATENATE("'",fator_pmad20182017_mor_16102020!C449,"'")</f>
        <v>'Cidade Ocidental: Jardim ABC'</v>
      </c>
      <c r="AL449" s="1" t="s">
        <v>1257</v>
      </c>
      <c r="AM449" s="1" t="s">
        <v>1258</v>
      </c>
      <c r="AN449" s="1" t="s">
        <v>1239</v>
      </c>
      <c r="AO449" s="1" t="str">
        <f>fator_pmad20182017_mor_16102020!E449</f>
        <v>1</v>
      </c>
      <c r="AP449" s="1" t="s">
        <v>1257</v>
      </c>
      <c r="AQ449" s="1" t="s">
        <v>1259</v>
      </c>
      <c r="AR449" s="1" t="s">
        <v>1260</v>
      </c>
      <c r="AS449" s="2" t="str">
        <f>fator_pmad20182017_mor_16102020!H449</f>
        <v xml:space="preserve"> 65 and 69</v>
      </c>
      <c r="AT449" s="1" t="s">
        <v>1261</v>
      </c>
    </row>
    <row r="450" spans="1:46" x14ac:dyDescent="0.25">
      <c r="A450" s="1" t="s">
        <v>36</v>
      </c>
      <c r="B450" s="1" t="s">
        <v>1235</v>
      </c>
      <c r="C450" s="1" t="s">
        <v>1236</v>
      </c>
      <c r="D450" s="1" t="s">
        <v>1237</v>
      </c>
      <c r="E450" s="1" t="s">
        <v>1238</v>
      </c>
      <c r="F450" s="1" t="s">
        <v>1239</v>
      </c>
      <c r="G450" s="1" t="str">
        <f>fator_pmad20182017_mor_16102020!K450</f>
        <v>12.8208157031288</v>
      </c>
      <c r="H450" s="1" t="s">
        <v>1240</v>
      </c>
      <c r="I450" s="1" t="s">
        <v>1239</v>
      </c>
      <c r="J450" s="1" t="str">
        <f>fator_pmad20182017_mor_16102020!I450</f>
        <v>564.115890937668</v>
      </c>
      <c r="K450" s="1" t="s">
        <v>1241</v>
      </c>
      <c r="L450" s="1" t="s">
        <v>1239</v>
      </c>
      <c r="M450" s="1" t="s">
        <v>1242</v>
      </c>
      <c r="N450" s="1" t="s">
        <v>1243</v>
      </c>
      <c r="O450" s="1" t="s">
        <v>1244</v>
      </c>
      <c r="P450" s="1" t="s">
        <v>1239</v>
      </c>
      <c r="Q450" s="2" t="str">
        <f>CONCATENATE("'",fator_pmad20182017_mor_16102020!C450,"'")</f>
        <v>'Cidade Ocidental: Sede'</v>
      </c>
      <c r="R450" s="1" t="s">
        <v>1245</v>
      </c>
      <c r="S450" s="2" t="str">
        <f>CONCATENATE("concat('",IF(LEN([1]fator_pmad1718_mor_25052020!A450)=1,CONCATENATE(0,[1]fator_pmad1718_mor_25052020!A450),[1]fator_pmad1718_mor_25052020!A450),"',cast(m.D03")</f>
        <v>concat('03',cast(m.D03</v>
      </c>
      <c r="T450" s="1" t="s">
        <v>1246</v>
      </c>
      <c r="U450" s="2" t="str">
        <f>CONCATENATE("nchar(1)),'",IF(LEN([1]fator_pmad1718_mor_25052020!F450)=1,CONCATENATE(0,[1]fator_pmad1718_mor_25052020!F450),[1]fator_pmad1718_mor_25052020!F450),"')")</f>
        <v>nchar(1)),'14')</v>
      </c>
      <c r="V450" s="1" t="s">
        <v>1247</v>
      </c>
      <c r="W450" s="1" t="s">
        <v>1248</v>
      </c>
      <c r="X450" s="1" t="s">
        <v>1249</v>
      </c>
      <c r="Y450" s="1" t="s">
        <v>1250</v>
      </c>
      <c r="Z450" s="1" t="s">
        <v>1251</v>
      </c>
      <c r="AA450" s="1" t="s">
        <v>1252</v>
      </c>
      <c r="AB450" s="1" t="s">
        <v>1262</v>
      </c>
      <c r="AC450" s="1" t="s">
        <v>1253</v>
      </c>
      <c r="AD450" s="1" t="s">
        <v>1254</v>
      </c>
      <c r="AE450" s="1" t="s">
        <v>1255</v>
      </c>
      <c r="AF450" s="1" t="s">
        <v>1239</v>
      </c>
      <c r="AG450" s="1" t="s">
        <v>1256</v>
      </c>
      <c r="AH450" s="1" t="s">
        <v>1257</v>
      </c>
      <c r="AI450" s="1" t="s">
        <v>1244</v>
      </c>
      <c r="AJ450" s="1" t="s">
        <v>1239</v>
      </c>
      <c r="AK450" s="2" t="str">
        <f>CONCATENATE("'",fator_pmad20182017_mor_16102020!C450,"'")</f>
        <v>'Cidade Ocidental: Sede'</v>
      </c>
      <c r="AL450" s="1" t="s">
        <v>1257</v>
      </c>
      <c r="AM450" s="1" t="s">
        <v>1258</v>
      </c>
      <c r="AN450" s="1" t="s">
        <v>1239</v>
      </c>
      <c r="AO450" s="1" t="str">
        <f>fator_pmad20182017_mor_16102020!E450</f>
        <v>2</v>
      </c>
      <c r="AP450" s="1" t="s">
        <v>1257</v>
      </c>
      <c r="AQ450" s="1" t="s">
        <v>1259</v>
      </c>
      <c r="AR450" s="1" t="s">
        <v>1260</v>
      </c>
      <c r="AS450" s="2" t="str">
        <f>fator_pmad20182017_mor_16102020!H450</f>
        <v xml:space="preserve"> 65 and 69</v>
      </c>
      <c r="AT450" s="1" t="s">
        <v>1261</v>
      </c>
    </row>
    <row r="451" spans="1:46" x14ac:dyDescent="0.25">
      <c r="A451" s="1" t="s">
        <v>36</v>
      </c>
      <c r="B451" s="1" t="s">
        <v>1235</v>
      </c>
      <c r="C451" s="1" t="s">
        <v>1236</v>
      </c>
      <c r="D451" s="1" t="s">
        <v>1237</v>
      </c>
      <c r="E451" s="1" t="s">
        <v>1238</v>
      </c>
      <c r="F451" s="1" t="s">
        <v>1239</v>
      </c>
      <c r="G451" s="1" t="str">
        <f>fator_pmad20182017_mor_16102020!K451</f>
        <v>12.0617700195921</v>
      </c>
      <c r="H451" s="1" t="s">
        <v>1240</v>
      </c>
      <c r="I451" s="1" t="s">
        <v>1239</v>
      </c>
      <c r="J451" s="1" t="str">
        <f>fator_pmad20182017_mor_16102020!I451</f>
        <v>458.347260744501</v>
      </c>
      <c r="K451" s="1" t="s">
        <v>1241</v>
      </c>
      <c r="L451" s="1" t="s">
        <v>1239</v>
      </c>
      <c r="M451" s="1" t="s">
        <v>1242</v>
      </c>
      <c r="N451" s="1" t="s">
        <v>1243</v>
      </c>
      <c r="O451" s="1" t="s">
        <v>1244</v>
      </c>
      <c r="P451" s="1" t="s">
        <v>1239</v>
      </c>
      <c r="Q451" s="2" t="str">
        <f>CONCATENATE("'",fator_pmad20182017_mor_16102020!C451,"'")</f>
        <v>'Cidade Ocidental: Sede'</v>
      </c>
      <c r="R451" s="1" t="s">
        <v>1245</v>
      </c>
      <c r="S451" s="2" t="str">
        <f>CONCATENATE("concat('",IF(LEN([1]fator_pmad1718_mor_25052020!A451)=1,CONCATENATE(0,[1]fator_pmad1718_mor_25052020!A451),[1]fator_pmad1718_mor_25052020!A451),"',cast(m.D03")</f>
        <v>concat('03',cast(m.D03</v>
      </c>
      <c r="T451" s="1" t="s">
        <v>1246</v>
      </c>
      <c r="U451" s="2" t="str">
        <f>CONCATENATE("nchar(1)),'",IF(LEN([1]fator_pmad1718_mor_25052020!F451)=1,CONCATENATE(0,[1]fator_pmad1718_mor_25052020!F451),[1]fator_pmad1718_mor_25052020!F451),"')")</f>
        <v>nchar(1)),'14')</v>
      </c>
      <c r="V451" s="1" t="s">
        <v>1247</v>
      </c>
      <c r="W451" s="1" t="s">
        <v>1248</v>
      </c>
      <c r="X451" s="1" t="s">
        <v>1249</v>
      </c>
      <c r="Y451" s="1" t="s">
        <v>1250</v>
      </c>
      <c r="Z451" s="1" t="s">
        <v>1251</v>
      </c>
      <c r="AA451" s="1" t="s">
        <v>1252</v>
      </c>
      <c r="AB451" s="1" t="s">
        <v>1262</v>
      </c>
      <c r="AC451" s="1" t="s">
        <v>1253</v>
      </c>
      <c r="AD451" s="1" t="s">
        <v>1254</v>
      </c>
      <c r="AE451" s="1" t="s">
        <v>1255</v>
      </c>
      <c r="AF451" s="1" t="s">
        <v>1239</v>
      </c>
      <c r="AG451" s="1" t="s">
        <v>1256</v>
      </c>
      <c r="AH451" s="1" t="s">
        <v>1257</v>
      </c>
      <c r="AI451" s="1" t="s">
        <v>1244</v>
      </c>
      <c r="AJ451" s="1" t="s">
        <v>1239</v>
      </c>
      <c r="AK451" s="2" t="str">
        <f>CONCATENATE("'",fator_pmad20182017_mor_16102020!C451,"'")</f>
        <v>'Cidade Ocidental: Sede'</v>
      </c>
      <c r="AL451" s="1" t="s">
        <v>1257</v>
      </c>
      <c r="AM451" s="1" t="s">
        <v>1258</v>
      </c>
      <c r="AN451" s="1" t="s">
        <v>1239</v>
      </c>
      <c r="AO451" s="1" t="str">
        <f>fator_pmad20182017_mor_16102020!E451</f>
        <v>1</v>
      </c>
      <c r="AP451" s="1" t="s">
        <v>1257</v>
      </c>
      <c r="AQ451" s="1" t="s">
        <v>1259</v>
      </c>
      <c r="AR451" s="1" t="s">
        <v>1260</v>
      </c>
      <c r="AS451" s="2" t="str">
        <f>fator_pmad20182017_mor_16102020!H451</f>
        <v xml:space="preserve"> 65 and 69</v>
      </c>
      <c r="AT451" s="1" t="s">
        <v>1261</v>
      </c>
    </row>
    <row r="452" spans="1:46" x14ac:dyDescent="0.25">
      <c r="A452" s="1" t="s">
        <v>44</v>
      </c>
      <c r="B452" s="1" t="s">
        <v>1235</v>
      </c>
      <c r="C452" s="1" t="s">
        <v>1236</v>
      </c>
      <c r="D452" s="1" t="s">
        <v>1237</v>
      </c>
      <c r="E452" s="1" t="s">
        <v>1238</v>
      </c>
      <c r="F452" s="1" t="s">
        <v>1239</v>
      </c>
      <c r="G452" s="1" t="str">
        <f>fator_pmad20182017_mor_16102020!K452</f>
        <v>5.81292200407208</v>
      </c>
      <c r="H452" s="1" t="s">
        <v>1240</v>
      </c>
      <c r="I452" s="1" t="s">
        <v>1239</v>
      </c>
      <c r="J452" s="1" t="str">
        <f>fator_pmad20182017_mor_16102020!I452</f>
        <v>122.071362085514</v>
      </c>
      <c r="K452" s="1" t="s">
        <v>1241</v>
      </c>
      <c r="L452" s="1" t="s">
        <v>1239</v>
      </c>
      <c r="M452" s="1" t="s">
        <v>1242</v>
      </c>
      <c r="N452" s="1" t="s">
        <v>1243</v>
      </c>
      <c r="O452" s="1" t="s">
        <v>1244</v>
      </c>
      <c r="P452" s="1" t="s">
        <v>1239</v>
      </c>
      <c r="Q452" s="2" t="str">
        <f>CONCATENATE("'",fator_pmad20182017_mor_16102020!C452,"'")</f>
        <v>'Cocalzinho de Goiás: Girassol/Edilândia'</v>
      </c>
      <c r="R452" s="1" t="s">
        <v>1245</v>
      </c>
      <c r="S452" s="2" t="str">
        <f>CONCATENATE("concat('",IF(LEN([1]fator_pmad1718_mor_25052020!A452)=1,CONCATENATE(0,[1]fator_pmad1718_mor_25052020!A452),[1]fator_pmad1718_mor_25052020!A452),"',cast(m.D03")</f>
        <v>concat('08',cast(m.D03</v>
      </c>
      <c r="T452" s="1" t="s">
        <v>1246</v>
      </c>
      <c r="U452" s="2" t="str">
        <f>CONCATENATE("nchar(1)),'",IF(LEN([1]fator_pmad1718_mor_25052020!F452)=1,CONCATENATE(0,[1]fator_pmad1718_mor_25052020!F452),[1]fator_pmad1718_mor_25052020!F452),"')")</f>
        <v>nchar(1)),'14')</v>
      </c>
      <c r="V452" s="1" t="s">
        <v>1247</v>
      </c>
      <c r="W452" s="1" t="s">
        <v>1248</v>
      </c>
      <c r="X452" s="1" t="s">
        <v>1249</v>
      </c>
      <c r="Y452" s="1" t="s">
        <v>1250</v>
      </c>
      <c r="Z452" s="1" t="s">
        <v>1251</v>
      </c>
      <c r="AA452" s="1" t="s">
        <v>1252</v>
      </c>
      <c r="AB452" s="1" t="s">
        <v>1262</v>
      </c>
      <c r="AC452" s="1" t="s">
        <v>1253</v>
      </c>
      <c r="AD452" s="1" t="s">
        <v>1254</v>
      </c>
      <c r="AE452" s="1" t="s">
        <v>1255</v>
      </c>
      <c r="AF452" s="1" t="s">
        <v>1239</v>
      </c>
      <c r="AG452" s="1" t="s">
        <v>1256</v>
      </c>
      <c r="AH452" s="1" t="s">
        <v>1257</v>
      </c>
      <c r="AI452" s="1" t="s">
        <v>1244</v>
      </c>
      <c r="AJ452" s="1" t="s">
        <v>1239</v>
      </c>
      <c r="AK452" s="2" t="str">
        <f>CONCATENATE("'",fator_pmad20182017_mor_16102020!C452,"'")</f>
        <v>'Cocalzinho de Goiás: Girassol/Edilândia'</v>
      </c>
      <c r="AL452" s="1" t="s">
        <v>1257</v>
      </c>
      <c r="AM452" s="1" t="s">
        <v>1258</v>
      </c>
      <c r="AN452" s="1" t="s">
        <v>1239</v>
      </c>
      <c r="AO452" s="1" t="str">
        <f>fator_pmad20182017_mor_16102020!E452</f>
        <v>2</v>
      </c>
      <c r="AP452" s="1" t="s">
        <v>1257</v>
      </c>
      <c r="AQ452" s="1" t="s">
        <v>1259</v>
      </c>
      <c r="AR452" s="1" t="s">
        <v>1260</v>
      </c>
      <c r="AS452" s="2" t="str">
        <f>fator_pmad20182017_mor_16102020!H452</f>
        <v xml:space="preserve"> 65 and 69</v>
      </c>
      <c r="AT452" s="1" t="s">
        <v>1261</v>
      </c>
    </row>
    <row r="453" spans="1:46" x14ac:dyDescent="0.25">
      <c r="A453" s="1" t="s">
        <v>44</v>
      </c>
      <c r="B453" s="1" t="s">
        <v>1235</v>
      </c>
      <c r="C453" s="1" t="s">
        <v>1236</v>
      </c>
      <c r="D453" s="1" t="s">
        <v>1237</v>
      </c>
      <c r="E453" s="1" t="s">
        <v>1238</v>
      </c>
      <c r="F453" s="1" t="s">
        <v>1239</v>
      </c>
      <c r="G453" s="1" t="str">
        <f>fator_pmad20182017_mor_16102020!K453</f>
        <v>4.71576505415589</v>
      </c>
      <c r="H453" s="1" t="s">
        <v>1240</v>
      </c>
      <c r="I453" s="1" t="s">
        <v>1239</v>
      </c>
      <c r="J453" s="1" t="str">
        <f>fator_pmad20182017_mor_16102020!I453</f>
        <v>122.609891408053</v>
      </c>
      <c r="K453" s="1" t="s">
        <v>1241</v>
      </c>
      <c r="L453" s="1" t="s">
        <v>1239</v>
      </c>
      <c r="M453" s="1" t="s">
        <v>1242</v>
      </c>
      <c r="N453" s="1" t="s">
        <v>1243</v>
      </c>
      <c r="O453" s="1" t="s">
        <v>1244</v>
      </c>
      <c r="P453" s="1" t="s">
        <v>1239</v>
      </c>
      <c r="Q453" s="2" t="str">
        <f>CONCATENATE("'",fator_pmad20182017_mor_16102020!C453,"'")</f>
        <v>'Cocalzinho de Goiás: Girassol/Edilândia'</v>
      </c>
      <c r="R453" s="1" t="s">
        <v>1245</v>
      </c>
      <c r="S453" s="2" t="str">
        <f>CONCATENATE("concat('",IF(LEN([1]fator_pmad1718_mor_25052020!A453)=1,CONCATENATE(0,[1]fator_pmad1718_mor_25052020!A453),[1]fator_pmad1718_mor_25052020!A453),"',cast(m.D03")</f>
        <v>concat('08',cast(m.D03</v>
      </c>
      <c r="T453" s="1" t="s">
        <v>1246</v>
      </c>
      <c r="U453" s="2" t="str">
        <f>CONCATENATE("nchar(1)),'",IF(LEN([1]fator_pmad1718_mor_25052020!F453)=1,CONCATENATE(0,[1]fator_pmad1718_mor_25052020!F453),[1]fator_pmad1718_mor_25052020!F453),"')")</f>
        <v>nchar(1)),'14')</v>
      </c>
      <c r="V453" s="1" t="s">
        <v>1247</v>
      </c>
      <c r="W453" s="1" t="s">
        <v>1248</v>
      </c>
      <c r="X453" s="1" t="s">
        <v>1249</v>
      </c>
      <c r="Y453" s="1" t="s">
        <v>1250</v>
      </c>
      <c r="Z453" s="1" t="s">
        <v>1251</v>
      </c>
      <c r="AA453" s="1" t="s">
        <v>1252</v>
      </c>
      <c r="AB453" s="1" t="s">
        <v>1262</v>
      </c>
      <c r="AC453" s="1" t="s">
        <v>1253</v>
      </c>
      <c r="AD453" s="1" t="s">
        <v>1254</v>
      </c>
      <c r="AE453" s="1" t="s">
        <v>1255</v>
      </c>
      <c r="AF453" s="1" t="s">
        <v>1239</v>
      </c>
      <c r="AG453" s="1" t="s">
        <v>1256</v>
      </c>
      <c r="AH453" s="1" t="s">
        <v>1257</v>
      </c>
      <c r="AI453" s="1" t="s">
        <v>1244</v>
      </c>
      <c r="AJ453" s="1" t="s">
        <v>1239</v>
      </c>
      <c r="AK453" s="2" t="str">
        <f>CONCATENATE("'",fator_pmad20182017_mor_16102020!C453,"'")</f>
        <v>'Cocalzinho de Goiás: Girassol/Edilândia'</v>
      </c>
      <c r="AL453" s="1" t="s">
        <v>1257</v>
      </c>
      <c r="AM453" s="1" t="s">
        <v>1258</v>
      </c>
      <c r="AN453" s="1" t="s">
        <v>1239</v>
      </c>
      <c r="AO453" s="1" t="str">
        <f>fator_pmad20182017_mor_16102020!E453</f>
        <v>1</v>
      </c>
      <c r="AP453" s="1" t="s">
        <v>1257</v>
      </c>
      <c r="AQ453" s="1" t="s">
        <v>1259</v>
      </c>
      <c r="AR453" s="1" t="s">
        <v>1260</v>
      </c>
      <c r="AS453" s="2" t="str">
        <f>fator_pmad20182017_mor_16102020!H453</f>
        <v xml:space="preserve"> 65 and 69</v>
      </c>
      <c r="AT453" s="1" t="s">
        <v>1261</v>
      </c>
    </row>
    <row r="454" spans="1:46" x14ac:dyDescent="0.25">
      <c r="A454" s="1" t="s">
        <v>52</v>
      </c>
      <c r="B454" s="1" t="s">
        <v>1235</v>
      </c>
      <c r="C454" s="1" t="s">
        <v>1236</v>
      </c>
      <c r="D454" s="1" t="s">
        <v>1237</v>
      </c>
      <c r="E454" s="1" t="s">
        <v>1238</v>
      </c>
      <c r="F454" s="1" t="s">
        <v>1239</v>
      </c>
      <c r="G454" s="1" t="str">
        <f>fator_pmad20182017_mor_16102020!K454</f>
        <v>3.04075413998047</v>
      </c>
      <c r="H454" s="1" t="s">
        <v>1240</v>
      </c>
      <c r="I454" s="1" t="s">
        <v>1239</v>
      </c>
      <c r="J454" s="1" t="str">
        <f>fator_pmad20182017_mor_16102020!I454</f>
        <v>118.589411459238</v>
      </c>
      <c r="K454" s="1" t="s">
        <v>1241</v>
      </c>
      <c r="L454" s="1" t="s">
        <v>1239</v>
      </c>
      <c r="M454" s="1" t="s">
        <v>1242</v>
      </c>
      <c r="N454" s="1" t="s">
        <v>1243</v>
      </c>
      <c r="O454" s="1" t="s">
        <v>1244</v>
      </c>
      <c r="P454" s="1" t="s">
        <v>1239</v>
      </c>
      <c r="Q454" s="2" t="str">
        <f>CONCATENATE("'",fator_pmad20182017_mor_16102020!C454,"'")</f>
        <v>'Cocalzinho de Goiás: Sede'</v>
      </c>
      <c r="R454" s="1" t="s">
        <v>1245</v>
      </c>
      <c r="S454" s="2" t="str">
        <f>CONCATENATE("concat('",IF(LEN([1]fator_pmad1718_mor_25052020!A454)=1,CONCATENATE(0,[1]fator_pmad1718_mor_25052020!A454),[1]fator_pmad1718_mor_25052020!A454),"',cast(m.D03")</f>
        <v>concat('07',cast(m.D03</v>
      </c>
      <c r="T454" s="1" t="s">
        <v>1246</v>
      </c>
      <c r="U454" s="2" t="str">
        <f>CONCATENATE("nchar(1)),'",IF(LEN([1]fator_pmad1718_mor_25052020!F454)=1,CONCATENATE(0,[1]fator_pmad1718_mor_25052020!F454),[1]fator_pmad1718_mor_25052020!F454),"')")</f>
        <v>nchar(1)),'14')</v>
      </c>
      <c r="V454" s="1" t="s">
        <v>1247</v>
      </c>
      <c r="W454" s="1" t="s">
        <v>1248</v>
      </c>
      <c r="X454" s="1" t="s">
        <v>1249</v>
      </c>
      <c r="Y454" s="1" t="s">
        <v>1250</v>
      </c>
      <c r="Z454" s="1" t="s">
        <v>1251</v>
      </c>
      <c r="AA454" s="1" t="s">
        <v>1252</v>
      </c>
      <c r="AB454" s="1" t="s">
        <v>1262</v>
      </c>
      <c r="AC454" s="1" t="s">
        <v>1253</v>
      </c>
      <c r="AD454" s="1" t="s">
        <v>1254</v>
      </c>
      <c r="AE454" s="1" t="s">
        <v>1255</v>
      </c>
      <c r="AF454" s="1" t="s">
        <v>1239</v>
      </c>
      <c r="AG454" s="1" t="s">
        <v>1256</v>
      </c>
      <c r="AH454" s="1" t="s">
        <v>1257</v>
      </c>
      <c r="AI454" s="1" t="s">
        <v>1244</v>
      </c>
      <c r="AJ454" s="1" t="s">
        <v>1239</v>
      </c>
      <c r="AK454" s="2" t="str">
        <f>CONCATENATE("'",fator_pmad20182017_mor_16102020!C454,"'")</f>
        <v>'Cocalzinho de Goiás: Sede'</v>
      </c>
      <c r="AL454" s="1" t="s">
        <v>1257</v>
      </c>
      <c r="AM454" s="1" t="s">
        <v>1258</v>
      </c>
      <c r="AN454" s="1" t="s">
        <v>1239</v>
      </c>
      <c r="AO454" s="1" t="str">
        <f>fator_pmad20182017_mor_16102020!E454</f>
        <v>2</v>
      </c>
      <c r="AP454" s="1" t="s">
        <v>1257</v>
      </c>
      <c r="AQ454" s="1" t="s">
        <v>1259</v>
      </c>
      <c r="AR454" s="1" t="s">
        <v>1260</v>
      </c>
      <c r="AS454" s="2" t="str">
        <f>fator_pmad20182017_mor_16102020!H454</f>
        <v xml:space="preserve"> 65 and 69</v>
      </c>
      <c r="AT454" s="1" t="s">
        <v>1261</v>
      </c>
    </row>
    <row r="455" spans="1:46" x14ac:dyDescent="0.25">
      <c r="A455" s="1" t="s">
        <v>52</v>
      </c>
      <c r="B455" s="1" t="s">
        <v>1235</v>
      </c>
      <c r="C455" s="1" t="s">
        <v>1236</v>
      </c>
      <c r="D455" s="1" t="s">
        <v>1237</v>
      </c>
      <c r="E455" s="1" t="s">
        <v>1238</v>
      </c>
      <c r="F455" s="1" t="s">
        <v>1239</v>
      </c>
      <c r="G455" s="1" t="str">
        <f>fator_pmad20182017_mor_16102020!K455</f>
        <v>3.97041932761057</v>
      </c>
      <c r="H455" s="1" t="s">
        <v>1240</v>
      </c>
      <c r="I455" s="1" t="s">
        <v>1239</v>
      </c>
      <c r="J455" s="1" t="str">
        <f>fator_pmad20182017_mor_16102020!I455</f>
        <v>119.112579828317</v>
      </c>
      <c r="K455" s="1" t="s">
        <v>1241</v>
      </c>
      <c r="L455" s="1" t="s">
        <v>1239</v>
      </c>
      <c r="M455" s="1" t="s">
        <v>1242</v>
      </c>
      <c r="N455" s="1" t="s">
        <v>1243</v>
      </c>
      <c r="O455" s="1" t="s">
        <v>1244</v>
      </c>
      <c r="P455" s="1" t="s">
        <v>1239</v>
      </c>
      <c r="Q455" s="2" t="str">
        <f>CONCATENATE("'",fator_pmad20182017_mor_16102020!C455,"'")</f>
        <v>'Cocalzinho de Goiás: Sede'</v>
      </c>
      <c r="R455" s="1" t="s">
        <v>1245</v>
      </c>
      <c r="S455" s="2" t="str">
        <f>CONCATENATE("concat('",IF(LEN([1]fator_pmad1718_mor_25052020!A455)=1,CONCATENATE(0,[1]fator_pmad1718_mor_25052020!A455),[1]fator_pmad1718_mor_25052020!A455),"',cast(m.D03")</f>
        <v>concat('07',cast(m.D03</v>
      </c>
      <c r="T455" s="1" t="s">
        <v>1246</v>
      </c>
      <c r="U455" s="2" t="str">
        <f>CONCATENATE("nchar(1)),'",IF(LEN([1]fator_pmad1718_mor_25052020!F455)=1,CONCATENATE(0,[1]fator_pmad1718_mor_25052020!F455),[1]fator_pmad1718_mor_25052020!F455),"')")</f>
        <v>nchar(1)),'14')</v>
      </c>
      <c r="V455" s="1" t="s">
        <v>1247</v>
      </c>
      <c r="W455" s="1" t="s">
        <v>1248</v>
      </c>
      <c r="X455" s="1" t="s">
        <v>1249</v>
      </c>
      <c r="Y455" s="1" t="s">
        <v>1250</v>
      </c>
      <c r="Z455" s="1" t="s">
        <v>1251</v>
      </c>
      <c r="AA455" s="1" t="s">
        <v>1252</v>
      </c>
      <c r="AB455" s="1" t="s">
        <v>1262</v>
      </c>
      <c r="AC455" s="1" t="s">
        <v>1253</v>
      </c>
      <c r="AD455" s="1" t="s">
        <v>1254</v>
      </c>
      <c r="AE455" s="1" t="s">
        <v>1255</v>
      </c>
      <c r="AF455" s="1" t="s">
        <v>1239</v>
      </c>
      <c r="AG455" s="1" t="s">
        <v>1256</v>
      </c>
      <c r="AH455" s="1" t="s">
        <v>1257</v>
      </c>
      <c r="AI455" s="1" t="s">
        <v>1244</v>
      </c>
      <c r="AJ455" s="1" t="s">
        <v>1239</v>
      </c>
      <c r="AK455" s="2" t="str">
        <f>CONCATENATE("'",fator_pmad20182017_mor_16102020!C455,"'")</f>
        <v>'Cocalzinho de Goiás: Sede'</v>
      </c>
      <c r="AL455" s="1" t="s">
        <v>1257</v>
      </c>
      <c r="AM455" s="1" t="s">
        <v>1258</v>
      </c>
      <c r="AN455" s="1" t="s">
        <v>1239</v>
      </c>
      <c r="AO455" s="1" t="str">
        <f>fator_pmad20182017_mor_16102020!E455</f>
        <v>1</v>
      </c>
      <c r="AP455" s="1" t="s">
        <v>1257</v>
      </c>
      <c r="AQ455" s="1" t="s">
        <v>1259</v>
      </c>
      <c r="AR455" s="1" t="s">
        <v>1260</v>
      </c>
      <c r="AS455" s="2" t="str">
        <f>fator_pmad20182017_mor_16102020!H455</f>
        <v xml:space="preserve"> 65 and 69</v>
      </c>
      <c r="AT455" s="1" t="s">
        <v>1261</v>
      </c>
    </row>
    <row r="456" spans="1:46" x14ac:dyDescent="0.25">
      <c r="A456" s="1" t="s">
        <v>60</v>
      </c>
      <c r="B456" s="1" t="s">
        <v>1235</v>
      </c>
      <c r="C456" s="1" t="s">
        <v>1236</v>
      </c>
      <c r="D456" s="1" t="s">
        <v>1237</v>
      </c>
      <c r="E456" s="1" t="s">
        <v>1238</v>
      </c>
      <c r="F456" s="1" t="s">
        <v>1239</v>
      </c>
      <c r="G456" s="1" t="str">
        <f>fator_pmad20182017_mor_16102020!K456</f>
        <v>2.90017272752396</v>
      </c>
      <c r="H456" s="1" t="s">
        <v>1240</v>
      </c>
      <c r="I456" s="1" t="s">
        <v>1239</v>
      </c>
      <c r="J456" s="1" t="str">
        <f>fator_pmad20182017_mor_16102020!I456</f>
        <v>60.9036272780031</v>
      </c>
      <c r="K456" s="1" t="s">
        <v>1241</v>
      </c>
      <c r="L456" s="1" t="s">
        <v>1239</v>
      </c>
      <c r="M456" s="1" t="s">
        <v>1242</v>
      </c>
      <c r="N456" s="1" t="s">
        <v>1243</v>
      </c>
      <c r="O456" s="1" t="s">
        <v>1244</v>
      </c>
      <c r="P456" s="1" t="s">
        <v>1239</v>
      </c>
      <c r="Q456" s="2" t="str">
        <f>CONCATENATE("'",fator_pmad20182017_mor_16102020!C456,"'")</f>
        <v>'Cristalina: Campos Lindos/Marajó'</v>
      </c>
      <c r="R456" s="1" t="s">
        <v>1245</v>
      </c>
      <c r="S456" s="2" t="str">
        <f>CONCATENATE("concat('",IF(LEN([1]fator_pmad1718_mor_25052020!A456)=1,CONCATENATE(0,[1]fator_pmad1718_mor_25052020!A456),[1]fator_pmad1718_mor_25052020!A456),"',cast(m.D03")</f>
        <v>concat('06',cast(m.D03</v>
      </c>
      <c r="T456" s="1" t="s">
        <v>1246</v>
      </c>
      <c r="U456" s="2" t="str">
        <f>CONCATENATE("nchar(1)),'",IF(LEN([1]fator_pmad1718_mor_25052020!F456)=1,CONCATENATE(0,[1]fator_pmad1718_mor_25052020!F456),[1]fator_pmad1718_mor_25052020!F456),"')")</f>
        <v>nchar(1)),'14')</v>
      </c>
      <c r="V456" s="1" t="s">
        <v>1247</v>
      </c>
      <c r="W456" s="1" t="s">
        <v>1248</v>
      </c>
      <c r="X456" s="1" t="s">
        <v>1249</v>
      </c>
      <c r="Y456" s="1" t="s">
        <v>1250</v>
      </c>
      <c r="Z456" s="1" t="s">
        <v>1251</v>
      </c>
      <c r="AA456" s="1" t="s">
        <v>1252</v>
      </c>
      <c r="AB456" s="1" t="s">
        <v>1262</v>
      </c>
      <c r="AC456" s="1" t="s">
        <v>1253</v>
      </c>
      <c r="AD456" s="1" t="s">
        <v>1254</v>
      </c>
      <c r="AE456" s="1" t="s">
        <v>1255</v>
      </c>
      <c r="AF456" s="1" t="s">
        <v>1239</v>
      </c>
      <c r="AG456" s="1" t="s">
        <v>1256</v>
      </c>
      <c r="AH456" s="1" t="s">
        <v>1257</v>
      </c>
      <c r="AI456" s="1" t="s">
        <v>1244</v>
      </c>
      <c r="AJ456" s="1" t="s">
        <v>1239</v>
      </c>
      <c r="AK456" s="2" t="str">
        <f>CONCATENATE("'",fator_pmad20182017_mor_16102020!C456,"'")</f>
        <v>'Cristalina: Campos Lindos/Marajó'</v>
      </c>
      <c r="AL456" s="1" t="s">
        <v>1257</v>
      </c>
      <c r="AM456" s="1" t="s">
        <v>1258</v>
      </c>
      <c r="AN456" s="1" t="s">
        <v>1239</v>
      </c>
      <c r="AO456" s="1" t="str">
        <f>fator_pmad20182017_mor_16102020!E456</f>
        <v>2</v>
      </c>
      <c r="AP456" s="1" t="s">
        <v>1257</v>
      </c>
      <c r="AQ456" s="1" t="s">
        <v>1259</v>
      </c>
      <c r="AR456" s="1" t="s">
        <v>1260</v>
      </c>
      <c r="AS456" s="2" t="str">
        <f>fator_pmad20182017_mor_16102020!H456</f>
        <v xml:space="preserve"> 65 and 69</v>
      </c>
      <c r="AT456" s="1" t="s">
        <v>1261</v>
      </c>
    </row>
    <row r="457" spans="1:46" x14ac:dyDescent="0.25">
      <c r="A457" s="1" t="s">
        <v>60</v>
      </c>
      <c r="B457" s="1" t="s">
        <v>1235</v>
      </c>
      <c r="C457" s="1" t="s">
        <v>1236</v>
      </c>
      <c r="D457" s="1" t="s">
        <v>1237</v>
      </c>
      <c r="E457" s="1" t="s">
        <v>1238</v>
      </c>
      <c r="F457" s="1" t="s">
        <v>1239</v>
      </c>
      <c r="G457" s="1" t="str">
        <f>fator_pmad20182017_mor_16102020!K457</f>
        <v>3.09642510539723</v>
      </c>
      <c r="H457" s="1" t="s">
        <v>1240</v>
      </c>
      <c r="I457" s="1" t="s">
        <v>1239</v>
      </c>
      <c r="J457" s="1" t="str">
        <f>fator_pmad20182017_mor_16102020!I457</f>
        <v>61.9285021079446</v>
      </c>
      <c r="K457" s="1" t="s">
        <v>1241</v>
      </c>
      <c r="L457" s="1" t="s">
        <v>1239</v>
      </c>
      <c r="M457" s="1" t="s">
        <v>1242</v>
      </c>
      <c r="N457" s="1" t="s">
        <v>1243</v>
      </c>
      <c r="O457" s="1" t="s">
        <v>1244</v>
      </c>
      <c r="P457" s="1" t="s">
        <v>1239</v>
      </c>
      <c r="Q457" s="2" t="str">
        <f>CONCATENATE("'",fator_pmad20182017_mor_16102020!C457,"'")</f>
        <v>'Cristalina: Campos Lindos/Marajó'</v>
      </c>
      <c r="R457" s="1" t="s">
        <v>1245</v>
      </c>
      <c r="S457" s="2" t="str">
        <f>CONCATENATE("concat('",IF(LEN([1]fator_pmad1718_mor_25052020!A457)=1,CONCATENATE(0,[1]fator_pmad1718_mor_25052020!A457),[1]fator_pmad1718_mor_25052020!A457),"',cast(m.D03")</f>
        <v>concat('06',cast(m.D03</v>
      </c>
      <c r="T457" s="1" t="s">
        <v>1246</v>
      </c>
      <c r="U457" s="2" t="str">
        <f>CONCATENATE("nchar(1)),'",IF(LEN([1]fator_pmad1718_mor_25052020!F457)=1,CONCATENATE(0,[1]fator_pmad1718_mor_25052020!F457),[1]fator_pmad1718_mor_25052020!F457),"')")</f>
        <v>nchar(1)),'14')</v>
      </c>
      <c r="V457" s="1" t="s">
        <v>1247</v>
      </c>
      <c r="W457" s="1" t="s">
        <v>1248</v>
      </c>
      <c r="X457" s="1" t="s">
        <v>1249</v>
      </c>
      <c r="Y457" s="1" t="s">
        <v>1250</v>
      </c>
      <c r="Z457" s="1" t="s">
        <v>1251</v>
      </c>
      <c r="AA457" s="1" t="s">
        <v>1252</v>
      </c>
      <c r="AB457" s="1" t="s">
        <v>1262</v>
      </c>
      <c r="AC457" s="1" t="s">
        <v>1253</v>
      </c>
      <c r="AD457" s="1" t="s">
        <v>1254</v>
      </c>
      <c r="AE457" s="1" t="s">
        <v>1255</v>
      </c>
      <c r="AF457" s="1" t="s">
        <v>1239</v>
      </c>
      <c r="AG457" s="1" t="s">
        <v>1256</v>
      </c>
      <c r="AH457" s="1" t="s">
        <v>1257</v>
      </c>
      <c r="AI457" s="1" t="s">
        <v>1244</v>
      </c>
      <c r="AJ457" s="1" t="s">
        <v>1239</v>
      </c>
      <c r="AK457" s="2" t="str">
        <f>CONCATENATE("'",fator_pmad20182017_mor_16102020!C457,"'")</f>
        <v>'Cristalina: Campos Lindos/Marajó'</v>
      </c>
      <c r="AL457" s="1" t="s">
        <v>1257</v>
      </c>
      <c r="AM457" s="1" t="s">
        <v>1258</v>
      </c>
      <c r="AN457" s="1" t="s">
        <v>1239</v>
      </c>
      <c r="AO457" s="1" t="str">
        <f>fator_pmad20182017_mor_16102020!E457</f>
        <v>1</v>
      </c>
      <c r="AP457" s="1" t="s">
        <v>1257</v>
      </c>
      <c r="AQ457" s="1" t="s">
        <v>1259</v>
      </c>
      <c r="AR457" s="1" t="s">
        <v>1260</v>
      </c>
      <c r="AS457" s="2" t="str">
        <f>fator_pmad20182017_mor_16102020!H457</f>
        <v xml:space="preserve"> 65 and 69</v>
      </c>
      <c r="AT457" s="1" t="s">
        <v>1261</v>
      </c>
    </row>
    <row r="458" spans="1:46" x14ac:dyDescent="0.25">
      <c r="A458" s="1" t="s">
        <v>68</v>
      </c>
      <c r="B458" s="1" t="s">
        <v>1235</v>
      </c>
      <c r="C458" s="1" t="s">
        <v>1236</v>
      </c>
      <c r="D458" s="1" t="s">
        <v>1237</v>
      </c>
      <c r="E458" s="1" t="s">
        <v>1238</v>
      </c>
      <c r="F458" s="1" t="s">
        <v>1239</v>
      </c>
      <c r="G458" s="1" t="str">
        <f>fator_pmad20182017_mor_16102020!K458</f>
        <v>9.16729641985802</v>
      </c>
      <c r="H458" s="1" t="s">
        <v>1240</v>
      </c>
      <c r="I458" s="1" t="s">
        <v>1239</v>
      </c>
      <c r="J458" s="1" t="str">
        <f>fator_pmad20182017_mor_16102020!I458</f>
        <v>293.353485435457</v>
      </c>
      <c r="K458" s="1" t="s">
        <v>1241</v>
      </c>
      <c r="L458" s="1" t="s">
        <v>1239</v>
      </c>
      <c r="M458" s="1" t="s">
        <v>1242</v>
      </c>
      <c r="N458" s="1" t="s">
        <v>1243</v>
      </c>
      <c r="O458" s="1" t="s">
        <v>1244</v>
      </c>
      <c r="P458" s="1" t="s">
        <v>1239</v>
      </c>
      <c r="Q458" s="2" t="str">
        <f>CONCATENATE("'",fator_pmad20182017_mor_16102020!C458,"'")</f>
        <v>'Cristalina: Sede'</v>
      </c>
      <c r="R458" s="1" t="s">
        <v>1245</v>
      </c>
      <c r="S458" s="2" t="str">
        <f>CONCATENATE("concat('",IF(LEN([1]fator_pmad1718_mor_25052020!A458)=1,CONCATENATE(0,[1]fator_pmad1718_mor_25052020!A458),[1]fator_pmad1718_mor_25052020!A458),"',cast(m.D03")</f>
        <v>concat('05',cast(m.D03</v>
      </c>
      <c r="T458" s="1" t="s">
        <v>1246</v>
      </c>
      <c r="U458" s="2" t="str">
        <f>CONCATENATE("nchar(1)),'",IF(LEN([1]fator_pmad1718_mor_25052020!F458)=1,CONCATENATE(0,[1]fator_pmad1718_mor_25052020!F458),[1]fator_pmad1718_mor_25052020!F458),"')")</f>
        <v>nchar(1)),'14')</v>
      </c>
      <c r="V458" s="1" t="s">
        <v>1247</v>
      </c>
      <c r="W458" s="1" t="s">
        <v>1248</v>
      </c>
      <c r="X458" s="1" t="s">
        <v>1249</v>
      </c>
      <c r="Y458" s="1" t="s">
        <v>1250</v>
      </c>
      <c r="Z458" s="1" t="s">
        <v>1251</v>
      </c>
      <c r="AA458" s="1" t="s">
        <v>1252</v>
      </c>
      <c r="AB458" s="1" t="s">
        <v>1262</v>
      </c>
      <c r="AC458" s="1" t="s">
        <v>1253</v>
      </c>
      <c r="AD458" s="1" t="s">
        <v>1254</v>
      </c>
      <c r="AE458" s="1" t="s">
        <v>1255</v>
      </c>
      <c r="AF458" s="1" t="s">
        <v>1239</v>
      </c>
      <c r="AG458" s="1" t="s">
        <v>1256</v>
      </c>
      <c r="AH458" s="1" t="s">
        <v>1257</v>
      </c>
      <c r="AI458" s="1" t="s">
        <v>1244</v>
      </c>
      <c r="AJ458" s="1" t="s">
        <v>1239</v>
      </c>
      <c r="AK458" s="2" t="str">
        <f>CONCATENATE("'",fator_pmad20182017_mor_16102020!C458,"'")</f>
        <v>'Cristalina: Sede'</v>
      </c>
      <c r="AL458" s="1" t="s">
        <v>1257</v>
      </c>
      <c r="AM458" s="1" t="s">
        <v>1258</v>
      </c>
      <c r="AN458" s="1" t="s">
        <v>1239</v>
      </c>
      <c r="AO458" s="1" t="str">
        <f>fator_pmad20182017_mor_16102020!E458</f>
        <v>2</v>
      </c>
      <c r="AP458" s="1" t="s">
        <v>1257</v>
      </c>
      <c r="AQ458" s="1" t="s">
        <v>1259</v>
      </c>
      <c r="AR458" s="1" t="s">
        <v>1260</v>
      </c>
      <c r="AS458" s="2" t="str">
        <f>fator_pmad20182017_mor_16102020!H458</f>
        <v xml:space="preserve"> 65 and 69</v>
      </c>
      <c r="AT458" s="1" t="s">
        <v>1261</v>
      </c>
    </row>
    <row r="459" spans="1:46" x14ac:dyDescent="0.25">
      <c r="A459" s="1" t="s">
        <v>68</v>
      </c>
      <c r="B459" s="1" t="s">
        <v>1235</v>
      </c>
      <c r="C459" s="1" t="s">
        <v>1236</v>
      </c>
      <c r="D459" s="1" t="s">
        <v>1237</v>
      </c>
      <c r="E459" s="1" t="s">
        <v>1238</v>
      </c>
      <c r="F459" s="1" t="s">
        <v>1239</v>
      </c>
      <c r="G459" s="1" t="str">
        <f>fator_pmad20182017_mor_16102020!K459</f>
        <v>9.32156196657888</v>
      </c>
      <c r="H459" s="1" t="s">
        <v>1240</v>
      </c>
      <c r="I459" s="1" t="s">
        <v>1239</v>
      </c>
      <c r="J459" s="1" t="str">
        <f>fator_pmad20182017_mor_16102020!I459</f>
        <v>298.289982930524</v>
      </c>
      <c r="K459" s="1" t="s">
        <v>1241</v>
      </c>
      <c r="L459" s="1" t="s">
        <v>1239</v>
      </c>
      <c r="M459" s="1" t="s">
        <v>1242</v>
      </c>
      <c r="N459" s="1" t="s">
        <v>1243</v>
      </c>
      <c r="O459" s="1" t="s">
        <v>1244</v>
      </c>
      <c r="P459" s="1" t="s">
        <v>1239</v>
      </c>
      <c r="Q459" s="2" t="str">
        <f>CONCATENATE("'",fator_pmad20182017_mor_16102020!C459,"'")</f>
        <v>'Cristalina: Sede'</v>
      </c>
      <c r="R459" s="1" t="s">
        <v>1245</v>
      </c>
      <c r="S459" s="2" t="str">
        <f>CONCATENATE("concat('",IF(LEN([1]fator_pmad1718_mor_25052020!A459)=1,CONCATENATE(0,[1]fator_pmad1718_mor_25052020!A459),[1]fator_pmad1718_mor_25052020!A459),"',cast(m.D03")</f>
        <v>concat('05',cast(m.D03</v>
      </c>
      <c r="T459" s="1" t="s">
        <v>1246</v>
      </c>
      <c r="U459" s="2" t="str">
        <f>CONCATENATE("nchar(1)),'",IF(LEN([1]fator_pmad1718_mor_25052020!F459)=1,CONCATENATE(0,[1]fator_pmad1718_mor_25052020!F459),[1]fator_pmad1718_mor_25052020!F459),"')")</f>
        <v>nchar(1)),'14')</v>
      </c>
      <c r="V459" s="1" t="s">
        <v>1247</v>
      </c>
      <c r="W459" s="1" t="s">
        <v>1248</v>
      </c>
      <c r="X459" s="1" t="s">
        <v>1249</v>
      </c>
      <c r="Y459" s="1" t="s">
        <v>1250</v>
      </c>
      <c r="Z459" s="1" t="s">
        <v>1251</v>
      </c>
      <c r="AA459" s="1" t="s">
        <v>1252</v>
      </c>
      <c r="AB459" s="1" t="s">
        <v>1262</v>
      </c>
      <c r="AC459" s="1" t="s">
        <v>1253</v>
      </c>
      <c r="AD459" s="1" t="s">
        <v>1254</v>
      </c>
      <c r="AE459" s="1" t="s">
        <v>1255</v>
      </c>
      <c r="AF459" s="1" t="s">
        <v>1239</v>
      </c>
      <c r="AG459" s="1" t="s">
        <v>1256</v>
      </c>
      <c r="AH459" s="1" t="s">
        <v>1257</v>
      </c>
      <c r="AI459" s="1" t="s">
        <v>1244</v>
      </c>
      <c r="AJ459" s="1" t="s">
        <v>1239</v>
      </c>
      <c r="AK459" s="2" t="str">
        <f>CONCATENATE("'",fator_pmad20182017_mor_16102020!C459,"'")</f>
        <v>'Cristalina: Sede'</v>
      </c>
      <c r="AL459" s="1" t="s">
        <v>1257</v>
      </c>
      <c r="AM459" s="1" t="s">
        <v>1258</v>
      </c>
      <c r="AN459" s="1" t="s">
        <v>1239</v>
      </c>
      <c r="AO459" s="1" t="str">
        <f>fator_pmad20182017_mor_16102020!E459</f>
        <v>1</v>
      </c>
      <c r="AP459" s="1" t="s">
        <v>1257</v>
      </c>
      <c r="AQ459" s="1" t="s">
        <v>1259</v>
      </c>
      <c r="AR459" s="1" t="s">
        <v>1260</v>
      </c>
      <c r="AS459" s="2" t="str">
        <f>fator_pmad20182017_mor_16102020!H459</f>
        <v xml:space="preserve"> 65 and 69</v>
      </c>
      <c r="AT459" s="1" t="s">
        <v>1261</v>
      </c>
    </row>
    <row r="460" spans="1:46" x14ac:dyDescent="0.25">
      <c r="A460" s="1" t="s">
        <v>75</v>
      </c>
      <c r="B460" s="1" t="s">
        <v>1235</v>
      </c>
      <c r="C460" s="1" t="s">
        <v>1236</v>
      </c>
      <c r="D460" s="1" t="s">
        <v>1237</v>
      </c>
      <c r="E460" s="1" t="s">
        <v>1238</v>
      </c>
      <c r="F460" s="1" t="s">
        <v>1239</v>
      </c>
      <c r="G460" s="1" t="str">
        <f>fator_pmad20182017_mor_16102020!K460</f>
        <v>23.3290655737705</v>
      </c>
      <c r="H460" s="1" t="s">
        <v>1240</v>
      </c>
      <c r="I460" s="1" t="s">
        <v>1239</v>
      </c>
      <c r="J460" s="1" t="str">
        <f>fator_pmad20182017_mor_16102020!I460</f>
        <v>1423.073</v>
      </c>
      <c r="K460" s="1" t="s">
        <v>1241</v>
      </c>
      <c r="L460" s="1" t="s">
        <v>1239</v>
      </c>
      <c r="M460" s="1" t="s">
        <v>1242</v>
      </c>
      <c r="N460" s="1" t="s">
        <v>1243</v>
      </c>
      <c r="O460" s="1" t="s">
        <v>1244</v>
      </c>
      <c r="P460" s="1" t="s">
        <v>1239</v>
      </c>
      <c r="Q460" s="2" t="str">
        <f>CONCATENATE("'",fator_pmad20182017_mor_16102020!C460,"'")</f>
        <v>'Formosa'</v>
      </c>
      <c r="R460" s="1" t="s">
        <v>1245</v>
      </c>
      <c r="S460" s="2" t="str">
        <f>CONCATENATE("concat('",IF(LEN([1]fator_pmad1718_mor_25052020!A460)=1,CONCATENATE(0,[1]fator_pmad1718_mor_25052020!A460),[1]fator_pmad1718_mor_25052020!A460),"',cast(m.D03")</f>
        <v>concat('09',cast(m.D03</v>
      </c>
      <c r="T460" s="1" t="s">
        <v>1246</v>
      </c>
      <c r="U460" s="2" t="str">
        <f>CONCATENATE("nchar(1)),'",IF(LEN([1]fator_pmad1718_mor_25052020!F460)=1,CONCATENATE(0,[1]fator_pmad1718_mor_25052020!F460),[1]fator_pmad1718_mor_25052020!F460),"')")</f>
        <v>nchar(1)),'14')</v>
      </c>
      <c r="V460" s="1" t="s">
        <v>1247</v>
      </c>
      <c r="W460" s="1" t="s">
        <v>1248</v>
      </c>
      <c r="X460" s="1" t="s">
        <v>1249</v>
      </c>
      <c r="Y460" s="1" t="s">
        <v>1250</v>
      </c>
      <c r="Z460" s="1" t="s">
        <v>1251</v>
      </c>
      <c r="AA460" s="1" t="s">
        <v>1252</v>
      </c>
      <c r="AB460" s="1" t="s">
        <v>1262</v>
      </c>
      <c r="AC460" s="1" t="s">
        <v>1253</v>
      </c>
      <c r="AD460" s="1" t="s">
        <v>1254</v>
      </c>
      <c r="AE460" s="1" t="s">
        <v>1255</v>
      </c>
      <c r="AF460" s="1" t="s">
        <v>1239</v>
      </c>
      <c r="AG460" s="1" t="s">
        <v>1256</v>
      </c>
      <c r="AH460" s="1" t="s">
        <v>1257</v>
      </c>
      <c r="AI460" s="1" t="s">
        <v>1244</v>
      </c>
      <c r="AJ460" s="1" t="s">
        <v>1239</v>
      </c>
      <c r="AK460" s="2" t="str">
        <f>CONCATENATE("'",fator_pmad20182017_mor_16102020!C460,"'")</f>
        <v>'Formosa'</v>
      </c>
      <c r="AL460" s="1" t="s">
        <v>1257</v>
      </c>
      <c r="AM460" s="1" t="s">
        <v>1258</v>
      </c>
      <c r="AN460" s="1" t="s">
        <v>1239</v>
      </c>
      <c r="AO460" s="1" t="str">
        <f>fator_pmad20182017_mor_16102020!E460</f>
        <v>2</v>
      </c>
      <c r="AP460" s="1" t="s">
        <v>1257</v>
      </c>
      <c r="AQ460" s="1" t="s">
        <v>1259</v>
      </c>
      <c r="AR460" s="1" t="s">
        <v>1260</v>
      </c>
      <c r="AS460" s="2" t="str">
        <f>fator_pmad20182017_mor_16102020!H460</f>
        <v xml:space="preserve"> 65 and 69</v>
      </c>
      <c r="AT460" s="1" t="s">
        <v>1261</v>
      </c>
    </row>
    <row r="461" spans="1:46" x14ac:dyDescent="0.25">
      <c r="A461" s="1" t="s">
        <v>75</v>
      </c>
      <c r="B461" s="1" t="s">
        <v>1235</v>
      </c>
      <c r="C461" s="1" t="s">
        <v>1236</v>
      </c>
      <c r="D461" s="1" t="s">
        <v>1237</v>
      </c>
      <c r="E461" s="1" t="s">
        <v>1238</v>
      </c>
      <c r="F461" s="1" t="s">
        <v>1239</v>
      </c>
      <c r="G461" s="1" t="str">
        <f>fator_pmad20182017_mor_16102020!K461</f>
        <v>50.4183333333333</v>
      </c>
      <c r="H461" s="1" t="s">
        <v>1240</v>
      </c>
      <c r="I461" s="1" t="s">
        <v>1239</v>
      </c>
      <c r="J461" s="1" t="str">
        <f>fator_pmad20182017_mor_16102020!I461</f>
        <v>1361.295</v>
      </c>
      <c r="K461" s="1" t="s">
        <v>1241</v>
      </c>
      <c r="L461" s="1" t="s">
        <v>1239</v>
      </c>
      <c r="M461" s="1" t="s">
        <v>1242</v>
      </c>
      <c r="N461" s="1" t="s">
        <v>1243</v>
      </c>
      <c r="O461" s="1" t="s">
        <v>1244</v>
      </c>
      <c r="P461" s="1" t="s">
        <v>1239</v>
      </c>
      <c r="Q461" s="2" t="str">
        <f>CONCATENATE("'",fator_pmad20182017_mor_16102020!C461,"'")</f>
        <v>'Formosa'</v>
      </c>
      <c r="R461" s="1" t="s">
        <v>1245</v>
      </c>
      <c r="S461" s="2" t="str">
        <f>CONCATENATE("concat('",IF(LEN([1]fator_pmad1718_mor_25052020!A461)=1,CONCATENATE(0,[1]fator_pmad1718_mor_25052020!A461),[1]fator_pmad1718_mor_25052020!A461),"',cast(m.D03")</f>
        <v>concat('09',cast(m.D03</v>
      </c>
      <c r="T461" s="1" t="s">
        <v>1246</v>
      </c>
      <c r="U461" s="2" t="str">
        <f>CONCATENATE("nchar(1)),'",IF(LEN([1]fator_pmad1718_mor_25052020!F461)=1,CONCATENATE(0,[1]fator_pmad1718_mor_25052020!F461),[1]fator_pmad1718_mor_25052020!F461),"')")</f>
        <v>nchar(1)),'14')</v>
      </c>
      <c r="V461" s="1" t="s">
        <v>1247</v>
      </c>
      <c r="W461" s="1" t="s">
        <v>1248</v>
      </c>
      <c r="X461" s="1" t="s">
        <v>1249</v>
      </c>
      <c r="Y461" s="1" t="s">
        <v>1250</v>
      </c>
      <c r="Z461" s="1" t="s">
        <v>1251</v>
      </c>
      <c r="AA461" s="1" t="s">
        <v>1252</v>
      </c>
      <c r="AB461" s="1" t="s">
        <v>1262</v>
      </c>
      <c r="AC461" s="1" t="s">
        <v>1253</v>
      </c>
      <c r="AD461" s="1" t="s">
        <v>1254</v>
      </c>
      <c r="AE461" s="1" t="s">
        <v>1255</v>
      </c>
      <c r="AF461" s="1" t="s">
        <v>1239</v>
      </c>
      <c r="AG461" s="1" t="s">
        <v>1256</v>
      </c>
      <c r="AH461" s="1" t="s">
        <v>1257</v>
      </c>
      <c r="AI461" s="1" t="s">
        <v>1244</v>
      </c>
      <c r="AJ461" s="1" t="s">
        <v>1239</v>
      </c>
      <c r="AK461" s="2" t="str">
        <f>CONCATENATE("'",fator_pmad20182017_mor_16102020!C461,"'")</f>
        <v>'Formosa'</v>
      </c>
      <c r="AL461" s="1" t="s">
        <v>1257</v>
      </c>
      <c r="AM461" s="1" t="s">
        <v>1258</v>
      </c>
      <c r="AN461" s="1" t="s">
        <v>1239</v>
      </c>
      <c r="AO461" s="1" t="str">
        <f>fator_pmad20182017_mor_16102020!E461</f>
        <v>1</v>
      </c>
      <c r="AP461" s="1" t="s">
        <v>1257</v>
      </c>
      <c r="AQ461" s="1" t="s">
        <v>1259</v>
      </c>
      <c r="AR461" s="1" t="s">
        <v>1260</v>
      </c>
      <c r="AS461" s="2" t="str">
        <f>fator_pmad20182017_mor_16102020!H461</f>
        <v xml:space="preserve"> 65 and 69</v>
      </c>
      <c r="AT461" s="1" t="s">
        <v>1261</v>
      </c>
    </row>
    <row r="462" spans="1:46" x14ac:dyDescent="0.25">
      <c r="A462" s="1" t="s">
        <v>82</v>
      </c>
      <c r="B462" s="1" t="s">
        <v>1235</v>
      </c>
      <c r="C462" s="1" t="s">
        <v>1236</v>
      </c>
      <c r="D462" s="1" t="s">
        <v>1237</v>
      </c>
      <c r="E462" s="1" t="s">
        <v>1238</v>
      </c>
      <c r="F462" s="1" t="s">
        <v>1239</v>
      </c>
      <c r="G462" s="1" t="str">
        <f>fator_pmad20182017_mor_16102020!K462</f>
        <v>32.1299800294245</v>
      </c>
      <c r="H462" s="1" t="s">
        <v>1240</v>
      </c>
      <c r="I462" s="1" t="s">
        <v>1239</v>
      </c>
      <c r="J462" s="1" t="str">
        <f>fator_pmad20182017_mor_16102020!I462</f>
        <v>738.989540676762</v>
      </c>
      <c r="K462" s="1" t="s">
        <v>1241</v>
      </c>
      <c r="L462" s="1" t="s">
        <v>1239</v>
      </c>
      <c r="M462" s="1" t="s">
        <v>1242</v>
      </c>
      <c r="N462" s="1" t="s">
        <v>1243</v>
      </c>
      <c r="O462" s="1" t="s">
        <v>1244</v>
      </c>
      <c r="P462" s="1" t="s">
        <v>1239</v>
      </c>
      <c r="Q462" s="2" t="str">
        <f>CONCATENATE("'",fator_pmad20182017_mor_16102020!C462,"'")</f>
        <v>'Luziânia: Jardim Ingá'</v>
      </c>
      <c r="R462" s="1" t="s">
        <v>1245</v>
      </c>
      <c r="S462" s="2" t="str">
        <f>CONCATENATE("concat('",IF(LEN([1]fator_pmad1718_mor_25052020!A462)=1,CONCATENATE(0,[1]fator_pmad1718_mor_25052020!A462),[1]fator_pmad1718_mor_25052020!A462),"',cast(m.D03")</f>
        <v>concat('11',cast(m.D03</v>
      </c>
      <c r="T462" s="1" t="s">
        <v>1246</v>
      </c>
      <c r="U462" s="2" t="str">
        <f>CONCATENATE("nchar(1)),'",IF(LEN([1]fator_pmad1718_mor_25052020!F462)=1,CONCATENATE(0,[1]fator_pmad1718_mor_25052020!F462),[1]fator_pmad1718_mor_25052020!F462),"')")</f>
        <v>nchar(1)),'14')</v>
      </c>
      <c r="V462" s="1" t="s">
        <v>1247</v>
      </c>
      <c r="W462" s="1" t="s">
        <v>1248</v>
      </c>
      <c r="X462" s="1" t="s">
        <v>1249</v>
      </c>
      <c r="Y462" s="1" t="s">
        <v>1250</v>
      </c>
      <c r="Z462" s="1" t="s">
        <v>1251</v>
      </c>
      <c r="AA462" s="1" t="s">
        <v>1252</v>
      </c>
      <c r="AB462" s="1" t="s">
        <v>1262</v>
      </c>
      <c r="AC462" s="1" t="s">
        <v>1253</v>
      </c>
      <c r="AD462" s="1" t="s">
        <v>1254</v>
      </c>
      <c r="AE462" s="1" t="s">
        <v>1255</v>
      </c>
      <c r="AF462" s="1" t="s">
        <v>1239</v>
      </c>
      <c r="AG462" s="1" t="s">
        <v>1256</v>
      </c>
      <c r="AH462" s="1" t="s">
        <v>1257</v>
      </c>
      <c r="AI462" s="1" t="s">
        <v>1244</v>
      </c>
      <c r="AJ462" s="1" t="s">
        <v>1239</v>
      </c>
      <c r="AK462" s="2" t="str">
        <f>CONCATENATE("'",fator_pmad20182017_mor_16102020!C462,"'")</f>
        <v>'Luziânia: Jardim Ingá'</v>
      </c>
      <c r="AL462" s="1" t="s">
        <v>1257</v>
      </c>
      <c r="AM462" s="1" t="s">
        <v>1258</v>
      </c>
      <c r="AN462" s="1" t="s">
        <v>1239</v>
      </c>
      <c r="AO462" s="1" t="str">
        <f>fator_pmad20182017_mor_16102020!E462</f>
        <v>2</v>
      </c>
      <c r="AP462" s="1" t="s">
        <v>1257</v>
      </c>
      <c r="AQ462" s="1" t="s">
        <v>1259</v>
      </c>
      <c r="AR462" s="1" t="s">
        <v>1260</v>
      </c>
      <c r="AS462" s="2" t="str">
        <f>fator_pmad20182017_mor_16102020!H462</f>
        <v xml:space="preserve"> 65 and 69</v>
      </c>
      <c r="AT462" s="1" t="s">
        <v>1261</v>
      </c>
    </row>
    <row r="463" spans="1:46" x14ac:dyDescent="0.25">
      <c r="A463" s="1" t="s">
        <v>82</v>
      </c>
      <c r="B463" s="1" t="s">
        <v>1235</v>
      </c>
      <c r="C463" s="1" t="s">
        <v>1236</v>
      </c>
      <c r="D463" s="1" t="s">
        <v>1237</v>
      </c>
      <c r="E463" s="1" t="s">
        <v>1238</v>
      </c>
      <c r="F463" s="1" t="s">
        <v>1239</v>
      </c>
      <c r="G463" s="1" t="str">
        <f>fator_pmad20182017_mor_16102020!K463</f>
        <v>35.9757140829057</v>
      </c>
      <c r="H463" s="1" t="s">
        <v>1240</v>
      </c>
      <c r="I463" s="1" t="s">
        <v>1239</v>
      </c>
      <c r="J463" s="1" t="str">
        <f>fator_pmad20182017_mor_16102020!I463</f>
        <v>683.538567575207</v>
      </c>
      <c r="K463" s="1" t="s">
        <v>1241</v>
      </c>
      <c r="L463" s="1" t="s">
        <v>1239</v>
      </c>
      <c r="M463" s="1" t="s">
        <v>1242</v>
      </c>
      <c r="N463" s="1" t="s">
        <v>1243</v>
      </c>
      <c r="O463" s="1" t="s">
        <v>1244</v>
      </c>
      <c r="P463" s="1" t="s">
        <v>1239</v>
      </c>
      <c r="Q463" s="2" t="str">
        <f>CONCATENATE("'",fator_pmad20182017_mor_16102020!C463,"'")</f>
        <v>'Luziânia: Jardim Ingá'</v>
      </c>
      <c r="R463" s="1" t="s">
        <v>1245</v>
      </c>
      <c r="S463" s="2" t="str">
        <f>CONCATENATE("concat('",IF(LEN([1]fator_pmad1718_mor_25052020!A463)=1,CONCATENATE(0,[1]fator_pmad1718_mor_25052020!A463),[1]fator_pmad1718_mor_25052020!A463),"',cast(m.D03")</f>
        <v>concat('11',cast(m.D03</v>
      </c>
      <c r="T463" s="1" t="s">
        <v>1246</v>
      </c>
      <c r="U463" s="2" t="str">
        <f>CONCATENATE("nchar(1)),'",IF(LEN([1]fator_pmad1718_mor_25052020!F463)=1,CONCATENATE(0,[1]fator_pmad1718_mor_25052020!F463),[1]fator_pmad1718_mor_25052020!F463),"')")</f>
        <v>nchar(1)),'14')</v>
      </c>
      <c r="V463" s="1" t="s">
        <v>1247</v>
      </c>
      <c r="W463" s="1" t="s">
        <v>1248</v>
      </c>
      <c r="X463" s="1" t="s">
        <v>1249</v>
      </c>
      <c r="Y463" s="1" t="s">
        <v>1250</v>
      </c>
      <c r="Z463" s="1" t="s">
        <v>1251</v>
      </c>
      <c r="AA463" s="1" t="s">
        <v>1252</v>
      </c>
      <c r="AB463" s="1" t="s">
        <v>1262</v>
      </c>
      <c r="AC463" s="1" t="s">
        <v>1253</v>
      </c>
      <c r="AD463" s="1" t="s">
        <v>1254</v>
      </c>
      <c r="AE463" s="1" t="s">
        <v>1255</v>
      </c>
      <c r="AF463" s="1" t="s">
        <v>1239</v>
      </c>
      <c r="AG463" s="1" t="s">
        <v>1256</v>
      </c>
      <c r="AH463" s="1" t="s">
        <v>1257</v>
      </c>
      <c r="AI463" s="1" t="s">
        <v>1244</v>
      </c>
      <c r="AJ463" s="1" t="s">
        <v>1239</v>
      </c>
      <c r="AK463" s="2" t="str">
        <f>CONCATENATE("'",fator_pmad20182017_mor_16102020!C463,"'")</f>
        <v>'Luziânia: Jardim Ingá'</v>
      </c>
      <c r="AL463" s="1" t="s">
        <v>1257</v>
      </c>
      <c r="AM463" s="1" t="s">
        <v>1258</v>
      </c>
      <c r="AN463" s="1" t="s">
        <v>1239</v>
      </c>
      <c r="AO463" s="1" t="str">
        <f>fator_pmad20182017_mor_16102020!E463</f>
        <v>1</v>
      </c>
      <c r="AP463" s="1" t="s">
        <v>1257</v>
      </c>
      <c r="AQ463" s="1" t="s">
        <v>1259</v>
      </c>
      <c r="AR463" s="1" t="s">
        <v>1260</v>
      </c>
      <c r="AS463" s="2" t="str">
        <f>fator_pmad20182017_mor_16102020!H463</f>
        <v xml:space="preserve"> 65 and 69</v>
      </c>
      <c r="AT463" s="1" t="s">
        <v>1261</v>
      </c>
    </row>
    <row r="464" spans="1:46" x14ac:dyDescent="0.25">
      <c r="A464" s="1" t="s">
        <v>88</v>
      </c>
      <c r="B464" s="1" t="s">
        <v>1235</v>
      </c>
      <c r="C464" s="1" t="s">
        <v>1236</v>
      </c>
      <c r="D464" s="1" t="s">
        <v>1237</v>
      </c>
      <c r="E464" s="1" t="s">
        <v>1238</v>
      </c>
      <c r="F464" s="1" t="s">
        <v>1239</v>
      </c>
      <c r="G464" s="1" t="str">
        <f>fator_pmad20182017_mor_16102020!K464</f>
        <v>38.5196970525413</v>
      </c>
      <c r="H464" s="1" t="s">
        <v>1240</v>
      </c>
      <c r="I464" s="1" t="s">
        <v>1239</v>
      </c>
      <c r="J464" s="1" t="str">
        <f>fator_pmad20182017_mor_16102020!I464</f>
        <v>1271.15000273386</v>
      </c>
      <c r="K464" s="1" t="s">
        <v>1241</v>
      </c>
      <c r="L464" s="1" t="s">
        <v>1239</v>
      </c>
      <c r="M464" s="1" t="s">
        <v>1242</v>
      </c>
      <c r="N464" s="1" t="s">
        <v>1243</v>
      </c>
      <c r="O464" s="1" t="s">
        <v>1244</v>
      </c>
      <c r="P464" s="1" t="s">
        <v>1239</v>
      </c>
      <c r="Q464" s="2" t="str">
        <f>CONCATENATE("'",fator_pmad20182017_mor_16102020!C464,"'")</f>
        <v>'Luziânia: Sede'</v>
      </c>
      <c r="R464" s="1" t="s">
        <v>1245</v>
      </c>
      <c r="S464" s="2" t="str">
        <f>CONCATENATE("concat('",IF(LEN([1]fator_pmad1718_mor_25052020!A464)=1,CONCATENATE(0,[1]fator_pmad1718_mor_25052020!A464),[1]fator_pmad1718_mor_25052020!A464),"',cast(m.D03")</f>
        <v>concat('10',cast(m.D03</v>
      </c>
      <c r="T464" s="1" t="s">
        <v>1246</v>
      </c>
      <c r="U464" s="2" t="str">
        <f>CONCATENATE("nchar(1)),'",IF(LEN([1]fator_pmad1718_mor_25052020!F464)=1,CONCATENATE(0,[1]fator_pmad1718_mor_25052020!F464),[1]fator_pmad1718_mor_25052020!F464),"')")</f>
        <v>nchar(1)),'14')</v>
      </c>
      <c r="V464" s="1" t="s">
        <v>1247</v>
      </c>
      <c r="W464" s="1" t="s">
        <v>1248</v>
      </c>
      <c r="X464" s="1" t="s">
        <v>1249</v>
      </c>
      <c r="Y464" s="1" t="s">
        <v>1250</v>
      </c>
      <c r="Z464" s="1" t="s">
        <v>1251</v>
      </c>
      <c r="AA464" s="1" t="s">
        <v>1252</v>
      </c>
      <c r="AB464" s="1" t="s">
        <v>1262</v>
      </c>
      <c r="AC464" s="1" t="s">
        <v>1253</v>
      </c>
      <c r="AD464" s="1" t="s">
        <v>1254</v>
      </c>
      <c r="AE464" s="1" t="s">
        <v>1255</v>
      </c>
      <c r="AF464" s="1" t="s">
        <v>1239</v>
      </c>
      <c r="AG464" s="1" t="s">
        <v>1256</v>
      </c>
      <c r="AH464" s="1" t="s">
        <v>1257</v>
      </c>
      <c r="AI464" s="1" t="s">
        <v>1244</v>
      </c>
      <c r="AJ464" s="1" t="s">
        <v>1239</v>
      </c>
      <c r="AK464" s="2" t="str">
        <f>CONCATENATE("'",fator_pmad20182017_mor_16102020!C464,"'")</f>
        <v>'Luziânia: Sede'</v>
      </c>
      <c r="AL464" s="1" t="s">
        <v>1257</v>
      </c>
      <c r="AM464" s="1" t="s">
        <v>1258</v>
      </c>
      <c r="AN464" s="1" t="s">
        <v>1239</v>
      </c>
      <c r="AO464" s="1" t="str">
        <f>fator_pmad20182017_mor_16102020!E464</f>
        <v>2</v>
      </c>
      <c r="AP464" s="1" t="s">
        <v>1257</v>
      </c>
      <c r="AQ464" s="1" t="s">
        <v>1259</v>
      </c>
      <c r="AR464" s="1" t="s">
        <v>1260</v>
      </c>
      <c r="AS464" s="2" t="str">
        <f>fator_pmad20182017_mor_16102020!H464</f>
        <v xml:space="preserve"> 65 and 69</v>
      </c>
      <c r="AT464" s="1" t="s">
        <v>1261</v>
      </c>
    </row>
    <row r="465" spans="1:46" x14ac:dyDescent="0.25">
      <c r="A465" s="1" t="s">
        <v>88</v>
      </c>
      <c r="B465" s="1" t="s">
        <v>1235</v>
      </c>
      <c r="C465" s="1" t="s">
        <v>1236</v>
      </c>
      <c r="D465" s="1" t="s">
        <v>1237</v>
      </c>
      <c r="E465" s="1" t="s">
        <v>1238</v>
      </c>
      <c r="F465" s="1" t="s">
        <v>1239</v>
      </c>
      <c r="G465" s="1" t="str">
        <f>fator_pmad20182017_mor_16102020!K465</f>
        <v>30.1478904193688</v>
      </c>
      <c r="H465" s="1" t="s">
        <v>1240</v>
      </c>
      <c r="I465" s="1" t="s">
        <v>1239</v>
      </c>
      <c r="J465" s="1" t="str">
        <f>fator_pmad20182017_mor_16102020!I465</f>
        <v>1175.76772635538</v>
      </c>
      <c r="K465" s="1" t="s">
        <v>1241</v>
      </c>
      <c r="L465" s="1" t="s">
        <v>1239</v>
      </c>
      <c r="M465" s="1" t="s">
        <v>1242</v>
      </c>
      <c r="N465" s="1" t="s">
        <v>1243</v>
      </c>
      <c r="O465" s="1" t="s">
        <v>1244</v>
      </c>
      <c r="P465" s="1" t="s">
        <v>1239</v>
      </c>
      <c r="Q465" s="2" t="str">
        <f>CONCATENATE("'",fator_pmad20182017_mor_16102020!C465,"'")</f>
        <v>'Luziânia: Sede'</v>
      </c>
      <c r="R465" s="1" t="s">
        <v>1245</v>
      </c>
      <c r="S465" s="2" t="str">
        <f>CONCATENATE("concat('",IF(LEN([1]fator_pmad1718_mor_25052020!A465)=1,CONCATENATE(0,[1]fator_pmad1718_mor_25052020!A465),[1]fator_pmad1718_mor_25052020!A465),"',cast(m.D03")</f>
        <v>concat('10',cast(m.D03</v>
      </c>
      <c r="T465" s="1" t="s">
        <v>1246</v>
      </c>
      <c r="U465" s="2" t="str">
        <f>CONCATENATE("nchar(1)),'",IF(LEN([1]fator_pmad1718_mor_25052020!F465)=1,CONCATENATE(0,[1]fator_pmad1718_mor_25052020!F465),[1]fator_pmad1718_mor_25052020!F465),"')")</f>
        <v>nchar(1)),'14')</v>
      </c>
      <c r="V465" s="1" t="s">
        <v>1247</v>
      </c>
      <c r="W465" s="1" t="s">
        <v>1248</v>
      </c>
      <c r="X465" s="1" t="s">
        <v>1249</v>
      </c>
      <c r="Y465" s="1" t="s">
        <v>1250</v>
      </c>
      <c r="Z465" s="1" t="s">
        <v>1251</v>
      </c>
      <c r="AA465" s="1" t="s">
        <v>1252</v>
      </c>
      <c r="AB465" s="1" t="s">
        <v>1262</v>
      </c>
      <c r="AC465" s="1" t="s">
        <v>1253</v>
      </c>
      <c r="AD465" s="1" t="s">
        <v>1254</v>
      </c>
      <c r="AE465" s="1" t="s">
        <v>1255</v>
      </c>
      <c r="AF465" s="1" t="s">
        <v>1239</v>
      </c>
      <c r="AG465" s="1" t="s">
        <v>1256</v>
      </c>
      <c r="AH465" s="1" t="s">
        <v>1257</v>
      </c>
      <c r="AI465" s="1" t="s">
        <v>1244</v>
      </c>
      <c r="AJ465" s="1" t="s">
        <v>1239</v>
      </c>
      <c r="AK465" s="2" t="str">
        <f>CONCATENATE("'",fator_pmad20182017_mor_16102020!C465,"'")</f>
        <v>'Luziânia: Sede'</v>
      </c>
      <c r="AL465" s="1" t="s">
        <v>1257</v>
      </c>
      <c r="AM465" s="1" t="s">
        <v>1258</v>
      </c>
      <c r="AN465" s="1" t="s">
        <v>1239</v>
      </c>
      <c r="AO465" s="1" t="str">
        <f>fator_pmad20182017_mor_16102020!E465</f>
        <v>1</v>
      </c>
      <c r="AP465" s="1" t="s">
        <v>1257</v>
      </c>
      <c r="AQ465" s="1" t="s">
        <v>1259</v>
      </c>
      <c r="AR465" s="1" t="s">
        <v>1260</v>
      </c>
      <c r="AS465" s="2" t="str">
        <f>fator_pmad20182017_mor_16102020!H465</f>
        <v xml:space="preserve"> 65 and 69</v>
      </c>
      <c r="AT465" s="1" t="s">
        <v>1261</v>
      </c>
    </row>
    <row r="466" spans="1:46" x14ac:dyDescent="0.25">
      <c r="A466" s="1" t="s">
        <v>96</v>
      </c>
      <c r="B466" s="1" t="s">
        <v>1235</v>
      </c>
      <c r="C466" s="1" t="s">
        <v>1236</v>
      </c>
      <c r="D466" s="1" t="s">
        <v>1237</v>
      </c>
      <c r="E466" s="1" t="s">
        <v>1238</v>
      </c>
      <c r="F466" s="1" t="s">
        <v>1239</v>
      </c>
      <c r="G466" s="1" t="str">
        <f>fator_pmad20182017_mor_16102020!K466</f>
        <v>23.4215681818182</v>
      </c>
      <c r="H466" s="1" t="s">
        <v>1240</v>
      </c>
      <c r="I466" s="1" t="s">
        <v>1239</v>
      </c>
      <c r="J466" s="1" t="str">
        <f>fator_pmad20182017_mor_16102020!I466</f>
        <v>1030.549</v>
      </c>
      <c r="K466" s="1" t="s">
        <v>1241</v>
      </c>
      <c r="L466" s="1" t="s">
        <v>1239</v>
      </c>
      <c r="M466" s="1" t="s">
        <v>1242</v>
      </c>
      <c r="N466" s="1" t="s">
        <v>1243</v>
      </c>
      <c r="O466" s="1" t="s">
        <v>1244</v>
      </c>
      <c r="P466" s="1" t="s">
        <v>1239</v>
      </c>
      <c r="Q466" s="2" t="str">
        <f>CONCATENATE("'",fator_pmad20182017_mor_16102020!C466,"'")</f>
        <v>'Novo Gama'</v>
      </c>
      <c r="R466" s="1" t="s">
        <v>1245</v>
      </c>
      <c r="S466" s="2" t="str">
        <f>CONCATENATE("concat('",IF(LEN([1]fator_pmad1718_mor_25052020!A466)=1,CONCATENATE(0,[1]fator_pmad1718_mor_25052020!A466),[1]fator_pmad1718_mor_25052020!A466),"',cast(m.D03")</f>
        <v>concat('12',cast(m.D03</v>
      </c>
      <c r="T466" s="1" t="s">
        <v>1246</v>
      </c>
      <c r="U466" s="2" t="str">
        <f>CONCATENATE("nchar(1)),'",IF(LEN([1]fator_pmad1718_mor_25052020!F466)=1,CONCATENATE(0,[1]fator_pmad1718_mor_25052020!F466),[1]fator_pmad1718_mor_25052020!F466),"')")</f>
        <v>nchar(1)),'14')</v>
      </c>
      <c r="V466" s="1" t="s">
        <v>1247</v>
      </c>
      <c r="W466" s="1" t="s">
        <v>1248</v>
      </c>
      <c r="X466" s="1" t="s">
        <v>1249</v>
      </c>
      <c r="Y466" s="1" t="s">
        <v>1250</v>
      </c>
      <c r="Z466" s="1" t="s">
        <v>1251</v>
      </c>
      <c r="AA466" s="1" t="s">
        <v>1252</v>
      </c>
      <c r="AB466" s="1" t="s">
        <v>1262</v>
      </c>
      <c r="AC466" s="1" t="s">
        <v>1253</v>
      </c>
      <c r="AD466" s="1" t="s">
        <v>1254</v>
      </c>
      <c r="AE466" s="1" t="s">
        <v>1255</v>
      </c>
      <c r="AF466" s="1" t="s">
        <v>1239</v>
      </c>
      <c r="AG466" s="1" t="s">
        <v>1256</v>
      </c>
      <c r="AH466" s="1" t="s">
        <v>1257</v>
      </c>
      <c r="AI466" s="1" t="s">
        <v>1244</v>
      </c>
      <c r="AJ466" s="1" t="s">
        <v>1239</v>
      </c>
      <c r="AK466" s="2" t="str">
        <f>CONCATENATE("'",fator_pmad20182017_mor_16102020!C466,"'")</f>
        <v>'Novo Gama'</v>
      </c>
      <c r="AL466" s="1" t="s">
        <v>1257</v>
      </c>
      <c r="AM466" s="1" t="s">
        <v>1258</v>
      </c>
      <c r="AN466" s="1" t="s">
        <v>1239</v>
      </c>
      <c r="AO466" s="1" t="str">
        <f>fator_pmad20182017_mor_16102020!E466</f>
        <v>2</v>
      </c>
      <c r="AP466" s="1" t="s">
        <v>1257</v>
      </c>
      <c r="AQ466" s="1" t="s">
        <v>1259</v>
      </c>
      <c r="AR466" s="1" t="s">
        <v>1260</v>
      </c>
      <c r="AS466" s="2" t="str">
        <f>fator_pmad20182017_mor_16102020!H466</f>
        <v xml:space="preserve"> 65 and 69</v>
      </c>
      <c r="AT466" s="1" t="s">
        <v>1261</v>
      </c>
    </row>
    <row r="467" spans="1:46" x14ac:dyDescent="0.25">
      <c r="A467" s="1" t="s">
        <v>96</v>
      </c>
      <c r="B467" s="1" t="s">
        <v>1235</v>
      </c>
      <c r="C467" s="1" t="s">
        <v>1236</v>
      </c>
      <c r="D467" s="1" t="s">
        <v>1237</v>
      </c>
      <c r="E467" s="1" t="s">
        <v>1238</v>
      </c>
      <c r="F467" s="1" t="s">
        <v>1239</v>
      </c>
      <c r="G467" s="1" t="str">
        <f>fator_pmad20182017_mor_16102020!K467</f>
        <v>19.8565318181818</v>
      </c>
      <c r="H467" s="1" t="s">
        <v>1240</v>
      </c>
      <c r="I467" s="1" t="s">
        <v>1239</v>
      </c>
      <c r="J467" s="1" t="str">
        <f>fator_pmad20182017_mor_16102020!I467</f>
        <v>873.6874</v>
      </c>
      <c r="K467" s="1" t="s">
        <v>1241</v>
      </c>
      <c r="L467" s="1" t="s">
        <v>1239</v>
      </c>
      <c r="M467" s="1" t="s">
        <v>1242</v>
      </c>
      <c r="N467" s="1" t="s">
        <v>1243</v>
      </c>
      <c r="O467" s="1" t="s">
        <v>1244</v>
      </c>
      <c r="P467" s="1" t="s">
        <v>1239</v>
      </c>
      <c r="Q467" s="2" t="str">
        <f>CONCATENATE("'",fator_pmad20182017_mor_16102020!C467,"'")</f>
        <v>'Novo Gama'</v>
      </c>
      <c r="R467" s="1" t="s">
        <v>1245</v>
      </c>
      <c r="S467" s="2" t="str">
        <f>CONCATENATE("concat('",IF(LEN([1]fator_pmad1718_mor_25052020!A467)=1,CONCATENATE(0,[1]fator_pmad1718_mor_25052020!A467),[1]fator_pmad1718_mor_25052020!A467),"',cast(m.D03")</f>
        <v>concat('12',cast(m.D03</v>
      </c>
      <c r="T467" s="1" t="s">
        <v>1246</v>
      </c>
      <c r="U467" s="2" t="str">
        <f>CONCATENATE("nchar(1)),'",IF(LEN([1]fator_pmad1718_mor_25052020!F467)=1,CONCATENATE(0,[1]fator_pmad1718_mor_25052020!F467),[1]fator_pmad1718_mor_25052020!F467),"')")</f>
        <v>nchar(1)),'14')</v>
      </c>
      <c r="V467" s="1" t="s">
        <v>1247</v>
      </c>
      <c r="W467" s="1" t="s">
        <v>1248</v>
      </c>
      <c r="X467" s="1" t="s">
        <v>1249</v>
      </c>
      <c r="Y467" s="1" t="s">
        <v>1250</v>
      </c>
      <c r="Z467" s="1" t="s">
        <v>1251</v>
      </c>
      <c r="AA467" s="1" t="s">
        <v>1252</v>
      </c>
      <c r="AB467" s="1" t="s">
        <v>1262</v>
      </c>
      <c r="AC467" s="1" t="s">
        <v>1253</v>
      </c>
      <c r="AD467" s="1" t="s">
        <v>1254</v>
      </c>
      <c r="AE467" s="1" t="s">
        <v>1255</v>
      </c>
      <c r="AF467" s="1" t="s">
        <v>1239</v>
      </c>
      <c r="AG467" s="1" t="s">
        <v>1256</v>
      </c>
      <c r="AH467" s="1" t="s">
        <v>1257</v>
      </c>
      <c r="AI467" s="1" t="s">
        <v>1244</v>
      </c>
      <c r="AJ467" s="1" t="s">
        <v>1239</v>
      </c>
      <c r="AK467" s="2" t="str">
        <f>CONCATENATE("'",fator_pmad20182017_mor_16102020!C467,"'")</f>
        <v>'Novo Gama'</v>
      </c>
      <c r="AL467" s="1" t="s">
        <v>1257</v>
      </c>
      <c r="AM467" s="1" t="s">
        <v>1258</v>
      </c>
      <c r="AN467" s="1" t="s">
        <v>1239</v>
      </c>
      <c r="AO467" s="1" t="str">
        <f>fator_pmad20182017_mor_16102020!E467</f>
        <v>1</v>
      </c>
      <c r="AP467" s="1" t="s">
        <v>1257</v>
      </c>
      <c r="AQ467" s="1" t="s">
        <v>1259</v>
      </c>
      <c r="AR467" s="1" t="s">
        <v>1260</v>
      </c>
      <c r="AS467" s="2" t="str">
        <f>fator_pmad20182017_mor_16102020!H467</f>
        <v xml:space="preserve"> 65 and 69</v>
      </c>
      <c r="AT467" s="1" t="s">
        <v>1261</v>
      </c>
    </row>
    <row r="468" spans="1:46" x14ac:dyDescent="0.25">
      <c r="A468" s="1" t="s">
        <v>104</v>
      </c>
      <c r="B468" s="1" t="s">
        <v>1235</v>
      </c>
      <c r="C468" s="1" t="s">
        <v>1236</v>
      </c>
      <c r="D468" s="1" t="s">
        <v>1237</v>
      </c>
      <c r="E468" s="1" t="s">
        <v>1238</v>
      </c>
      <c r="F468" s="1" t="s">
        <v>1239</v>
      </c>
      <c r="G468" s="1" t="str">
        <f>fator_pmad20182017_mor_16102020!K468</f>
        <v>5.08686103354913</v>
      </c>
      <c r="H468" s="1" t="s">
        <v>1240</v>
      </c>
      <c r="I468" s="1" t="s">
        <v>1239</v>
      </c>
      <c r="J468" s="1" t="str">
        <f>fator_pmad20182017_mor_16102020!I468</f>
        <v>127.171525838728</v>
      </c>
      <c r="K468" s="1" t="s">
        <v>1241</v>
      </c>
      <c r="L468" s="1" t="s">
        <v>1239</v>
      </c>
      <c r="M468" s="1" t="s">
        <v>1242</v>
      </c>
      <c r="N468" s="1" t="s">
        <v>1243</v>
      </c>
      <c r="O468" s="1" t="s">
        <v>1244</v>
      </c>
      <c r="P468" s="1" t="s">
        <v>1239</v>
      </c>
      <c r="Q468" s="2" t="str">
        <f>CONCATENATE("'",fator_pmad20182017_mor_16102020!C468,"'")</f>
        <v>'Padre Bernardo: Monte Alto'</v>
      </c>
      <c r="R468" s="1" t="s">
        <v>1245</v>
      </c>
      <c r="S468" s="2" t="str">
        <f>CONCATENATE("concat('",IF(LEN([1]fator_pmad1718_mor_25052020!A468)=1,CONCATENATE(0,[1]fator_pmad1718_mor_25052020!A468),[1]fator_pmad1718_mor_25052020!A468),"',cast(m.D03")</f>
        <v>concat('14',cast(m.D03</v>
      </c>
      <c r="T468" s="1" t="s">
        <v>1246</v>
      </c>
      <c r="U468" s="2" t="str">
        <f>CONCATENATE("nchar(1)),'",IF(LEN([1]fator_pmad1718_mor_25052020!F468)=1,CONCATENATE(0,[1]fator_pmad1718_mor_25052020!F468),[1]fator_pmad1718_mor_25052020!F468),"')")</f>
        <v>nchar(1)),'14')</v>
      </c>
      <c r="V468" s="1" t="s">
        <v>1247</v>
      </c>
      <c r="W468" s="1" t="s">
        <v>1248</v>
      </c>
      <c r="X468" s="1" t="s">
        <v>1249</v>
      </c>
      <c r="Y468" s="1" t="s">
        <v>1250</v>
      </c>
      <c r="Z468" s="1" t="s">
        <v>1251</v>
      </c>
      <c r="AA468" s="1" t="s">
        <v>1252</v>
      </c>
      <c r="AB468" s="1" t="s">
        <v>1262</v>
      </c>
      <c r="AC468" s="1" t="s">
        <v>1253</v>
      </c>
      <c r="AD468" s="1" t="s">
        <v>1254</v>
      </c>
      <c r="AE468" s="1" t="s">
        <v>1255</v>
      </c>
      <c r="AF468" s="1" t="s">
        <v>1239</v>
      </c>
      <c r="AG468" s="1" t="s">
        <v>1256</v>
      </c>
      <c r="AH468" s="1" t="s">
        <v>1257</v>
      </c>
      <c r="AI468" s="1" t="s">
        <v>1244</v>
      </c>
      <c r="AJ468" s="1" t="s">
        <v>1239</v>
      </c>
      <c r="AK468" s="2" t="str">
        <f>CONCATENATE("'",fator_pmad20182017_mor_16102020!C468,"'")</f>
        <v>'Padre Bernardo: Monte Alto'</v>
      </c>
      <c r="AL468" s="1" t="s">
        <v>1257</v>
      </c>
      <c r="AM468" s="1" t="s">
        <v>1258</v>
      </c>
      <c r="AN468" s="1" t="s">
        <v>1239</v>
      </c>
      <c r="AO468" s="1" t="str">
        <f>fator_pmad20182017_mor_16102020!E468</f>
        <v>2</v>
      </c>
      <c r="AP468" s="1" t="s">
        <v>1257</v>
      </c>
      <c r="AQ468" s="1" t="s">
        <v>1259</v>
      </c>
      <c r="AR468" s="1" t="s">
        <v>1260</v>
      </c>
      <c r="AS468" s="2" t="str">
        <f>fator_pmad20182017_mor_16102020!H468</f>
        <v xml:space="preserve"> 65 and 69</v>
      </c>
      <c r="AT468" s="1" t="s">
        <v>1261</v>
      </c>
    </row>
    <row r="469" spans="1:46" x14ac:dyDescent="0.25">
      <c r="A469" s="1" t="s">
        <v>104</v>
      </c>
      <c r="B469" s="1" t="s">
        <v>1235</v>
      </c>
      <c r="C469" s="1" t="s">
        <v>1236</v>
      </c>
      <c r="D469" s="1" t="s">
        <v>1237</v>
      </c>
      <c r="E469" s="1" t="s">
        <v>1238</v>
      </c>
      <c r="F469" s="1" t="s">
        <v>1239</v>
      </c>
      <c r="G469" s="1" t="str">
        <f>fator_pmad20182017_mor_16102020!K469</f>
        <v>4.61013050519059</v>
      </c>
      <c r="H469" s="1" t="s">
        <v>1240</v>
      </c>
      <c r="I469" s="1" t="s">
        <v>1239</v>
      </c>
      <c r="J469" s="1" t="str">
        <f>fator_pmad20182017_mor_16102020!I469</f>
        <v>138.303915155718</v>
      </c>
      <c r="K469" s="1" t="s">
        <v>1241</v>
      </c>
      <c r="L469" s="1" t="s">
        <v>1239</v>
      </c>
      <c r="M469" s="1" t="s">
        <v>1242</v>
      </c>
      <c r="N469" s="1" t="s">
        <v>1243</v>
      </c>
      <c r="O469" s="1" t="s">
        <v>1244</v>
      </c>
      <c r="P469" s="1" t="s">
        <v>1239</v>
      </c>
      <c r="Q469" s="2" t="str">
        <f>CONCATENATE("'",fator_pmad20182017_mor_16102020!C469,"'")</f>
        <v>'Padre Bernardo: Monte Alto'</v>
      </c>
      <c r="R469" s="1" t="s">
        <v>1245</v>
      </c>
      <c r="S469" s="2" t="str">
        <f>CONCATENATE("concat('",IF(LEN([1]fator_pmad1718_mor_25052020!A469)=1,CONCATENATE(0,[1]fator_pmad1718_mor_25052020!A469),[1]fator_pmad1718_mor_25052020!A469),"',cast(m.D03")</f>
        <v>concat('14',cast(m.D03</v>
      </c>
      <c r="T469" s="1" t="s">
        <v>1246</v>
      </c>
      <c r="U469" s="2" t="str">
        <f>CONCATENATE("nchar(1)),'",IF(LEN([1]fator_pmad1718_mor_25052020!F469)=1,CONCATENATE(0,[1]fator_pmad1718_mor_25052020!F469),[1]fator_pmad1718_mor_25052020!F469),"')")</f>
        <v>nchar(1)),'14')</v>
      </c>
      <c r="V469" s="1" t="s">
        <v>1247</v>
      </c>
      <c r="W469" s="1" t="s">
        <v>1248</v>
      </c>
      <c r="X469" s="1" t="s">
        <v>1249</v>
      </c>
      <c r="Y469" s="1" t="s">
        <v>1250</v>
      </c>
      <c r="Z469" s="1" t="s">
        <v>1251</v>
      </c>
      <c r="AA469" s="1" t="s">
        <v>1252</v>
      </c>
      <c r="AB469" s="1" t="s">
        <v>1262</v>
      </c>
      <c r="AC469" s="1" t="s">
        <v>1253</v>
      </c>
      <c r="AD469" s="1" t="s">
        <v>1254</v>
      </c>
      <c r="AE469" s="1" t="s">
        <v>1255</v>
      </c>
      <c r="AF469" s="1" t="s">
        <v>1239</v>
      </c>
      <c r="AG469" s="1" t="s">
        <v>1256</v>
      </c>
      <c r="AH469" s="1" t="s">
        <v>1257</v>
      </c>
      <c r="AI469" s="1" t="s">
        <v>1244</v>
      </c>
      <c r="AJ469" s="1" t="s">
        <v>1239</v>
      </c>
      <c r="AK469" s="2" t="str">
        <f>CONCATENATE("'",fator_pmad20182017_mor_16102020!C469,"'")</f>
        <v>'Padre Bernardo: Monte Alto'</v>
      </c>
      <c r="AL469" s="1" t="s">
        <v>1257</v>
      </c>
      <c r="AM469" s="1" t="s">
        <v>1258</v>
      </c>
      <c r="AN469" s="1" t="s">
        <v>1239</v>
      </c>
      <c r="AO469" s="1" t="str">
        <f>fator_pmad20182017_mor_16102020!E469</f>
        <v>1</v>
      </c>
      <c r="AP469" s="1" t="s">
        <v>1257</v>
      </c>
      <c r="AQ469" s="1" t="s">
        <v>1259</v>
      </c>
      <c r="AR469" s="1" t="s">
        <v>1260</v>
      </c>
      <c r="AS469" s="2" t="str">
        <f>fator_pmad20182017_mor_16102020!H469</f>
        <v xml:space="preserve"> 65 and 69</v>
      </c>
      <c r="AT469" s="1" t="s">
        <v>1261</v>
      </c>
    </row>
    <row r="470" spans="1:46" x14ac:dyDescent="0.25">
      <c r="A470" s="1" t="s">
        <v>111</v>
      </c>
      <c r="B470" s="1" t="s">
        <v>1235</v>
      </c>
      <c r="C470" s="1" t="s">
        <v>1236</v>
      </c>
      <c r="D470" s="1" t="s">
        <v>1237</v>
      </c>
      <c r="E470" s="1" t="s">
        <v>1238</v>
      </c>
      <c r="F470" s="1" t="s">
        <v>1239</v>
      </c>
      <c r="G470" s="1" t="str">
        <f>fator_pmad20182017_mor_16102020!K470</f>
        <v>8.45259724929537</v>
      </c>
      <c r="H470" s="1" t="s">
        <v>1240</v>
      </c>
      <c r="I470" s="1" t="s">
        <v>1239</v>
      </c>
      <c r="J470" s="1" t="str">
        <f>fator_pmad20182017_mor_16102020!I470</f>
        <v>219.76752848168</v>
      </c>
      <c r="K470" s="1" t="s">
        <v>1241</v>
      </c>
      <c r="L470" s="1" t="s">
        <v>1239</v>
      </c>
      <c r="M470" s="1" t="s">
        <v>1242</v>
      </c>
      <c r="N470" s="1" t="s">
        <v>1243</v>
      </c>
      <c r="O470" s="1" t="s">
        <v>1244</v>
      </c>
      <c r="P470" s="1" t="s">
        <v>1239</v>
      </c>
      <c r="Q470" s="2" t="str">
        <f>CONCATENATE("'",fator_pmad20182017_mor_16102020!C470,"'")</f>
        <v>'Padre Bernardo: Sede'</v>
      </c>
      <c r="R470" s="1" t="s">
        <v>1245</v>
      </c>
      <c r="S470" s="2" t="str">
        <f>CONCATENATE("concat('",IF(LEN([1]fator_pmad1718_mor_25052020!A470)=1,CONCATENATE(0,[1]fator_pmad1718_mor_25052020!A470),[1]fator_pmad1718_mor_25052020!A470),"',cast(m.D03")</f>
        <v>concat('13',cast(m.D03</v>
      </c>
      <c r="T470" s="1" t="s">
        <v>1246</v>
      </c>
      <c r="U470" s="2" t="str">
        <f>CONCATENATE("nchar(1)),'",IF(LEN([1]fator_pmad1718_mor_25052020!F470)=1,CONCATENATE(0,[1]fator_pmad1718_mor_25052020!F470),[1]fator_pmad1718_mor_25052020!F470),"')")</f>
        <v>nchar(1)),'14')</v>
      </c>
      <c r="V470" s="1" t="s">
        <v>1247</v>
      </c>
      <c r="W470" s="1" t="s">
        <v>1248</v>
      </c>
      <c r="X470" s="1" t="s">
        <v>1249</v>
      </c>
      <c r="Y470" s="1" t="s">
        <v>1250</v>
      </c>
      <c r="Z470" s="1" t="s">
        <v>1251</v>
      </c>
      <c r="AA470" s="1" t="s">
        <v>1252</v>
      </c>
      <c r="AB470" s="1" t="s">
        <v>1262</v>
      </c>
      <c r="AC470" s="1" t="s">
        <v>1253</v>
      </c>
      <c r="AD470" s="1" t="s">
        <v>1254</v>
      </c>
      <c r="AE470" s="1" t="s">
        <v>1255</v>
      </c>
      <c r="AF470" s="1" t="s">
        <v>1239</v>
      </c>
      <c r="AG470" s="1" t="s">
        <v>1256</v>
      </c>
      <c r="AH470" s="1" t="s">
        <v>1257</v>
      </c>
      <c r="AI470" s="1" t="s">
        <v>1244</v>
      </c>
      <c r="AJ470" s="1" t="s">
        <v>1239</v>
      </c>
      <c r="AK470" s="2" t="str">
        <f>CONCATENATE("'",fator_pmad20182017_mor_16102020!C470,"'")</f>
        <v>'Padre Bernardo: Sede'</v>
      </c>
      <c r="AL470" s="1" t="s">
        <v>1257</v>
      </c>
      <c r="AM470" s="1" t="s">
        <v>1258</v>
      </c>
      <c r="AN470" s="1" t="s">
        <v>1239</v>
      </c>
      <c r="AO470" s="1" t="str">
        <f>fator_pmad20182017_mor_16102020!E470</f>
        <v>2</v>
      </c>
      <c r="AP470" s="1" t="s">
        <v>1257</v>
      </c>
      <c r="AQ470" s="1" t="s">
        <v>1259</v>
      </c>
      <c r="AR470" s="1" t="s">
        <v>1260</v>
      </c>
      <c r="AS470" s="2" t="str">
        <f>fator_pmad20182017_mor_16102020!H470</f>
        <v xml:space="preserve"> 65 and 69</v>
      </c>
      <c r="AT470" s="1" t="s">
        <v>1261</v>
      </c>
    </row>
    <row r="471" spans="1:46" x14ac:dyDescent="0.25">
      <c r="A471" s="1" t="s">
        <v>111</v>
      </c>
      <c r="B471" s="1" t="s">
        <v>1235</v>
      </c>
      <c r="C471" s="1" t="s">
        <v>1236</v>
      </c>
      <c r="D471" s="1" t="s">
        <v>1237</v>
      </c>
      <c r="E471" s="1" t="s">
        <v>1238</v>
      </c>
      <c r="F471" s="1" t="s">
        <v>1239</v>
      </c>
      <c r="G471" s="1" t="str">
        <f>fator_pmad20182017_mor_16102020!K471</f>
        <v>9.19252391682786</v>
      </c>
      <c r="H471" s="1" t="s">
        <v>1240</v>
      </c>
      <c r="I471" s="1" t="s">
        <v>1239</v>
      </c>
      <c r="J471" s="1" t="str">
        <f>fator_pmad20182017_mor_16102020!I471</f>
        <v>239.005621837524</v>
      </c>
      <c r="K471" s="1" t="s">
        <v>1241</v>
      </c>
      <c r="L471" s="1" t="s">
        <v>1239</v>
      </c>
      <c r="M471" s="1" t="s">
        <v>1242</v>
      </c>
      <c r="N471" s="1" t="s">
        <v>1243</v>
      </c>
      <c r="O471" s="1" t="s">
        <v>1244</v>
      </c>
      <c r="P471" s="1" t="s">
        <v>1239</v>
      </c>
      <c r="Q471" s="2" t="str">
        <f>CONCATENATE("'",fator_pmad20182017_mor_16102020!C471,"'")</f>
        <v>'Padre Bernardo: Sede'</v>
      </c>
      <c r="R471" s="1" t="s">
        <v>1245</v>
      </c>
      <c r="S471" s="2" t="str">
        <f>CONCATENATE("concat('",IF(LEN([1]fator_pmad1718_mor_25052020!A471)=1,CONCATENATE(0,[1]fator_pmad1718_mor_25052020!A471),[1]fator_pmad1718_mor_25052020!A471),"',cast(m.D03")</f>
        <v>concat('13',cast(m.D03</v>
      </c>
      <c r="T471" s="1" t="s">
        <v>1246</v>
      </c>
      <c r="U471" s="2" t="str">
        <f>CONCATENATE("nchar(1)),'",IF(LEN([1]fator_pmad1718_mor_25052020!F471)=1,CONCATENATE(0,[1]fator_pmad1718_mor_25052020!F471),[1]fator_pmad1718_mor_25052020!F471),"')")</f>
        <v>nchar(1)),'14')</v>
      </c>
      <c r="V471" s="1" t="s">
        <v>1247</v>
      </c>
      <c r="W471" s="1" t="s">
        <v>1248</v>
      </c>
      <c r="X471" s="1" t="s">
        <v>1249</v>
      </c>
      <c r="Y471" s="1" t="s">
        <v>1250</v>
      </c>
      <c r="Z471" s="1" t="s">
        <v>1251</v>
      </c>
      <c r="AA471" s="1" t="s">
        <v>1252</v>
      </c>
      <c r="AB471" s="1" t="s">
        <v>1262</v>
      </c>
      <c r="AC471" s="1" t="s">
        <v>1253</v>
      </c>
      <c r="AD471" s="1" t="s">
        <v>1254</v>
      </c>
      <c r="AE471" s="1" t="s">
        <v>1255</v>
      </c>
      <c r="AF471" s="1" t="s">
        <v>1239</v>
      </c>
      <c r="AG471" s="1" t="s">
        <v>1256</v>
      </c>
      <c r="AH471" s="1" t="s">
        <v>1257</v>
      </c>
      <c r="AI471" s="1" t="s">
        <v>1244</v>
      </c>
      <c r="AJ471" s="1" t="s">
        <v>1239</v>
      </c>
      <c r="AK471" s="2" t="str">
        <f>CONCATENATE("'",fator_pmad20182017_mor_16102020!C471,"'")</f>
        <v>'Padre Bernardo: Sede'</v>
      </c>
      <c r="AL471" s="1" t="s">
        <v>1257</v>
      </c>
      <c r="AM471" s="1" t="s">
        <v>1258</v>
      </c>
      <c r="AN471" s="1" t="s">
        <v>1239</v>
      </c>
      <c r="AO471" s="1" t="str">
        <f>fator_pmad20182017_mor_16102020!E471</f>
        <v>1</v>
      </c>
      <c r="AP471" s="1" t="s">
        <v>1257</v>
      </c>
      <c r="AQ471" s="1" t="s">
        <v>1259</v>
      </c>
      <c r="AR471" s="1" t="s">
        <v>1260</v>
      </c>
      <c r="AS471" s="2" t="str">
        <f>fator_pmad20182017_mor_16102020!H471</f>
        <v xml:space="preserve"> 65 and 69</v>
      </c>
      <c r="AT471" s="1" t="s">
        <v>1261</v>
      </c>
    </row>
    <row r="472" spans="1:46" x14ac:dyDescent="0.25">
      <c r="A472" s="1" t="s">
        <v>118</v>
      </c>
      <c r="B472" s="1" t="s">
        <v>1235</v>
      </c>
      <c r="C472" s="1" t="s">
        <v>1236</v>
      </c>
      <c r="D472" s="1" t="s">
        <v>1237</v>
      </c>
      <c r="E472" s="1" t="s">
        <v>1238</v>
      </c>
      <c r="F472" s="1" t="s">
        <v>1239</v>
      </c>
      <c r="G472" s="1" t="str">
        <f>fator_pmad20182017_mor_16102020!K472</f>
        <v>27.1444194444444</v>
      </c>
      <c r="H472" s="1" t="s">
        <v>1240</v>
      </c>
      <c r="I472" s="1" t="s">
        <v>1239</v>
      </c>
      <c r="J472" s="1" t="str">
        <f>fator_pmad20182017_mor_16102020!I472</f>
        <v>977.1991</v>
      </c>
      <c r="K472" s="1" t="s">
        <v>1241</v>
      </c>
      <c r="L472" s="1" t="s">
        <v>1239</v>
      </c>
      <c r="M472" s="1" t="s">
        <v>1242</v>
      </c>
      <c r="N472" s="1" t="s">
        <v>1243</v>
      </c>
      <c r="O472" s="1" t="s">
        <v>1244</v>
      </c>
      <c r="P472" s="1" t="s">
        <v>1239</v>
      </c>
      <c r="Q472" s="2" t="str">
        <f>CONCATENATE("'",fator_pmad20182017_mor_16102020!C472,"'")</f>
        <v>'Planaltina'</v>
      </c>
      <c r="R472" s="1" t="s">
        <v>1245</v>
      </c>
      <c r="S472" s="2" t="str">
        <f>CONCATENATE("concat('",IF(LEN([1]fator_pmad1718_mor_25052020!A472)=1,CONCATENATE(0,[1]fator_pmad1718_mor_25052020!A472),[1]fator_pmad1718_mor_25052020!A472),"',cast(m.D03")</f>
        <v>concat('15',cast(m.D03</v>
      </c>
      <c r="T472" s="1" t="s">
        <v>1246</v>
      </c>
      <c r="U472" s="2" t="str">
        <f>CONCATENATE("nchar(1)),'",IF(LEN([1]fator_pmad1718_mor_25052020!F472)=1,CONCATENATE(0,[1]fator_pmad1718_mor_25052020!F472),[1]fator_pmad1718_mor_25052020!F472),"')")</f>
        <v>nchar(1)),'14')</v>
      </c>
      <c r="V472" s="1" t="s">
        <v>1247</v>
      </c>
      <c r="W472" s="1" t="s">
        <v>1248</v>
      </c>
      <c r="X472" s="1" t="s">
        <v>1249</v>
      </c>
      <c r="Y472" s="1" t="s">
        <v>1250</v>
      </c>
      <c r="Z472" s="1" t="s">
        <v>1251</v>
      </c>
      <c r="AA472" s="1" t="s">
        <v>1252</v>
      </c>
      <c r="AB472" s="1" t="s">
        <v>1262</v>
      </c>
      <c r="AC472" s="1" t="s">
        <v>1253</v>
      </c>
      <c r="AD472" s="1" t="s">
        <v>1254</v>
      </c>
      <c r="AE472" s="1" t="s">
        <v>1255</v>
      </c>
      <c r="AF472" s="1" t="s">
        <v>1239</v>
      </c>
      <c r="AG472" s="1" t="s">
        <v>1256</v>
      </c>
      <c r="AH472" s="1" t="s">
        <v>1257</v>
      </c>
      <c r="AI472" s="1" t="s">
        <v>1244</v>
      </c>
      <c r="AJ472" s="1" t="s">
        <v>1239</v>
      </c>
      <c r="AK472" s="2" t="str">
        <f>CONCATENATE("'",fator_pmad20182017_mor_16102020!C472,"'")</f>
        <v>'Planaltina'</v>
      </c>
      <c r="AL472" s="1" t="s">
        <v>1257</v>
      </c>
      <c r="AM472" s="1" t="s">
        <v>1258</v>
      </c>
      <c r="AN472" s="1" t="s">
        <v>1239</v>
      </c>
      <c r="AO472" s="1" t="str">
        <f>fator_pmad20182017_mor_16102020!E472</f>
        <v>2</v>
      </c>
      <c r="AP472" s="1" t="s">
        <v>1257</v>
      </c>
      <c r="AQ472" s="1" t="s">
        <v>1259</v>
      </c>
      <c r="AR472" s="1" t="s">
        <v>1260</v>
      </c>
      <c r="AS472" s="2" t="str">
        <f>fator_pmad20182017_mor_16102020!H472</f>
        <v xml:space="preserve"> 65 and 69</v>
      </c>
      <c r="AT472" s="1" t="s">
        <v>1261</v>
      </c>
    </row>
    <row r="473" spans="1:46" x14ac:dyDescent="0.25">
      <c r="A473" s="1" t="s">
        <v>118</v>
      </c>
      <c r="B473" s="1" t="s">
        <v>1235</v>
      </c>
      <c r="C473" s="1" t="s">
        <v>1236</v>
      </c>
      <c r="D473" s="1" t="s">
        <v>1237</v>
      </c>
      <c r="E473" s="1" t="s">
        <v>1238</v>
      </c>
      <c r="F473" s="1" t="s">
        <v>1239</v>
      </c>
      <c r="G473" s="1" t="str">
        <f>fator_pmad20182017_mor_16102020!K473</f>
        <v>34.572648</v>
      </c>
      <c r="H473" s="1" t="s">
        <v>1240</v>
      </c>
      <c r="I473" s="1" t="s">
        <v>1239</v>
      </c>
      <c r="J473" s="1" t="str">
        <f>fator_pmad20182017_mor_16102020!I473</f>
        <v>864.3162</v>
      </c>
      <c r="K473" s="1" t="s">
        <v>1241</v>
      </c>
      <c r="L473" s="1" t="s">
        <v>1239</v>
      </c>
      <c r="M473" s="1" t="s">
        <v>1242</v>
      </c>
      <c r="N473" s="1" t="s">
        <v>1243</v>
      </c>
      <c r="O473" s="1" t="s">
        <v>1244</v>
      </c>
      <c r="P473" s="1" t="s">
        <v>1239</v>
      </c>
      <c r="Q473" s="2" t="str">
        <f>CONCATENATE("'",fator_pmad20182017_mor_16102020!C473,"'")</f>
        <v>'Planaltina'</v>
      </c>
      <c r="R473" s="1" t="s">
        <v>1245</v>
      </c>
      <c r="S473" s="2" t="str">
        <f>CONCATENATE("concat('",IF(LEN([1]fator_pmad1718_mor_25052020!A473)=1,CONCATENATE(0,[1]fator_pmad1718_mor_25052020!A473),[1]fator_pmad1718_mor_25052020!A473),"',cast(m.D03")</f>
        <v>concat('15',cast(m.D03</v>
      </c>
      <c r="T473" s="1" t="s">
        <v>1246</v>
      </c>
      <c r="U473" s="2" t="str">
        <f>CONCATENATE("nchar(1)),'",IF(LEN([1]fator_pmad1718_mor_25052020!F473)=1,CONCATENATE(0,[1]fator_pmad1718_mor_25052020!F473),[1]fator_pmad1718_mor_25052020!F473),"')")</f>
        <v>nchar(1)),'14')</v>
      </c>
      <c r="V473" s="1" t="s">
        <v>1247</v>
      </c>
      <c r="W473" s="1" t="s">
        <v>1248</v>
      </c>
      <c r="X473" s="1" t="s">
        <v>1249</v>
      </c>
      <c r="Y473" s="1" t="s">
        <v>1250</v>
      </c>
      <c r="Z473" s="1" t="s">
        <v>1251</v>
      </c>
      <c r="AA473" s="1" t="s">
        <v>1252</v>
      </c>
      <c r="AB473" s="1" t="s">
        <v>1262</v>
      </c>
      <c r="AC473" s="1" t="s">
        <v>1253</v>
      </c>
      <c r="AD473" s="1" t="s">
        <v>1254</v>
      </c>
      <c r="AE473" s="1" t="s">
        <v>1255</v>
      </c>
      <c r="AF473" s="1" t="s">
        <v>1239</v>
      </c>
      <c r="AG473" s="1" t="s">
        <v>1256</v>
      </c>
      <c r="AH473" s="1" t="s">
        <v>1257</v>
      </c>
      <c r="AI473" s="1" t="s">
        <v>1244</v>
      </c>
      <c r="AJ473" s="1" t="s">
        <v>1239</v>
      </c>
      <c r="AK473" s="2" t="str">
        <f>CONCATENATE("'",fator_pmad20182017_mor_16102020!C473,"'")</f>
        <v>'Planaltina'</v>
      </c>
      <c r="AL473" s="1" t="s">
        <v>1257</v>
      </c>
      <c r="AM473" s="1" t="s">
        <v>1258</v>
      </c>
      <c r="AN473" s="1" t="s">
        <v>1239</v>
      </c>
      <c r="AO473" s="1" t="str">
        <f>fator_pmad20182017_mor_16102020!E473</f>
        <v>1</v>
      </c>
      <c r="AP473" s="1" t="s">
        <v>1257</v>
      </c>
      <c r="AQ473" s="1" t="s">
        <v>1259</v>
      </c>
      <c r="AR473" s="1" t="s">
        <v>1260</v>
      </c>
      <c r="AS473" s="2" t="str">
        <f>fator_pmad20182017_mor_16102020!H473</f>
        <v xml:space="preserve"> 65 and 69</v>
      </c>
      <c r="AT473" s="1" t="s">
        <v>1261</v>
      </c>
    </row>
    <row r="474" spans="1:46" x14ac:dyDescent="0.25">
      <c r="A474" s="1" t="s">
        <v>124</v>
      </c>
      <c r="B474" s="1" t="s">
        <v>1235</v>
      </c>
      <c r="C474" s="1" t="s">
        <v>1236</v>
      </c>
      <c r="D474" s="1" t="s">
        <v>1237</v>
      </c>
      <c r="E474" s="1" t="s">
        <v>1238</v>
      </c>
      <c r="F474" s="1" t="s">
        <v>1239</v>
      </c>
      <c r="G474" s="1" t="str">
        <f>fator_pmad20182017_mor_16102020!K474</f>
        <v>22.203421875</v>
      </c>
      <c r="H474" s="1" t="s">
        <v>1240</v>
      </c>
      <c r="I474" s="1" t="s">
        <v>1239</v>
      </c>
      <c r="J474" s="1" t="str">
        <f>fator_pmad20182017_mor_16102020!I474</f>
        <v>710.5095</v>
      </c>
      <c r="K474" s="1" t="s">
        <v>1241</v>
      </c>
      <c r="L474" s="1" t="s">
        <v>1239</v>
      </c>
      <c r="M474" s="1" t="s">
        <v>1242</v>
      </c>
      <c r="N474" s="1" t="s">
        <v>1243</v>
      </c>
      <c r="O474" s="1" t="s">
        <v>1244</v>
      </c>
      <c r="P474" s="1" t="s">
        <v>1239</v>
      </c>
      <c r="Q474" s="2" t="str">
        <f>CONCATENATE("'",fator_pmad20182017_mor_16102020!C474,"'")</f>
        <v>'Santo Antônio do Descoberto'</v>
      </c>
      <c r="R474" s="1" t="s">
        <v>1245</v>
      </c>
      <c r="S474" s="2" t="str">
        <f>CONCATENATE("concat('",IF(LEN([1]fator_pmad1718_mor_25052020!A474)=1,CONCATENATE(0,[1]fator_pmad1718_mor_25052020!A474),[1]fator_pmad1718_mor_25052020!A474),"',cast(m.D03")</f>
        <v>concat('16',cast(m.D03</v>
      </c>
      <c r="T474" s="1" t="s">
        <v>1246</v>
      </c>
      <c r="U474" s="2" t="str">
        <f>CONCATENATE("nchar(1)),'",IF(LEN([1]fator_pmad1718_mor_25052020!F474)=1,CONCATENATE(0,[1]fator_pmad1718_mor_25052020!F474),[1]fator_pmad1718_mor_25052020!F474),"')")</f>
        <v>nchar(1)),'14')</v>
      </c>
      <c r="V474" s="1" t="s">
        <v>1247</v>
      </c>
      <c r="W474" s="1" t="s">
        <v>1248</v>
      </c>
      <c r="X474" s="1" t="s">
        <v>1249</v>
      </c>
      <c r="Y474" s="1" t="s">
        <v>1250</v>
      </c>
      <c r="Z474" s="1" t="s">
        <v>1251</v>
      </c>
      <c r="AA474" s="1" t="s">
        <v>1252</v>
      </c>
      <c r="AB474" s="1" t="s">
        <v>1262</v>
      </c>
      <c r="AC474" s="1" t="s">
        <v>1253</v>
      </c>
      <c r="AD474" s="1" t="s">
        <v>1254</v>
      </c>
      <c r="AE474" s="1" t="s">
        <v>1255</v>
      </c>
      <c r="AF474" s="1" t="s">
        <v>1239</v>
      </c>
      <c r="AG474" s="1" t="s">
        <v>1256</v>
      </c>
      <c r="AH474" s="1" t="s">
        <v>1257</v>
      </c>
      <c r="AI474" s="1" t="s">
        <v>1244</v>
      </c>
      <c r="AJ474" s="1" t="s">
        <v>1239</v>
      </c>
      <c r="AK474" s="2" t="str">
        <f>CONCATENATE("'",fator_pmad20182017_mor_16102020!C474,"'")</f>
        <v>'Santo Antônio do Descoberto'</v>
      </c>
      <c r="AL474" s="1" t="s">
        <v>1257</v>
      </c>
      <c r="AM474" s="1" t="s">
        <v>1258</v>
      </c>
      <c r="AN474" s="1" t="s">
        <v>1239</v>
      </c>
      <c r="AO474" s="1" t="str">
        <f>fator_pmad20182017_mor_16102020!E474</f>
        <v>2</v>
      </c>
      <c r="AP474" s="1" t="s">
        <v>1257</v>
      </c>
      <c r="AQ474" s="1" t="s">
        <v>1259</v>
      </c>
      <c r="AR474" s="1" t="s">
        <v>1260</v>
      </c>
      <c r="AS474" s="2" t="str">
        <f>fator_pmad20182017_mor_16102020!H474</f>
        <v xml:space="preserve"> 65 and 69</v>
      </c>
      <c r="AT474" s="1" t="s">
        <v>1261</v>
      </c>
    </row>
    <row r="475" spans="1:46" x14ac:dyDescent="0.25">
      <c r="A475" s="1" t="s">
        <v>124</v>
      </c>
      <c r="B475" s="1" t="s">
        <v>1235</v>
      </c>
      <c r="C475" s="1" t="s">
        <v>1236</v>
      </c>
      <c r="D475" s="1" t="s">
        <v>1237</v>
      </c>
      <c r="E475" s="1" t="s">
        <v>1238</v>
      </c>
      <c r="F475" s="1" t="s">
        <v>1239</v>
      </c>
      <c r="G475" s="1" t="str">
        <f>fator_pmad20182017_mor_16102020!K475</f>
        <v>15.4018195121951</v>
      </c>
      <c r="H475" s="1" t="s">
        <v>1240</v>
      </c>
      <c r="I475" s="1" t="s">
        <v>1239</v>
      </c>
      <c r="J475" s="1" t="str">
        <f>fator_pmad20182017_mor_16102020!I475</f>
        <v>631.4746</v>
      </c>
      <c r="K475" s="1" t="s">
        <v>1241</v>
      </c>
      <c r="L475" s="1" t="s">
        <v>1239</v>
      </c>
      <c r="M475" s="1" t="s">
        <v>1242</v>
      </c>
      <c r="N475" s="1" t="s">
        <v>1243</v>
      </c>
      <c r="O475" s="1" t="s">
        <v>1244</v>
      </c>
      <c r="P475" s="1" t="s">
        <v>1239</v>
      </c>
      <c r="Q475" s="2" t="str">
        <f>CONCATENATE("'",fator_pmad20182017_mor_16102020!C475,"'")</f>
        <v>'Santo Antônio do Descoberto'</v>
      </c>
      <c r="R475" s="1" t="s">
        <v>1245</v>
      </c>
      <c r="S475" s="2" t="str">
        <f>CONCATENATE("concat('",IF(LEN([1]fator_pmad1718_mor_25052020!A475)=1,CONCATENATE(0,[1]fator_pmad1718_mor_25052020!A475),[1]fator_pmad1718_mor_25052020!A475),"',cast(m.D03")</f>
        <v>concat('16',cast(m.D03</v>
      </c>
      <c r="T475" s="1" t="s">
        <v>1246</v>
      </c>
      <c r="U475" s="2" t="str">
        <f>CONCATENATE("nchar(1)),'",IF(LEN([1]fator_pmad1718_mor_25052020!F475)=1,CONCATENATE(0,[1]fator_pmad1718_mor_25052020!F475),[1]fator_pmad1718_mor_25052020!F475),"')")</f>
        <v>nchar(1)),'14')</v>
      </c>
      <c r="V475" s="1" t="s">
        <v>1247</v>
      </c>
      <c r="W475" s="1" t="s">
        <v>1248</v>
      </c>
      <c r="X475" s="1" t="s">
        <v>1249</v>
      </c>
      <c r="Y475" s="1" t="s">
        <v>1250</v>
      </c>
      <c r="Z475" s="1" t="s">
        <v>1251</v>
      </c>
      <c r="AA475" s="1" t="s">
        <v>1252</v>
      </c>
      <c r="AB475" s="1" t="s">
        <v>1262</v>
      </c>
      <c r="AC475" s="1" t="s">
        <v>1253</v>
      </c>
      <c r="AD475" s="1" t="s">
        <v>1254</v>
      </c>
      <c r="AE475" s="1" t="s">
        <v>1255</v>
      </c>
      <c r="AF475" s="1" t="s">
        <v>1239</v>
      </c>
      <c r="AG475" s="1" t="s">
        <v>1256</v>
      </c>
      <c r="AH475" s="1" t="s">
        <v>1257</v>
      </c>
      <c r="AI475" s="1" t="s">
        <v>1244</v>
      </c>
      <c r="AJ475" s="1" t="s">
        <v>1239</v>
      </c>
      <c r="AK475" s="2" t="str">
        <f>CONCATENATE("'",fator_pmad20182017_mor_16102020!C475,"'")</f>
        <v>'Santo Antônio do Descoberto'</v>
      </c>
      <c r="AL475" s="1" t="s">
        <v>1257</v>
      </c>
      <c r="AM475" s="1" t="s">
        <v>1258</v>
      </c>
      <c r="AN475" s="1" t="s">
        <v>1239</v>
      </c>
      <c r="AO475" s="1" t="str">
        <f>fator_pmad20182017_mor_16102020!E475</f>
        <v>1</v>
      </c>
      <c r="AP475" s="1" t="s">
        <v>1257</v>
      </c>
      <c r="AQ475" s="1" t="s">
        <v>1259</v>
      </c>
      <c r="AR475" s="1" t="s">
        <v>1260</v>
      </c>
      <c r="AS475" s="2" t="str">
        <f>fator_pmad20182017_mor_16102020!H475</f>
        <v xml:space="preserve"> 65 and 69</v>
      </c>
      <c r="AT475" s="1" t="s">
        <v>1261</v>
      </c>
    </row>
    <row r="476" spans="1:46" x14ac:dyDescent="0.25">
      <c r="A476" s="1" t="s">
        <v>131</v>
      </c>
      <c r="B476" s="1" t="s">
        <v>1235</v>
      </c>
      <c r="C476" s="1" t="s">
        <v>1236</v>
      </c>
      <c r="D476" s="1" t="s">
        <v>1237</v>
      </c>
      <c r="E476" s="1" t="s">
        <v>1238</v>
      </c>
      <c r="F476" s="1" t="s">
        <v>1239</v>
      </c>
      <c r="G476" s="1" t="str">
        <f>fator_pmad20182017_mor_16102020!K476</f>
        <v>45.77134375</v>
      </c>
      <c r="H476" s="1" t="s">
        <v>1240</v>
      </c>
      <c r="I476" s="1" t="s">
        <v>1239</v>
      </c>
      <c r="J476" s="1" t="str">
        <f>fator_pmad20182017_mor_16102020!I476</f>
        <v>1464.683</v>
      </c>
      <c r="K476" s="1" t="s">
        <v>1241</v>
      </c>
      <c r="L476" s="1" t="s">
        <v>1239</v>
      </c>
      <c r="M476" s="1" t="s">
        <v>1242</v>
      </c>
      <c r="N476" s="1" t="s">
        <v>1243</v>
      </c>
      <c r="O476" s="1" t="s">
        <v>1244</v>
      </c>
      <c r="P476" s="1" t="s">
        <v>1239</v>
      </c>
      <c r="Q476" s="2" t="str">
        <f>CONCATENATE("'",fator_pmad20182017_mor_16102020!C476,"'")</f>
        <v>'Valparaíso de Goiás'</v>
      </c>
      <c r="R476" s="1" t="s">
        <v>1245</v>
      </c>
      <c r="S476" s="2" t="str">
        <f>CONCATENATE("concat('",IF(LEN([1]fator_pmad1718_mor_25052020!A476)=1,CONCATENATE(0,[1]fator_pmad1718_mor_25052020!A476),[1]fator_pmad1718_mor_25052020!A476),"',cast(m.D03")</f>
        <v>concat('17',cast(m.D03</v>
      </c>
      <c r="T476" s="1" t="s">
        <v>1246</v>
      </c>
      <c r="U476" s="2" t="str">
        <f>CONCATENATE("nchar(1)),'",IF(LEN([1]fator_pmad1718_mor_25052020!F476)=1,CONCATENATE(0,[1]fator_pmad1718_mor_25052020!F476),[1]fator_pmad1718_mor_25052020!F476),"')")</f>
        <v>nchar(1)),'14')</v>
      </c>
      <c r="V476" s="1" t="s">
        <v>1247</v>
      </c>
      <c r="W476" s="1" t="s">
        <v>1248</v>
      </c>
      <c r="X476" s="1" t="s">
        <v>1249</v>
      </c>
      <c r="Y476" s="1" t="s">
        <v>1250</v>
      </c>
      <c r="Z476" s="1" t="s">
        <v>1251</v>
      </c>
      <c r="AA476" s="1" t="s">
        <v>1252</v>
      </c>
      <c r="AB476" s="1" t="s">
        <v>1262</v>
      </c>
      <c r="AC476" s="1" t="s">
        <v>1253</v>
      </c>
      <c r="AD476" s="1" t="s">
        <v>1254</v>
      </c>
      <c r="AE476" s="1" t="s">
        <v>1255</v>
      </c>
      <c r="AF476" s="1" t="s">
        <v>1239</v>
      </c>
      <c r="AG476" s="1" t="s">
        <v>1256</v>
      </c>
      <c r="AH476" s="1" t="s">
        <v>1257</v>
      </c>
      <c r="AI476" s="1" t="s">
        <v>1244</v>
      </c>
      <c r="AJ476" s="1" t="s">
        <v>1239</v>
      </c>
      <c r="AK476" s="2" t="str">
        <f>CONCATENATE("'",fator_pmad20182017_mor_16102020!C476,"'")</f>
        <v>'Valparaíso de Goiás'</v>
      </c>
      <c r="AL476" s="1" t="s">
        <v>1257</v>
      </c>
      <c r="AM476" s="1" t="s">
        <v>1258</v>
      </c>
      <c r="AN476" s="1" t="s">
        <v>1239</v>
      </c>
      <c r="AO476" s="1" t="str">
        <f>fator_pmad20182017_mor_16102020!E476</f>
        <v>2</v>
      </c>
      <c r="AP476" s="1" t="s">
        <v>1257</v>
      </c>
      <c r="AQ476" s="1" t="s">
        <v>1259</v>
      </c>
      <c r="AR476" s="1" t="s">
        <v>1260</v>
      </c>
      <c r="AS476" s="2" t="str">
        <f>fator_pmad20182017_mor_16102020!H476</f>
        <v xml:space="preserve"> 65 and 69</v>
      </c>
      <c r="AT476" s="1" t="s">
        <v>1261</v>
      </c>
    </row>
    <row r="477" spans="1:46" x14ac:dyDescent="0.25">
      <c r="A477" s="1" t="s">
        <v>131</v>
      </c>
      <c r="B477" s="1" t="s">
        <v>1235</v>
      </c>
      <c r="C477" s="1" t="s">
        <v>1236</v>
      </c>
      <c r="D477" s="1" t="s">
        <v>1237</v>
      </c>
      <c r="E477" s="1" t="s">
        <v>1238</v>
      </c>
      <c r="F477" s="1" t="s">
        <v>1239</v>
      </c>
      <c r="G477" s="1" t="str">
        <f>fator_pmad20182017_mor_16102020!K477</f>
        <v>45.2220344827586</v>
      </c>
      <c r="H477" s="1" t="s">
        <v>1240</v>
      </c>
      <c r="I477" s="1" t="s">
        <v>1239</v>
      </c>
      <c r="J477" s="1" t="str">
        <f>fator_pmad20182017_mor_16102020!I477</f>
        <v>1311.439</v>
      </c>
      <c r="K477" s="1" t="s">
        <v>1241</v>
      </c>
      <c r="L477" s="1" t="s">
        <v>1239</v>
      </c>
      <c r="M477" s="1" t="s">
        <v>1242</v>
      </c>
      <c r="N477" s="1" t="s">
        <v>1243</v>
      </c>
      <c r="O477" s="1" t="s">
        <v>1244</v>
      </c>
      <c r="P477" s="1" t="s">
        <v>1239</v>
      </c>
      <c r="Q477" s="2" t="str">
        <f>CONCATENATE("'",fator_pmad20182017_mor_16102020!C477,"'")</f>
        <v>'Valparaíso de Goiás'</v>
      </c>
      <c r="R477" s="1" t="s">
        <v>1245</v>
      </c>
      <c r="S477" s="2" t="str">
        <f>CONCATENATE("concat('",IF(LEN([1]fator_pmad1718_mor_25052020!A477)=1,CONCATENATE(0,[1]fator_pmad1718_mor_25052020!A477),[1]fator_pmad1718_mor_25052020!A477),"',cast(m.D03")</f>
        <v>concat('17',cast(m.D03</v>
      </c>
      <c r="T477" s="1" t="s">
        <v>1246</v>
      </c>
      <c r="U477" s="2" t="str">
        <f>CONCATENATE("nchar(1)),'",IF(LEN([1]fator_pmad1718_mor_25052020!F477)=1,CONCATENATE(0,[1]fator_pmad1718_mor_25052020!F477),[1]fator_pmad1718_mor_25052020!F477),"')")</f>
        <v>nchar(1)),'14')</v>
      </c>
      <c r="V477" s="1" t="s">
        <v>1247</v>
      </c>
      <c r="W477" s="1" t="s">
        <v>1248</v>
      </c>
      <c r="X477" s="1" t="s">
        <v>1249</v>
      </c>
      <c r="Y477" s="1" t="s">
        <v>1250</v>
      </c>
      <c r="Z477" s="1" t="s">
        <v>1251</v>
      </c>
      <c r="AA477" s="1" t="s">
        <v>1252</v>
      </c>
      <c r="AB477" s="1" t="s">
        <v>1262</v>
      </c>
      <c r="AC477" s="1" t="s">
        <v>1253</v>
      </c>
      <c r="AD477" s="1" t="s">
        <v>1254</v>
      </c>
      <c r="AE477" s="1" t="s">
        <v>1255</v>
      </c>
      <c r="AF477" s="1" t="s">
        <v>1239</v>
      </c>
      <c r="AG477" s="1" t="s">
        <v>1256</v>
      </c>
      <c r="AH477" s="1" t="s">
        <v>1257</v>
      </c>
      <c r="AI477" s="1" t="s">
        <v>1244</v>
      </c>
      <c r="AJ477" s="1" t="s">
        <v>1239</v>
      </c>
      <c r="AK477" s="2" t="str">
        <f>CONCATENATE("'",fator_pmad20182017_mor_16102020!C477,"'")</f>
        <v>'Valparaíso de Goiás'</v>
      </c>
      <c r="AL477" s="1" t="s">
        <v>1257</v>
      </c>
      <c r="AM477" s="1" t="s">
        <v>1258</v>
      </c>
      <c r="AN477" s="1" t="s">
        <v>1239</v>
      </c>
      <c r="AO477" s="1" t="str">
        <f>fator_pmad20182017_mor_16102020!E477</f>
        <v>1</v>
      </c>
      <c r="AP477" s="1" t="s">
        <v>1257</v>
      </c>
      <c r="AQ477" s="1" t="s">
        <v>1259</v>
      </c>
      <c r="AR477" s="1" t="s">
        <v>1260</v>
      </c>
      <c r="AS477" s="2" t="str">
        <f>fator_pmad20182017_mor_16102020!H477</f>
        <v xml:space="preserve"> 65 and 69</v>
      </c>
      <c r="AT477" s="1" t="s">
        <v>1261</v>
      </c>
    </row>
    <row r="478" spans="1:46" x14ac:dyDescent="0.25">
      <c r="A478" s="1" t="s">
        <v>9</v>
      </c>
      <c r="B478" s="1" t="s">
        <v>1235</v>
      </c>
      <c r="C478" s="1" t="s">
        <v>1236</v>
      </c>
      <c r="D478" s="1" t="s">
        <v>1237</v>
      </c>
      <c r="E478" s="1" t="s">
        <v>1238</v>
      </c>
      <c r="F478" s="1" t="s">
        <v>1239</v>
      </c>
      <c r="G478" s="1" t="str">
        <f>fator_pmad20182017_mor_16102020!K478</f>
        <v>30.8101914754098</v>
      </c>
      <c r="H478" s="1" t="s">
        <v>1240</v>
      </c>
      <c r="I478" s="1" t="s">
        <v>1239</v>
      </c>
      <c r="J478" s="1" t="str">
        <f>fator_pmad20182017_mor_16102020!I478</f>
        <v>1879.42168</v>
      </c>
      <c r="K478" s="1" t="s">
        <v>1241</v>
      </c>
      <c r="L478" s="1" t="s">
        <v>1239</v>
      </c>
      <c r="M478" s="1" t="s">
        <v>1242</v>
      </c>
      <c r="N478" s="1" t="s">
        <v>1243</v>
      </c>
      <c r="O478" s="1" t="s">
        <v>1244</v>
      </c>
      <c r="P478" s="1" t="s">
        <v>1239</v>
      </c>
      <c r="Q478" s="2" t="str">
        <f>CONCATENATE("'",fator_pmad20182017_mor_16102020!C478,"'")</f>
        <v>'Águas Lindas de Goiás'</v>
      </c>
      <c r="R478" s="1" t="s">
        <v>1245</v>
      </c>
      <c r="S478" s="2" t="str">
        <f>CONCATENATE("concat('",IF(LEN([1]fator_pmad1718_mor_25052020!A478)=1,CONCATENATE(0,[1]fator_pmad1718_mor_25052020!A478),[1]fator_pmad1718_mor_25052020!A478),"',cast(m.D03")</f>
        <v>concat('01',cast(m.D03</v>
      </c>
      <c r="T478" s="1" t="s">
        <v>1246</v>
      </c>
      <c r="U478" s="2" t="str">
        <f>CONCATENATE("nchar(1)),'",IF(LEN([1]fator_pmad1718_mor_25052020!F478)=1,CONCATENATE(0,[1]fator_pmad1718_mor_25052020!F478),[1]fator_pmad1718_mor_25052020!F478),"')")</f>
        <v>nchar(1)),'15')</v>
      </c>
      <c r="V478" s="1" t="s">
        <v>1247</v>
      </c>
      <c r="W478" s="1" t="s">
        <v>1248</v>
      </c>
      <c r="X478" s="1" t="s">
        <v>1249</v>
      </c>
      <c r="Y478" s="1" t="s">
        <v>1250</v>
      </c>
      <c r="Z478" s="1" t="s">
        <v>1251</v>
      </c>
      <c r="AA478" s="1" t="s">
        <v>1252</v>
      </c>
      <c r="AB478" s="1" t="s">
        <v>1262</v>
      </c>
      <c r="AC478" s="1" t="s">
        <v>1253</v>
      </c>
      <c r="AD478" s="1" t="s">
        <v>1254</v>
      </c>
      <c r="AE478" s="1" t="s">
        <v>1255</v>
      </c>
      <c r="AF478" s="1" t="s">
        <v>1239</v>
      </c>
      <c r="AG478" s="1" t="s">
        <v>1256</v>
      </c>
      <c r="AH478" s="1" t="s">
        <v>1257</v>
      </c>
      <c r="AI478" s="1" t="s">
        <v>1244</v>
      </c>
      <c r="AJ478" s="1" t="s">
        <v>1239</v>
      </c>
      <c r="AK478" s="2" t="str">
        <f>CONCATENATE("'",fator_pmad20182017_mor_16102020!C478,"'")</f>
        <v>'Águas Lindas de Goiás'</v>
      </c>
      <c r="AL478" s="1" t="s">
        <v>1257</v>
      </c>
      <c r="AM478" s="1" t="s">
        <v>1258</v>
      </c>
      <c r="AN478" s="1" t="s">
        <v>1239</v>
      </c>
      <c r="AO478" s="1" t="str">
        <f>fator_pmad20182017_mor_16102020!E478</f>
        <v>2</v>
      </c>
      <c r="AP478" s="1" t="s">
        <v>1257</v>
      </c>
      <c r="AQ478" s="1" t="s">
        <v>1259</v>
      </c>
      <c r="AR478" s="1" t="s">
        <v>1260</v>
      </c>
      <c r="AS478" s="2" t="str">
        <f>fator_pmad20182017_mor_16102020!H478</f>
        <v xml:space="preserve"> 70 and 500</v>
      </c>
      <c r="AT478" s="1" t="s">
        <v>1261</v>
      </c>
    </row>
    <row r="479" spans="1:46" x14ac:dyDescent="0.25">
      <c r="A479" s="1" t="s">
        <v>9</v>
      </c>
      <c r="B479" s="1" t="s">
        <v>1235</v>
      </c>
      <c r="C479" s="1" t="s">
        <v>1236</v>
      </c>
      <c r="D479" s="1" t="s">
        <v>1237</v>
      </c>
      <c r="E479" s="1" t="s">
        <v>1238</v>
      </c>
      <c r="F479" s="1" t="s">
        <v>1239</v>
      </c>
      <c r="G479" s="1" t="str">
        <f>fator_pmad20182017_mor_16102020!K479</f>
        <v>42.1942577777778</v>
      </c>
      <c r="H479" s="1" t="s">
        <v>1240</v>
      </c>
      <c r="I479" s="1" t="s">
        <v>1239</v>
      </c>
      <c r="J479" s="1" t="str">
        <f>fator_pmad20182017_mor_16102020!I479</f>
        <v>1898.7416</v>
      </c>
      <c r="K479" s="1" t="s">
        <v>1241</v>
      </c>
      <c r="L479" s="1" t="s">
        <v>1239</v>
      </c>
      <c r="M479" s="1" t="s">
        <v>1242</v>
      </c>
      <c r="N479" s="1" t="s">
        <v>1243</v>
      </c>
      <c r="O479" s="1" t="s">
        <v>1244</v>
      </c>
      <c r="P479" s="1" t="s">
        <v>1239</v>
      </c>
      <c r="Q479" s="2" t="str">
        <f>CONCATENATE("'",fator_pmad20182017_mor_16102020!C479,"'")</f>
        <v>'Águas Lindas de Goiás'</v>
      </c>
      <c r="R479" s="1" t="s">
        <v>1245</v>
      </c>
      <c r="S479" s="2" t="str">
        <f>CONCATENATE("concat('",IF(LEN([1]fator_pmad1718_mor_25052020!A479)=1,CONCATENATE(0,[1]fator_pmad1718_mor_25052020!A479),[1]fator_pmad1718_mor_25052020!A479),"',cast(m.D03")</f>
        <v>concat('01',cast(m.D03</v>
      </c>
      <c r="T479" s="1" t="s">
        <v>1246</v>
      </c>
      <c r="U479" s="2" t="str">
        <f>CONCATENATE("nchar(1)),'",IF(LEN([1]fator_pmad1718_mor_25052020!F479)=1,CONCATENATE(0,[1]fator_pmad1718_mor_25052020!F479),[1]fator_pmad1718_mor_25052020!F479),"')")</f>
        <v>nchar(1)),'15')</v>
      </c>
      <c r="V479" s="1" t="s">
        <v>1247</v>
      </c>
      <c r="W479" s="1" t="s">
        <v>1248</v>
      </c>
      <c r="X479" s="1" t="s">
        <v>1249</v>
      </c>
      <c r="Y479" s="1" t="s">
        <v>1250</v>
      </c>
      <c r="Z479" s="1" t="s">
        <v>1251</v>
      </c>
      <c r="AA479" s="1" t="s">
        <v>1252</v>
      </c>
      <c r="AB479" s="1" t="s">
        <v>1262</v>
      </c>
      <c r="AC479" s="1" t="s">
        <v>1253</v>
      </c>
      <c r="AD479" s="1" t="s">
        <v>1254</v>
      </c>
      <c r="AE479" s="1" t="s">
        <v>1255</v>
      </c>
      <c r="AF479" s="1" t="s">
        <v>1239</v>
      </c>
      <c r="AG479" s="1" t="s">
        <v>1256</v>
      </c>
      <c r="AH479" s="1" t="s">
        <v>1257</v>
      </c>
      <c r="AI479" s="1" t="s">
        <v>1244</v>
      </c>
      <c r="AJ479" s="1" t="s">
        <v>1239</v>
      </c>
      <c r="AK479" s="2" t="str">
        <f>CONCATENATE("'",fator_pmad20182017_mor_16102020!C479,"'")</f>
        <v>'Águas Lindas de Goiás'</v>
      </c>
      <c r="AL479" s="1" t="s">
        <v>1257</v>
      </c>
      <c r="AM479" s="1" t="s">
        <v>1258</v>
      </c>
      <c r="AN479" s="1" t="s">
        <v>1239</v>
      </c>
      <c r="AO479" s="1" t="str">
        <f>fator_pmad20182017_mor_16102020!E479</f>
        <v>1</v>
      </c>
      <c r="AP479" s="1" t="s">
        <v>1257</v>
      </c>
      <c r="AQ479" s="1" t="s">
        <v>1259</v>
      </c>
      <c r="AR479" s="1" t="s">
        <v>1260</v>
      </c>
      <c r="AS479" s="2" t="str">
        <f>fator_pmad20182017_mor_16102020!H479</f>
        <v xml:space="preserve"> 70 and 500</v>
      </c>
      <c r="AT479" s="1" t="s">
        <v>1261</v>
      </c>
    </row>
    <row r="480" spans="1:46" x14ac:dyDescent="0.25">
      <c r="A480" s="1" t="s">
        <v>12</v>
      </c>
      <c r="B480" s="1" t="s">
        <v>1235</v>
      </c>
      <c r="C480" s="1" t="s">
        <v>1236</v>
      </c>
      <c r="D480" s="1" t="s">
        <v>1237</v>
      </c>
      <c r="E480" s="1" t="s">
        <v>1238</v>
      </c>
      <c r="F480" s="1" t="s">
        <v>1239</v>
      </c>
      <c r="G480" s="1" t="str">
        <f>fator_pmad20182017_mor_16102020!K480</f>
        <v>12.1123448387097</v>
      </c>
      <c r="H480" s="1" t="s">
        <v>1240</v>
      </c>
      <c r="I480" s="1" t="s">
        <v>1239</v>
      </c>
      <c r="J480" s="1" t="str">
        <f>fator_pmad20182017_mor_16102020!I480</f>
        <v>750.96538</v>
      </c>
      <c r="K480" s="1" t="s">
        <v>1241</v>
      </c>
      <c r="L480" s="1" t="s">
        <v>1239</v>
      </c>
      <c r="M480" s="1" t="s">
        <v>1242</v>
      </c>
      <c r="N480" s="1" t="s">
        <v>1243</v>
      </c>
      <c r="O480" s="1" t="s">
        <v>1244</v>
      </c>
      <c r="P480" s="1" t="s">
        <v>1239</v>
      </c>
      <c r="Q480" s="2" t="str">
        <f>CONCATENATE("'",fator_pmad20182017_mor_16102020!C480,"'")</f>
        <v>'Alexânia'</v>
      </c>
      <c r="R480" s="1" t="s">
        <v>1245</v>
      </c>
      <c r="S480" s="2" t="str">
        <f>CONCATENATE("concat('",IF(LEN([1]fator_pmad1718_mor_25052020!A480)=1,CONCATENATE(0,[1]fator_pmad1718_mor_25052020!A480),[1]fator_pmad1718_mor_25052020!A480),"',cast(m.D03")</f>
        <v>concat('02',cast(m.D03</v>
      </c>
      <c r="T480" s="1" t="s">
        <v>1246</v>
      </c>
      <c r="U480" s="2" t="str">
        <f>CONCATENATE("nchar(1)),'",IF(LEN([1]fator_pmad1718_mor_25052020!F480)=1,CONCATENATE(0,[1]fator_pmad1718_mor_25052020!F480),[1]fator_pmad1718_mor_25052020!F480),"')")</f>
        <v>nchar(1)),'15')</v>
      </c>
      <c r="V480" s="1" t="s">
        <v>1247</v>
      </c>
      <c r="W480" s="1" t="s">
        <v>1248</v>
      </c>
      <c r="X480" s="1" t="s">
        <v>1249</v>
      </c>
      <c r="Y480" s="1" t="s">
        <v>1250</v>
      </c>
      <c r="Z480" s="1" t="s">
        <v>1251</v>
      </c>
      <c r="AA480" s="1" t="s">
        <v>1252</v>
      </c>
      <c r="AB480" s="1" t="s">
        <v>1262</v>
      </c>
      <c r="AC480" s="1" t="s">
        <v>1253</v>
      </c>
      <c r="AD480" s="1" t="s">
        <v>1254</v>
      </c>
      <c r="AE480" s="1" t="s">
        <v>1255</v>
      </c>
      <c r="AF480" s="1" t="s">
        <v>1239</v>
      </c>
      <c r="AG480" s="1" t="s">
        <v>1256</v>
      </c>
      <c r="AH480" s="1" t="s">
        <v>1257</v>
      </c>
      <c r="AI480" s="1" t="s">
        <v>1244</v>
      </c>
      <c r="AJ480" s="1" t="s">
        <v>1239</v>
      </c>
      <c r="AK480" s="2" t="str">
        <f>CONCATENATE("'",fator_pmad20182017_mor_16102020!C480,"'")</f>
        <v>'Alexânia'</v>
      </c>
      <c r="AL480" s="1" t="s">
        <v>1257</v>
      </c>
      <c r="AM480" s="1" t="s">
        <v>1258</v>
      </c>
      <c r="AN480" s="1" t="s">
        <v>1239</v>
      </c>
      <c r="AO480" s="1" t="str">
        <f>fator_pmad20182017_mor_16102020!E480</f>
        <v>2</v>
      </c>
      <c r="AP480" s="1" t="s">
        <v>1257</v>
      </c>
      <c r="AQ480" s="1" t="s">
        <v>1259</v>
      </c>
      <c r="AR480" s="1" t="s">
        <v>1260</v>
      </c>
      <c r="AS480" s="2" t="str">
        <f>fator_pmad20182017_mor_16102020!H480</f>
        <v xml:space="preserve"> 70 and 500</v>
      </c>
      <c r="AT480" s="1" t="s">
        <v>1261</v>
      </c>
    </row>
    <row r="481" spans="1:46" x14ac:dyDescent="0.25">
      <c r="A481" s="1" t="s">
        <v>12</v>
      </c>
      <c r="B481" s="1" t="s">
        <v>1235</v>
      </c>
      <c r="C481" s="1" t="s">
        <v>1236</v>
      </c>
      <c r="D481" s="1" t="s">
        <v>1237</v>
      </c>
      <c r="E481" s="1" t="s">
        <v>1238</v>
      </c>
      <c r="F481" s="1" t="s">
        <v>1239</v>
      </c>
      <c r="G481" s="1" t="str">
        <f>fator_pmad20182017_mor_16102020!K481</f>
        <v>10.4172727142857</v>
      </c>
      <c r="H481" s="1" t="s">
        <v>1240</v>
      </c>
      <c r="I481" s="1" t="s">
        <v>1239</v>
      </c>
      <c r="J481" s="1" t="str">
        <f>fator_pmad20182017_mor_16102020!I481</f>
        <v>729.20909</v>
      </c>
      <c r="K481" s="1" t="s">
        <v>1241</v>
      </c>
      <c r="L481" s="1" t="s">
        <v>1239</v>
      </c>
      <c r="M481" s="1" t="s">
        <v>1242</v>
      </c>
      <c r="N481" s="1" t="s">
        <v>1243</v>
      </c>
      <c r="O481" s="1" t="s">
        <v>1244</v>
      </c>
      <c r="P481" s="1" t="s">
        <v>1239</v>
      </c>
      <c r="Q481" s="2" t="str">
        <f>CONCATENATE("'",fator_pmad20182017_mor_16102020!C481,"'")</f>
        <v>'Alexânia'</v>
      </c>
      <c r="R481" s="1" t="s">
        <v>1245</v>
      </c>
      <c r="S481" s="2" t="str">
        <f>CONCATENATE("concat('",IF(LEN([1]fator_pmad1718_mor_25052020!A481)=1,CONCATENATE(0,[1]fator_pmad1718_mor_25052020!A481),[1]fator_pmad1718_mor_25052020!A481),"',cast(m.D03")</f>
        <v>concat('02',cast(m.D03</v>
      </c>
      <c r="T481" s="1" t="s">
        <v>1246</v>
      </c>
      <c r="U481" s="2" t="str">
        <f>CONCATENATE("nchar(1)),'",IF(LEN([1]fator_pmad1718_mor_25052020!F481)=1,CONCATENATE(0,[1]fator_pmad1718_mor_25052020!F481),[1]fator_pmad1718_mor_25052020!F481),"')")</f>
        <v>nchar(1)),'15')</v>
      </c>
      <c r="V481" s="1" t="s">
        <v>1247</v>
      </c>
      <c r="W481" s="1" t="s">
        <v>1248</v>
      </c>
      <c r="X481" s="1" t="s">
        <v>1249</v>
      </c>
      <c r="Y481" s="1" t="s">
        <v>1250</v>
      </c>
      <c r="Z481" s="1" t="s">
        <v>1251</v>
      </c>
      <c r="AA481" s="1" t="s">
        <v>1252</v>
      </c>
      <c r="AB481" s="1" t="s">
        <v>1262</v>
      </c>
      <c r="AC481" s="1" t="s">
        <v>1253</v>
      </c>
      <c r="AD481" s="1" t="s">
        <v>1254</v>
      </c>
      <c r="AE481" s="1" t="s">
        <v>1255</v>
      </c>
      <c r="AF481" s="1" t="s">
        <v>1239</v>
      </c>
      <c r="AG481" s="1" t="s">
        <v>1256</v>
      </c>
      <c r="AH481" s="1" t="s">
        <v>1257</v>
      </c>
      <c r="AI481" s="1" t="s">
        <v>1244</v>
      </c>
      <c r="AJ481" s="1" t="s">
        <v>1239</v>
      </c>
      <c r="AK481" s="2" t="str">
        <f>CONCATENATE("'",fator_pmad20182017_mor_16102020!C481,"'")</f>
        <v>'Alexânia'</v>
      </c>
      <c r="AL481" s="1" t="s">
        <v>1257</v>
      </c>
      <c r="AM481" s="1" t="s">
        <v>1258</v>
      </c>
      <c r="AN481" s="1" t="s">
        <v>1239</v>
      </c>
      <c r="AO481" s="1" t="str">
        <f>fator_pmad20182017_mor_16102020!E481</f>
        <v>1</v>
      </c>
      <c r="AP481" s="1" t="s">
        <v>1257</v>
      </c>
      <c r="AQ481" s="1" t="s">
        <v>1259</v>
      </c>
      <c r="AR481" s="1" t="s">
        <v>1260</v>
      </c>
      <c r="AS481" s="2" t="str">
        <f>fator_pmad20182017_mor_16102020!H481</f>
        <v xml:space="preserve"> 70 and 500</v>
      </c>
      <c r="AT481" s="1" t="s">
        <v>1261</v>
      </c>
    </row>
    <row r="482" spans="1:46" x14ac:dyDescent="0.25">
      <c r="A482" s="1" t="s">
        <v>28</v>
      </c>
      <c r="B482" s="1" t="s">
        <v>1235</v>
      </c>
      <c r="C482" s="1" t="s">
        <v>1236</v>
      </c>
      <c r="D482" s="1" t="s">
        <v>1237</v>
      </c>
      <c r="E482" s="1" t="s">
        <v>1238</v>
      </c>
      <c r="F482" s="1" t="s">
        <v>1239</v>
      </c>
      <c r="G482" s="1" t="str">
        <f>fator_pmad20182017_mor_16102020!K482</f>
        <v>7.10277139149722</v>
      </c>
      <c r="H482" s="1" t="s">
        <v>1240</v>
      </c>
      <c r="I482" s="1" t="s">
        <v>1239</v>
      </c>
      <c r="J482" s="1" t="str">
        <f>fator_pmad20182017_mor_16102020!I482</f>
        <v>184.672056178928</v>
      </c>
      <c r="K482" s="1" t="s">
        <v>1241</v>
      </c>
      <c r="L482" s="1" t="s">
        <v>1239</v>
      </c>
      <c r="M482" s="1" t="s">
        <v>1242</v>
      </c>
      <c r="N482" s="1" t="s">
        <v>1243</v>
      </c>
      <c r="O482" s="1" t="s">
        <v>1244</v>
      </c>
      <c r="P482" s="1" t="s">
        <v>1239</v>
      </c>
      <c r="Q482" s="2" t="str">
        <f>CONCATENATE("'",fator_pmad20182017_mor_16102020!C482,"'")</f>
        <v>'Cidade Ocidental: Jardim ABC'</v>
      </c>
      <c r="R482" s="1" t="s">
        <v>1245</v>
      </c>
      <c r="S482" s="2" t="str">
        <f>CONCATENATE("concat('",IF(LEN([1]fator_pmad1718_mor_25052020!A482)=1,CONCATENATE(0,[1]fator_pmad1718_mor_25052020!A482),[1]fator_pmad1718_mor_25052020!A482),"',cast(m.D03")</f>
        <v>concat('04',cast(m.D03</v>
      </c>
      <c r="T482" s="1" t="s">
        <v>1246</v>
      </c>
      <c r="U482" s="2" t="str">
        <f>CONCATENATE("nchar(1)),'",IF(LEN([1]fator_pmad1718_mor_25052020!F482)=1,CONCATENATE(0,[1]fator_pmad1718_mor_25052020!F482),[1]fator_pmad1718_mor_25052020!F482),"')")</f>
        <v>nchar(1)),'15')</v>
      </c>
      <c r="V482" s="1" t="s">
        <v>1247</v>
      </c>
      <c r="W482" s="1" t="s">
        <v>1248</v>
      </c>
      <c r="X482" s="1" t="s">
        <v>1249</v>
      </c>
      <c r="Y482" s="1" t="s">
        <v>1250</v>
      </c>
      <c r="Z482" s="1" t="s">
        <v>1251</v>
      </c>
      <c r="AA482" s="1" t="s">
        <v>1252</v>
      </c>
      <c r="AB482" s="1" t="s">
        <v>1262</v>
      </c>
      <c r="AC482" s="1" t="s">
        <v>1253</v>
      </c>
      <c r="AD482" s="1" t="s">
        <v>1254</v>
      </c>
      <c r="AE482" s="1" t="s">
        <v>1255</v>
      </c>
      <c r="AF482" s="1" t="s">
        <v>1239</v>
      </c>
      <c r="AG482" s="1" t="s">
        <v>1256</v>
      </c>
      <c r="AH482" s="1" t="s">
        <v>1257</v>
      </c>
      <c r="AI482" s="1" t="s">
        <v>1244</v>
      </c>
      <c r="AJ482" s="1" t="s">
        <v>1239</v>
      </c>
      <c r="AK482" s="2" t="str">
        <f>CONCATENATE("'",fator_pmad20182017_mor_16102020!C482,"'")</f>
        <v>'Cidade Ocidental: Jardim ABC'</v>
      </c>
      <c r="AL482" s="1" t="s">
        <v>1257</v>
      </c>
      <c r="AM482" s="1" t="s">
        <v>1258</v>
      </c>
      <c r="AN482" s="1" t="s">
        <v>1239</v>
      </c>
      <c r="AO482" s="1" t="str">
        <f>fator_pmad20182017_mor_16102020!E482</f>
        <v>2</v>
      </c>
      <c r="AP482" s="1" t="s">
        <v>1257</v>
      </c>
      <c r="AQ482" s="1" t="s">
        <v>1259</v>
      </c>
      <c r="AR482" s="1" t="s">
        <v>1260</v>
      </c>
      <c r="AS482" s="2" t="str">
        <f>fator_pmad20182017_mor_16102020!H482</f>
        <v xml:space="preserve"> 70 and 500</v>
      </c>
      <c r="AT482" s="1" t="s">
        <v>1261</v>
      </c>
    </row>
    <row r="483" spans="1:46" x14ac:dyDescent="0.25">
      <c r="A483" s="1" t="s">
        <v>28</v>
      </c>
      <c r="B483" s="1" t="s">
        <v>1235</v>
      </c>
      <c r="C483" s="1" t="s">
        <v>1236</v>
      </c>
      <c r="D483" s="1" t="s">
        <v>1237</v>
      </c>
      <c r="E483" s="1" t="s">
        <v>1238</v>
      </c>
      <c r="F483" s="1" t="s">
        <v>1239</v>
      </c>
      <c r="G483" s="1" t="str">
        <f>fator_pmad20182017_mor_16102020!K483</f>
        <v>7.29454455534463</v>
      </c>
      <c r="H483" s="1" t="s">
        <v>1240</v>
      </c>
      <c r="I483" s="1" t="s">
        <v>1239</v>
      </c>
      <c r="J483" s="1" t="str">
        <f>fator_pmad20182017_mor_16102020!I483</f>
        <v>138.596346551548</v>
      </c>
      <c r="K483" s="1" t="s">
        <v>1241</v>
      </c>
      <c r="L483" s="1" t="s">
        <v>1239</v>
      </c>
      <c r="M483" s="1" t="s">
        <v>1242</v>
      </c>
      <c r="N483" s="1" t="s">
        <v>1243</v>
      </c>
      <c r="O483" s="1" t="s">
        <v>1244</v>
      </c>
      <c r="P483" s="1" t="s">
        <v>1239</v>
      </c>
      <c r="Q483" s="2" t="str">
        <f>CONCATENATE("'",fator_pmad20182017_mor_16102020!C483,"'")</f>
        <v>'Cidade Ocidental: Jardim ABC'</v>
      </c>
      <c r="R483" s="1" t="s">
        <v>1245</v>
      </c>
      <c r="S483" s="2" t="str">
        <f>CONCATENATE("concat('",IF(LEN([1]fator_pmad1718_mor_25052020!A483)=1,CONCATENATE(0,[1]fator_pmad1718_mor_25052020!A483),[1]fator_pmad1718_mor_25052020!A483),"',cast(m.D03")</f>
        <v>concat('04',cast(m.D03</v>
      </c>
      <c r="T483" s="1" t="s">
        <v>1246</v>
      </c>
      <c r="U483" s="2" t="str">
        <f>CONCATENATE("nchar(1)),'",IF(LEN([1]fator_pmad1718_mor_25052020!F483)=1,CONCATENATE(0,[1]fator_pmad1718_mor_25052020!F483),[1]fator_pmad1718_mor_25052020!F483),"')")</f>
        <v>nchar(1)),'15')</v>
      </c>
      <c r="V483" s="1" t="s">
        <v>1247</v>
      </c>
      <c r="W483" s="1" t="s">
        <v>1248</v>
      </c>
      <c r="X483" s="1" t="s">
        <v>1249</v>
      </c>
      <c r="Y483" s="1" t="s">
        <v>1250</v>
      </c>
      <c r="Z483" s="1" t="s">
        <v>1251</v>
      </c>
      <c r="AA483" s="1" t="s">
        <v>1252</v>
      </c>
      <c r="AB483" s="1" t="s">
        <v>1262</v>
      </c>
      <c r="AC483" s="1" t="s">
        <v>1253</v>
      </c>
      <c r="AD483" s="1" t="s">
        <v>1254</v>
      </c>
      <c r="AE483" s="1" t="s">
        <v>1255</v>
      </c>
      <c r="AF483" s="1" t="s">
        <v>1239</v>
      </c>
      <c r="AG483" s="1" t="s">
        <v>1256</v>
      </c>
      <c r="AH483" s="1" t="s">
        <v>1257</v>
      </c>
      <c r="AI483" s="1" t="s">
        <v>1244</v>
      </c>
      <c r="AJ483" s="1" t="s">
        <v>1239</v>
      </c>
      <c r="AK483" s="2" t="str">
        <f>CONCATENATE("'",fator_pmad20182017_mor_16102020!C483,"'")</f>
        <v>'Cidade Ocidental: Jardim ABC'</v>
      </c>
      <c r="AL483" s="1" t="s">
        <v>1257</v>
      </c>
      <c r="AM483" s="1" t="s">
        <v>1258</v>
      </c>
      <c r="AN483" s="1" t="s">
        <v>1239</v>
      </c>
      <c r="AO483" s="1" t="str">
        <f>fator_pmad20182017_mor_16102020!E483</f>
        <v>1</v>
      </c>
      <c r="AP483" s="1" t="s">
        <v>1257</v>
      </c>
      <c r="AQ483" s="1" t="s">
        <v>1259</v>
      </c>
      <c r="AR483" s="1" t="s">
        <v>1260</v>
      </c>
      <c r="AS483" s="2" t="str">
        <f>fator_pmad20182017_mor_16102020!H483</f>
        <v xml:space="preserve"> 70 and 500</v>
      </c>
      <c r="AT483" s="1" t="s">
        <v>1261</v>
      </c>
    </row>
    <row r="484" spans="1:46" x14ac:dyDescent="0.25">
      <c r="A484" s="1" t="s">
        <v>36</v>
      </c>
      <c r="B484" s="1" t="s">
        <v>1235</v>
      </c>
      <c r="C484" s="1" t="s">
        <v>1236</v>
      </c>
      <c r="D484" s="1" t="s">
        <v>1237</v>
      </c>
      <c r="E484" s="1" t="s">
        <v>1238</v>
      </c>
      <c r="F484" s="1" t="s">
        <v>1239</v>
      </c>
      <c r="G484" s="1" t="str">
        <f>fator_pmad20182017_mor_16102020!K484</f>
        <v>23.2286604273094</v>
      </c>
      <c r="H484" s="1" t="s">
        <v>1240</v>
      </c>
      <c r="I484" s="1" t="s">
        <v>1239</v>
      </c>
      <c r="J484" s="1" t="str">
        <f>fator_pmad20182017_mor_16102020!I484</f>
        <v>813.00311495583</v>
      </c>
      <c r="K484" s="1" t="s">
        <v>1241</v>
      </c>
      <c r="L484" s="1" t="s">
        <v>1239</v>
      </c>
      <c r="M484" s="1" t="s">
        <v>1242</v>
      </c>
      <c r="N484" s="1" t="s">
        <v>1243</v>
      </c>
      <c r="O484" s="1" t="s">
        <v>1244</v>
      </c>
      <c r="P484" s="1" t="s">
        <v>1239</v>
      </c>
      <c r="Q484" s="2" t="str">
        <f>CONCATENATE("'",fator_pmad20182017_mor_16102020!C484,"'")</f>
        <v>'Cidade Ocidental: Sede'</v>
      </c>
      <c r="R484" s="1" t="s">
        <v>1245</v>
      </c>
      <c r="S484" s="2" t="str">
        <f>CONCATENATE("concat('",IF(LEN([1]fator_pmad1718_mor_25052020!A484)=1,CONCATENATE(0,[1]fator_pmad1718_mor_25052020!A484),[1]fator_pmad1718_mor_25052020!A484),"',cast(m.D03")</f>
        <v>concat('03',cast(m.D03</v>
      </c>
      <c r="T484" s="1" t="s">
        <v>1246</v>
      </c>
      <c r="U484" s="2" t="str">
        <f>CONCATENATE("nchar(1)),'",IF(LEN([1]fator_pmad1718_mor_25052020!F484)=1,CONCATENATE(0,[1]fator_pmad1718_mor_25052020!F484),[1]fator_pmad1718_mor_25052020!F484),"')")</f>
        <v>nchar(1)),'15')</v>
      </c>
      <c r="V484" s="1" t="s">
        <v>1247</v>
      </c>
      <c r="W484" s="1" t="s">
        <v>1248</v>
      </c>
      <c r="X484" s="1" t="s">
        <v>1249</v>
      </c>
      <c r="Y484" s="1" t="s">
        <v>1250</v>
      </c>
      <c r="Z484" s="1" t="s">
        <v>1251</v>
      </c>
      <c r="AA484" s="1" t="s">
        <v>1252</v>
      </c>
      <c r="AB484" s="1" t="s">
        <v>1262</v>
      </c>
      <c r="AC484" s="1" t="s">
        <v>1253</v>
      </c>
      <c r="AD484" s="1" t="s">
        <v>1254</v>
      </c>
      <c r="AE484" s="1" t="s">
        <v>1255</v>
      </c>
      <c r="AF484" s="1" t="s">
        <v>1239</v>
      </c>
      <c r="AG484" s="1" t="s">
        <v>1256</v>
      </c>
      <c r="AH484" s="1" t="s">
        <v>1257</v>
      </c>
      <c r="AI484" s="1" t="s">
        <v>1244</v>
      </c>
      <c r="AJ484" s="1" t="s">
        <v>1239</v>
      </c>
      <c r="AK484" s="2" t="str">
        <f>CONCATENATE("'",fator_pmad20182017_mor_16102020!C484,"'")</f>
        <v>'Cidade Ocidental: Sede'</v>
      </c>
      <c r="AL484" s="1" t="s">
        <v>1257</v>
      </c>
      <c r="AM484" s="1" t="s">
        <v>1258</v>
      </c>
      <c r="AN484" s="1" t="s">
        <v>1239</v>
      </c>
      <c r="AO484" s="1" t="str">
        <f>fator_pmad20182017_mor_16102020!E484</f>
        <v>2</v>
      </c>
      <c r="AP484" s="1" t="s">
        <v>1257</v>
      </c>
      <c r="AQ484" s="1" t="s">
        <v>1259</v>
      </c>
      <c r="AR484" s="1" t="s">
        <v>1260</v>
      </c>
      <c r="AS484" s="2" t="str">
        <f>fator_pmad20182017_mor_16102020!H484</f>
        <v xml:space="preserve"> 70 and 500</v>
      </c>
      <c r="AT484" s="1" t="s">
        <v>1261</v>
      </c>
    </row>
    <row r="485" spans="1:46" x14ac:dyDescent="0.25">
      <c r="A485" s="1" t="s">
        <v>36</v>
      </c>
      <c r="B485" s="1" t="s">
        <v>1235</v>
      </c>
      <c r="C485" s="1" t="s">
        <v>1236</v>
      </c>
      <c r="D485" s="1" t="s">
        <v>1237</v>
      </c>
      <c r="E485" s="1" t="s">
        <v>1238</v>
      </c>
      <c r="F485" s="1" t="s">
        <v>1239</v>
      </c>
      <c r="G485" s="1" t="str">
        <f>fator_pmad20182017_mor_16102020!K485</f>
        <v>21.7913820932411</v>
      </c>
      <c r="H485" s="1" t="s">
        <v>1240</v>
      </c>
      <c r="I485" s="1" t="s">
        <v>1239</v>
      </c>
      <c r="J485" s="1" t="str">
        <f>fator_pmad20182017_mor_16102020!I485</f>
        <v>610.158698610752</v>
      </c>
      <c r="K485" s="1" t="s">
        <v>1241</v>
      </c>
      <c r="L485" s="1" t="s">
        <v>1239</v>
      </c>
      <c r="M485" s="1" t="s">
        <v>1242</v>
      </c>
      <c r="N485" s="1" t="s">
        <v>1243</v>
      </c>
      <c r="O485" s="1" t="s">
        <v>1244</v>
      </c>
      <c r="P485" s="1" t="s">
        <v>1239</v>
      </c>
      <c r="Q485" s="2" t="str">
        <f>CONCATENATE("'",fator_pmad20182017_mor_16102020!C485,"'")</f>
        <v>'Cidade Ocidental: Sede'</v>
      </c>
      <c r="R485" s="1" t="s">
        <v>1245</v>
      </c>
      <c r="S485" s="2" t="str">
        <f>CONCATENATE("concat('",IF(LEN([1]fator_pmad1718_mor_25052020!A485)=1,CONCATENATE(0,[1]fator_pmad1718_mor_25052020!A485),[1]fator_pmad1718_mor_25052020!A485),"',cast(m.D03")</f>
        <v>concat('03',cast(m.D03</v>
      </c>
      <c r="T485" s="1" t="s">
        <v>1246</v>
      </c>
      <c r="U485" s="2" t="str">
        <f>CONCATENATE("nchar(1)),'",IF(LEN([1]fator_pmad1718_mor_25052020!F485)=1,CONCATENATE(0,[1]fator_pmad1718_mor_25052020!F485),[1]fator_pmad1718_mor_25052020!F485),"')")</f>
        <v>nchar(1)),'15')</v>
      </c>
      <c r="V485" s="1" t="s">
        <v>1247</v>
      </c>
      <c r="W485" s="1" t="s">
        <v>1248</v>
      </c>
      <c r="X485" s="1" t="s">
        <v>1249</v>
      </c>
      <c r="Y485" s="1" t="s">
        <v>1250</v>
      </c>
      <c r="Z485" s="1" t="s">
        <v>1251</v>
      </c>
      <c r="AA485" s="1" t="s">
        <v>1252</v>
      </c>
      <c r="AB485" s="1" t="s">
        <v>1262</v>
      </c>
      <c r="AC485" s="1" t="s">
        <v>1253</v>
      </c>
      <c r="AD485" s="1" t="s">
        <v>1254</v>
      </c>
      <c r="AE485" s="1" t="s">
        <v>1255</v>
      </c>
      <c r="AF485" s="1" t="s">
        <v>1239</v>
      </c>
      <c r="AG485" s="1" t="s">
        <v>1256</v>
      </c>
      <c r="AH485" s="1" t="s">
        <v>1257</v>
      </c>
      <c r="AI485" s="1" t="s">
        <v>1244</v>
      </c>
      <c r="AJ485" s="1" t="s">
        <v>1239</v>
      </c>
      <c r="AK485" s="2" t="str">
        <f>CONCATENATE("'",fator_pmad20182017_mor_16102020!C485,"'")</f>
        <v>'Cidade Ocidental: Sede'</v>
      </c>
      <c r="AL485" s="1" t="s">
        <v>1257</v>
      </c>
      <c r="AM485" s="1" t="s">
        <v>1258</v>
      </c>
      <c r="AN485" s="1" t="s">
        <v>1239</v>
      </c>
      <c r="AO485" s="1" t="str">
        <f>fator_pmad20182017_mor_16102020!E485</f>
        <v>1</v>
      </c>
      <c r="AP485" s="1" t="s">
        <v>1257</v>
      </c>
      <c r="AQ485" s="1" t="s">
        <v>1259</v>
      </c>
      <c r="AR485" s="1" t="s">
        <v>1260</v>
      </c>
      <c r="AS485" s="2" t="str">
        <f>fator_pmad20182017_mor_16102020!H485</f>
        <v xml:space="preserve"> 70 and 500</v>
      </c>
      <c r="AT485" s="1" t="s">
        <v>1261</v>
      </c>
    </row>
    <row r="486" spans="1:46" x14ac:dyDescent="0.25">
      <c r="A486" s="1" t="s">
        <v>44</v>
      </c>
      <c r="B486" s="1" t="s">
        <v>1235</v>
      </c>
      <c r="C486" s="1" t="s">
        <v>1236</v>
      </c>
      <c r="D486" s="1" t="s">
        <v>1237</v>
      </c>
      <c r="E486" s="1" t="s">
        <v>1238</v>
      </c>
      <c r="F486" s="1" t="s">
        <v>1239</v>
      </c>
      <c r="G486" s="1" t="str">
        <f>fator_pmad20182017_mor_16102020!K486</f>
        <v>5.44749064557383</v>
      </c>
      <c r="H486" s="1" t="s">
        <v>1240</v>
      </c>
      <c r="I486" s="1" t="s">
        <v>1239</v>
      </c>
      <c r="J486" s="1" t="str">
        <f>fator_pmad20182017_mor_16102020!I486</f>
        <v>185.21468194951</v>
      </c>
      <c r="K486" s="1" t="s">
        <v>1241</v>
      </c>
      <c r="L486" s="1" t="s">
        <v>1239</v>
      </c>
      <c r="M486" s="1" t="s">
        <v>1242</v>
      </c>
      <c r="N486" s="1" t="s">
        <v>1243</v>
      </c>
      <c r="O486" s="1" t="s">
        <v>1244</v>
      </c>
      <c r="P486" s="1" t="s">
        <v>1239</v>
      </c>
      <c r="Q486" s="2" t="str">
        <f>CONCATENATE("'",fator_pmad20182017_mor_16102020!C486,"'")</f>
        <v>'Cocalzinho de Goiás: Girassol/Edilândia'</v>
      </c>
      <c r="R486" s="1" t="s">
        <v>1245</v>
      </c>
      <c r="S486" s="2" t="str">
        <f>CONCATENATE("concat('",IF(LEN([1]fator_pmad1718_mor_25052020!A486)=1,CONCATENATE(0,[1]fator_pmad1718_mor_25052020!A486),[1]fator_pmad1718_mor_25052020!A486),"',cast(m.D03")</f>
        <v>concat('08',cast(m.D03</v>
      </c>
      <c r="T486" s="1" t="s">
        <v>1246</v>
      </c>
      <c r="U486" s="2" t="str">
        <f>CONCATENATE("nchar(1)),'",IF(LEN([1]fator_pmad1718_mor_25052020!F486)=1,CONCATENATE(0,[1]fator_pmad1718_mor_25052020!F486),[1]fator_pmad1718_mor_25052020!F486),"')")</f>
        <v>nchar(1)),'15')</v>
      </c>
      <c r="V486" s="1" t="s">
        <v>1247</v>
      </c>
      <c r="W486" s="1" t="s">
        <v>1248</v>
      </c>
      <c r="X486" s="1" t="s">
        <v>1249</v>
      </c>
      <c r="Y486" s="1" t="s">
        <v>1250</v>
      </c>
      <c r="Z486" s="1" t="s">
        <v>1251</v>
      </c>
      <c r="AA486" s="1" t="s">
        <v>1252</v>
      </c>
      <c r="AB486" s="1" t="s">
        <v>1262</v>
      </c>
      <c r="AC486" s="1" t="s">
        <v>1253</v>
      </c>
      <c r="AD486" s="1" t="s">
        <v>1254</v>
      </c>
      <c r="AE486" s="1" t="s">
        <v>1255</v>
      </c>
      <c r="AF486" s="1" t="s">
        <v>1239</v>
      </c>
      <c r="AG486" s="1" t="s">
        <v>1256</v>
      </c>
      <c r="AH486" s="1" t="s">
        <v>1257</v>
      </c>
      <c r="AI486" s="1" t="s">
        <v>1244</v>
      </c>
      <c r="AJ486" s="1" t="s">
        <v>1239</v>
      </c>
      <c r="AK486" s="2" t="str">
        <f>CONCATENATE("'",fator_pmad20182017_mor_16102020!C486,"'")</f>
        <v>'Cocalzinho de Goiás: Girassol/Edilândia'</v>
      </c>
      <c r="AL486" s="1" t="s">
        <v>1257</v>
      </c>
      <c r="AM486" s="1" t="s">
        <v>1258</v>
      </c>
      <c r="AN486" s="1" t="s">
        <v>1239</v>
      </c>
      <c r="AO486" s="1" t="str">
        <f>fator_pmad20182017_mor_16102020!E486</f>
        <v>2</v>
      </c>
      <c r="AP486" s="1" t="s">
        <v>1257</v>
      </c>
      <c r="AQ486" s="1" t="s">
        <v>1259</v>
      </c>
      <c r="AR486" s="1" t="s">
        <v>1260</v>
      </c>
      <c r="AS486" s="2" t="str">
        <f>fator_pmad20182017_mor_16102020!H486</f>
        <v xml:space="preserve"> 70 and 500</v>
      </c>
      <c r="AT486" s="1" t="s">
        <v>1261</v>
      </c>
    </row>
    <row r="487" spans="1:46" x14ac:dyDescent="0.25">
      <c r="A487" s="1" t="s">
        <v>44</v>
      </c>
      <c r="B487" s="1" t="s">
        <v>1235</v>
      </c>
      <c r="C487" s="1" t="s">
        <v>1236</v>
      </c>
      <c r="D487" s="1" t="s">
        <v>1237</v>
      </c>
      <c r="E487" s="1" t="s">
        <v>1238</v>
      </c>
      <c r="F487" s="1" t="s">
        <v>1239</v>
      </c>
      <c r="G487" s="1" t="str">
        <f>fator_pmad20182017_mor_16102020!K487</f>
        <v>8.35861664262373</v>
      </c>
      <c r="H487" s="1" t="s">
        <v>1240</v>
      </c>
      <c r="I487" s="1" t="s">
        <v>1239</v>
      </c>
      <c r="J487" s="1" t="str">
        <f>fator_pmad20182017_mor_16102020!I487</f>
        <v>200.60679942297</v>
      </c>
      <c r="K487" s="1" t="s">
        <v>1241</v>
      </c>
      <c r="L487" s="1" t="s">
        <v>1239</v>
      </c>
      <c r="M487" s="1" t="s">
        <v>1242</v>
      </c>
      <c r="N487" s="1" t="s">
        <v>1243</v>
      </c>
      <c r="O487" s="1" t="s">
        <v>1244</v>
      </c>
      <c r="P487" s="1" t="s">
        <v>1239</v>
      </c>
      <c r="Q487" s="2" t="str">
        <f>CONCATENATE("'",fator_pmad20182017_mor_16102020!C487,"'")</f>
        <v>'Cocalzinho de Goiás: Girassol/Edilândia'</v>
      </c>
      <c r="R487" s="1" t="s">
        <v>1245</v>
      </c>
      <c r="S487" s="2" t="str">
        <f>CONCATENATE("concat('",IF(LEN([1]fator_pmad1718_mor_25052020!A487)=1,CONCATENATE(0,[1]fator_pmad1718_mor_25052020!A487),[1]fator_pmad1718_mor_25052020!A487),"',cast(m.D03")</f>
        <v>concat('08',cast(m.D03</v>
      </c>
      <c r="T487" s="1" t="s">
        <v>1246</v>
      </c>
      <c r="U487" s="2" t="str">
        <f>CONCATENATE("nchar(1)),'",IF(LEN([1]fator_pmad1718_mor_25052020!F487)=1,CONCATENATE(0,[1]fator_pmad1718_mor_25052020!F487),[1]fator_pmad1718_mor_25052020!F487),"')")</f>
        <v>nchar(1)),'15')</v>
      </c>
      <c r="V487" s="1" t="s">
        <v>1247</v>
      </c>
      <c r="W487" s="1" t="s">
        <v>1248</v>
      </c>
      <c r="X487" s="1" t="s">
        <v>1249</v>
      </c>
      <c r="Y487" s="1" t="s">
        <v>1250</v>
      </c>
      <c r="Z487" s="1" t="s">
        <v>1251</v>
      </c>
      <c r="AA487" s="1" t="s">
        <v>1252</v>
      </c>
      <c r="AB487" s="1" t="s">
        <v>1262</v>
      </c>
      <c r="AC487" s="1" t="s">
        <v>1253</v>
      </c>
      <c r="AD487" s="1" t="s">
        <v>1254</v>
      </c>
      <c r="AE487" s="1" t="s">
        <v>1255</v>
      </c>
      <c r="AF487" s="1" t="s">
        <v>1239</v>
      </c>
      <c r="AG487" s="1" t="s">
        <v>1256</v>
      </c>
      <c r="AH487" s="1" t="s">
        <v>1257</v>
      </c>
      <c r="AI487" s="1" t="s">
        <v>1244</v>
      </c>
      <c r="AJ487" s="1" t="s">
        <v>1239</v>
      </c>
      <c r="AK487" s="2" t="str">
        <f>CONCATENATE("'",fator_pmad20182017_mor_16102020!C487,"'")</f>
        <v>'Cocalzinho de Goiás: Girassol/Edilândia'</v>
      </c>
      <c r="AL487" s="1" t="s">
        <v>1257</v>
      </c>
      <c r="AM487" s="1" t="s">
        <v>1258</v>
      </c>
      <c r="AN487" s="1" t="s">
        <v>1239</v>
      </c>
      <c r="AO487" s="1" t="str">
        <f>fator_pmad20182017_mor_16102020!E487</f>
        <v>1</v>
      </c>
      <c r="AP487" s="1" t="s">
        <v>1257</v>
      </c>
      <c r="AQ487" s="1" t="s">
        <v>1259</v>
      </c>
      <c r="AR487" s="1" t="s">
        <v>1260</v>
      </c>
      <c r="AS487" s="2" t="str">
        <f>fator_pmad20182017_mor_16102020!H487</f>
        <v xml:space="preserve"> 70 and 500</v>
      </c>
      <c r="AT487" s="1" t="s">
        <v>1261</v>
      </c>
    </row>
    <row r="488" spans="1:46" x14ac:dyDescent="0.25">
      <c r="A488" s="1" t="s">
        <v>52</v>
      </c>
      <c r="B488" s="1" t="s">
        <v>1235</v>
      </c>
      <c r="C488" s="1" t="s">
        <v>1236</v>
      </c>
      <c r="D488" s="1" t="s">
        <v>1237</v>
      </c>
      <c r="E488" s="1" t="s">
        <v>1238</v>
      </c>
      <c r="F488" s="1" t="s">
        <v>1239</v>
      </c>
      <c r="G488" s="1" t="str">
        <f>fator_pmad20182017_mor_16102020!K488</f>
        <v>3.46022380659977</v>
      </c>
      <c r="H488" s="1" t="s">
        <v>1240</v>
      </c>
      <c r="I488" s="1" t="s">
        <v>1239</v>
      </c>
      <c r="J488" s="1" t="str">
        <f>fator_pmad20182017_mor_16102020!I488</f>
        <v>179.931637943188</v>
      </c>
      <c r="K488" s="1" t="s">
        <v>1241</v>
      </c>
      <c r="L488" s="1" t="s">
        <v>1239</v>
      </c>
      <c r="M488" s="1" t="s">
        <v>1242</v>
      </c>
      <c r="N488" s="1" t="s">
        <v>1243</v>
      </c>
      <c r="O488" s="1" t="s">
        <v>1244</v>
      </c>
      <c r="P488" s="1" t="s">
        <v>1239</v>
      </c>
      <c r="Q488" s="2" t="str">
        <f>CONCATENATE("'",fator_pmad20182017_mor_16102020!C488,"'")</f>
        <v>'Cocalzinho de Goiás: Sede'</v>
      </c>
      <c r="R488" s="1" t="s">
        <v>1245</v>
      </c>
      <c r="S488" s="2" t="str">
        <f>CONCATENATE("concat('",IF(LEN([1]fator_pmad1718_mor_25052020!A488)=1,CONCATENATE(0,[1]fator_pmad1718_mor_25052020!A488),[1]fator_pmad1718_mor_25052020!A488),"',cast(m.D03")</f>
        <v>concat('07',cast(m.D03</v>
      </c>
      <c r="T488" s="1" t="s">
        <v>1246</v>
      </c>
      <c r="U488" s="2" t="str">
        <f>CONCATENATE("nchar(1)),'",IF(LEN([1]fator_pmad1718_mor_25052020!F488)=1,CONCATENATE(0,[1]fator_pmad1718_mor_25052020!F488),[1]fator_pmad1718_mor_25052020!F488),"')")</f>
        <v>nchar(1)),'15')</v>
      </c>
      <c r="V488" s="1" t="s">
        <v>1247</v>
      </c>
      <c r="W488" s="1" t="s">
        <v>1248</v>
      </c>
      <c r="X488" s="1" t="s">
        <v>1249</v>
      </c>
      <c r="Y488" s="1" t="s">
        <v>1250</v>
      </c>
      <c r="Z488" s="1" t="s">
        <v>1251</v>
      </c>
      <c r="AA488" s="1" t="s">
        <v>1252</v>
      </c>
      <c r="AB488" s="1" t="s">
        <v>1262</v>
      </c>
      <c r="AC488" s="1" t="s">
        <v>1253</v>
      </c>
      <c r="AD488" s="1" t="s">
        <v>1254</v>
      </c>
      <c r="AE488" s="1" t="s">
        <v>1255</v>
      </c>
      <c r="AF488" s="1" t="s">
        <v>1239</v>
      </c>
      <c r="AG488" s="1" t="s">
        <v>1256</v>
      </c>
      <c r="AH488" s="1" t="s">
        <v>1257</v>
      </c>
      <c r="AI488" s="1" t="s">
        <v>1244</v>
      </c>
      <c r="AJ488" s="1" t="s">
        <v>1239</v>
      </c>
      <c r="AK488" s="2" t="str">
        <f>CONCATENATE("'",fator_pmad20182017_mor_16102020!C488,"'")</f>
        <v>'Cocalzinho de Goiás: Sede'</v>
      </c>
      <c r="AL488" s="1" t="s">
        <v>1257</v>
      </c>
      <c r="AM488" s="1" t="s">
        <v>1258</v>
      </c>
      <c r="AN488" s="1" t="s">
        <v>1239</v>
      </c>
      <c r="AO488" s="1" t="str">
        <f>fator_pmad20182017_mor_16102020!E488</f>
        <v>2</v>
      </c>
      <c r="AP488" s="1" t="s">
        <v>1257</v>
      </c>
      <c r="AQ488" s="1" t="s">
        <v>1259</v>
      </c>
      <c r="AR488" s="1" t="s">
        <v>1260</v>
      </c>
      <c r="AS488" s="2" t="str">
        <f>fator_pmad20182017_mor_16102020!H488</f>
        <v xml:space="preserve"> 70 and 500</v>
      </c>
      <c r="AT488" s="1" t="s">
        <v>1261</v>
      </c>
    </row>
    <row r="489" spans="1:46" x14ac:dyDescent="0.25">
      <c r="A489" s="1" t="s">
        <v>52</v>
      </c>
      <c r="B489" s="1" t="s">
        <v>1235</v>
      </c>
      <c r="C489" s="1" t="s">
        <v>1236</v>
      </c>
      <c r="D489" s="1" t="s">
        <v>1237</v>
      </c>
      <c r="E489" s="1" t="s">
        <v>1238</v>
      </c>
      <c r="F489" s="1" t="s">
        <v>1239</v>
      </c>
      <c r="G489" s="1" t="str">
        <f>fator_pmad20182017_mor_16102020!K489</f>
        <v>3.36008124629565</v>
      </c>
      <c r="H489" s="1" t="s">
        <v>1240</v>
      </c>
      <c r="I489" s="1" t="s">
        <v>1239</v>
      </c>
      <c r="J489" s="1" t="str">
        <f>fator_pmad20182017_mor_16102020!I489</f>
        <v>194.884712285148</v>
      </c>
      <c r="K489" s="1" t="s">
        <v>1241</v>
      </c>
      <c r="L489" s="1" t="s">
        <v>1239</v>
      </c>
      <c r="M489" s="1" t="s">
        <v>1242</v>
      </c>
      <c r="N489" s="1" t="s">
        <v>1243</v>
      </c>
      <c r="O489" s="1" t="s">
        <v>1244</v>
      </c>
      <c r="P489" s="1" t="s">
        <v>1239</v>
      </c>
      <c r="Q489" s="2" t="str">
        <f>CONCATENATE("'",fator_pmad20182017_mor_16102020!C489,"'")</f>
        <v>'Cocalzinho de Goiás: Sede'</v>
      </c>
      <c r="R489" s="1" t="s">
        <v>1245</v>
      </c>
      <c r="S489" s="2" t="str">
        <f>CONCATENATE("concat('",IF(LEN([1]fator_pmad1718_mor_25052020!A489)=1,CONCATENATE(0,[1]fator_pmad1718_mor_25052020!A489),[1]fator_pmad1718_mor_25052020!A489),"',cast(m.D03")</f>
        <v>concat('07',cast(m.D03</v>
      </c>
      <c r="T489" s="1" t="s">
        <v>1246</v>
      </c>
      <c r="U489" s="2" t="str">
        <f>CONCATENATE("nchar(1)),'",IF(LEN([1]fator_pmad1718_mor_25052020!F489)=1,CONCATENATE(0,[1]fator_pmad1718_mor_25052020!F489),[1]fator_pmad1718_mor_25052020!F489),"')")</f>
        <v>nchar(1)),'15')</v>
      </c>
      <c r="V489" s="1" t="s">
        <v>1247</v>
      </c>
      <c r="W489" s="1" t="s">
        <v>1248</v>
      </c>
      <c r="X489" s="1" t="s">
        <v>1249</v>
      </c>
      <c r="Y489" s="1" t="s">
        <v>1250</v>
      </c>
      <c r="Z489" s="1" t="s">
        <v>1251</v>
      </c>
      <c r="AA489" s="1" t="s">
        <v>1252</v>
      </c>
      <c r="AB489" s="1" t="s">
        <v>1262</v>
      </c>
      <c r="AC489" s="1" t="s">
        <v>1253</v>
      </c>
      <c r="AD489" s="1" t="s">
        <v>1254</v>
      </c>
      <c r="AE489" s="1" t="s">
        <v>1255</v>
      </c>
      <c r="AF489" s="1" t="s">
        <v>1239</v>
      </c>
      <c r="AG489" s="1" t="s">
        <v>1256</v>
      </c>
      <c r="AH489" s="1" t="s">
        <v>1257</v>
      </c>
      <c r="AI489" s="1" t="s">
        <v>1244</v>
      </c>
      <c r="AJ489" s="1" t="s">
        <v>1239</v>
      </c>
      <c r="AK489" s="2" t="str">
        <f>CONCATENATE("'",fator_pmad20182017_mor_16102020!C489,"'")</f>
        <v>'Cocalzinho de Goiás: Sede'</v>
      </c>
      <c r="AL489" s="1" t="s">
        <v>1257</v>
      </c>
      <c r="AM489" s="1" t="s">
        <v>1258</v>
      </c>
      <c r="AN489" s="1" t="s">
        <v>1239</v>
      </c>
      <c r="AO489" s="1" t="str">
        <f>fator_pmad20182017_mor_16102020!E489</f>
        <v>1</v>
      </c>
      <c r="AP489" s="1" t="s">
        <v>1257</v>
      </c>
      <c r="AQ489" s="1" t="s">
        <v>1259</v>
      </c>
      <c r="AR489" s="1" t="s">
        <v>1260</v>
      </c>
      <c r="AS489" s="2" t="str">
        <f>fator_pmad20182017_mor_16102020!H489</f>
        <v xml:space="preserve"> 70 and 500</v>
      </c>
      <c r="AT489" s="1" t="s">
        <v>1261</v>
      </c>
    </row>
    <row r="490" spans="1:46" x14ac:dyDescent="0.25">
      <c r="A490" s="1" t="s">
        <v>60</v>
      </c>
      <c r="B490" s="1" t="s">
        <v>1235</v>
      </c>
      <c r="C490" s="1" t="s">
        <v>1236</v>
      </c>
      <c r="D490" s="1" t="s">
        <v>1237</v>
      </c>
      <c r="E490" s="1" t="s">
        <v>1238</v>
      </c>
      <c r="F490" s="1" t="s">
        <v>1239</v>
      </c>
      <c r="G490" s="1" t="str">
        <f>fator_pmad20182017_mor_16102020!K490</f>
        <v>4.80167992711145</v>
      </c>
      <c r="H490" s="1" t="s">
        <v>1240</v>
      </c>
      <c r="I490" s="1" t="s">
        <v>1239</v>
      </c>
      <c r="J490" s="1" t="str">
        <f>fator_pmad20182017_mor_16102020!I490</f>
        <v>91.2319186151175</v>
      </c>
      <c r="K490" s="1" t="s">
        <v>1241</v>
      </c>
      <c r="L490" s="1" t="s">
        <v>1239</v>
      </c>
      <c r="M490" s="1" t="s">
        <v>1242</v>
      </c>
      <c r="N490" s="1" t="s">
        <v>1243</v>
      </c>
      <c r="O490" s="1" t="s">
        <v>1244</v>
      </c>
      <c r="P490" s="1" t="s">
        <v>1239</v>
      </c>
      <c r="Q490" s="2" t="str">
        <f>CONCATENATE("'",fator_pmad20182017_mor_16102020!C490,"'")</f>
        <v>'Cristalina: Campos Lindos/Marajó'</v>
      </c>
      <c r="R490" s="1" t="s">
        <v>1245</v>
      </c>
      <c r="S490" s="2" t="str">
        <f>CONCATENATE("concat('",IF(LEN([1]fator_pmad1718_mor_25052020!A490)=1,CONCATENATE(0,[1]fator_pmad1718_mor_25052020!A490),[1]fator_pmad1718_mor_25052020!A490),"',cast(m.D03")</f>
        <v>concat('06',cast(m.D03</v>
      </c>
      <c r="T490" s="1" t="s">
        <v>1246</v>
      </c>
      <c r="U490" s="2" t="str">
        <f>CONCATENATE("nchar(1)),'",IF(LEN([1]fator_pmad1718_mor_25052020!F490)=1,CONCATENATE(0,[1]fator_pmad1718_mor_25052020!F490),[1]fator_pmad1718_mor_25052020!F490),"')")</f>
        <v>nchar(1)),'15')</v>
      </c>
      <c r="V490" s="1" t="s">
        <v>1247</v>
      </c>
      <c r="W490" s="1" t="s">
        <v>1248</v>
      </c>
      <c r="X490" s="1" t="s">
        <v>1249</v>
      </c>
      <c r="Y490" s="1" t="s">
        <v>1250</v>
      </c>
      <c r="Z490" s="1" t="s">
        <v>1251</v>
      </c>
      <c r="AA490" s="1" t="s">
        <v>1252</v>
      </c>
      <c r="AB490" s="1" t="s">
        <v>1262</v>
      </c>
      <c r="AC490" s="1" t="s">
        <v>1253</v>
      </c>
      <c r="AD490" s="1" t="s">
        <v>1254</v>
      </c>
      <c r="AE490" s="1" t="s">
        <v>1255</v>
      </c>
      <c r="AF490" s="1" t="s">
        <v>1239</v>
      </c>
      <c r="AG490" s="1" t="s">
        <v>1256</v>
      </c>
      <c r="AH490" s="1" t="s">
        <v>1257</v>
      </c>
      <c r="AI490" s="1" t="s">
        <v>1244</v>
      </c>
      <c r="AJ490" s="1" t="s">
        <v>1239</v>
      </c>
      <c r="AK490" s="2" t="str">
        <f>CONCATENATE("'",fator_pmad20182017_mor_16102020!C490,"'")</f>
        <v>'Cristalina: Campos Lindos/Marajó'</v>
      </c>
      <c r="AL490" s="1" t="s">
        <v>1257</v>
      </c>
      <c r="AM490" s="1" t="s">
        <v>1258</v>
      </c>
      <c r="AN490" s="1" t="s">
        <v>1239</v>
      </c>
      <c r="AO490" s="1" t="str">
        <f>fator_pmad20182017_mor_16102020!E490</f>
        <v>2</v>
      </c>
      <c r="AP490" s="1" t="s">
        <v>1257</v>
      </c>
      <c r="AQ490" s="1" t="s">
        <v>1259</v>
      </c>
      <c r="AR490" s="1" t="s">
        <v>1260</v>
      </c>
      <c r="AS490" s="2" t="str">
        <f>fator_pmad20182017_mor_16102020!H490</f>
        <v xml:space="preserve"> 70 and 500</v>
      </c>
      <c r="AT490" s="1" t="s">
        <v>1261</v>
      </c>
    </row>
    <row r="491" spans="1:46" x14ac:dyDescent="0.25">
      <c r="A491" s="1" t="s">
        <v>60</v>
      </c>
      <c r="B491" s="1" t="s">
        <v>1235</v>
      </c>
      <c r="C491" s="1" t="s">
        <v>1236</v>
      </c>
      <c r="D491" s="1" t="s">
        <v>1237</v>
      </c>
      <c r="E491" s="1" t="s">
        <v>1238</v>
      </c>
      <c r="F491" s="1" t="s">
        <v>1239</v>
      </c>
      <c r="G491" s="1" t="str">
        <f>fator_pmad20182017_mor_16102020!K491</f>
        <v>4.03886333853385</v>
      </c>
      <c r="H491" s="1" t="s">
        <v>1240</v>
      </c>
      <c r="I491" s="1" t="s">
        <v>1239</v>
      </c>
      <c r="J491" s="1" t="str">
        <f>fator_pmad20182017_mor_16102020!I491</f>
        <v>88.8549934477446</v>
      </c>
      <c r="K491" s="1" t="s">
        <v>1241</v>
      </c>
      <c r="L491" s="1" t="s">
        <v>1239</v>
      </c>
      <c r="M491" s="1" t="s">
        <v>1242</v>
      </c>
      <c r="N491" s="1" t="s">
        <v>1243</v>
      </c>
      <c r="O491" s="1" t="s">
        <v>1244</v>
      </c>
      <c r="P491" s="1" t="s">
        <v>1239</v>
      </c>
      <c r="Q491" s="2" t="str">
        <f>CONCATENATE("'",fator_pmad20182017_mor_16102020!C491,"'")</f>
        <v>'Cristalina: Campos Lindos/Marajó'</v>
      </c>
      <c r="R491" s="1" t="s">
        <v>1245</v>
      </c>
      <c r="S491" s="2" t="str">
        <f>CONCATENATE("concat('",IF(LEN([1]fator_pmad1718_mor_25052020!A491)=1,CONCATENATE(0,[1]fator_pmad1718_mor_25052020!A491),[1]fator_pmad1718_mor_25052020!A491),"',cast(m.D03")</f>
        <v>concat('06',cast(m.D03</v>
      </c>
      <c r="T491" s="1" t="s">
        <v>1246</v>
      </c>
      <c r="U491" s="2" t="str">
        <f>CONCATENATE("nchar(1)),'",IF(LEN([1]fator_pmad1718_mor_25052020!F491)=1,CONCATENATE(0,[1]fator_pmad1718_mor_25052020!F491),[1]fator_pmad1718_mor_25052020!F491),"')")</f>
        <v>nchar(1)),'15')</v>
      </c>
      <c r="V491" s="1" t="s">
        <v>1247</v>
      </c>
      <c r="W491" s="1" t="s">
        <v>1248</v>
      </c>
      <c r="X491" s="1" t="s">
        <v>1249</v>
      </c>
      <c r="Y491" s="1" t="s">
        <v>1250</v>
      </c>
      <c r="Z491" s="1" t="s">
        <v>1251</v>
      </c>
      <c r="AA491" s="1" t="s">
        <v>1252</v>
      </c>
      <c r="AB491" s="1" t="s">
        <v>1262</v>
      </c>
      <c r="AC491" s="1" t="s">
        <v>1253</v>
      </c>
      <c r="AD491" s="1" t="s">
        <v>1254</v>
      </c>
      <c r="AE491" s="1" t="s">
        <v>1255</v>
      </c>
      <c r="AF491" s="1" t="s">
        <v>1239</v>
      </c>
      <c r="AG491" s="1" t="s">
        <v>1256</v>
      </c>
      <c r="AH491" s="1" t="s">
        <v>1257</v>
      </c>
      <c r="AI491" s="1" t="s">
        <v>1244</v>
      </c>
      <c r="AJ491" s="1" t="s">
        <v>1239</v>
      </c>
      <c r="AK491" s="2" t="str">
        <f>CONCATENATE("'",fator_pmad20182017_mor_16102020!C491,"'")</f>
        <v>'Cristalina: Campos Lindos/Marajó'</v>
      </c>
      <c r="AL491" s="1" t="s">
        <v>1257</v>
      </c>
      <c r="AM491" s="1" t="s">
        <v>1258</v>
      </c>
      <c r="AN491" s="1" t="s">
        <v>1239</v>
      </c>
      <c r="AO491" s="1" t="str">
        <f>fator_pmad20182017_mor_16102020!E491</f>
        <v>1</v>
      </c>
      <c r="AP491" s="1" t="s">
        <v>1257</v>
      </c>
      <c r="AQ491" s="1" t="s">
        <v>1259</v>
      </c>
      <c r="AR491" s="1" t="s">
        <v>1260</v>
      </c>
      <c r="AS491" s="2" t="str">
        <f>fator_pmad20182017_mor_16102020!H491</f>
        <v xml:space="preserve"> 70 and 500</v>
      </c>
      <c r="AT491" s="1" t="s">
        <v>1261</v>
      </c>
    </row>
    <row r="492" spans="1:46" x14ac:dyDescent="0.25">
      <c r="A492" s="1" t="s">
        <v>68</v>
      </c>
      <c r="B492" s="1" t="s">
        <v>1235</v>
      </c>
      <c r="C492" s="1" t="s">
        <v>1236</v>
      </c>
      <c r="D492" s="1" t="s">
        <v>1237</v>
      </c>
      <c r="E492" s="1" t="s">
        <v>1238</v>
      </c>
      <c r="F492" s="1" t="s">
        <v>1239</v>
      </c>
      <c r="G492" s="1" t="str">
        <f>fator_pmad20182017_mor_16102020!K492</f>
        <v>7.0876654893943</v>
      </c>
      <c r="H492" s="1" t="s">
        <v>1240</v>
      </c>
      <c r="I492" s="1" t="s">
        <v>1239</v>
      </c>
      <c r="J492" s="1" t="str">
        <f>fator_pmad20182017_mor_16102020!I492</f>
        <v>439.435260342447</v>
      </c>
      <c r="K492" s="1" t="s">
        <v>1241</v>
      </c>
      <c r="L492" s="1" t="s">
        <v>1239</v>
      </c>
      <c r="M492" s="1" t="s">
        <v>1242</v>
      </c>
      <c r="N492" s="1" t="s">
        <v>1243</v>
      </c>
      <c r="O492" s="1" t="s">
        <v>1244</v>
      </c>
      <c r="P492" s="1" t="s">
        <v>1239</v>
      </c>
      <c r="Q492" s="2" t="str">
        <f>CONCATENATE("'",fator_pmad20182017_mor_16102020!C492,"'")</f>
        <v>'Cristalina: Sede'</v>
      </c>
      <c r="R492" s="1" t="s">
        <v>1245</v>
      </c>
      <c r="S492" s="2" t="str">
        <f>CONCATENATE("concat('",IF(LEN([1]fator_pmad1718_mor_25052020!A492)=1,CONCATENATE(0,[1]fator_pmad1718_mor_25052020!A492),[1]fator_pmad1718_mor_25052020!A492),"',cast(m.D03")</f>
        <v>concat('05',cast(m.D03</v>
      </c>
      <c r="T492" s="1" t="s">
        <v>1246</v>
      </c>
      <c r="U492" s="2" t="str">
        <f>CONCATENATE("nchar(1)),'",IF(LEN([1]fator_pmad1718_mor_25052020!F492)=1,CONCATENATE(0,[1]fator_pmad1718_mor_25052020!F492),[1]fator_pmad1718_mor_25052020!F492),"')")</f>
        <v>nchar(1)),'15')</v>
      </c>
      <c r="V492" s="1" t="s">
        <v>1247</v>
      </c>
      <c r="W492" s="1" t="s">
        <v>1248</v>
      </c>
      <c r="X492" s="1" t="s">
        <v>1249</v>
      </c>
      <c r="Y492" s="1" t="s">
        <v>1250</v>
      </c>
      <c r="Z492" s="1" t="s">
        <v>1251</v>
      </c>
      <c r="AA492" s="1" t="s">
        <v>1252</v>
      </c>
      <c r="AB492" s="1" t="s">
        <v>1262</v>
      </c>
      <c r="AC492" s="1" t="s">
        <v>1253</v>
      </c>
      <c r="AD492" s="1" t="s">
        <v>1254</v>
      </c>
      <c r="AE492" s="1" t="s">
        <v>1255</v>
      </c>
      <c r="AF492" s="1" t="s">
        <v>1239</v>
      </c>
      <c r="AG492" s="1" t="s">
        <v>1256</v>
      </c>
      <c r="AH492" s="1" t="s">
        <v>1257</v>
      </c>
      <c r="AI492" s="1" t="s">
        <v>1244</v>
      </c>
      <c r="AJ492" s="1" t="s">
        <v>1239</v>
      </c>
      <c r="AK492" s="2" t="str">
        <f>CONCATENATE("'",fator_pmad20182017_mor_16102020!C492,"'")</f>
        <v>'Cristalina: Sede'</v>
      </c>
      <c r="AL492" s="1" t="s">
        <v>1257</v>
      </c>
      <c r="AM492" s="1" t="s">
        <v>1258</v>
      </c>
      <c r="AN492" s="1" t="s">
        <v>1239</v>
      </c>
      <c r="AO492" s="1" t="str">
        <f>fator_pmad20182017_mor_16102020!E492</f>
        <v>2</v>
      </c>
      <c r="AP492" s="1" t="s">
        <v>1257</v>
      </c>
      <c r="AQ492" s="1" t="s">
        <v>1259</v>
      </c>
      <c r="AR492" s="1" t="s">
        <v>1260</v>
      </c>
      <c r="AS492" s="2" t="str">
        <f>fator_pmad20182017_mor_16102020!H492</f>
        <v xml:space="preserve"> 70 and 500</v>
      </c>
      <c r="AT492" s="1" t="s">
        <v>1261</v>
      </c>
    </row>
    <row r="493" spans="1:46" x14ac:dyDescent="0.25">
      <c r="A493" s="1" t="s">
        <v>68</v>
      </c>
      <c r="B493" s="1" t="s">
        <v>1235</v>
      </c>
      <c r="C493" s="1" t="s">
        <v>1236</v>
      </c>
      <c r="D493" s="1" t="s">
        <v>1237</v>
      </c>
      <c r="E493" s="1" t="s">
        <v>1238</v>
      </c>
      <c r="F493" s="1" t="s">
        <v>1239</v>
      </c>
      <c r="G493" s="1" t="str">
        <f>fator_pmad20182017_mor_16102020!K493</f>
        <v>7.0161699105534</v>
      </c>
      <c r="H493" s="1" t="s">
        <v>1240</v>
      </c>
      <c r="I493" s="1" t="s">
        <v>1239</v>
      </c>
      <c r="J493" s="1" t="str">
        <f>fator_pmad20182017_mor_16102020!I493</f>
        <v>427.986364543757</v>
      </c>
      <c r="K493" s="1" t="s">
        <v>1241</v>
      </c>
      <c r="L493" s="1" t="s">
        <v>1239</v>
      </c>
      <c r="M493" s="1" t="s">
        <v>1242</v>
      </c>
      <c r="N493" s="1" t="s">
        <v>1243</v>
      </c>
      <c r="O493" s="1" t="s">
        <v>1244</v>
      </c>
      <c r="P493" s="1" t="s">
        <v>1239</v>
      </c>
      <c r="Q493" s="2" t="str">
        <f>CONCATENATE("'",fator_pmad20182017_mor_16102020!C493,"'")</f>
        <v>'Cristalina: Sede'</v>
      </c>
      <c r="R493" s="1" t="s">
        <v>1245</v>
      </c>
      <c r="S493" s="2" t="str">
        <f>CONCATENATE("concat('",IF(LEN([1]fator_pmad1718_mor_25052020!A493)=1,CONCATENATE(0,[1]fator_pmad1718_mor_25052020!A493),[1]fator_pmad1718_mor_25052020!A493),"',cast(m.D03")</f>
        <v>concat('05',cast(m.D03</v>
      </c>
      <c r="T493" s="1" t="s">
        <v>1246</v>
      </c>
      <c r="U493" s="2" t="str">
        <f>CONCATENATE("nchar(1)),'",IF(LEN([1]fator_pmad1718_mor_25052020!F493)=1,CONCATENATE(0,[1]fator_pmad1718_mor_25052020!F493),[1]fator_pmad1718_mor_25052020!F493),"')")</f>
        <v>nchar(1)),'15')</v>
      </c>
      <c r="V493" s="1" t="s">
        <v>1247</v>
      </c>
      <c r="W493" s="1" t="s">
        <v>1248</v>
      </c>
      <c r="X493" s="1" t="s">
        <v>1249</v>
      </c>
      <c r="Y493" s="1" t="s">
        <v>1250</v>
      </c>
      <c r="Z493" s="1" t="s">
        <v>1251</v>
      </c>
      <c r="AA493" s="1" t="s">
        <v>1252</v>
      </c>
      <c r="AB493" s="1" t="s">
        <v>1262</v>
      </c>
      <c r="AC493" s="1" t="s">
        <v>1253</v>
      </c>
      <c r="AD493" s="1" t="s">
        <v>1254</v>
      </c>
      <c r="AE493" s="1" t="s">
        <v>1255</v>
      </c>
      <c r="AF493" s="1" t="s">
        <v>1239</v>
      </c>
      <c r="AG493" s="1" t="s">
        <v>1256</v>
      </c>
      <c r="AH493" s="1" t="s">
        <v>1257</v>
      </c>
      <c r="AI493" s="1" t="s">
        <v>1244</v>
      </c>
      <c r="AJ493" s="1" t="s">
        <v>1239</v>
      </c>
      <c r="AK493" s="2" t="str">
        <f>CONCATENATE("'",fator_pmad20182017_mor_16102020!C493,"'")</f>
        <v>'Cristalina: Sede'</v>
      </c>
      <c r="AL493" s="1" t="s">
        <v>1257</v>
      </c>
      <c r="AM493" s="1" t="s">
        <v>1258</v>
      </c>
      <c r="AN493" s="1" t="s">
        <v>1239</v>
      </c>
      <c r="AO493" s="1" t="str">
        <f>fator_pmad20182017_mor_16102020!E493</f>
        <v>1</v>
      </c>
      <c r="AP493" s="1" t="s">
        <v>1257</v>
      </c>
      <c r="AQ493" s="1" t="s">
        <v>1259</v>
      </c>
      <c r="AR493" s="1" t="s">
        <v>1260</v>
      </c>
      <c r="AS493" s="2" t="str">
        <f>fator_pmad20182017_mor_16102020!H493</f>
        <v xml:space="preserve"> 70 and 500</v>
      </c>
      <c r="AT493" s="1" t="s">
        <v>1261</v>
      </c>
    </row>
    <row r="494" spans="1:46" x14ac:dyDescent="0.25">
      <c r="A494" s="1" t="s">
        <v>75</v>
      </c>
      <c r="B494" s="1" t="s">
        <v>1235</v>
      </c>
      <c r="C494" s="1" t="s">
        <v>1236</v>
      </c>
      <c r="D494" s="1" t="s">
        <v>1237</v>
      </c>
      <c r="E494" s="1" t="s">
        <v>1238</v>
      </c>
      <c r="F494" s="1" t="s">
        <v>1239</v>
      </c>
      <c r="G494" s="1" t="str">
        <f>fator_pmad20182017_mor_16102020!K494</f>
        <v>21.1303680672269</v>
      </c>
      <c r="H494" s="1" t="s">
        <v>1240</v>
      </c>
      <c r="I494" s="1" t="s">
        <v>1239</v>
      </c>
      <c r="J494" s="1" t="str">
        <f>fator_pmad20182017_mor_16102020!I494</f>
        <v>2514.5138</v>
      </c>
      <c r="K494" s="1" t="s">
        <v>1241</v>
      </c>
      <c r="L494" s="1" t="s">
        <v>1239</v>
      </c>
      <c r="M494" s="1" t="s">
        <v>1242</v>
      </c>
      <c r="N494" s="1" t="s">
        <v>1243</v>
      </c>
      <c r="O494" s="1" t="s">
        <v>1244</v>
      </c>
      <c r="P494" s="1" t="s">
        <v>1239</v>
      </c>
      <c r="Q494" s="2" t="str">
        <f>CONCATENATE("'",fator_pmad20182017_mor_16102020!C494,"'")</f>
        <v>'Formosa'</v>
      </c>
      <c r="R494" s="1" t="s">
        <v>1245</v>
      </c>
      <c r="S494" s="2" t="str">
        <f>CONCATENATE("concat('",IF(LEN([1]fator_pmad1718_mor_25052020!A494)=1,CONCATENATE(0,[1]fator_pmad1718_mor_25052020!A494),[1]fator_pmad1718_mor_25052020!A494),"',cast(m.D03")</f>
        <v>concat('09',cast(m.D03</v>
      </c>
      <c r="T494" s="1" t="s">
        <v>1246</v>
      </c>
      <c r="U494" s="2" t="str">
        <f>CONCATENATE("nchar(1)),'",IF(LEN([1]fator_pmad1718_mor_25052020!F494)=1,CONCATENATE(0,[1]fator_pmad1718_mor_25052020!F494),[1]fator_pmad1718_mor_25052020!F494),"')")</f>
        <v>nchar(1)),'15')</v>
      </c>
      <c r="V494" s="1" t="s">
        <v>1247</v>
      </c>
      <c r="W494" s="1" t="s">
        <v>1248</v>
      </c>
      <c r="X494" s="1" t="s">
        <v>1249</v>
      </c>
      <c r="Y494" s="1" t="s">
        <v>1250</v>
      </c>
      <c r="Z494" s="1" t="s">
        <v>1251</v>
      </c>
      <c r="AA494" s="1" t="s">
        <v>1252</v>
      </c>
      <c r="AB494" s="1" t="s">
        <v>1262</v>
      </c>
      <c r="AC494" s="1" t="s">
        <v>1253</v>
      </c>
      <c r="AD494" s="1" t="s">
        <v>1254</v>
      </c>
      <c r="AE494" s="1" t="s">
        <v>1255</v>
      </c>
      <c r="AF494" s="1" t="s">
        <v>1239</v>
      </c>
      <c r="AG494" s="1" t="s">
        <v>1256</v>
      </c>
      <c r="AH494" s="1" t="s">
        <v>1257</v>
      </c>
      <c r="AI494" s="1" t="s">
        <v>1244</v>
      </c>
      <c r="AJ494" s="1" t="s">
        <v>1239</v>
      </c>
      <c r="AK494" s="2" t="str">
        <f>CONCATENATE("'",fator_pmad20182017_mor_16102020!C494,"'")</f>
        <v>'Formosa'</v>
      </c>
      <c r="AL494" s="1" t="s">
        <v>1257</v>
      </c>
      <c r="AM494" s="1" t="s">
        <v>1258</v>
      </c>
      <c r="AN494" s="1" t="s">
        <v>1239</v>
      </c>
      <c r="AO494" s="1" t="str">
        <f>fator_pmad20182017_mor_16102020!E494</f>
        <v>2</v>
      </c>
      <c r="AP494" s="1" t="s">
        <v>1257</v>
      </c>
      <c r="AQ494" s="1" t="s">
        <v>1259</v>
      </c>
      <c r="AR494" s="1" t="s">
        <v>1260</v>
      </c>
      <c r="AS494" s="2" t="str">
        <f>fator_pmad20182017_mor_16102020!H494</f>
        <v xml:space="preserve"> 70 and 500</v>
      </c>
      <c r="AT494" s="1" t="s">
        <v>1261</v>
      </c>
    </row>
    <row r="495" spans="1:46" x14ac:dyDescent="0.25">
      <c r="A495" s="1" t="s">
        <v>75</v>
      </c>
      <c r="B495" s="1" t="s">
        <v>1235</v>
      </c>
      <c r="C495" s="1" t="s">
        <v>1236</v>
      </c>
      <c r="D495" s="1" t="s">
        <v>1237</v>
      </c>
      <c r="E495" s="1" t="s">
        <v>1238</v>
      </c>
      <c r="F495" s="1" t="s">
        <v>1239</v>
      </c>
      <c r="G495" s="1" t="str">
        <f>fator_pmad20182017_mor_16102020!K495</f>
        <v>25.9246319047619</v>
      </c>
      <c r="H495" s="1" t="s">
        <v>1240</v>
      </c>
      <c r="I495" s="1" t="s">
        <v>1239</v>
      </c>
      <c r="J495" s="1" t="str">
        <f>fator_pmad20182017_mor_16102020!I495</f>
        <v>2177.66908</v>
      </c>
      <c r="K495" s="1" t="s">
        <v>1241</v>
      </c>
      <c r="L495" s="1" t="s">
        <v>1239</v>
      </c>
      <c r="M495" s="1" t="s">
        <v>1242</v>
      </c>
      <c r="N495" s="1" t="s">
        <v>1243</v>
      </c>
      <c r="O495" s="1" t="s">
        <v>1244</v>
      </c>
      <c r="P495" s="1" t="s">
        <v>1239</v>
      </c>
      <c r="Q495" s="2" t="str">
        <f>CONCATENATE("'",fator_pmad20182017_mor_16102020!C495,"'")</f>
        <v>'Formosa'</v>
      </c>
      <c r="R495" s="1" t="s">
        <v>1245</v>
      </c>
      <c r="S495" s="2" t="str">
        <f>CONCATENATE("concat('",IF(LEN([1]fator_pmad1718_mor_25052020!A495)=1,CONCATENATE(0,[1]fator_pmad1718_mor_25052020!A495),[1]fator_pmad1718_mor_25052020!A495),"',cast(m.D03")</f>
        <v>concat('09',cast(m.D03</v>
      </c>
      <c r="T495" s="1" t="s">
        <v>1246</v>
      </c>
      <c r="U495" s="2" t="str">
        <f>CONCATENATE("nchar(1)),'",IF(LEN([1]fator_pmad1718_mor_25052020!F495)=1,CONCATENATE(0,[1]fator_pmad1718_mor_25052020!F495),[1]fator_pmad1718_mor_25052020!F495),"')")</f>
        <v>nchar(1)),'15')</v>
      </c>
      <c r="V495" s="1" t="s">
        <v>1247</v>
      </c>
      <c r="W495" s="1" t="s">
        <v>1248</v>
      </c>
      <c r="X495" s="1" t="s">
        <v>1249</v>
      </c>
      <c r="Y495" s="1" t="s">
        <v>1250</v>
      </c>
      <c r="Z495" s="1" t="s">
        <v>1251</v>
      </c>
      <c r="AA495" s="1" t="s">
        <v>1252</v>
      </c>
      <c r="AB495" s="1" t="s">
        <v>1262</v>
      </c>
      <c r="AC495" s="1" t="s">
        <v>1253</v>
      </c>
      <c r="AD495" s="1" t="s">
        <v>1254</v>
      </c>
      <c r="AE495" s="1" t="s">
        <v>1255</v>
      </c>
      <c r="AF495" s="1" t="s">
        <v>1239</v>
      </c>
      <c r="AG495" s="1" t="s">
        <v>1256</v>
      </c>
      <c r="AH495" s="1" t="s">
        <v>1257</v>
      </c>
      <c r="AI495" s="1" t="s">
        <v>1244</v>
      </c>
      <c r="AJ495" s="1" t="s">
        <v>1239</v>
      </c>
      <c r="AK495" s="2" t="str">
        <f>CONCATENATE("'",fator_pmad20182017_mor_16102020!C495,"'")</f>
        <v>'Formosa'</v>
      </c>
      <c r="AL495" s="1" t="s">
        <v>1257</v>
      </c>
      <c r="AM495" s="1" t="s">
        <v>1258</v>
      </c>
      <c r="AN495" s="1" t="s">
        <v>1239</v>
      </c>
      <c r="AO495" s="1" t="str">
        <f>fator_pmad20182017_mor_16102020!E495</f>
        <v>1</v>
      </c>
      <c r="AP495" s="1" t="s">
        <v>1257</v>
      </c>
      <c r="AQ495" s="1" t="s">
        <v>1259</v>
      </c>
      <c r="AR495" s="1" t="s">
        <v>1260</v>
      </c>
      <c r="AS495" s="2" t="str">
        <f>fator_pmad20182017_mor_16102020!H495</f>
        <v xml:space="preserve"> 70 and 500</v>
      </c>
      <c r="AT495" s="1" t="s">
        <v>1261</v>
      </c>
    </row>
    <row r="496" spans="1:46" x14ac:dyDescent="0.25">
      <c r="A496" s="1" t="s">
        <v>82</v>
      </c>
      <c r="B496" s="1" t="s">
        <v>1235</v>
      </c>
      <c r="C496" s="1" t="s">
        <v>1236</v>
      </c>
      <c r="D496" s="1" t="s">
        <v>1237</v>
      </c>
      <c r="E496" s="1" t="s">
        <v>1238</v>
      </c>
      <c r="F496" s="1" t="s">
        <v>1239</v>
      </c>
      <c r="G496" s="1" t="str">
        <f>fator_pmad20182017_mor_16102020!K496</f>
        <v>41.6486627667465</v>
      </c>
      <c r="H496" s="1" t="s">
        <v>1240</v>
      </c>
      <c r="I496" s="1" t="s">
        <v>1239</v>
      </c>
      <c r="J496" s="1" t="str">
        <f>fator_pmad20182017_mor_16102020!I496</f>
        <v>1207.81122023565</v>
      </c>
      <c r="K496" s="1" t="s">
        <v>1241</v>
      </c>
      <c r="L496" s="1" t="s">
        <v>1239</v>
      </c>
      <c r="M496" s="1" t="s">
        <v>1242</v>
      </c>
      <c r="N496" s="1" t="s">
        <v>1243</v>
      </c>
      <c r="O496" s="1" t="s">
        <v>1244</v>
      </c>
      <c r="P496" s="1" t="s">
        <v>1239</v>
      </c>
      <c r="Q496" s="2" t="str">
        <f>CONCATENATE("'",fator_pmad20182017_mor_16102020!C496,"'")</f>
        <v>'Luziânia: Jardim Ingá'</v>
      </c>
      <c r="R496" s="1" t="s">
        <v>1245</v>
      </c>
      <c r="S496" s="2" t="str">
        <f>CONCATENATE("concat('",IF(LEN([1]fator_pmad1718_mor_25052020!A496)=1,CONCATENATE(0,[1]fator_pmad1718_mor_25052020!A496),[1]fator_pmad1718_mor_25052020!A496),"',cast(m.D03")</f>
        <v>concat('11',cast(m.D03</v>
      </c>
      <c r="T496" s="1" t="s">
        <v>1246</v>
      </c>
      <c r="U496" s="2" t="str">
        <f>CONCATENATE("nchar(1)),'",IF(LEN([1]fator_pmad1718_mor_25052020!F496)=1,CONCATENATE(0,[1]fator_pmad1718_mor_25052020!F496),[1]fator_pmad1718_mor_25052020!F496),"')")</f>
        <v>nchar(1)),'15')</v>
      </c>
      <c r="V496" s="1" t="s">
        <v>1247</v>
      </c>
      <c r="W496" s="1" t="s">
        <v>1248</v>
      </c>
      <c r="X496" s="1" t="s">
        <v>1249</v>
      </c>
      <c r="Y496" s="1" t="s">
        <v>1250</v>
      </c>
      <c r="Z496" s="1" t="s">
        <v>1251</v>
      </c>
      <c r="AA496" s="1" t="s">
        <v>1252</v>
      </c>
      <c r="AB496" s="1" t="s">
        <v>1262</v>
      </c>
      <c r="AC496" s="1" t="s">
        <v>1253</v>
      </c>
      <c r="AD496" s="1" t="s">
        <v>1254</v>
      </c>
      <c r="AE496" s="1" t="s">
        <v>1255</v>
      </c>
      <c r="AF496" s="1" t="s">
        <v>1239</v>
      </c>
      <c r="AG496" s="1" t="s">
        <v>1256</v>
      </c>
      <c r="AH496" s="1" t="s">
        <v>1257</v>
      </c>
      <c r="AI496" s="1" t="s">
        <v>1244</v>
      </c>
      <c r="AJ496" s="1" t="s">
        <v>1239</v>
      </c>
      <c r="AK496" s="2" t="str">
        <f>CONCATENATE("'",fator_pmad20182017_mor_16102020!C496,"'")</f>
        <v>'Luziânia: Jardim Ingá'</v>
      </c>
      <c r="AL496" s="1" t="s">
        <v>1257</v>
      </c>
      <c r="AM496" s="1" t="s">
        <v>1258</v>
      </c>
      <c r="AN496" s="1" t="s">
        <v>1239</v>
      </c>
      <c r="AO496" s="1" t="str">
        <f>fator_pmad20182017_mor_16102020!E496</f>
        <v>2</v>
      </c>
      <c r="AP496" s="1" t="s">
        <v>1257</v>
      </c>
      <c r="AQ496" s="1" t="s">
        <v>1259</v>
      </c>
      <c r="AR496" s="1" t="s">
        <v>1260</v>
      </c>
      <c r="AS496" s="2" t="str">
        <f>fator_pmad20182017_mor_16102020!H496</f>
        <v xml:space="preserve"> 70 and 500</v>
      </c>
      <c r="AT496" s="1" t="s">
        <v>1261</v>
      </c>
    </row>
    <row r="497" spans="1:46" x14ac:dyDescent="0.25">
      <c r="A497" s="1" t="s">
        <v>82</v>
      </c>
      <c r="B497" s="1" t="s">
        <v>1235</v>
      </c>
      <c r="C497" s="1" t="s">
        <v>1236</v>
      </c>
      <c r="D497" s="1" t="s">
        <v>1237</v>
      </c>
      <c r="E497" s="1" t="s">
        <v>1238</v>
      </c>
      <c r="F497" s="1" t="s">
        <v>1239</v>
      </c>
      <c r="G497" s="1" t="str">
        <f>fator_pmad20182017_mor_16102020!K497</f>
        <v>30.2841036452798</v>
      </c>
      <c r="H497" s="1" t="s">
        <v>1240</v>
      </c>
      <c r="I497" s="1" t="s">
        <v>1239</v>
      </c>
      <c r="J497" s="1" t="str">
        <f>fator_pmad20182017_mor_16102020!I497</f>
        <v>1059.94362758479</v>
      </c>
      <c r="K497" s="1" t="s">
        <v>1241</v>
      </c>
      <c r="L497" s="1" t="s">
        <v>1239</v>
      </c>
      <c r="M497" s="1" t="s">
        <v>1242</v>
      </c>
      <c r="N497" s="1" t="s">
        <v>1243</v>
      </c>
      <c r="O497" s="1" t="s">
        <v>1244</v>
      </c>
      <c r="P497" s="1" t="s">
        <v>1239</v>
      </c>
      <c r="Q497" s="2" t="str">
        <f>CONCATENATE("'",fator_pmad20182017_mor_16102020!C497,"'")</f>
        <v>'Luziânia: Jardim Ingá'</v>
      </c>
      <c r="R497" s="1" t="s">
        <v>1245</v>
      </c>
      <c r="S497" s="2" t="str">
        <f>CONCATENATE("concat('",IF(LEN([1]fator_pmad1718_mor_25052020!A497)=1,CONCATENATE(0,[1]fator_pmad1718_mor_25052020!A497),[1]fator_pmad1718_mor_25052020!A497),"',cast(m.D03")</f>
        <v>concat('11',cast(m.D03</v>
      </c>
      <c r="T497" s="1" t="s">
        <v>1246</v>
      </c>
      <c r="U497" s="2" t="str">
        <f>CONCATENATE("nchar(1)),'",IF(LEN([1]fator_pmad1718_mor_25052020!F497)=1,CONCATENATE(0,[1]fator_pmad1718_mor_25052020!F497),[1]fator_pmad1718_mor_25052020!F497),"')")</f>
        <v>nchar(1)),'15')</v>
      </c>
      <c r="V497" s="1" t="s">
        <v>1247</v>
      </c>
      <c r="W497" s="1" t="s">
        <v>1248</v>
      </c>
      <c r="X497" s="1" t="s">
        <v>1249</v>
      </c>
      <c r="Y497" s="1" t="s">
        <v>1250</v>
      </c>
      <c r="Z497" s="1" t="s">
        <v>1251</v>
      </c>
      <c r="AA497" s="1" t="s">
        <v>1252</v>
      </c>
      <c r="AB497" s="1" t="s">
        <v>1262</v>
      </c>
      <c r="AC497" s="1" t="s">
        <v>1253</v>
      </c>
      <c r="AD497" s="1" t="s">
        <v>1254</v>
      </c>
      <c r="AE497" s="1" t="s">
        <v>1255</v>
      </c>
      <c r="AF497" s="1" t="s">
        <v>1239</v>
      </c>
      <c r="AG497" s="1" t="s">
        <v>1256</v>
      </c>
      <c r="AH497" s="1" t="s">
        <v>1257</v>
      </c>
      <c r="AI497" s="1" t="s">
        <v>1244</v>
      </c>
      <c r="AJ497" s="1" t="s">
        <v>1239</v>
      </c>
      <c r="AK497" s="2" t="str">
        <f>CONCATENATE("'",fator_pmad20182017_mor_16102020!C497,"'")</f>
        <v>'Luziânia: Jardim Ingá'</v>
      </c>
      <c r="AL497" s="1" t="s">
        <v>1257</v>
      </c>
      <c r="AM497" s="1" t="s">
        <v>1258</v>
      </c>
      <c r="AN497" s="1" t="s">
        <v>1239</v>
      </c>
      <c r="AO497" s="1" t="str">
        <f>fator_pmad20182017_mor_16102020!E497</f>
        <v>1</v>
      </c>
      <c r="AP497" s="1" t="s">
        <v>1257</v>
      </c>
      <c r="AQ497" s="1" t="s">
        <v>1259</v>
      </c>
      <c r="AR497" s="1" t="s">
        <v>1260</v>
      </c>
      <c r="AS497" s="2" t="str">
        <f>fator_pmad20182017_mor_16102020!H497</f>
        <v xml:space="preserve"> 70 and 500</v>
      </c>
      <c r="AT497" s="1" t="s">
        <v>1261</v>
      </c>
    </row>
    <row r="498" spans="1:46" x14ac:dyDescent="0.25">
      <c r="A498" s="1" t="s">
        <v>88</v>
      </c>
      <c r="B498" s="1" t="s">
        <v>1235</v>
      </c>
      <c r="C498" s="1" t="s">
        <v>1236</v>
      </c>
      <c r="D498" s="1" t="s">
        <v>1237</v>
      </c>
      <c r="E498" s="1" t="s">
        <v>1238</v>
      </c>
      <c r="F498" s="1" t="s">
        <v>1239</v>
      </c>
      <c r="G498" s="1" t="str">
        <f>fator_pmad20182017_mor_16102020!K498</f>
        <v>24.1578966859057</v>
      </c>
      <c r="H498" s="1" t="s">
        <v>1240</v>
      </c>
      <c r="I498" s="1" t="s">
        <v>1239</v>
      </c>
      <c r="J498" s="1" t="str">
        <f>fator_pmad20182017_mor_16102020!I498</f>
        <v>2077.57911498789</v>
      </c>
      <c r="K498" s="1" t="s">
        <v>1241</v>
      </c>
      <c r="L498" s="1" t="s">
        <v>1239</v>
      </c>
      <c r="M498" s="1" t="s">
        <v>1242</v>
      </c>
      <c r="N498" s="1" t="s">
        <v>1243</v>
      </c>
      <c r="O498" s="1" t="s">
        <v>1244</v>
      </c>
      <c r="P498" s="1" t="s">
        <v>1239</v>
      </c>
      <c r="Q498" s="2" t="str">
        <f>CONCATENATE("'",fator_pmad20182017_mor_16102020!C498,"'")</f>
        <v>'Luziânia: Sede'</v>
      </c>
      <c r="R498" s="1" t="s">
        <v>1245</v>
      </c>
      <c r="S498" s="2" t="str">
        <f>CONCATENATE("concat('",IF(LEN([1]fator_pmad1718_mor_25052020!A498)=1,CONCATENATE(0,[1]fator_pmad1718_mor_25052020!A498),[1]fator_pmad1718_mor_25052020!A498),"',cast(m.D03")</f>
        <v>concat('10',cast(m.D03</v>
      </c>
      <c r="T498" s="1" t="s">
        <v>1246</v>
      </c>
      <c r="U498" s="2" t="str">
        <f>CONCATENATE("nchar(1)),'",IF(LEN([1]fator_pmad1718_mor_25052020!F498)=1,CONCATENATE(0,[1]fator_pmad1718_mor_25052020!F498),[1]fator_pmad1718_mor_25052020!F498),"')")</f>
        <v>nchar(1)),'15')</v>
      </c>
      <c r="V498" s="1" t="s">
        <v>1247</v>
      </c>
      <c r="W498" s="1" t="s">
        <v>1248</v>
      </c>
      <c r="X498" s="1" t="s">
        <v>1249</v>
      </c>
      <c r="Y498" s="1" t="s">
        <v>1250</v>
      </c>
      <c r="Z498" s="1" t="s">
        <v>1251</v>
      </c>
      <c r="AA498" s="1" t="s">
        <v>1252</v>
      </c>
      <c r="AB498" s="1" t="s">
        <v>1262</v>
      </c>
      <c r="AC498" s="1" t="s">
        <v>1253</v>
      </c>
      <c r="AD498" s="1" t="s">
        <v>1254</v>
      </c>
      <c r="AE498" s="1" t="s">
        <v>1255</v>
      </c>
      <c r="AF498" s="1" t="s">
        <v>1239</v>
      </c>
      <c r="AG498" s="1" t="s">
        <v>1256</v>
      </c>
      <c r="AH498" s="1" t="s">
        <v>1257</v>
      </c>
      <c r="AI498" s="1" t="s">
        <v>1244</v>
      </c>
      <c r="AJ498" s="1" t="s">
        <v>1239</v>
      </c>
      <c r="AK498" s="2" t="str">
        <f>CONCATENATE("'",fator_pmad20182017_mor_16102020!C498,"'")</f>
        <v>'Luziânia: Sede'</v>
      </c>
      <c r="AL498" s="1" t="s">
        <v>1257</v>
      </c>
      <c r="AM498" s="1" t="s">
        <v>1258</v>
      </c>
      <c r="AN498" s="1" t="s">
        <v>1239</v>
      </c>
      <c r="AO498" s="1" t="str">
        <f>fator_pmad20182017_mor_16102020!E498</f>
        <v>2</v>
      </c>
      <c r="AP498" s="1" t="s">
        <v>1257</v>
      </c>
      <c r="AQ498" s="1" t="s">
        <v>1259</v>
      </c>
      <c r="AR498" s="1" t="s">
        <v>1260</v>
      </c>
      <c r="AS498" s="2" t="str">
        <f>fator_pmad20182017_mor_16102020!H498</f>
        <v xml:space="preserve"> 70 and 500</v>
      </c>
      <c r="AT498" s="1" t="s">
        <v>1261</v>
      </c>
    </row>
    <row r="499" spans="1:46" x14ac:dyDescent="0.25">
      <c r="A499" s="1" t="s">
        <v>88</v>
      </c>
      <c r="B499" s="1" t="s">
        <v>1235</v>
      </c>
      <c r="C499" s="1" t="s">
        <v>1236</v>
      </c>
      <c r="D499" s="1" t="s">
        <v>1237</v>
      </c>
      <c r="E499" s="1" t="s">
        <v>1238</v>
      </c>
      <c r="F499" s="1" t="s">
        <v>1239</v>
      </c>
      <c r="G499" s="1" t="str">
        <f>fator_pmad20182017_mor_16102020!K499</f>
        <v>21.9666174551446</v>
      </c>
      <c r="H499" s="1" t="s">
        <v>1240</v>
      </c>
      <c r="I499" s="1" t="s">
        <v>1239</v>
      </c>
      <c r="J499" s="1" t="str">
        <f>fator_pmad20182017_mor_16102020!I499</f>
        <v>1823.229248777</v>
      </c>
      <c r="K499" s="1" t="s">
        <v>1241</v>
      </c>
      <c r="L499" s="1" t="s">
        <v>1239</v>
      </c>
      <c r="M499" s="1" t="s">
        <v>1242</v>
      </c>
      <c r="N499" s="1" t="s">
        <v>1243</v>
      </c>
      <c r="O499" s="1" t="s">
        <v>1244</v>
      </c>
      <c r="P499" s="1" t="s">
        <v>1239</v>
      </c>
      <c r="Q499" s="2" t="str">
        <f>CONCATENATE("'",fator_pmad20182017_mor_16102020!C499,"'")</f>
        <v>'Luziânia: Sede'</v>
      </c>
      <c r="R499" s="1" t="s">
        <v>1245</v>
      </c>
      <c r="S499" s="2" t="str">
        <f>CONCATENATE("concat('",IF(LEN([1]fator_pmad1718_mor_25052020!A499)=1,CONCATENATE(0,[1]fator_pmad1718_mor_25052020!A499),[1]fator_pmad1718_mor_25052020!A499),"',cast(m.D03")</f>
        <v>concat('10',cast(m.D03</v>
      </c>
      <c r="T499" s="1" t="s">
        <v>1246</v>
      </c>
      <c r="U499" s="2" t="str">
        <f>CONCATENATE("nchar(1)),'",IF(LEN([1]fator_pmad1718_mor_25052020!F499)=1,CONCATENATE(0,[1]fator_pmad1718_mor_25052020!F499),[1]fator_pmad1718_mor_25052020!F499),"')")</f>
        <v>nchar(1)),'15')</v>
      </c>
      <c r="V499" s="1" t="s">
        <v>1247</v>
      </c>
      <c r="W499" s="1" t="s">
        <v>1248</v>
      </c>
      <c r="X499" s="1" t="s">
        <v>1249</v>
      </c>
      <c r="Y499" s="1" t="s">
        <v>1250</v>
      </c>
      <c r="Z499" s="1" t="s">
        <v>1251</v>
      </c>
      <c r="AA499" s="1" t="s">
        <v>1252</v>
      </c>
      <c r="AB499" s="1" t="s">
        <v>1262</v>
      </c>
      <c r="AC499" s="1" t="s">
        <v>1253</v>
      </c>
      <c r="AD499" s="1" t="s">
        <v>1254</v>
      </c>
      <c r="AE499" s="1" t="s">
        <v>1255</v>
      </c>
      <c r="AF499" s="1" t="s">
        <v>1239</v>
      </c>
      <c r="AG499" s="1" t="s">
        <v>1256</v>
      </c>
      <c r="AH499" s="1" t="s">
        <v>1257</v>
      </c>
      <c r="AI499" s="1" t="s">
        <v>1244</v>
      </c>
      <c r="AJ499" s="1" t="s">
        <v>1239</v>
      </c>
      <c r="AK499" s="2" t="str">
        <f>CONCATENATE("'",fator_pmad20182017_mor_16102020!C499,"'")</f>
        <v>'Luziânia: Sede'</v>
      </c>
      <c r="AL499" s="1" t="s">
        <v>1257</v>
      </c>
      <c r="AM499" s="1" t="s">
        <v>1258</v>
      </c>
      <c r="AN499" s="1" t="s">
        <v>1239</v>
      </c>
      <c r="AO499" s="1" t="str">
        <f>fator_pmad20182017_mor_16102020!E499</f>
        <v>1</v>
      </c>
      <c r="AP499" s="1" t="s">
        <v>1257</v>
      </c>
      <c r="AQ499" s="1" t="s">
        <v>1259</v>
      </c>
      <c r="AR499" s="1" t="s">
        <v>1260</v>
      </c>
      <c r="AS499" s="2" t="str">
        <f>fator_pmad20182017_mor_16102020!H499</f>
        <v xml:space="preserve"> 70 and 500</v>
      </c>
      <c r="AT499" s="1" t="s">
        <v>1261</v>
      </c>
    </row>
    <row r="500" spans="1:46" x14ac:dyDescent="0.25">
      <c r="A500" s="1" t="s">
        <v>96</v>
      </c>
      <c r="B500" s="1" t="s">
        <v>1235</v>
      </c>
      <c r="C500" s="1" t="s">
        <v>1236</v>
      </c>
      <c r="D500" s="1" t="s">
        <v>1237</v>
      </c>
      <c r="E500" s="1" t="s">
        <v>1238</v>
      </c>
      <c r="F500" s="1" t="s">
        <v>1239</v>
      </c>
      <c r="G500" s="1" t="str">
        <f>fator_pmad20182017_mor_16102020!K500</f>
        <v>31.4106579166667</v>
      </c>
      <c r="H500" s="1" t="s">
        <v>1240</v>
      </c>
      <c r="I500" s="1" t="s">
        <v>1239</v>
      </c>
      <c r="J500" s="1" t="str">
        <f>fator_pmad20182017_mor_16102020!I500</f>
        <v>1507.71158</v>
      </c>
      <c r="K500" s="1" t="s">
        <v>1241</v>
      </c>
      <c r="L500" s="1" t="s">
        <v>1239</v>
      </c>
      <c r="M500" s="1" t="s">
        <v>1242</v>
      </c>
      <c r="N500" s="1" t="s">
        <v>1243</v>
      </c>
      <c r="O500" s="1" t="s">
        <v>1244</v>
      </c>
      <c r="P500" s="1" t="s">
        <v>1239</v>
      </c>
      <c r="Q500" s="2" t="str">
        <f>CONCATENATE("'",fator_pmad20182017_mor_16102020!C500,"'")</f>
        <v>'Novo Gama'</v>
      </c>
      <c r="R500" s="1" t="s">
        <v>1245</v>
      </c>
      <c r="S500" s="2" t="str">
        <f>CONCATENATE("concat('",IF(LEN([1]fator_pmad1718_mor_25052020!A500)=1,CONCATENATE(0,[1]fator_pmad1718_mor_25052020!A500),[1]fator_pmad1718_mor_25052020!A500),"',cast(m.D03")</f>
        <v>concat('12',cast(m.D03</v>
      </c>
      <c r="T500" s="1" t="s">
        <v>1246</v>
      </c>
      <c r="U500" s="2" t="str">
        <f>CONCATENATE("nchar(1)),'",IF(LEN([1]fator_pmad1718_mor_25052020!F500)=1,CONCATENATE(0,[1]fator_pmad1718_mor_25052020!F500),[1]fator_pmad1718_mor_25052020!F500),"')")</f>
        <v>nchar(1)),'15')</v>
      </c>
      <c r="V500" s="1" t="s">
        <v>1247</v>
      </c>
      <c r="W500" s="1" t="s">
        <v>1248</v>
      </c>
      <c r="X500" s="1" t="s">
        <v>1249</v>
      </c>
      <c r="Y500" s="1" t="s">
        <v>1250</v>
      </c>
      <c r="Z500" s="1" t="s">
        <v>1251</v>
      </c>
      <c r="AA500" s="1" t="s">
        <v>1252</v>
      </c>
      <c r="AB500" s="1" t="s">
        <v>1262</v>
      </c>
      <c r="AC500" s="1" t="s">
        <v>1253</v>
      </c>
      <c r="AD500" s="1" t="s">
        <v>1254</v>
      </c>
      <c r="AE500" s="1" t="s">
        <v>1255</v>
      </c>
      <c r="AF500" s="1" t="s">
        <v>1239</v>
      </c>
      <c r="AG500" s="1" t="s">
        <v>1256</v>
      </c>
      <c r="AH500" s="1" t="s">
        <v>1257</v>
      </c>
      <c r="AI500" s="1" t="s">
        <v>1244</v>
      </c>
      <c r="AJ500" s="1" t="s">
        <v>1239</v>
      </c>
      <c r="AK500" s="2" t="str">
        <f>CONCATENATE("'",fator_pmad20182017_mor_16102020!C500,"'")</f>
        <v>'Novo Gama'</v>
      </c>
      <c r="AL500" s="1" t="s">
        <v>1257</v>
      </c>
      <c r="AM500" s="1" t="s">
        <v>1258</v>
      </c>
      <c r="AN500" s="1" t="s">
        <v>1239</v>
      </c>
      <c r="AO500" s="1" t="str">
        <f>fator_pmad20182017_mor_16102020!E500</f>
        <v>2</v>
      </c>
      <c r="AP500" s="1" t="s">
        <v>1257</v>
      </c>
      <c r="AQ500" s="1" t="s">
        <v>1259</v>
      </c>
      <c r="AR500" s="1" t="s">
        <v>1260</v>
      </c>
      <c r="AS500" s="2" t="str">
        <f>fator_pmad20182017_mor_16102020!H500</f>
        <v xml:space="preserve"> 70 and 500</v>
      </c>
      <c r="AT500" s="1" t="s">
        <v>1261</v>
      </c>
    </row>
    <row r="501" spans="1:46" x14ac:dyDescent="0.25">
      <c r="A501" s="1" t="s">
        <v>96</v>
      </c>
      <c r="B501" s="1" t="s">
        <v>1235</v>
      </c>
      <c r="C501" s="1" t="s">
        <v>1236</v>
      </c>
      <c r="D501" s="1" t="s">
        <v>1237</v>
      </c>
      <c r="E501" s="1" t="s">
        <v>1238</v>
      </c>
      <c r="F501" s="1" t="s">
        <v>1239</v>
      </c>
      <c r="G501" s="1" t="str">
        <f>fator_pmad20182017_mor_16102020!K501</f>
        <v>23.6431870909091</v>
      </c>
      <c r="H501" s="1" t="s">
        <v>1240</v>
      </c>
      <c r="I501" s="1" t="s">
        <v>1239</v>
      </c>
      <c r="J501" s="1" t="str">
        <f>fator_pmad20182017_mor_16102020!I501</f>
        <v>1300.37529</v>
      </c>
      <c r="K501" s="1" t="s">
        <v>1241</v>
      </c>
      <c r="L501" s="1" t="s">
        <v>1239</v>
      </c>
      <c r="M501" s="1" t="s">
        <v>1242</v>
      </c>
      <c r="N501" s="1" t="s">
        <v>1243</v>
      </c>
      <c r="O501" s="1" t="s">
        <v>1244</v>
      </c>
      <c r="P501" s="1" t="s">
        <v>1239</v>
      </c>
      <c r="Q501" s="2" t="str">
        <f>CONCATENATE("'",fator_pmad20182017_mor_16102020!C501,"'")</f>
        <v>'Novo Gama'</v>
      </c>
      <c r="R501" s="1" t="s">
        <v>1245</v>
      </c>
      <c r="S501" s="2" t="str">
        <f>CONCATENATE("concat('",IF(LEN([1]fator_pmad1718_mor_25052020!A501)=1,CONCATENATE(0,[1]fator_pmad1718_mor_25052020!A501),[1]fator_pmad1718_mor_25052020!A501),"',cast(m.D03")</f>
        <v>concat('12',cast(m.D03</v>
      </c>
      <c r="T501" s="1" t="s">
        <v>1246</v>
      </c>
      <c r="U501" s="2" t="str">
        <f>CONCATENATE("nchar(1)),'",IF(LEN([1]fator_pmad1718_mor_25052020!F501)=1,CONCATENATE(0,[1]fator_pmad1718_mor_25052020!F501),[1]fator_pmad1718_mor_25052020!F501),"')")</f>
        <v>nchar(1)),'15')</v>
      </c>
      <c r="V501" s="1" t="s">
        <v>1247</v>
      </c>
      <c r="W501" s="1" t="s">
        <v>1248</v>
      </c>
      <c r="X501" s="1" t="s">
        <v>1249</v>
      </c>
      <c r="Y501" s="1" t="s">
        <v>1250</v>
      </c>
      <c r="Z501" s="1" t="s">
        <v>1251</v>
      </c>
      <c r="AA501" s="1" t="s">
        <v>1252</v>
      </c>
      <c r="AB501" s="1" t="s">
        <v>1262</v>
      </c>
      <c r="AC501" s="1" t="s">
        <v>1253</v>
      </c>
      <c r="AD501" s="1" t="s">
        <v>1254</v>
      </c>
      <c r="AE501" s="1" t="s">
        <v>1255</v>
      </c>
      <c r="AF501" s="1" t="s">
        <v>1239</v>
      </c>
      <c r="AG501" s="1" t="s">
        <v>1256</v>
      </c>
      <c r="AH501" s="1" t="s">
        <v>1257</v>
      </c>
      <c r="AI501" s="1" t="s">
        <v>1244</v>
      </c>
      <c r="AJ501" s="1" t="s">
        <v>1239</v>
      </c>
      <c r="AK501" s="2" t="str">
        <f>CONCATENATE("'",fator_pmad20182017_mor_16102020!C501,"'")</f>
        <v>'Novo Gama'</v>
      </c>
      <c r="AL501" s="1" t="s">
        <v>1257</v>
      </c>
      <c r="AM501" s="1" t="s">
        <v>1258</v>
      </c>
      <c r="AN501" s="1" t="s">
        <v>1239</v>
      </c>
      <c r="AO501" s="1" t="str">
        <f>fator_pmad20182017_mor_16102020!E501</f>
        <v>1</v>
      </c>
      <c r="AP501" s="1" t="s">
        <v>1257</v>
      </c>
      <c r="AQ501" s="1" t="s">
        <v>1259</v>
      </c>
      <c r="AR501" s="1" t="s">
        <v>1260</v>
      </c>
      <c r="AS501" s="2" t="str">
        <f>fator_pmad20182017_mor_16102020!H501</f>
        <v xml:space="preserve"> 70 and 500</v>
      </c>
      <c r="AT501" s="1" t="s">
        <v>1261</v>
      </c>
    </row>
    <row r="502" spans="1:46" x14ac:dyDescent="0.25">
      <c r="A502" s="1" t="s">
        <v>104</v>
      </c>
      <c r="B502" s="1" t="s">
        <v>1235</v>
      </c>
      <c r="C502" s="1" t="s">
        <v>1236</v>
      </c>
      <c r="D502" s="1" t="s">
        <v>1237</v>
      </c>
      <c r="E502" s="1" t="s">
        <v>1238</v>
      </c>
      <c r="F502" s="1" t="s">
        <v>1239</v>
      </c>
      <c r="G502" s="1" t="str">
        <f>fator_pmad20182017_mor_16102020!K502</f>
        <v>5.75027393259974</v>
      </c>
      <c r="H502" s="1" t="s">
        <v>1240</v>
      </c>
      <c r="I502" s="1" t="s">
        <v>1239</v>
      </c>
      <c r="J502" s="1" t="str">
        <f>fator_pmad20182017_mor_16102020!I502</f>
        <v>224.26068337139</v>
      </c>
      <c r="K502" s="1" t="s">
        <v>1241</v>
      </c>
      <c r="L502" s="1" t="s">
        <v>1239</v>
      </c>
      <c r="M502" s="1" t="s">
        <v>1242</v>
      </c>
      <c r="N502" s="1" t="s">
        <v>1243</v>
      </c>
      <c r="O502" s="1" t="s">
        <v>1244</v>
      </c>
      <c r="P502" s="1" t="s">
        <v>1239</v>
      </c>
      <c r="Q502" s="2" t="str">
        <f>CONCATENATE("'",fator_pmad20182017_mor_16102020!C502,"'")</f>
        <v>'Padre Bernardo: Monte Alto'</v>
      </c>
      <c r="R502" s="1" t="s">
        <v>1245</v>
      </c>
      <c r="S502" s="2" t="str">
        <f>CONCATENATE("concat('",IF(LEN([1]fator_pmad1718_mor_25052020!A502)=1,CONCATENATE(0,[1]fator_pmad1718_mor_25052020!A502),[1]fator_pmad1718_mor_25052020!A502),"',cast(m.D03")</f>
        <v>concat('14',cast(m.D03</v>
      </c>
      <c r="T502" s="1" t="s">
        <v>1246</v>
      </c>
      <c r="U502" s="2" t="str">
        <f>CONCATENATE("nchar(1)),'",IF(LEN([1]fator_pmad1718_mor_25052020!F502)=1,CONCATENATE(0,[1]fator_pmad1718_mor_25052020!F502),[1]fator_pmad1718_mor_25052020!F502),"')")</f>
        <v>nchar(1)),'15')</v>
      </c>
      <c r="V502" s="1" t="s">
        <v>1247</v>
      </c>
      <c r="W502" s="1" t="s">
        <v>1248</v>
      </c>
      <c r="X502" s="1" t="s">
        <v>1249</v>
      </c>
      <c r="Y502" s="1" t="s">
        <v>1250</v>
      </c>
      <c r="Z502" s="1" t="s">
        <v>1251</v>
      </c>
      <c r="AA502" s="1" t="s">
        <v>1252</v>
      </c>
      <c r="AB502" s="1" t="s">
        <v>1262</v>
      </c>
      <c r="AC502" s="1" t="s">
        <v>1253</v>
      </c>
      <c r="AD502" s="1" t="s">
        <v>1254</v>
      </c>
      <c r="AE502" s="1" t="s">
        <v>1255</v>
      </c>
      <c r="AF502" s="1" t="s">
        <v>1239</v>
      </c>
      <c r="AG502" s="1" t="s">
        <v>1256</v>
      </c>
      <c r="AH502" s="1" t="s">
        <v>1257</v>
      </c>
      <c r="AI502" s="1" t="s">
        <v>1244</v>
      </c>
      <c r="AJ502" s="1" t="s">
        <v>1239</v>
      </c>
      <c r="AK502" s="2" t="str">
        <f>CONCATENATE("'",fator_pmad20182017_mor_16102020!C502,"'")</f>
        <v>'Padre Bernardo: Monte Alto'</v>
      </c>
      <c r="AL502" s="1" t="s">
        <v>1257</v>
      </c>
      <c r="AM502" s="1" t="s">
        <v>1258</v>
      </c>
      <c r="AN502" s="1" t="s">
        <v>1239</v>
      </c>
      <c r="AO502" s="1" t="str">
        <f>fator_pmad20182017_mor_16102020!E502</f>
        <v>2</v>
      </c>
      <c r="AP502" s="1" t="s">
        <v>1257</v>
      </c>
      <c r="AQ502" s="1" t="s">
        <v>1259</v>
      </c>
      <c r="AR502" s="1" t="s">
        <v>1260</v>
      </c>
      <c r="AS502" s="2" t="str">
        <f>fator_pmad20182017_mor_16102020!H502</f>
        <v xml:space="preserve"> 70 and 500</v>
      </c>
      <c r="AT502" s="1" t="s">
        <v>1261</v>
      </c>
    </row>
    <row r="503" spans="1:46" x14ac:dyDescent="0.25">
      <c r="A503" s="1" t="s">
        <v>104</v>
      </c>
      <c r="B503" s="1" t="s">
        <v>1235</v>
      </c>
      <c r="C503" s="1" t="s">
        <v>1236</v>
      </c>
      <c r="D503" s="1" t="s">
        <v>1237</v>
      </c>
      <c r="E503" s="1" t="s">
        <v>1238</v>
      </c>
      <c r="F503" s="1" t="s">
        <v>1239</v>
      </c>
      <c r="G503" s="1" t="str">
        <f>fator_pmad20182017_mor_16102020!K503</f>
        <v>6.57719543955057</v>
      </c>
      <c r="H503" s="1" t="s">
        <v>1240</v>
      </c>
      <c r="I503" s="1" t="s">
        <v>1239</v>
      </c>
      <c r="J503" s="1" t="str">
        <f>fator_pmad20182017_mor_16102020!I503</f>
        <v>236.77903582382</v>
      </c>
      <c r="K503" s="1" t="s">
        <v>1241</v>
      </c>
      <c r="L503" s="1" t="s">
        <v>1239</v>
      </c>
      <c r="M503" s="1" t="s">
        <v>1242</v>
      </c>
      <c r="N503" s="1" t="s">
        <v>1243</v>
      </c>
      <c r="O503" s="1" t="s">
        <v>1244</v>
      </c>
      <c r="P503" s="1" t="s">
        <v>1239</v>
      </c>
      <c r="Q503" s="2" t="str">
        <f>CONCATENATE("'",fator_pmad20182017_mor_16102020!C503,"'")</f>
        <v>'Padre Bernardo: Monte Alto'</v>
      </c>
      <c r="R503" s="1" t="s">
        <v>1245</v>
      </c>
      <c r="S503" s="2" t="str">
        <f>CONCATENATE("concat('",IF(LEN([1]fator_pmad1718_mor_25052020!A503)=1,CONCATENATE(0,[1]fator_pmad1718_mor_25052020!A503),[1]fator_pmad1718_mor_25052020!A503),"',cast(m.D03")</f>
        <v>concat('14',cast(m.D03</v>
      </c>
      <c r="T503" s="1" t="s">
        <v>1246</v>
      </c>
      <c r="U503" s="2" t="str">
        <f>CONCATENATE("nchar(1)),'",IF(LEN([1]fator_pmad1718_mor_25052020!F503)=1,CONCATENATE(0,[1]fator_pmad1718_mor_25052020!F503),[1]fator_pmad1718_mor_25052020!F503),"')")</f>
        <v>nchar(1)),'15')</v>
      </c>
      <c r="V503" s="1" t="s">
        <v>1247</v>
      </c>
      <c r="W503" s="1" t="s">
        <v>1248</v>
      </c>
      <c r="X503" s="1" t="s">
        <v>1249</v>
      </c>
      <c r="Y503" s="1" t="s">
        <v>1250</v>
      </c>
      <c r="Z503" s="1" t="s">
        <v>1251</v>
      </c>
      <c r="AA503" s="1" t="s">
        <v>1252</v>
      </c>
      <c r="AB503" s="1" t="s">
        <v>1262</v>
      </c>
      <c r="AC503" s="1" t="s">
        <v>1253</v>
      </c>
      <c r="AD503" s="1" t="s">
        <v>1254</v>
      </c>
      <c r="AE503" s="1" t="s">
        <v>1255</v>
      </c>
      <c r="AF503" s="1" t="s">
        <v>1239</v>
      </c>
      <c r="AG503" s="1" t="s">
        <v>1256</v>
      </c>
      <c r="AH503" s="1" t="s">
        <v>1257</v>
      </c>
      <c r="AI503" s="1" t="s">
        <v>1244</v>
      </c>
      <c r="AJ503" s="1" t="s">
        <v>1239</v>
      </c>
      <c r="AK503" s="2" t="str">
        <f>CONCATENATE("'",fator_pmad20182017_mor_16102020!C503,"'")</f>
        <v>'Padre Bernardo: Monte Alto'</v>
      </c>
      <c r="AL503" s="1" t="s">
        <v>1257</v>
      </c>
      <c r="AM503" s="1" t="s">
        <v>1258</v>
      </c>
      <c r="AN503" s="1" t="s">
        <v>1239</v>
      </c>
      <c r="AO503" s="1" t="str">
        <f>fator_pmad20182017_mor_16102020!E503</f>
        <v>1</v>
      </c>
      <c r="AP503" s="1" t="s">
        <v>1257</v>
      </c>
      <c r="AQ503" s="1" t="s">
        <v>1259</v>
      </c>
      <c r="AR503" s="1" t="s">
        <v>1260</v>
      </c>
      <c r="AS503" s="2" t="str">
        <f>fator_pmad20182017_mor_16102020!H503</f>
        <v xml:space="preserve"> 70 and 500</v>
      </c>
      <c r="AT503" s="1" t="s">
        <v>1261</v>
      </c>
    </row>
    <row r="504" spans="1:46" x14ac:dyDescent="0.25">
      <c r="A504" s="1" t="s">
        <v>111</v>
      </c>
      <c r="B504" s="1" t="s">
        <v>1235</v>
      </c>
      <c r="C504" s="1" t="s">
        <v>1236</v>
      </c>
      <c r="D504" s="1" t="s">
        <v>1237</v>
      </c>
      <c r="E504" s="1" t="s">
        <v>1238</v>
      </c>
      <c r="F504" s="1" t="s">
        <v>1239</v>
      </c>
      <c r="G504" s="1" t="str">
        <f>fator_pmad20182017_mor_16102020!K504</f>
        <v>6.92052044825377</v>
      </c>
      <c r="H504" s="1" t="s">
        <v>1240</v>
      </c>
      <c r="I504" s="1" t="s">
        <v>1239</v>
      </c>
      <c r="J504" s="1" t="str">
        <f>fator_pmad20182017_mor_16102020!I504</f>
        <v>387.549145102211</v>
      </c>
      <c r="K504" s="1" t="s">
        <v>1241</v>
      </c>
      <c r="L504" s="1" t="s">
        <v>1239</v>
      </c>
      <c r="M504" s="1" t="s">
        <v>1242</v>
      </c>
      <c r="N504" s="1" t="s">
        <v>1243</v>
      </c>
      <c r="O504" s="1" t="s">
        <v>1244</v>
      </c>
      <c r="P504" s="1" t="s">
        <v>1239</v>
      </c>
      <c r="Q504" s="2" t="str">
        <f>CONCATENATE("'",fator_pmad20182017_mor_16102020!C504,"'")</f>
        <v>'Padre Bernardo: Sede'</v>
      </c>
      <c r="R504" s="1" t="s">
        <v>1245</v>
      </c>
      <c r="S504" s="2" t="str">
        <f>CONCATENATE("concat('",IF(LEN([1]fator_pmad1718_mor_25052020!A504)=1,CONCATENATE(0,[1]fator_pmad1718_mor_25052020!A504),[1]fator_pmad1718_mor_25052020!A504),"',cast(m.D03")</f>
        <v>concat('13',cast(m.D03</v>
      </c>
      <c r="T504" s="1" t="s">
        <v>1246</v>
      </c>
      <c r="U504" s="2" t="str">
        <f>CONCATENATE("nchar(1)),'",IF(LEN([1]fator_pmad1718_mor_25052020!F504)=1,CONCATENATE(0,[1]fator_pmad1718_mor_25052020!F504),[1]fator_pmad1718_mor_25052020!F504),"')")</f>
        <v>nchar(1)),'15')</v>
      </c>
      <c r="V504" s="1" t="s">
        <v>1247</v>
      </c>
      <c r="W504" s="1" t="s">
        <v>1248</v>
      </c>
      <c r="X504" s="1" t="s">
        <v>1249</v>
      </c>
      <c r="Y504" s="1" t="s">
        <v>1250</v>
      </c>
      <c r="Z504" s="1" t="s">
        <v>1251</v>
      </c>
      <c r="AA504" s="1" t="s">
        <v>1252</v>
      </c>
      <c r="AB504" s="1" t="s">
        <v>1262</v>
      </c>
      <c r="AC504" s="1" t="s">
        <v>1253</v>
      </c>
      <c r="AD504" s="1" t="s">
        <v>1254</v>
      </c>
      <c r="AE504" s="1" t="s">
        <v>1255</v>
      </c>
      <c r="AF504" s="1" t="s">
        <v>1239</v>
      </c>
      <c r="AG504" s="1" t="s">
        <v>1256</v>
      </c>
      <c r="AH504" s="1" t="s">
        <v>1257</v>
      </c>
      <c r="AI504" s="1" t="s">
        <v>1244</v>
      </c>
      <c r="AJ504" s="1" t="s">
        <v>1239</v>
      </c>
      <c r="AK504" s="2" t="str">
        <f>CONCATENATE("'",fator_pmad20182017_mor_16102020!C504,"'")</f>
        <v>'Padre Bernardo: Sede'</v>
      </c>
      <c r="AL504" s="1" t="s">
        <v>1257</v>
      </c>
      <c r="AM504" s="1" t="s">
        <v>1258</v>
      </c>
      <c r="AN504" s="1" t="s">
        <v>1239</v>
      </c>
      <c r="AO504" s="1" t="str">
        <f>fator_pmad20182017_mor_16102020!E504</f>
        <v>2</v>
      </c>
      <c r="AP504" s="1" t="s">
        <v>1257</v>
      </c>
      <c r="AQ504" s="1" t="s">
        <v>1259</v>
      </c>
      <c r="AR504" s="1" t="s">
        <v>1260</v>
      </c>
      <c r="AS504" s="2" t="str">
        <f>fator_pmad20182017_mor_16102020!H504</f>
        <v xml:space="preserve"> 70 and 500</v>
      </c>
      <c r="AT504" s="1" t="s">
        <v>1261</v>
      </c>
    </row>
    <row r="505" spans="1:46" x14ac:dyDescent="0.25">
      <c r="A505" s="1" t="s">
        <v>111</v>
      </c>
      <c r="B505" s="1" t="s">
        <v>1235</v>
      </c>
      <c r="C505" s="1" t="s">
        <v>1236</v>
      </c>
      <c r="D505" s="1" t="s">
        <v>1237</v>
      </c>
      <c r="E505" s="1" t="s">
        <v>1238</v>
      </c>
      <c r="F505" s="1" t="s">
        <v>1239</v>
      </c>
      <c r="G505" s="1" t="str">
        <f>fator_pmad20182017_mor_16102020!K505</f>
        <v>8.52463224309375</v>
      </c>
      <c r="H505" s="1" t="s">
        <v>1240</v>
      </c>
      <c r="I505" s="1" t="s">
        <v>1239</v>
      </c>
      <c r="J505" s="1" t="str">
        <f>fator_pmad20182017_mor_16102020!I505</f>
        <v>409.1823476685</v>
      </c>
      <c r="K505" s="1" t="s">
        <v>1241</v>
      </c>
      <c r="L505" s="1" t="s">
        <v>1239</v>
      </c>
      <c r="M505" s="1" t="s">
        <v>1242</v>
      </c>
      <c r="N505" s="1" t="s">
        <v>1243</v>
      </c>
      <c r="O505" s="1" t="s">
        <v>1244</v>
      </c>
      <c r="P505" s="1" t="s">
        <v>1239</v>
      </c>
      <c r="Q505" s="2" t="str">
        <f>CONCATENATE("'",fator_pmad20182017_mor_16102020!C505,"'")</f>
        <v>'Padre Bernardo: Sede'</v>
      </c>
      <c r="R505" s="1" t="s">
        <v>1245</v>
      </c>
      <c r="S505" s="2" t="str">
        <f>CONCATENATE("concat('",IF(LEN([1]fator_pmad1718_mor_25052020!A505)=1,CONCATENATE(0,[1]fator_pmad1718_mor_25052020!A505),[1]fator_pmad1718_mor_25052020!A505),"',cast(m.D03")</f>
        <v>concat('13',cast(m.D03</v>
      </c>
      <c r="T505" s="1" t="s">
        <v>1246</v>
      </c>
      <c r="U505" s="2" t="str">
        <f>CONCATENATE("nchar(1)),'",IF(LEN([1]fator_pmad1718_mor_25052020!F505)=1,CONCATENATE(0,[1]fator_pmad1718_mor_25052020!F505),[1]fator_pmad1718_mor_25052020!F505),"')")</f>
        <v>nchar(1)),'15')</v>
      </c>
      <c r="V505" s="1" t="s">
        <v>1247</v>
      </c>
      <c r="W505" s="1" t="s">
        <v>1248</v>
      </c>
      <c r="X505" s="1" t="s">
        <v>1249</v>
      </c>
      <c r="Y505" s="1" t="s">
        <v>1250</v>
      </c>
      <c r="Z505" s="1" t="s">
        <v>1251</v>
      </c>
      <c r="AA505" s="1" t="s">
        <v>1252</v>
      </c>
      <c r="AB505" s="1" t="s">
        <v>1262</v>
      </c>
      <c r="AC505" s="1" t="s">
        <v>1253</v>
      </c>
      <c r="AD505" s="1" t="s">
        <v>1254</v>
      </c>
      <c r="AE505" s="1" t="s">
        <v>1255</v>
      </c>
      <c r="AF505" s="1" t="s">
        <v>1239</v>
      </c>
      <c r="AG505" s="1" t="s">
        <v>1256</v>
      </c>
      <c r="AH505" s="1" t="s">
        <v>1257</v>
      </c>
      <c r="AI505" s="1" t="s">
        <v>1244</v>
      </c>
      <c r="AJ505" s="1" t="s">
        <v>1239</v>
      </c>
      <c r="AK505" s="2" t="str">
        <f>CONCATENATE("'",fator_pmad20182017_mor_16102020!C505,"'")</f>
        <v>'Padre Bernardo: Sede'</v>
      </c>
      <c r="AL505" s="1" t="s">
        <v>1257</v>
      </c>
      <c r="AM505" s="1" t="s">
        <v>1258</v>
      </c>
      <c r="AN505" s="1" t="s">
        <v>1239</v>
      </c>
      <c r="AO505" s="1" t="str">
        <f>fator_pmad20182017_mor_16102020!E505</f>
        <v>1</v>
      </c>
      <c r="AP505" s="1" t="s">
        <v>1257</v>
      </c>
      <c r="AQ505" s="1" t="s">
        <v>1259</v>
      </c>
      <c r="AR505" s="1" t="s">
        <v>1260</v>
      </c>
      <c r="AS505" s="2" t="str">
        <f>fator_pmad20182017_mor_16102020!H505</f>
        <v xml:space="preserve"> 70 and 500</v>
      </c>
      <c r="AT505" s="1" t="s">
        <v>1261</v>
      </c>
    </row>
    <row r="506" spans="1:46" x14ac:dyDescent="0.25">
      <c r="A506" s="1" t="s">
        <v>118</v>
      </c>
      <c r="B506" s="1" t="s">
        <v>1235</v>
      </c>
      <c r="C506" s="1" t="s">
        <v>1236</v>
      </c>
      <c r="D506" s="1" t="s">
        <v>1237</v>
      </c>
      <c r="E506" s="1" t="s">
        <v>1238</v>
      </c>
      <c r="F506" s="1" t="s">
        <v>1239</v>
      </c>
      <c r="G506" s="1" t="str">
        <f>fator_pmad20182017_mor_16102020!K506</f>
        <v>29.5001418</v>
      </c>
      <c r="H506" s="1" t="s">
        <v>1240</v>
      </c>
      <c r="I506" s="1" t="s">
        <v>1239</v>
      </c>
      <c r="J506" s="1" t="str">
        <f>fator_pmad20182017_mor_16102020!I506</f>
        <v>1475.00709</v>
      </c>
      <c r="K506" s="1" t="s">
        <v>1241</v>
      </c>
      <c r="L506" s="1" t="s">
        <v>1239</v>
      </c>
      <c r="M506" s="1" t="s">
        <v>1242</v>
      </c>
      <c r="N506" s="1" t="s">
        <v>1243</v>
      </c>
      <c r="O506" s="1" t="s">
        <v>1244</v>
      </c>
      <c r="P506" s="1" t="s">
        <v>1239</v>
      </c>
      <c r="Q506" s="2" t="str">
        <f>CONCATENATE("'",fator_pmad20182017_mor_16102020!C506,"'")</f>
        <v>'Planaltina'</v>
      </c>
      <c r="R506" s="1" t="s">
        <v>1245</v>
      </c>
      <c r="S506" s="2" t="str">
        <f>CONCATENATE("concat('",IF(LEN([1]fator_pmad1718_mor_25052020!A506)=1,CONCATENATE(0,[1]fator_pmad1718_mor_25052020!A506),[1]fator_pmad1718_mor_25052020!A506),"',cast(m.D03")</f>
        <v>concat('15',cast(m.D03</v>
      </c>
      <c r="T506" s="1" t="s">
        <v>1246</v>
      </c>
      <c r="U506" s="2" t="str">
        <f>CONCATENATE("nchar(1)),'",IF(LEN([1]fator_pmad1718_mor_25052020!F506)=1,CONCATENATE(0,[1]fator_pmad1718_mor_25052020!F506),[1]fator_pmad1718_mor_25052020!F506),"')")</f>
        <v>nchar(1)),'15')</v>
      </c>
      <c r="V506" s="1" t="s">
        <v>1247</v>
      </c>
      <c r="W506" s="1" t="s">
        <v>1248</v>
      </c>
      <c r="X506" s="1" t="s">
        <v>1249</v>
      </c>
      <c r="Y506" s="1" t="s">
        <v>1250</v>
      </c>
      <c r="Z506" s="1" t="s">
        <v>1251</v>
      </c>
      <c r="AA506" s="1" t="s">
        <v>1252</v>
      </c>
      <c r="AB506" s="1" t="s">
        <v>1262</v>
      </c>
      <c r="AC506" s="1" t="s">
        <v>1253</v>
      </c>
      <c r="AD506" s="1" t="s">
        <v>1254</v>
      </c>
      <c r="AE506" s="1" t="s">
        <v>1255</v>
      </c>
      <c r="AF506" s="1" t="s">
        <v>1239</v>
      </c>
      <c r="AG506" s="1" t="s">
        <v>1256</v>
      </c>
      <c r="AH506" s="1" t="s">
        <v>1257</v>
      </c>
      <c r="AI506" s="1" t="s">
        <v>1244</v>
      </c>
      <c r="AJ506" s="1" t="s">
        <v>1239</v>
      </c>
      <c r="AK506" s="2" t="str">
        <f>CONCATENATE("'",fator_pmad20182017_mor_16102020!C506,"'")</f>
        <v>'Planaltina'</v>
      </c>
      <c r="AL506" s="1" t="s">
        <v>1257</v>
      </c>
      <c r="AM506" s="1" t="s">
        <v>1258</v>
      </c>
      <c r="AN506" s="1" t="s">
        <v>1239</v>
      </c>
      <c r="AO506" s="1" t="str">
        <f>fator_pmad20182017_mor_16102020!E506</f>
        <v>2</v>
      </c>
      <c r="AP506" s="1" t="s">
        <v>1257</v>
      </c>
      <c r="AQ506" s="1" t="s">
        <v>1259</v>
      </c>
      <c r="AR506" s="1" t="s">
        <v>1260</v>
      </c>
      <c r="AS506" s="2" t="str">
        <f>fator_pmad20182017_mor_16102020!H506</f>
        <v xml:space="preserve"> 70 and 500</v>
      </c>
      <c r="AT506" s="1" t="s">
        <v>1261</v>
      </c>
    </row>
    <row r="507" spans="1:46" x14ac:dyDescent="0.25">
      <c r="A507" s="1" t="s">
        <v>118</v>
      </c>
      <c r="B507" s="1" t="s">
        <v>1235</v>
      </c>
      <c r="C507" s="1" t="s">
        <v>1236</v>
      </c>
      <c r="D507" s="1" t="s">
        <v>1237</v>
      </c>
      <c r="E507" s="1" t="s">
        <v>1238</v>
      </c>
      <c r="F507" s="1" t="s">
        <v>1239</v>
      </c>
      <c r="G507" s="1" t="str">
        <f>fator_pmad20182017_mor_16102020!K507</f>
        <v>33.1693995121951</v>
      </c>
      <c r="H507" s="1" t="s">
        <v>1240</v>
      </c>
      <c r="I507" s="1" t="s">
        <v>1239</v>
      </c>
      <c r="J507" s="1" t="str">
        <f>fator_pmad20182017_mor_16102020!I507</f>
        <v>1359.94538</v>
      </c>
      <c r="K507" s="1" t="s">
        <v>1241</v>
      </c>
      <c r="L507" s="1" t="s">
        <v>1239</v>
      </c>
      <c r="M507" s="1" t="s">
        <v>1242</v>
      </c>
      <c r="N507" s="1" t="s">
        <v>1243</v>
      </c>
      <c r="O507" s="1" t="s">
        <v>1244</v>
      </c>
      <c r="P507" s="1" t="s">
        <v>1239</v>
      </c>
      <c r="Q507" s="2" t="str">
        <f>CONCATENATE("'",fator_pmad20182017_mor_16102020!C507,"'")</f>
        <v>'Planaltina'</v>
      </c>
      <c r="R507" s="1" t="s">
        <v>1245</v>
      </c>
      <c r="S507" s="2" t="str">
        <f>CONCATENATE("concat('",IF(LEN([1]fator_pmad1718_mor_25052020!A507)=1,CONCATENATE(0,[1]fator_pmad1718_mor_25052020!A507),[1]fator_pmad1718_mor_25052020!A507),"',cast(m.D03")</f>
        <v>concat('15',cast(m.D03</v>
      </c>
      <c r="T507" s="1" t="s">
        <v>1246</v>
      </c>
      <c r="U507" s="2" t="str">
        <f>CONCATENATE("nchar(1)),'",IF(LEN([1]fator_pmad1718_mor_25052020!F507)=1,CONCATENATE(0,[1]fator_pmad1718_mor_25052020!F507),[1]fator_pmad1718_mor_25052020!F507),"')")</f>
        <v>nchar(1)),'15')</v>
      </c>
      <c r="V507" s="1" t="s">
        <v>1247</v>
      </c>
      <c r="W507" s="1" t="s">
        <v>1248</v>
      </c>
      <c r="X507" s="1" t="s">
        <v>1249</v>
      </c>
      <c r="Y507" s="1" t="s">
        <v>1250</v>
      </c>
      <c r="Z507" s="1" t="s">
        <v>1251</v>
      </c>
      <c r="AA507" s="1" t="s">
        <v>1252</v>
      </c>
      <c r="AB507" s="1" t="s">
        <v>1262</v>
      </c>
      <c r="AC507" s="1" t="s">
        <v>1253</v>
      </c>
      <c r="AD507" s="1" t="s">
        <v>1254</v>
      </c>
      <c r="AE507" s="1" t="s">
        <v>1255</v>
      </c>
      <c r="AF507" s="1" t="s">
        <v>1239</v>
      </c>
      <c r="AG507" s="1" t="s">
        <v>1256</v>
      </c>
      <c r="AH507" s="1" t="s">
        <v>1257</v>
      </c>
      <c r="AI507" s="1" t="s">
        <v>1244</v>
      </c>
      <c r="AJ507" s="1" t="s">
        <v>1239</v>
      </c>
      <c r="AK507" s="2" t="str">
        <f>CONCATENATE("'",fator_pmad20182017_mor_16102020!C507,"'")</f>
        <v>'Planaltina'</v>
      </c>
      <c r="AL507" s="1" t="s">
        <v>1257</v>
      </c>
      <c r="AM507" s="1" t="s">
        <v>1258</v>
      </c>
      <c r="AN507" s="1" t="s">
        <v>1239</v>
      </c>
      <c r="AO507" s="1" t="str">
        <f>fator_pmad20182017_mor_16102020!E507</f>
        <v>1</v>
      </c>
      <c r="AP507" s="1" t="s">
        <v>1257</v>
      </c>
      <c r="AQ507" s="1" t="s">
        <v>1259</v>
      </c>
      <c r="AR507" s="1" t="s">
        <v>1260</v>
      </c>
      <c r="AS507" s="2" t="str">
        <f>fator_pmad20182017_mor_16102020!H507</f>
        <v xml:space="preserve"> 70 and 500</v>
      </c>
      <c r="AT507" s="1" t="s">
        <v>1261</v>
      </c>
    </row>
    <row r="508" spans="1:46" x14ac:dyDescent="0.25">
      <c r="A508" s="1" t="s">
        <v>124</v>
      </c>
      <c r="B508" s="1" t="s">
        <v>1235</v>
      </c>
      <c r="C508" s="1" t="s">
        <v>1236</v>
      </c>
      <c r="D508" s="1" t="s">
        <v>1237</v>
      </c>
      <c r="E508" s="1" t="s">
        <v>1238</v>
      </c>
      <c r="F508" s="1" t="s">
        <v>1239</v>
      </c>
      <c r="G508" s="1" t="str">
        <f>fator_pmad20182017_mor_16102020!K508</f>
        <v>27.4216495454546</v>
      </c>
      <c r="H508" s="1" t="s">
        <v>1240</v>
      </c>
      <c r="I508" s="1" t="s">
        <v>1239</v>
      </c>
      <c r="J508" s="1" t="str">
        <f>fator_pmad20182017_mor_16102020!I508</f>
        <v>1206.55258</v>
      </c>
      <c r="K508" s="1" t="s">
        <v>1241</v>
      </c>
      <c r="L508" s="1" t="s">
        <v>1239</v>
      </c>
      <c r="M508" s="1" t="s">
        <v>1242</v>
      </c>
      <c r="N508" s="1" t="s">
        <v>1243</v>
      </c>
      <c r="O508" s="1" t="s">
        <v>1244</v>
      </c>
      <c r="P508" s="1" t="s">
        <v>1239</v>
      </c>
      <c r="Q508" s="2" t="str">
        <f>CONCATENATE("'",fator_pmad20182017_mor_16102020!C508,"'")</f>
        <v>'Santo Antônio do Descoberto'</v>
      </c>
      <c r="R508" s="1" t="s">
        <v>1245</v>
      </c>
      <c r="S508" s="2" t="str">
        <f>CONCATENATE("concat('",IF(LEN([1]fator_pmad1718_mor_25052020!A508)=1,CONCATENATE(0,[1]fator_pmad1718_mor_25052020!A508),[1]fator_pmad1718_mor_25052020!A508),"',cast(m.D03")</f>
        <v>concat('16',cast(m.D03</v>
      </c>
      <c r="T508" s="1" t="s">
        <v>1246</v>
      </c>
      <c r="U508" s="2" t="str">
        <f>CONCATENATE("nchar(1)),'",IF(LEN([1]fator_pmad1718_mor_25052020!F508)=1,CONCATENATE(0,[1]fator_pmad1718_mor_25052020!F508),[1]fator_pmad1718_mor_25052020!F508),"')")</f>
        <v>nchar(1)),'15')</v>
      </c>
      <c r="V508" s="1" t="s">
        <v>1247</v>
      </c>
      <c r="W508" s="1" t="s">
        <v>1248</v>
      </c>
      <c r="X508" s="1" t="s">
        <v>1249</v>
      </c>
      <c r="Y508" s="1" t="s">
        <v>1250</v>
      </c>
      <c r="Z508" s="1" t="s">
        <v>1251</v>
      </c>
      <c r="AA508" s="1" t="s">
        <v>1252</v>
      </c>
      <c r="AB508" s="1" t="s">
        <v>1262</v>
      </c>
      <c r="AC508" s="1" t="s">
        <v>1253</v>
      </c>
      <c r="AD508" s="1" t="s">
        <v>1254</v>
      </c>
      <c r="AE508" s="1" t="s">
        <v>1255</v>
      </c>
      <c r="AF508" s="1" t="s">
        <v>1239</v>
      </c>
      <c r="AG508" s="1" t="s">
        <v>1256</v>
      </c>
      <c r="AH508" s="1" t="s">
        <v>1257</v>
      </c>
      <c r="AI508" s="1" t="s">
        <v>1244</v>
      </c>
      <c r="AJ508" s="1" t="s">
        <v>1239</v>
      </c>
      <c r="AK508" s="2" t="str">
        <f>CONCATENATE("'",fator_pmad20182017_mor_16102020!C508,"'")</f>
        <v>'Santo Antônio do Descoberto'</v>
      </c>
      <c r="AL508" s="1" t="s">
        <v>1257</v>
      </c>
      <c r="AM508" s="1" t="s">
        <v>1258</v>
      </c>
      <c r="AN508" s="1" t="s">
        <v>1239</v>
      </c>
      <c r="AO508" s="1" t="str">
        <f>fator_pmad20182017_mor_16102020!E508</f>
        <v>2</v>
      </c>
      <c r="AP508" s="1" t="s">
        <v>1257</v>
      </c>
      <c r="AQ508" s="1" t="s">
        <v>1259</v>
      </c>
      <c r="AR508" s="1" t="s">
        <v>1260</v>
      </c>
      <c r="AS508" s="2" t="str">
        <f>fator_pmad20182017_mor_16102020!H508</f>
        <v xml:space="preserve"> 70 and 500</v>
      </c>
      <c r="AT508" s="1" t="s">
        <v>1261</v>
      </c>
    </row>
    <row r="509" spans="1:46" x14ac:dyDescent="0.25">
      <c r="A509" s="1" t="s">
        <v>124</v>
      </c>
      <c r="B509" s="1" t="s">
        <v>1235</v>
      </c>
      <c r="C509" s="1" t="s">
        <v>1236</v>
      </c>
      <c r="D509" s="1" t="s">
        <v>1237</v>
      </c>
      <c r="E509" s="1" t="s">
        <v>1238</v>
      </c>
      <c r="F509" s="1" t="s">
        <v>1239</v>
      </c>
      <c r="G509" s="1" t="str">
        <f>fator_pmad20182017_mor_16102020!K509</f>
        <v>20.279745</v>
      </c>
      <c r="H509" s="1" t="s">
        <v>1240</v>
      </c>
      <c r="I509" s="1" t="s">
        <v>1239</v>
      </c>
      <c r="J509" s="1" t="str">
        <f>fator_pmad20182017_mor_16102020!I509</f>
        <v>1013.98725</v>
      </c>
      <c r="K509" s="1" t="s">
        <v>1241</v>
      </c>
      <c r="L509" s="1" t="s">
        <v>1239</v>
      </c>
      <c r="M509" s="1" t="s">
        <v>1242</v>
      </c>
      <c r="N509" s="1" t="s">
        <v>1243</v>
      </c>
      <c r="O509" s="1" t="s">
        <v>1244</v>
      </c>
      <c r="P509" s="1" t="s">
        <v>1239</v>
      </c>
      <c r="Q509" s="2" t="str">
        <f>CONCATENATE("'",fator_pmad20182017_mor_16102020!C509,"'")</f>
        <v>'Santo Antônio do Descoberto'</v>
      </c>
      <c r="R509" s="1" t="s">
        <v>1245</v>
      </c>
      <c r="S509" s="2" t="str">
        <f>CONCATENATE("concat('",IF(LEN([1]fator_pmad1718_mor_25052020!A509)=1,CONCATENATE(0,[1]fator_pmad1718_mor_25052020!A509),[1]fator_pmad1718_mor_25052020!A509),"',cast(m.D03")</f>
        <v>concat('16',cast(m.D03</v>
      </c>
      <c r="T509" s="1" t="s">
        <v>1246</v>
      </c>
      <c r="U509" s="2" t="str">
        <f>CONCATENATE("nchar(1)),'",IF(LEN([1]fator_pmad1718_mor_25052020!F509)=1,CONCATENATE(0,[1]fator_pmad1718_mor_25052020!F509),[1]fator_pmad1718_mor_25052020!F509),"')")</f>
        <v>nchar(1)),'15')</v>
      </c>
      <c r="V509" s="1" t="s">
        <v>1247</v>
      </c>
      <c r="W509" s="1" t="s">
        <v>1248</v>
      </c>
      <c r="X509" s="1" t="s">
        <v>1249</v>
      </c>
      <c r="Y509" s="1" t="s">
        <v>1250</v>
      </c>
      <c r="Z509" s="1" t="s">
        <v>1251</v>
      </c>
      <c r="AA509" s="1" t="s">
        <v>1252</v>
      </c>
      <c r="AB509" s="1" t="s">
        <v>1262</v>
      </c>
      <c r="AC509" s="1" t="s">
        <v>1253</v>
      </c>
      <c r="AD509" s="1" t="s">
        <v>1254</v>
      </c>
      <c r="AE509" s="1" t="s">
        <v>1255</v>
      </c>
      <c r="AF509" s="1" t="s">
        <v>1239</v>
      </c>
      <c r="AG509" s="1" t="s">
        <v>1256</v>
      </c>
      <c r="AH509" s="1" t="s">
        <v>1257</v>
      </c>
      <c r="AI509" s="1" t="s">
        <v>1244</v>
      </c>
      <c r="AJ509" s="1" t="s">
        <v>1239</v>
      </c>
      <c r="AK509" s="2" t="str">
        <f>CONCATENATE("'",fator_pmad20182017_mor_16102020!C509,"'")</f>
        <v>'Santo Antônio do Descoberto'</v>
      </c>
      <c r="AL509" s="1" t="s">
        <v>1257</v>
      </c>
      <c r="AM509" s="1" t="s">
        <v>1258</v>
      </c>
      <c r="AN509" s="1" t="s">
        <v>1239</v>
      </c>
      <c r="AO509" s="1" t="str">
        <f>fator_pmad20182017_mor_16102020!E509</f>
        <v>1</v>
      </c>
      <c r="AP509" s="1" t="s">
        <v>1257</v>
      </c>
      <c r="AQ509" s="1" t="s">
        <v>1259</v>
      </c>
      <c r="AR509" s="1" t="s">
        <v>1260</v>
      </c>
      <c r="AS509" s="2" t="str">
        <f>fator_pmad20182017_mor_16102020!H509</f>
        <v xml:space="preserve"> 70 and 500</v>
      </c>
      <c r="AT509" s="1" t="s">
        <v>1261</v>
      </c>
    </row>
    <row r="510" spans="1:46" x14ac:dyDescent="0.25">
      <c r="A510" s="1" t="s">
        <v>131</v>
      </c>
      <c r="B510" s="1" t="s">
        <v>1235</v>
      </c>
      <c r="C510" s="1" t="s">
        <v>1236</v>
      </c>
      <c r="D510" s="1" t="s">
        <v>1237</v>
      </c>
      <c r="E510" s="1" t="s">
        <v>1238</v>
      </c>
      <c r="F510" s="1" t="s">
        <v>1239</v>
      </c>
      <c r="G510" s="1" t="str">
        <f>fator_pmad20182017_mor_16102020!K510</f>
        <v>60.6523113888889</v>
      </c>
      <c r="H510" s="1" t="s">
        <v>1240</v>
      </c>
      <c r="I510" s="1" t="s">
        <v>1239</v>
      </c>
      <c r="J510" s="1" t="str">
        <f>fator_pmad20182017_mor_16102020!I510</f>
        <v>2183.48321</v>
      </c>
      <c r="K510" s="1" t="s">
        <v>1241</v>
      </c>
      <c r="L510" s="1" t="s">
        <v>1239</v>
      </c>
      <c r="M510" s="1" t="s">
        <v>1242</v>
      </c>
      <c r="N510" s="1" t="s">
        <v>1243</v>
      </c>
      <c r="O510" s="1" t="s">
        <v>1244</v>
      </c>
      <c r="P510" s="1" t="s">
        <v>1239</v>
      </c>
      <c r="Q510" s="2" t="str">
        <f>CONCATENATE("'",fator_pmad20182017_mor_16102020!C510,"'")</f>
        <v>'Valparaíso de Goiás'</v>
      </c>
      <c r="R510" s="1" t="s">
        <v>1245</v>
      </c>
      <c r="S510" s="2" t="str">
        <f>CONCATENATE("concat('",IF(LEN([1]fator_pmad1718_mor_25052020!A510)=1,CONCATENATE(0,[1]fator_pmad1718_mor_25052020!A510),[1]fator_pmad1718_mor_25052020!A510),"',cast(m.D03")</f>
        <v>concat('17',cast(m.D03</v>
      </c>
      <c r="T510" s="1" t="s">
        <v>1246</v>
      </c>
      <c r="U510" s="2" t="str">
        <f>CONCATENATE("nchar(1)),'",IF(LEN([1]fator_pmad1718_mor_25052020!F510)=1,CONCATENATE(0,[1]fator_pmad1718_mor_25052020!F510),[1]fator_pmad1718_mor_25052020!F510),"')")</f>
        <v>nchar(1)),'15')</v>
      </c>
      <c r="V510" s="1" t="s">
        <v>1247</v>
      </c>
      <c r="W510" s="1" t="s">
        <v>1248</v>
      </c>
      <c r="X510" s="1" t="s">
        <v>1249</v>
      </c>
      <c r="Y510" s="1" t="s">
        <v>1250</v>
      </c>
      <c r="Z510" s="1" t="s">
        <v>1251</v>
      </c>
      <c r="AA510" s="1" t="s">
        <v>1252</v>
      </c>
      <c r="AB510" s="1" t="s">
        <v>1262</v>
      </c>
      <c r="AC510" s="1" t="s">
        <v>1253</v>
      </c>
      <c r="AD510" s="1" t="s">
        <v>1254</v>
      </c>
      <c r="AE510" s="1" t="s">
        <v>1255</v>
      </c>
      <c r="AF510" s="1" t="s">
        <v>1239</v>
      </c>
      <c r="AG510" s="1" t="s">
        <v>1256</v>
      </c>
      <c r="AH510" s="1" t="s">
        <v>1257</v>
      </c>
      <c r="AI510" s="1" t="s">
        <v>1244</v>
      </c>
      <c r="AJ510" s="1" t="s">
        <v>1239</v>
      </c>
      <c r="AK510" s="2" t="str">
        <f>CONCATENATE("'",fator_pmad20182017_mor_16102020!C510,"'")</f>
        <v>'Valparaíso de Goiás'</v>
      </c>
      <c r="AL510" s="1" t="s">
        <v>1257</v>
      </c>
      <c r="AM510" s="1" t="s">
        <v>1258</v>
      </c>
      <c r="AN510" s="1" t="s">
        <v>1239</v>
      </c>
      <c r="AO510" s="1" t="str">
        <f>fator_pmad20182017_mor_16102020!E510</f>
        <v>2</v>
      </c>
      <c r="AP510" s="1" t="s">
        <v>1257</v>
      </c>
      <c r="AQ510" s="1" t="s">
        <v>1259</v>
      </c>
      <c r="AR510" s="1" t="s">
        <v>1260</v>
      </c>
      <c r="AS510" s="2" t="str">
        <f>fator_pmad20182017_mor_16102020!H510</f>
        <v xml:space="preserve"> 70 and 500</v>
      </c>
      <c r="AT510" s="1" t="s">
        <v>1261</v>
      </c>
    </row>
    <row r="511" spans="1:46" x14ac:dyDescent="0.25">
      <c r="A511" s="1" t="s">
        <v>131</v>
      </c>
      <c r="B511" s="1" t="s">
        <v>1235</v>
      </c>
      <c r="C511" s="1" t="s">
        <v>1236</v>
      </c>
      <c r="D511" s="1" t="s">
        <v>1237</v>
      </c>
      <c r="E511" s="1" t="s">
        <v>1238</v>
      </c>
      <c r="F511" s="1" t="s">
        <v>1239</v>
      </c>
      <c r="G511" s="1" t="str">
        <f>fator_pmad20182017_mor_16102020!K511</f>
        <v>52.5999675</v>
      </c>
      <c r="H511" s="1" t="s">
        <v>1240</v>
      </c>
      <c r="I511" s="1" t="s">
        <v>1239</v>
      </c>
      <c r="J511" s="1" t="str">
        <f>fator_pmad20182017_mor_16102020!I511</f>
        <v>1683.19896</v>
      </c>
      <c r="K511" s="1" t="s">
        <v>1241</v>
      </c>
      <c r="L511" s="1" t="s">
        <v>1239</v>
      </c>
      <c r="M511" s="1" t="s">
        <v>1242</v>
      </c>
      <c r="N511" s="1" t="s">
        <v>1243</v>
      </c>
      <c r="O511" s="1" t="s">
        <v>1244</v>
      </c>
      <c r="P511" s="1" t="s">
        <v>1239</v>
      </c>
      <c r="Q511" s="2" t="str">
        <f>CONCATENATE("'",fator_pmad20182017_mor_16102020!C511,"'")</f>
        <v>'Valparaíso de Goiás'</v>
      </c>
      <c r="R511" s="1" t="s">
        <v>1245</v>
      </c>
      <c r="S511" s="2" t="str">
        <f>CONCATENATE("concat('",IF(LEN([1]fator_pmad1718_mor_25052020!A511)=1,CONCATENATE(0,[1]fator_pmad1718_mor_25052020!A511),[1]fator_pmad1718_mor_25052020!A511),"',cast(m.D03")</f>
        <v>concat('17',cast(m.D03</v>
      </c>
      <c r="T511" s="1" t="s">
        <v>1246</v>
      </c>
      <c r="U511" s="2" t="str">
        <f>CONCATENATE("nchar(1)),'",IF(LEN([1]fator_pmad1718_mor_25052020!F511)=1,CONCATENATE(0,[1]fator_pmad1718_mor_25052020!F511),[1]fator_pmad1718_mor_25052020!F511),"')")</f>
        <v>nchar(1)),'15')</v>
      </c>
      <c r="V511" s="1" t="s">
        <v>1247</v>
      </c>
      <c r="W511" s="1" t="s">
        <v>1248</v>
      </c>
      <c r="X511" s="1" t="s">
        <v>1249</v>
      </c>
      <c r="Y511" s="1" t="s">
        <v>1250</v>
      </c>
      <c r="Z511" s="1" t="s">
        <v>1251</v>
      </c>
      <c r="AA511" s="1" t="s">
        <v>1252</v>
      </c>
      <c r="AB511" s="1" t="s">
        <v>1262</v>
      </c>
      <c r="AC511" s="1" t="s">
        <v>1253</v>
      </c>
      <c r="AD511" s="1" t="s">
        <v>1254</v>
      </c>
      <c r="AE511" s="1" t="s">
        <v>1255</v>
      </c>
      <c r="AF511" s="1" t="s">
        <v>1239</v>
      </c>
      <c r="AG511" s="1" t="s">
        <v>1256</v>
      </c>
      <c r="AH511" s="1" t="s">
        <v>1257</v>
      </c>
      <c r="AI511" s="1" t="s">
        <v>1244</v>
      </c>
      <c r="AJ511" s="1" t="s">
        <v>1239</v>
      </c>
      <c r="AK511" s="2" t="str">
        <f>CONCATENATE("'",fator_pmad20182017_mor_16102020!C511,"'")</f>
        <v>'Valparaíso de Goiás'</v>
      </c>
      <c r="AL511" s="1" t="s">
        <v>1257</v>
      </c>
      <c r="AM511" s="1" t="s">
        <v>1258</v>
      </c>
      <c r="AN511" s="1" t="s">
        <v>1239</v>
      </c>
      <c r="AO511" s="1" t="str">
        <f>fator_pmad20182017_mor_16102020!E511</f>
        <v>1</v>
      </c>
      <c r="AP511" s="1" t="s">
        <v>1257</v>
      </c>
      <c r="AQ511" s="1" t="s">
        <v>1259</v>
      </c>
      <c r="AR511" s="1" t="s">
        <v>1260</v>
      </c>
      <c r="AS511" s="2" t="str">
        <f>fator_pmad20182017_mor_16102020!H511</f>
        <v xml:space="preserve"> 70 and 500</v>
      </c>
      <c r="AT511" s="1" t="s">
        <v>1261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fator_pmad20182017_mor_16102020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Camara de Araujo</dc:creator>
  <cp:lastModifiedBy>Luiz Rubens Camara de Araujo</cp:lastModifiedBy>
  <dcterms:created xsi:type="dcterms:W3CDTF">2020-10-19T12:47:27Z</dcterms:created>
  <dcterms:modified xsi:type="dcterms:W3CDTF">2020-10-19T18:25:34Z</dcterms:modified>
</cp:coreProperties>
</file>