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7" i="1" l="1"/>
  <c r="Q6" i="1"/>
  <c r="P7" i="1"/>
  <c r="P6" i="1"/>
  <c r="O7" i="1"/>
  <c r="O6" i="1"/>
  <c r="N7" i="1"/>
  <c r="N6" i="1"/>
  <c r="G26" i="1" l="1"/>
  <c r="G43" i="1"/>
  <c r="G35" i="1"/>
  <c r="G8" i="1"/>
  <c r="G16" i="1"/>
  <c r="G54" i="1"/>
  <c r="G30" i="1"/>
  <c r="G50" i="1"/>
  <c r="G49" i="1"/>
  <c r="G20" i="1"/>
  <c r="G51" i="1"/>
  <c r="G59" i="1"/>
  <c r="G58" i="1"/>
  <c r="G22" i="1"/>
  <c r="G57" i="1"/>
  <c r="G31" i="1" l="1"/>
  <c r="G32" i="1"/>
  <c r="G40" i="1"/>
  <c r="G36" i="1"/>
  <c r="G15" i="1"/>
  <c r="G33" i="1"/>
  <c r="G25" i="1"/>
  <c r="G60" i="1"/>
  <c r="G14" i="1"/>
  <c r="G29" i="1"/>
  <c r="G52" i="1"/>
  <c r="G55" i="1"/>
  <c r="G41" i="1"/>
  <c r="G44" i="1"/>
  <c r="G27" i="1"/>
  <c r="G2" i="1"/>
  <c r="G47" i="1"/>
  <c r="G56" i="1"/>
  <c r="G24" i="1"/>
  <c r="G5" i="1"/>
  <c r="G48" i="1"/>
  <c r="G28" i="1"/>
  <c r="G39" i="1"/>
  <c r="G19" i="1"/>
  <c r="G6" i="1"/>
  <c r="G12" i="1"/>
  <c r="G17" i="1"/>
  <c r="G9" i="1"/>
  <c r="G53" i="1"/>
  <c r="G46" i="1"/>
  <c r="G42" i="1"/>
  <c r="G13" i="1"/>
  <c r="G23" i="1"/>
  <c r="G3" i="1"/>
  <c r="G10" i="1"/>
  <c r="G38" i="1"/>
  <c r="G34" i="1"/>
  <c r="G21" i="1"/>
  <c r="G45" i="1"/>
  <c r="G37" i="1"/>
  <c r="G18" i="1"/>
  <c r="G7" i="1"/>
  <c r="G4" i="1"/>
  <c r="G11" i="1"/>
</calcChain>
</file>

<file path=xl/sharedStrings.xml><?xml version="1.0" encoding="utf-8"?>
<sst xmlns="http://schemas.openxmlformats.org/spreadsheetml/2006/main" count="194" uniqueCount="99">
  <si>
    <t>título</t>
  </si>
  <si>
    <t>Análisis estratégico de casos de diversificación de Hard Rock</t>
  </si>
  <si>
    <t>Diego Lopez</t>
  </si>
  <si>
    <t>DII</t>
  </si>
  <si>
    <t>complejidad</t>
  </si>
  <si>
    <t>administrador</t>
  </si>
  <si>
    <t>departamento</t>
  </si>
  <si>
    <t>grupal</t>
  </si>
  <si>
    <t>palabras</t>
  </si>
  <si>
    <t>revisiones</t>
  </si>
  <si>
    <t>Call Center Hospital Clínico</t>
  </si>
  <si>
    <t>Sensor de metales pesados</t>
  </si>
  <si>
    <t>T Faundez</t>
  </si>
  <si>
    <t>DIQBT</t>
  </si>
  <si>
    <t>N Leroy</t>
  </si>
  <si>
    <t>Antropología</t>
  </si>
  <si>
    <t>Desafío 2: Efectos de la postproducción no foto-realista y de sonido inmersivo en el cine 3D</t>
  </si>
  <si>
    <t>L Gonzalez</t>
  </si>
  <si>
    <t>DCC</t>
  </si>
  <si>
    <t>Informe del primer desafío</t>
  </si>
  <si>
    <t>Laboratorio #01</t>
  </si>
  <si>
    <t>Capacidad de hélices eólicas</t>
  </si>
  <si>
    <t>Motobomba</t>
  </si>
  <si>
    <t>Escurrimiento de fluidos y medidores de caudal</t>
  </si>
  <si>
    <t>Transferencia de calor en régimen variable</t>
  </si>
  <si>
    <t>Absorción de oxígeno</t>
  </si>
  <si>
    <t>Tarea 1</t>
  </si>
  <si>
    <t>Modelo pila de lixiviación acida</t>
  </si>
  <si>
    <t>Reporte 7:Pilas de lixiviación acida para recuperación de cobre</t>
  </si>
  <si>
    <t>Reporte 4: Pilas de lixiviación acida para recuperación de cobre</t>
  </si>
  <si>
    <t>Reporte 5: Pilas de lixiviación acida para recuperación de cobre</t>
  </si>
  <si>
    <t>Reporte 6: Pilas de lixiviación acida para recuperación de cobre</t>
  </si>
  <si>
    <t>Reporte 3: Reactor de lixiviación ácida para recuperación de cobre</t>
  </si>
  <si>
    <t>Reporte 2: Descripción proceso industrial minera el teniente</t>
  </si>
  <si>
    <t>Reporte 1: División el teniente</t>
  </si>
  <si>
    <t>Estudio de contaminación en cuerpo de agua</t>
  </si>
  <si>
    <t>P Guerra</t>
  </si>
  <si>
    <t>Reporte Tarea 1: El negocio eléctrico</t>
  </si>
  <si>
    <t>Proa - análisis de datos</t>
  </si>
  <si>
    <t>DIE</t>
  </si>
  <si>
    <t>C Leiva</t>
  </si>
  <si>
    <t>PC</t>
  </si>
  <si>
    <t>Informe Lab Biomasa</t>
  </si>
  <si>
    <t>Tarea 1 Gestión</t>
  </si>
  <si>
    <t>M Trincado</t>
  </si>
  <si>
    <t>Paper</t>
  </si>
  <si>
    <t>Circuitos: experiencia introductoria</t>
  </si>
  <si>
    <t>Drone de mapeo: reporte de avance 1</t>
  </si>
  <si>
    <t>Reporte Despertando Alegrías</t>
  </si>
  <si>
    <t>Informe de terreno: cajón del maipo</t>
  </si>
  <si>
    <t>I Quiroga</t>
  </si>
  <si>
    <t>Informe estratigrafía: Costa IV Región</t>
  </si>
  <si>
    <t>DGL</t>
  </si>
  <si>
    <t>Informe microondas</t>
  </si>
  <si>
    <t>C Gonzalez</t>
  </si>
  <si>
    <t>Informe Laboratorio I</t>
  </si>
  <si>
    <t>Desafíos de la geotermia</t>
  </si>
  <si>
    <t>Bachillerato</t>
  </si>
  <si>
    <t>An immersive 3D geological and mining data visualization</t>
  </si>
  <si>
    <t>Laboratorio 4: Modulación análoga y digital</t>
  </si>
  <si>
    <t>Laboratorio 3: Pulsos de Nyquist</t>
  </si>
  <si>
    <t>Laboratorio 2: Diseñar un filtro FIR</t>
  </si>
  <si>
    <t>Laboratorio 1: Señales análogas y digitales</t>
  </si>
  <si>
    <t>Reporte 2: Radio Comunitaria</t>
  </si>
  <si>
    <t>M Romero</t>
  </si>
  <si>
    <t xml:space="preserve">DII </t>
  </si>
  <si>
    <t>Reporte 1: Radio Comunitaria</t>
  </si>
  <si>
    <t>Informe de Avance: Radio Comunitaria</t>
  </si>
  <si>
    <t>D Urra</t>
  </si>
  <si>
    <t>Guía de estudio: técincas de ionización</t>
  </si>
  <si>
    <t>Laboratorio 1: Membrana celular</t>
  </si>
  <si>
    <t>Reporte 2: secador solar madera</t>
  </si>
  <si>
    <t>Guía de estudio: técincas de resonancia</t>
  </si>
  <si>
    <t>Informe de avance: señalizador para bicicletas</t>
  </si>
  <si>
    <t>D Irarrázaval</t>
  </si>
  <si>
    <t>Caso de la Presa Vajont: Análisis axiológico y reflexión personal</t>
  </si>
  <si>
    <t>C Mondaca</t>
  </si>
  <si>
    <t>EH</t>
  </si>
  <si>
    <t>Trabajo oratoria: reflexión sobre elementos verbales en la obra "Los invitados"</t>
  </si>
  <si>
    <t>I Pérez</t>
  </si>
  <si>
    <t>Memoria 0.1</t>
  </si>
  <si>
    <t>Memoria 0.2</t>
  </si>
  <si>
    <t>Memoria 1.0</t>
  </si>
  <si>
    <t>Protocol Anlaysis</t>
  </si>
  <si>
    <t>Sequential Text Visualization</t>
  </si>
  <si>
    <t>Resumen Charla E Tanter</t>
  </si>
  <si>
    <t>Resumen Being Digital</t>
  </si>
  <si>
    <t>La imposición del ‘orden en sí’: dificultades históricas para la construcción de un Estado legítimo y eficiente en Chile y la búsqueda de un proyecto que solucione esta problemática</t>
  </si>
  <si>
    <t>Caracterización de la actividad enzimática de la celobiasa</t>
  </si>
  <si>
    <t>Todos</t>
  </si>
  <si>
    <t>Seleccionados</t>
  </si>
  <si>
    <t>Total</t>
  </si>
  <si>
    <t>Admins</t>
  </si>
  <si>
    <t>Departamentos</t>
  </si>
  <si>
    <t>Min. Palabras</t>
  </si>
  <si>
    <t>Max. Palabras</t>
  </si>
  <si>
    <t>Min. Complejidad</t>
  </si>
  <si>
    <t>Max. Complejidad</t>
  </si>
  <si>
    <t>Grupales (razón)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</si>
</sst>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yVal>
            <c:numRef>
              <c:f>Sheet1!$G$2:$G$60</c:f>
              <c:numCache>
                <c:formatCode>General</c:formatCode>
                <c:ptCount val="59"/>
                <c:pt idx="0">
                  <c:v>2.030456852791878E-2</c:v>
                </c:pt>
                <c:pt idx="1">
                  <c:v>5.1020408163265307E-2</c:v>
                </c:pt>
                <c:pt idx="2">
                  <c:v>0.43892088511670202</c:v>
                </c:pt>
                <c:pt idx="3">
                  <c:v>0.44139489828866646</c:v>
                </c:pt>
                <c:pt idx="4">
                  <c:v>0.45084214649432042</c:v>
                </c:pt>
                <c:pt idx="5">
                  <c:v>0.53482786228983181</c:v>
                </c:pt>
                <c:pt idx="6">
                  <c:v>0.54246022854582121</c:v>
                </c:pt>
                <c:pt idx="7">
                  <c:v>0.61164274322169054</c:v>
                </c:pt>
                <c:pt idx="8">
                  <c:v>0.61889035667107006</c:v>
                </c:pt>
                <c:pt idx="9">
                  <c:v>0.62720196640721015</c:v>
                </c:pt>
                <c:pt idx="10">
                  <c:v>0.87810773480662985</c:v>
                </c:pt>
                <c:pt idx="11">
                  <c:v>0.88418430884184307</c:v>
                </c:pt>
                <c:pt idx="12">
                  <c:v>1.2111292962356792</c:v>
                </c:pt>
                <c:pt idx="13">
                  <c:v>1.3463541666666667</c:v>
                </c:pt>
                <c:pt idx="14">
                  <c:v>1.422808547754034</c:v>
                </c:pt>
                <c:pt idx="15">
                  <c:v>1.5066079295154184</c:v>
                </c:pt>
                <c:pt idx="16">
                  <c:v>1.7916972814107275</c:v>
                </c:pt>
                <c:pt idx="17">
                  <c:v>1.9365517241379311</c:v>
                </c:pt>
                <c:pt idx="18">
                  <c:v>2.0033320992225101</c:v>
                </c:pt>
                <c:pt idx="19">
                  <c:v>2.1068376068376069</c:v>
                </c:pt>
                <c:pt idx="20">
                  <c:v>2.6418966737438074</c:v>
                </c:pt>
                <c:pt idx="21">
                  <c:v>2.7663316582914574</c:v>
                </c:pt>
                <c:pt idx="22">
                  <c:v>2.9025710419485793</c:v>
                </c:pt>
                <c:pt idx="23">
                  <c:v>2.9250814332247557</c:v>
                </c:pt>
                <c:pt idx="24">
                  <c:v>3.0220330495743615</c:v>
                </c:pt>
                <c:pt idx="25">
                  <c:v>3.0309278350515463</c:v>
                </c:pt>
                <c:pt idx="26">
                  <c:v>3.080071174377224</c:v>
                </c:pt>
                <c:pt idx="27">
                  <c:v>3.1628619153674835</c:v>
                </c:pt>
                <c:pt idx="28">
                  <c:v>3.174055829228243</c:v>
                </c:pt>
                <c:pt idx="29">
                  <c:v>3.2326687811508834</c:v>
                </c:pt>
                <c:pt idx="30">
                  <c:v>3.2772502848461831</c:v>
                </c:pt>
                <c:pt idx="31">
                  <c:v>3.3439803439803439</c:v>
                </c:pt>
                <c:pt idx="32">
                  <c:v>3.4917776037588095</c:v>
                </c:pt>
                <c:pt idx="33">
                  <c:v>3.5414634146341464</c:v>
                </c:pt>
                <c:pt idx="34">
                  <c:v>3.5833333333333335</c:v>
                </c:pt>
                <c:pt idx="35">
                  <c:v>3.6431969552806849</c:v>
                </c:pt>
                <c:pt idx="36">
                  <c:v>3.8114437469821341</c:v>
                </c:pt>
                <c:pt idx="37">
                  <c:v>3.8273127753303964</c:v>
                </c:pt>
                <c:pt idx="38">
                  <c:v>3.8802039082412914</c:v>
                </c:pt>
                <c:pt idx="39">
                  <c:v>3.9459459459459461</c:v>
                </c:pt>
                <c:pt idx="40">
                  <c:v>3.9791666666666665</c:v>
                </c:pt>
                <c:pt idx="41">
                  <c:v>4.1474358974358978</c:v>
                </c:pt>
                <c:pt idx="42">
                  <c:v>4.3557692307692308</c:v>
                </c:pt>
                <c:pt idx="43">
                  <c:v>4.3761261261261257</c:v>
                </c:pt>
                <c:pt idx="44">
                  <c:v>4.3850814085573644</c:v>
                </c:pt>
                <c:pt idx="45">
                  <c:v>4.4253554502369665</c:v>
                </c:pt>
                <c:pt idx="46">
                  <c:v>4.444897959183673</c:v>
                </c:pt>
                <c:pt idx="47">
                  <c:v>4.5539246968730058</c:v>
                </c:pt>
                <c:pt idx="48">
                  <c:v>4.5890410958904111</c:v>
                </c:pt>
                <c:pt idx="49">
                  <c:v>4.6078925272879934</c:v>
                </c:pt>
                <c:pt idx="50">
                  <c:v>4.8538446861286015</c:v>
                </c:pt>
                <c:pt idx="51">
                  <c:v>4.9363363363363364</c:v>
                </c:pt>
                <c:pt idx="52">
                  <c:v>5.0729537366548039</c:v>
                </c:pt>
                <c:pt idx="53">
                  <c:v>5.1448040885860307</c:v>
                </c:pt>
                <c:pt idx="54">
                  <c:v>5.2252363337443484</c:v>
                </c:pt>
                <c:pt idx="55">
                  <c:v>5.304204993429698</c:v>
                </c:pt>
                <c:pt idx="56">
                  <c:v>5.5216182048040459</c:v>
                </c:pt>
                <c:pt idx="57">
                  <c:v>7.389973958333333</c:v>
                </c:pt>
                <c:pt idx="58">
                  <c:v>9.2746580273578108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98880"/>
        <c:axId val="1874783648"/>
      </c:scatterChart>
      <c:valAx>
        <c:axId val="187479888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Document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74783648"/>
        <c:crosses val="autoZero"/>
        <c:crossBetween val="midCat"/>
      </c:valAx>
      <c:valAx>
        <c:axId val="18747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Revisions/Words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747988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Sheet1!$E$2:$E$60</c:f>
              <c:numCache>
                <c:formatCode>General</c:formatCode>
                <c:ptCount val="59"/>
                <c:pt idx="0">
                  <c:v>1576</c:v>
                </c:pt>
                <c:pt idx="1">
                  <c:v>392</c:v>
                </c:pt>
                <c:pt idx="2">
                  <c:v>3299</c:v>
                </c:pt>
                <c:pt idx="3">
                  <c:v>3097</c:v>
                </c:pt>
                <c:pt idx="4">
                  <c:v>2553</c:v>
                </c:pt>
                <c:pt idx="5">
                  <c:v>3747</c:v>
                </c:pt>
                <c:pt idx="6">
                  <c:v>4463</c:v>
                </c:pt>
                <c:pt idx="7">
                  <c:v>10032</c:v>
                </c:pt>
                <c:pt idx="8">
                  <c:v>1514</c:v>
                </c:pt>
                <c:pt idx="9">
                  <c:v>2441</c:v>
                </c:pt>
                <c:pt idx="10">
                  <c:v>2896</c:v>
                </c:pt>
                <c:pt idx="11">
                  <c:v>803</c:v>
                </c:pt>
                <c:pt idx="12">
                  <c:v>2444</c:v>
                </c:pt>
                <c:pt idx="13">
                  <c:v>384</c:v>
                </c:pt>
                <c:pt idx="14">
                  <c:v>4586</c:v>
                </c:pt>
                <c:pt idx="15">
                  <c:v>5221</c:v>
                </c:pt>
                <c:pt idx="16">
                  <c:v>2722</c:v>
                </c:pt>
                <c:pt idx="17">
                  <c:v>2175</c:v>
                </c:pt>
                <c:pt idx="18">
                  <c:v>2701</c:v>
                </c:pt>
                <c:pt idx="19">
                  <c:v>234</c:v>
                </c:pt>
                <c:pt idx="20">
                  <c:v>1413</c:v>
                </c:pt>
                <c:pt idx="21">
                  <c:v>398</c:v>
                </c:pt>
                <c:pt idx="22">
                  <c:v>2217</c:v>
                </c:pt>
                <c:pt idx="23">
                  <c:v>921</c:v>
                </c:pt>
                <c:pt idx="24">
                  <c:v>1997</c:v>
                </c:pt>
                <c:pt idx="25">
                  <c:v>1746</c:v>
                </c:pt>
                <c:pt idx="26">
                  <c:v>562</c:v>
                </c:pt>
                <c:pt idx="27">
                  <c:v>3592</c:v>
                </c:pt>
                <c:pt idx="28">
                  <c:v>609</c:v>
                </c:pt>
                <c:pt idx="29">
                  <c:v>4414</c:v>
                </c:pt>
                <c:pt idx="30">
                  <c:v>2633</c:v>
                </c:pt>
                <c:pt idx="31">
                  <c:v>814</c:v>
                </c:pt>
                <c:pt idx="32">
                  <c:v>2554</c:v>
                </c:pt>
                <c:pt idx="33">
                  <c:v>410</c:v>
                </c:pt>
                <c:pt idx="34">
                  <c:v>348</c:v>
                </c:pt>
                <c:pt idx="35">
                  <c:v>1051</c:v>
                </c:pt>
                <c:pt idx="36">
                  <c:v>4142</c:v>
                </c:pt>
                <c:pt idx="37">
                  <c:v>1135</c:v>
                </c:pt>
                <c:pt idx="38">
                  <c:v>2354</c:v>
                </c:pt>
                <c:pt idx="39">
                  <c:v>370</c:v>
                </c:pt>
                <c:pt idx="40">
                  <c:v>1008</c:v>
                </c:pt>
                <c:pt idx="41">
                  <c:v>312</c:v>
                </c:pt>
                <c:pt idx="42">
                  <c:v>1040</c:v>
                </c:pt>
                <c:pt idx="43">
                  <c:v>888</c:v>
                </c:pt>
                <c:pt idx="44">
                  <c:v>5282</c:v>
                </c:pt>
                <c:pt idx="45">
                  <c:v>844</c:v>
                </c:pt>
                <c:pt idx="46">
                  <c:v>735</c:v>
                </c:pt>
                <c:pt idx="47">
                  <c:v>1567</c:v>
                </c:pt>
                <c:pt idx="48">
                  <c:v>657</c:v>
                </c:pt>
                <c:pt idx="49">
                  <c:v>1191</c:v>
                </c:pt>
                <c:pt idx="50">
                  <c:v>5241</c:v>
                </c:pt>
                <c:pt idx="51">
                  <c:v>1665</c:v>
                </c:pt>
                <c:pt idx="52">
                  <c:v>3372</c:v>
                </c:pt>
                <c:pt idx="53">
                  <c:v>587</c:v>
                </c:pt>
                <c:pt idx="54">
                  <c:v>2433</c:v>
                </c:pt>
                <c:pt idx="55">
                  <c:v>4566</c:v>
                </c:pt>
                <c:pt idx="56">
                  <c:v>3955</c:v>
                </c:pt>
                <c:pt idx="57">
                  <c:v>1536</c:v>
                </c:pt>
                <c:pt idx="58">
                  <c:v>2778</c:v>
                </c:pt>
              </c:numCache>
            </c:numRef>
          </c:xVal>
          <c:yVal>
            <c:numRef>
              <c:f>Sheet1!$F$2:$F$60</c:f>
              <c:numCache>
                <c:formatCode>General</c:formatCode>
                <c:ptCount val="59"/>
                <c:pt idx="0">
                  <c:v>32</c:v>
                </c:pt>
                <c:pt idx="1">
                  <c:v>20</c:v>
                </c:pt>
                <c:pt idx="2">
                  <c:v>1448</c:v>
                </c:pt>
                <c:pt idx="3">
                  <c:v>1367</c:v>
                </c:pt>
                <c:pt idx="4">
                  <c:v>1151</c:v>
                </c:pt>
                <c:pt idx="5">
                  <c:v>2004</c:v>
                </c:pt>
                <c:pt idx="6">
                  <c:v>2421</c:v>
                </c:pt>
                <c:pt idx="7">
                  <c:v>6136</c:v>
                </c:pt>
                <c:pt idx="8">
                  <c:v>937</c:v>
                </c:pt>
                <c:pt idx="9">
                  <c:v>1531</c:v>
                </c:pt>
                <c:pt idx="10">
                  <c:v>2543</c:v>
                </c:pt>
                <c:pt idx="11">
                  <c:v>710</c:v>
                </c:pt>
                <c:pt idx="12">
                  <c:v>2960</c:v>
                </c:pt>
                <c:pt idx="13">
                  <c:v>517</c:v>
                </c:pt>
                <c:pt idx="14">
                  <c:v>6525</c:v>
                </c:pt>
                <c:pt idx="15">
                  <c:v>7866</c:v>
                </c:pt>
                <c:pt idx="16">
                  <c:v>4877</c:v>
                </c:pt>
                <c:pt idx="17">
                  <c:v>4212</c:v>
                </c:pt>
                <c:pt idx="18">
                  <c:v>5411</c:v>
                </c:pt>
                <c:pt idx="19">
                  <c:v>493</c:v>
                </c:pt>
                <c:pt idx="20">
                  <c:v>3733</c:v>
                </c:pt>
                <c:pt idx="21">
                  <c:v>1101</c:v>
                </c:pt>
                <c:pt idx="22">
                  <c:v>6435</c:v>
                </c:pt>
                <c:pt idx="23">
                  <c:v>2694</c:v>
                </c:pt>
                <c:pt idx="24">
                  <c:v>6035</c:v>
                </c:pt>
                <c:pt idx="25">
                  <c:v>5292</c:v>
                </c:pt>
                <c:pt idx="26">
                  <c:v>1731</c:v>
                </c:pt>
                <c:pt idx="27">
                  <c:v>11361</c:v>
                </c:pt>
                <c:pt idx="28">
                  <c:v>1933</c:v>
                </c:pt>
                <c:pt idx="29">
                  <c:v>14269</c:v>
                </c:pt>
                <c:pt idx="30">
                  <c:v>8629</c:v>
                </c:pt>
                <c:pt idx="31">
                  <c:v>2722</c:v>
                </c:pt>
                <c:pt idx="32">
                  <c:v>8918</c:v>
                </c:pt>
                <c:pt idx="33">
                  <c:v>1452</c:v>
                </c:pt>
                <c:pt idx="34">
                  <c:v>1247</c:v>
                </c:pt>
                <c:pt idx="35">
                  <c:v>3829</c:v>
                </c:pt>
                <c:pt idx="36">
                  <c:v>15787</c:v>
                </c:pt>
                <c:pt idx="37">
                  <c:v>4344</c:v>
                </c:pt>
                <c:pt idx="38">
                  <c:v>9134</c:v>
                </c:pt>
                <c:pt idx="39">
                  <c:v>1460</c:v>
                </c:pt>
                <c:pt idx="40">
                  <c:v>4011</c:v>
                </c:pt>
                <c:pt idx="41">
                  <c:v>1294</c:v>
                </c:pt>
                <c:pt idx="42">
                  <c:v>4530</c:v>
                </c:pt>
                <c:pt idx="43">
                  <c:v>3886</c:v>
                </c:pt>
                <c:pt idx="44">
                  <c:v>23162</c:v>
                </c:pt>
                <c:pt idx="45">
                  <c:v>3735</c:v>
                </c:pt>
                <c:pt idx="46">
                  <c:v>3267</c:v>
                </c:pt>
                <c:pt idx="47">
                  <c:v>7136</c:v>
                </c:pt>
                <c:pt idx="48">
                  <c:v>3015</c:v>
                </c:pt>
                <c:pt idx="49">
                  <c:v>5488</c:v>
                </c:pt>
                <c:pt idx="50">
                  <c:v>25439</c:v>
                </c:pt>
                <c:pt idx="51">
                  <c:v>8219</c:v>
                </c:pt>
                <c:pt idx="52">
                  <c:v>17106</c:v>
                </c:pt>
                <c:pt idx="53">
                  <c:v>3020</c:v>
                </c:pt>
                <c:pt idx="54">
                  <c:v>12713</c:v>
                </c:pt>
                <c:pt idx="55">
                  <c:v>24219</c:v>
                </c:pt>
                <c:pt idx="56">
                  <c:v>21838</c:v>
                </c:pt>
                <c:pt idx="57">
                  <c:v>11351</c:v>
                </c:pt>
                <c:pt idx="58">
                  <c:v>25765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85824"/>
        <c:axId val="1874795616"/>
      </c:scatterChart>
      <c:valAx>
        <c:axId val="18747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74795616"/>
        <c:crosses val="autoZero"/>
        <c:crossBetween val="midCat"/>
      </c:valAx>
      <c:valAx>
        <c:axId val="18747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Revisions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747858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18</xdr:row>
      <xdr:rowOff>161924</xdr:rowOff>
    </xdr:from>
    <xdr:to>
      <xdr:col>15</xdr:col>
      <xdr:colOff>85725</xdr:colOff>
      <xdr:row>36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36</xdr:row>
      <xdr:rowOff>109538</xdr:rowOff>
    </xdr:from>
    <xdr:to>
      <xdr:col>15</xdr:col>
      <xdr:colOff>83343</xdr:colOff>
      <xdr:row>54</xdr:row>
      <xdr:rowOff>42863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0.6875</cdr:x>
      <cdr:y>0.03955</cdr:y>
    </cdr:from>
    <cdr:to>
      <cdr:x>0.6875</cdr:x>
      <cdr:y>0.83616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143250" y="133351"/>
          <a:ext cx="0" cy="268605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1">
              <a:shade val="95000"/>
              <a:satMod val="105000"/>
              <a:alpha val="59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0.16056</cdr:x>
      <cdr:y>0.04122</cdr:y>
    </cdr:from>
    <cdr:to>
      <cdr:x>0.62652</cdr:x>
      <cdr:y>0.83864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29654" y="138545"/>
          <a:ext cx="2117455" cy="2680515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1">
              <a:shade val="95000"/>
              <a:satMod val="105000"/>
              <a:alpha val="53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1:G60" totalsRowShown="0">
  <autoFilter ref="A1:G60"/>
  <sortState ref="A2:G60">
    <sortCondition ref="G1:G60"/>
  </sortState>
  <tableColumns count="7">
    <tableColumn id="1" name="título"/>
    <tableColumn id="2" name="administrador"/>
    <tableColumn id="3" name="departamento"/>
    <tableColumn id="4" name="grupal"/>
    <tableColumn id="5" name="palabras"/>
    <tableColumn id="6" name="revisiones"/>
    <tableColumn id="7" name="complejidad">
      <calculatedColumnFormula>F2/E2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B1" zoomScaleNormal="100" workbookViewId="0">
      <selection activeCell="M6" sqref="M6"/>
    </sheetView>
  </sheetViews>
  <sheetFormatPr defaultRowHeight="15" x14ac:dyDescent="0.25"/>
  <cols>
    <col min="1" max="1" width="34.85546875" customWidth="1"/>
    <col min="2" max="2" width="15.5703125" customWidth="1"/>
    <col min="3" max="3" width="15.85546875" customWidth="1"/>
    <col min="5" max="5" width="10.5703125" customWidth="1"/>
    <col min="6" max="6" width="12.28515625" customWidth="1"/>
    <col min="7" max="7" width="14.140625" customWidth="1"/>
  </cols>
  <sheetData>
    <row r="1" spans="1:1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4</v>
      </c>
    </row>
    <row r="2" spans="1:17" x14ac:dyDescent="0.25">
      <c r="A2" t="s">
        <v>46</v>
      </c>
      <c r="B2" t="s">
        <v>44</v>
      </c>
      <c r="C2" t="s">
        <v>39</v>
      </c>
      <c r="D2" t="b">
        <v>1</v>
      </c>
      <c r="E2">
        <v>1576</v>
      </c>
      <c r="F2">
        <v>32</v>
      </c>
      <c r="G2">
        <f t="shared" ref="G2:G33" si="0">F2/E2</f>
        <v>2.030456852791878E-2</v>
      </c>
    </row>
    <row r="3" spans="1:17" x14ac:dyDescent="0.25">
      <c r="A3" s="1" t="s">
        <v>38</v>
      </c>
      <c r="B3" t="s">
        <v>17</v>
      </c>
      <c r="C3" t="s">
        <v>18</v>
      </c>
      <c r="D3" t="b">
        <v>0</v>
      </c>
      <c r="E3">
        <v>392</v>
      </c>
      <c r="F3">
        <v>20</v>
      </c>
      <c r="G3">
        <f t="shared" si="0"/>
        <v>5.1020408163265307E-2</v>
      </c>
    </row>
    <row r="4" spans="1:17" ht="15.75" thickBot="1" x14ac:dyDescent="0.3">
      <c r="A4" t="s">
        <v>28</v>
      </c>
      <c r="B4" t="s">
        <v>12</v>
      </c>
      <c r="C4" t="s">
        <v>13</v>
      </c>
      <c r="D4" t="b">
        <v>1</v>
      </c>
      <c r="E4">
        <v>3299</v>
      </c>
      <c r="F4">
        <v>1448</v>
      </c>
      <c r="G4">
        <f t="shared" si="0"/>
        <v>0.43892088511670202</v>
      </c>
    </row>
    <row r="5" spans="1:17" x14ac:dyDescent="0.25">
      <c r="A5" t="s">
        <v>37</v>
      </c>
      <c r="B5" t="s">
        <v>36</v>
      </c>
      <c r="C5" t="s">
        <v>39</v>
      </c>
      <c r="D5" t="b">
        <v>1</v>
      </c>
      <c r="E5">
        <v>3097</v>
      </c>
      <c r="F5">
        <v>1367</v>
      </c>
      <c r="G5">
        <f t="shared" si="0"/>
        <v>0.44139489828866646</v>
      </c>
      <c r="I5" s="4"/>
      <c r="J5" s="5" t="s">
        <v>91</v>
      </c>
      <c r="K5" s="5" t="s">
        <v>92</v>
      </c>
      <c r="L5" s="5" t="s">
        <v>93</v>
      </c>
      <c r="M5" s="5" t="s">
        <v>98</v>
      </c>
      <c r="N5" s="5" t="s">
        <v>94</v>
      </c>
      <c r="O5" s="5" t="s">
        <v>95</v>
      </c>
      <c r="P5" s="5" t="s">
        <v>96</v>
      </c>
      <c r="Q5" s="6" t="s">
        <v>97</v>
      </c>
    </row>
    <row r="6" spans="1:17" x14ac:dyDescent="0.25">
      <c r="A6" t="s">
        <v>31</v>
      </c>
      <c r="B6" t="s">
        <v>12</v>
      </c>
      <c r="C6" t="s">
        <v>13</v>
      </c>
      <c r="D6" t="b">
        <v>1</v>
      </c>
      <c r="E6">
        <v>2553</v>
      </c>
      <c r="F6">
        <v>1151</v>
      </c>
      <c r="G6">
        <f t="shared" si="0"/>
        <v>0.45084214649432042</v>
      </c>
      <c r="I6" s="7" t="s">
        <v>89</v>
      </c>
      <c r="J6" s="8">
        <v>60</v>
      </c>
      <c r="K6" s="8">
        <v>14</v>
      </c>
      <c r="L6" s="8">
        <v>9</v>
      </c>
      <c r="M6" s="8">
        <v>0.78</v>
      </c>
      <c r="N6" s="8">
        <f>MIN(Table1[palabras])</f>
        <v>234</v>
      </c>
      <c r="O6" s="8">
        <f>MAX(Table1[palabras])</f>
        <v>10032</v>
      </c>
      <c r="P6" s="8">
        <f>MIN(Table1[complejidad])</f>
        <v>2.030456852791878E-2</v>
      </c>
      <c r="Q6" s="9">
        <f>MAX(Table1[complejidad])</f>
        <v>9.2746580273578108</v>
      </c>
    </row>
    <row r="7" spans="1:17" ht="15.75" thickBot="1" x14ac:dyDescent="0.3">
      <c r="A7" t="s">
        <v>27</v>
      </c>
      <c r="B7" t="s">
        <v>12</v>
      </c>
      <c r="C7" t="s">
        <v>13</v>
      </c>
      <c r="D7" t="b">
        <v>1</v>
      </c>
      <c r="E7">
        <v>3747</v>
      </c>
      <c r="F7">
        <v>2004</v>
      </c>
      <c r="G7">
        <f t="shared" si="0"/>
        <v>0.53482786228983181</v>
      </c>
      <c r="I7" s="10" t="s">
        <v>90</v>
      </c>
      <c r="J7" s="11">
        <v>20</v>
      </c>
      <c r="K7" s="11">
        <v>10</v>
      </c>
      <c r="L7" s="11">
        <v>8</v>
      </c>
      <c r="M7" s="11">
        <v>0.7</v>
      </c>
      <c r="N7" s="11">
        <f>MIN(E41:E60)</f>
        <v>312</v>
      </c>
      <c r="O7" s="11">
        <f>MAX(E41:E60)</f>
        <v>5282</v>
      </c>
      <c r="P7" s="11">
        <f>MIN(G41:G60)</f>
        <v>3.9459459459459461</v>
      </c>
      <c r="Q7" s="12">
        <f>MAX(G41:G60)</f>
        <v>9.2746580273578108</v>
      </c>
    </row>
    <row r="8" spans="1:17" x14ac:dyDescent="0.25">
      <c r="A8" t="s">
        <v>83</v>
      </c>
      <c r="B8" t="s">
        <v>79</v>
      </c>
      <c r="C8" t="s">
        <v>18</v>
      </c>
      <c r="D8" t="b">
        <v>0</v>
      </c>
      <c r="E8">
        <v>4463</v>
      </c>
      <c r="F8">
        <v>2421</v>
      </c>
      <c r="G8">
        <f t="shared" si="0"/>
        <v>0.54246022854582121</v>
      </c>
    </row>
    <row r="9" spans="1:17" x14ac:dyDescent="0.25">
      <c r="A9" t="s">
        <v>10</v>
      </c>
      <c r="B9" t="s">
        <v>2</v>
      </c>
      <c r="C9" t="s">
        <v>3</v>
      </c>
      <c r="D9" t="b">
        <v>1</v>
      </c>
      <c r="E9">
        <v>10032</v>
      </c>
      <c r="F9">
        <v>6136</v>
      </c>
      <c r="G9">
        <f t="shared" si="0"/>
        <v>0.61164274322169054</v>
      </c>
    </row>
    <row r="10" spans="1:17" x14ac:dyDescent="0.25">
      <c r="A10" t="s">
        <v>21</v>
      </c>
      <c r="B10" t="s">
        <v>12</v>
      </c>
      <c r="C10" t="s">
        <v>13</v>
      </c>
      <c r="D10" t="b">
        <v>1</v>
      </c>
      <c r="E10">
        <v>1514</v>
      </c>
      <c r="F10">
        <v>937</v>
      </c>
      <c r="G10">
        <f t="shared" si="0"/>
        <v>0.61889035667107006</v>
      </c>
    </row>
    <row r="11" spans="1:17" x14ac:dyDescent="0.25">
      <c r="A11" t="s">
        <v>29</v>
      </c>
      <c r="B11" t="s">
        <v>12</v>
      </c>
      <c r="C11" t="s">
        <v>13</v>
      </c>
      <c r="D11" t="b">
        <v>1</v>
      </c>
      <c r="E11">
        <v>2441</v>
      </c>
      <c r="F11">
        <v>1531</v>
      </c>
      <c r="G11">
        <f t="shared" si="0"/>
        <v>0.62720196640721015</v>
      </c>
    </row>
    <row r="12" spans="1:17" x14ac:dyDescent="0.25">
      <c r="A12" t="s">
        <v>30</v>
      </c>
      <c r="B12" t="s">
        <v>12</v>
      </c>
      <c r="C12" t="s">
        <v>13</v>
      </c>
      <c r="D12" t="b">
        <v>1</v>
      </c>
      <c r="E12">
        <v>2896</v>
      </c>
      <c r="F12">
        <v>2543</v>
      </c>
      <c r="G12">
        <f t="shared" si="0"/>
        <v>0.87810773480662985</v>
      </c>
    </row>
    <row r="13" spans="1:17" x14ac:dyDescent="0.25">
      <c r="A13" s="3" t="s">
        <v>19</v>
      </c>
      <c r="B13" t="s">
        <v>17</v>
      </c>
      <c r="C13" t="s">
        <v>18</v>
      </c>
      <c r="D13" t="b">
        <v>1</v>
      </c>
      <c r="E13">
        <v>803</v>
      </c>
      <c r="F13">
        <v>710</v>
      </c>
      <c r="G13">
        <f t="shared" si="0"/>
        <v>0.88418430884184307</v>
      </c>
    </row>
    <row r="14" spans="1:17" x14ac:dyDescent="0.25">
      <c r="A14" t="s">
        <v>56</v>
      </c>
      <c r="B14" t="s">
        <v>54</v>
      </c>
      <c r="C14" t="s">
        <v>57</v>
      </c>
      <c r="D14" t="b">
        <v>0</v>
      </c>
      <c r="E14">
        <v>2444</v>
      </c>
      <c r="F14">
        <v>2960</v>
      </c>
      <c r="G14">
        <f t="shared" si="0"/>
        <v>1.2111292962356792</v>
      </c>
    </row>
    <row r="15" spans="1:17" x14ac:dyDescent="0.25">
      <c r="A15" t="s">
        <v>61</v>
      </c>
      <c r="B15" t="s">
        <v>54</v>
      </c>
      <c r="C15" t="s">
        <v>39</v>
      </c>
      <c r="D15" t="b">
        <v>1</v>
      </c>
      <c r="E15">
        <v>384</v>
      </c>
      <c r="F15">
        <v>517</v>
      </c>
      <c r="G15">
        <f t="shared" si="0"/>
        <v>1.3463541666666667</v>
      </c>
    </row>
    <row r="16" spans="1:17" x14ac:dyDescent="0.25">
      <c r="A16" t="s">
        <v>82</v>
      </c>
      <c r="B16" t="s">
        <v>79</v>
      </c>
      <c r="C16" t="s">
        <v>18</v>
      </c>
      <c r="D16" t="b">
        <v>0</v>
      </c>
      <c r="E16">
        <v>4586</v>
      </c>
      <c r="F16">
        <v>6525</v>
      </c>
      <c r="G16">
        <f t="shared" si="0"/>
        <v>1.422808547754034</v>
      </c>
    </row>
    <row r="17" spans="1:7" ht="15.75" x14ac:dyDescent="0.25">
      <c r="A17" s="2" t="s">
        <v>1</v>
      </c>
      <c r="B17" t="s">
        <v>2</v>
      </c>
      <c r="C17" t="s">
        <v>3</v>
      </c>
      <c r="D17" t="b">
        <v>1</v>
      </c>
      <c r="E17">
        <v>5221</v>
      </c>
      <c r="F17">
        <v>7866</v>
      </c>
      <c r="G17">
        <f t="shared" si="0"/>
        <v>1.5066079295154184</v>
      </c>
    </row>
    <row r="18" spans="1:7" x14ac:dyDescent="0.25">
      <c r="A18" t="s">
        <v>26</v>
      </c>
      <c r="B18" t="s">
        <v>12</v>
      </c>
      <c r="C18" t="s">
        <v>13</v>
      </c>
      <c r="D18" t="b">
        <v>1</v>
      </c>
      <c r="E18">
        <v>2722</v>
      </c>
      <c r="F18">
        <v>4877</v>
      </c>
      <c r="G18">
        <f t="shared" si="0"/>
        <v>1.7916972814107275</v>
      </c>
    </row>
    <row r="19" spans="1:7" x14ac:dyDescent="0.25">
      <c r="A19" t="s">
        <v>32</v>
      </c>
      <c r="B19" t="s">
        <v>12</v>
      </c>
      <c r="C19" t="s">
        <v>13</v>
      </c>
      <c r="D19" t="b">
        <v>1</v>
      </c>
      <c r="E19">
        <v>2175</v>
      </c>
      <c r="F19">
        <v>4212</v>
      </c>
      <c r="G19">
        <f t="shared" si="0"/>
        <v>1.9365517241379311</v>
      </c>
    </row>
    <row r="20" spans="1:7" x14ac:dyDescent="0.25">
      <c r="A20" t="s">
        <v>73</v>
      </c>
      <c r="B20" t="s">
        <v>74</v>
      </c>
      <c r="C20" t="s">
        <v>39</v>
      </c>
      <c r="D20" t="b">
        <v>1</v>
      </c>
      <c r="E20">
        <v>2701</v>
      </c>
      <c r="F20">
        <v>5411</v>
      </c>
      <c r="G20">
        <f t="shared" si="0"/>
        <v>2.0033320992225101</v>
      </c>
    </row>
    <row r="21" spans="1:7" x14ac:dyDescent="0.25">
      <c r="A21" t="s">
        <v>21</v>
      </c>
      <c r="B21" t="s">
        <v>12</v>
      </c>
      <c r="C21" t="s">
        <v>13</v>
      </c>
      <c r="D21" t="b">
        <v>1</v>
      </c>
      <c r="E21">
        <v>234</v>
      </c>
      <c r="F21">
        <v>493</v>
      </c>
      <c r="G21">
        <f t="shared" si="0"/>
        <v>2.1068376068376069</v>
      </c>
    </row>
    <row r="22" spans="1:7" x14ac:dyDescent="0.25">
      <c r="A22" t="s">
        <v>69</v>
      </c>
      <c r="B22" t="s">
        <v>68</v>
      </c>
      <c r="C22" t="s">
        <v>13</v>
      </c>
      <c r="D22" t="b">
        <v>1</v>
      </c>
      <c r="E22">
        <v>1413</v>
      </c>
      <c r="F22">
        <v>3733</v>
      </c>
      <c r="G22">
        <f t="shared" si="0"/>
        <v>2.6418966737438074</v>
      </c>
    </row>
    <row r="23" spans="1:7" x14ac:dyDescent="0.25">
      <c r="A23" s="3" t="s">
        <v>20</v>
      </c>
      <c r="B23" t="s">
        <v>17</v>
      </c>
      <c r="C23" t="s">
        <v>18</v>
      </c>
      <c r="D23" t="b">
        <v>1</v>
      </c>
      <c r="E23">
        <v>398</v>
      </c>
      <c r="F23">
        <v>1101</v>
      </c>
      <c r="G23">
        <f t="shared" si="0"/>
        <v>2.7663316582914574</v>
      </c>
    </row>
    <row r="24" spans="1:7" x14ac:dyDescent="0.25">
      <c r="A24" t="s">
        <v>42</v>
      </c>
      <c r="B24" t="s">
        <v>36</v>
      </c>
      <c r="C24" t="s">
        <v>39</v>
      </c>
      <c r="D24" t="b">
        <v>1</v>
      </c>
      <c r="E24">
        <v>2217</v>
      </c>
      <c r="F24">
        <v>6435</v>
      </c>
      <c r="G24">
        <f t="shared" si="0"/>
        <v>2.9025710419485793</v>
      </c>
    </row>
    <row r="25" spans="1:7" x14ac:dyDescent="0.25">
      <c r="A25" t="s">
        <v>59</v>
      </c>
      <c r="B25" t="s">
        <v>54</v>
      </c>
      <c r="C25" t="s">
        <v>39</v>
      </c>
      <c r="D25" t="b">
        <v>1</v>
      </c>
      <c r="E25">
        <v>921</v>
      </c>
      <c r="F25">
        <v>2694</v>
      </c>
      <c r="G25">
        <f t="shared" si="0"/>
        <v>2.9250814332247557</v>
      </c>
    </row>
    <row r="26" spans="1:7" x14ac:dyDescent="0.25">
      <c r="A26" t="s">
        <v>86</v>
      </c>
      <c r="B26" t="s">
        <v>79</v>
      </c>
      <c r="C26" t="s">
        <v>18</v>
      </c>
      <c r="D26" t="b">
        <v>0</v>
      </c>
      <c r="E26">
        <v>1997</v>
      </c>
      <c r="F26">
        <v>6035</v>
      </c>
      <c r="G26">
        <f t="shared" si="0"/>
        <v>3.0220330495743615</v>
      </c>
    </row>
    <row r="27" spans="1:7" x14ac:dyDescent="0.25">
      <c r="A27" t="s">
        <v>47</v>
      </c>
      <c r="B27" t="s">
        <v>44</v>
      </c>
      <c r="C27" t="s">
        <v>39</v>
      </c>
      <c r="D27" t="b">
        <v>1</v>
      </c>
      <c r="E27">
        <v>1746</v>
      </c>
      <c r="F27">
        <v>5292</v>
      </c>
      <c r="G27">
        <f t="shared" si="0"/>
        <v>3.0309278350515463</v>
      </c>
    </row>
    <row r="28" spans="1:7" x14ac:dyDescent="0.25">
      <c r="A28" t="s">
        <v>34</v>
      </c>
      <c r="B28" t="s">
        <v>12</v>
      </c>
      <c r="C28" t="s">
        <v>13</v>
      </c>
      <c r="D28" t="b">
        <v>1</v>
      </c>
      <c r="E28">
        <v>562</v>
      </c>
      <c r="F28">
        <v>1731</v>
      </c>
      <c r="G28">
        <f t="shared" si="0"/>
        <v>3.080071174377224</v>
      </c>
    </row>
    <row r="29" spans="1:7" x14ac:dyDescent="0.25">
      <c r="A29" t="s">
        <v>55</v>
      </c>
      <c r="B29" t="s">
        <v>54</v>
      </c>
      <c r="C29" t="s">
        <v>39</v>
      </c>
      <c r="D29" t="b">
        <v>1</v>
      </c>
      <c r="E29">
        <v>3592</v>
      </c>
      <c r="F29">
        <v>11361</v>
      </c>
      <c r="G29">
        <f t="shared" si="0"/>
        <v>3.1628619153674835</v>
      </c>
    </row>
    <row r="30" spans="1:7" x14ac:dyDescent="0.25">
      <c r="A30" t="s">
        <v>80</v>
      </c>
      <c r="B30" t="s">
        <v>79</v>
      </c>
      <c r="C30" t="s">
        <v>18</v>
      </c>
      <c r="D30" t="b">
        <v>0</v>
      </c>
      <c r="E30">
        <v>609</v>
      </c>
      <c r="F30">
        <v>1933</v>
      </c>
      <c r="G30">
        <f t="shared" si="0"/>
        <v>3.174055829228243</v>
      </c>
    </row>
    <row r="31" spans="1:7" x14ac:dyDescent="0.25">
      <c r="A31" t="s">
        <v>67</v>
      </c>
      <c r="B31" t="s">
        <v>64</v>
      </c>
      <c r="C31" t="s">
        <v>3</v>
      </c>
      <c r="D31" t="b">
        <v>1</v>
      </c>
      <c r="E31">
        <v>4414</v>
      </c>
      <c r="F31">
        <v>14269</v>
      </c>
      <c r="G31">
        <f t="shared" si="0"/>
        <v>3.2326687811508834</v>
      </c>
    </row>
    <row r="32" spans="1:7" x14ac:dyDescent="0.25">
      <c r="A32" t="s">
        <v>66</v>
      </c>
      <c r="B32" t="s">
        <v>64</v>
      </c>
      <c r="C32" t="s">
        <v>3</v>
      </c>
      <c r="D32" t="b">
        <v>1</v>
      </c>
      <c r="E32">
        <v>2633</v>
      </c>
      <c r="F32">
        <v>8629</v>
      </c>
      <c r="G32">
        <f t="shared" si="0"/>
        <v>3.2772502848461831</v>
      </c>
    </row>
    <row r="33" spans="1:7" x14ac:dyDescent="0.25">
      <c r="A33" t="s">
        <v>60</v>
      </c>
      <c r="B33" t="s">
        <v>54</v>
      </c>
      <c r="C33" t="s">
        <v>39</v>
      </c>
      <c r="D33" t="b">
        <v>1</v>
      </c>
      <c r="E33">
        <v>814</v>
      </c>
      <c r="F33">
        <v>2722</v>
      </c>
      <c r="G33">
        <f t="shared" si="0"/>
        <v>3.3439803439803439</v>
      </c>
    </row>
    <row r="34" spans="1:7" x14ac:dyDescent="0.25">
      <c r="A34" t="s">
        <v>23</v>
      </c>
      <c r="B34" t="s">
        <v>12</v>
      </c>
      <c r="C34" t="s">
        <v>13</v>
      </c>
      <c r="D34" t="b">
        <v>1</v>
      </c>
      <c r="E34">
        <v>2554</v>
      </c>
      <c r="F34">
        <v>8918</v>
      </c>
      <c r="G34">
        <f t="shared" ref="G34:G60" si="1">F34/E34</f>
        <v>3.4917776037588095</v>
      </c>
    </row>
    <row r="35" spans="1:7" x14ac:dyDescent="0.25">
      <c r="A35" t="s">
        <v>84</v>
      </c>
      <c r="B35" t="s">
        <v>79</v>
      </c>
      <c r="C35" t="s">
        <v>18</v>
      </c>
      <c r="D35" t="b">
        <v>0</v>
      </c>
      <c r="E35">
        <v>410</v>
      </c>
      <c r="F35">
        <v>1452</v>
      </c>
      <c r="G35">
        <f t="shared" si="1"/>
        <v>3.5414634146341464</v>
      </c>
    </row>
    <row r="36" spans="1:7" x14ac:dyDescent="0.25">
      <c r="A36" t="s">
        <v>62</v>
      </c>
      <c r="B36" t="s">
        <v>54</v>
      </c>
      <c r="C36" t="s">
        <v>39</v>
      </c>
      <c r="D36" t="b">
        <v>1</v>
      </c>
      <c r="E36">
        <v>348</v>
      </c>
      <c r="F36">
        <v>1247</v>
      </c>
      <c r="G36">
        <f t="shared" si="1"/>
        <v>3.5833333333333335</v>
      </c>
    </row>
    <row r="37" spans="1:7" x14ac:dyDescent="0.25">
      <c r="A37" t="s">
        <v>25</v>
      </c>
      <c r="B37" t="s">
        <v>12</v>
      </c>
      <c r="C37" t="s">
        <v>13</v>
      </c>
      <c r="D37" t="b">
        <v>1</v>
      </c>
      <c r="E37">
        <v>1051</v>
      </c>
      <c r="F37">
        <v>3829</v>
      </c>
      <c r="G37">
        <f t="shared" si="1"/>
        <v>3.6431969552806849</v>
      </c>
    </row>
    <row r="38" spans="1:7" x14ac:dyDescent="0.25">
      <c r="A38" t="s">
        <v>22</v>
      </c>
      <c r="B38" t="s">
        <v>12</v>
      </c>
      <c r="C38" t="s">
        <v>13</v>
      </c>
      <c r="D38" t="b">
        <v>1</v>
      </c>
      <c r="E38">
        <v>4142</v>
      </c>
      <c r="F38">
        <v>15787</v>
      </c>
      <c r="G38">
        <f t="shared" si="1"/>
        <v>3.8114437469821341</v>
      </c>
    </row>
    <row r="39" spans="1:7" x14ac:dyDescent="0.25">
      <c r="A39" t="s">
        <v>33</v>
      </c>
      <c r="B39" t="s">
        <v>12</v>
      </c>
      <c r="C39" t="s">
        <v>13</v>
      </c>
      <c r="D39" t="b">
        <v>1</v>
      </c>
      <c r="E39">
        <v>1135</v>
      </c>
      <c r="F39">
        <v>4344</v>
      </c>
      <c r="G39">
        <f t="shared" si="1"/>
        <v>3.8273127753303964</v>
      </c>
    </row>
    <row r="40" spans="1:7" x14ac:dyDescent="0.25">
      <c r="A40" t="s">
        <v>63</v>
      </c>
      <c r="B40" t="s">
        <v>64</v>
      </c>
      <c r="C40" t="s">
        <v>65</v>
      </c>
      <c r="D40" t="b">
        <v>1</v>
      </c>
      <c r="E40">
        <v>2354</v>
      </c>
      <c r="F40">
        <v>9134</v>
      </c>
      <c r="G40">
        <f t="shared" si="1"/>
        <v>3.8802039082412914</v>
      </c>
    </row>
    <row r="41" spans="1:7" x14ac:dyDescent="0.25">
      <c r="A41" t="s">
        <v>49</v>
      </c>
      <c r="B41" t="s">
        <v>50</v>
      </c>
      <c r="C41" t="s">
        <v>52</v>
      </c>
      <c r="D41" t="b">
        <v>1</v>
      </c>
      <c r="E41">
        <v>370</v>
      </c>
      <c r="F41">
        <v>1460</v>
      </c>
      <c r="G41">
        <f t="shared" si="1"/>
        <v>3.9459459459459461</v>
      </c>
    </row>
    <row r="42" spans="1:7" x14ac:dyDescent="0.25">
      <c r="A42" s="1" t="s">
        <v>16</v>
      </c>
      <c r="B42" t="s">
        <v>17</v>
      </c>
      <c r="C42" t="s">
        <v>18</v>
      </c>
      <c r="D42" t="b">
        <v>1</v>
      </c>
      <c r="E42">
        <v>1008</v>
      </c>
      <c r="F42">
        <v>4011</v>
      </c>
      <c r="G42">
        <f t="shared" si="1"/>
        <v>3.9791666666666665</v>
      </c>
    </row>
    <row r="43" spans="1:7" x14ac:dyDescent="0.25">
      <c r="A43" t="s">
        <v>85</v>
      </c>
      <c r="B43" t="s">
        <v>79</v>
      </c>
      <c r="C43" t="s">
        <v>18</v>
      </c>
      <c r="D43" t="b">
        <v>0</v>
      </c>
      <c r="E43">
        <v>312</v>
      </c>
      <c r="F43">
        <v>1294</v>
      </c>
      <c r="G43">
        <f t="shared" si="1"/>
        <v>4.1474358974358978</v>
      </c>
    </row>
    <row r="44" spans="1:7" x14ac:dyDescent="0.25">
      <c r="A44" t="s">
        <v>48</v>
      </c>
      <c r="B44" t="s">
        <v>44</v>
      </c>
      <c r="C44" t="s">
        <v>3</v>
      </c>
      <c r="D44" t="b">
        <v>1</v>
      </c>
      <c r="E44">
        <v>1040</v>
      </c>
      <c r="F44">
        <v>4530</v>
      </c>
      <c r="G44">
        <f t="shared" si="1"/>
        <v>4.3557692307692308</v>
      </c>
    </row>
    <row r="45" spans="1:7" x14ac:dyDescent="0.25">
      <c r="A45" t="s">
        <v>24</v>
      </c>
      <c r="B45" t="s">
        <v>12</v>
      </c>
      <c r="C45" t="s">
        <v>13</v>
      </c>
      <c r="D45" t="b">
        <v>1</v>
      </c>
      <c r="E45">
        <v>888</v>
      </c>
      <c r="F45">
        <v>3886</v>
      </c>
      <c r="G45">
        <f t="shared" si="1"/>
        <v>4.3761261261261257</v>
      </c>
    </row>
    <row r="46" spans="1:7" x14ac:dyDescent="0.25">
      <c r="A46" s="1" t="s">
        <v>87</v>
      </c>
      <c r="B46" t="s">
        <v>14</v>
      </c>
      <c r="C46" t="s">
        <v>15</v>
      </c>
      <c r="D46" t="b">
        <v>1</v>
      </c>
      <c r="E46">
        <v>5282</v>
      </c>
      <c r="F46">
        <v>23162</v>
      </c>
      <c r="G46">
        <f t="shared" si="1"/>
        <v>4.3850814085573644</v>
      </c>
    </row>
    <row r="47" spans="1:7" x14ac:dyDescent="0.25">
      <c r="A47" t="s">
        <v>45</v>
      </c>
      <c r="B47" t="s">
        <v>44</v>
      </c>
      <c r="C47" t="s">
        <v>39</v>
      </c>
      <c r="D47" t="b">
        <v>0</v>
      </c>
      <c r="E47">
        <v>844</v>
      </c>
      <c r="F47">
        <v>3735</v>
      </c>
      <c r="G47">
        <f t="shared" si="1"/>
        <v>4.4253554502369665</v>
      </c>
    </row>
    <row r="48" spans="1:7" x14ac:dyDescent="0.25">
      <c r="A48" t="s">
        <v>35</v>
      </c>
      <c r="B48" t="s">
        <v>40</v>
      </c>
      <c r="C48" t="s">
        <v>41</v>
      </c>
      <c r="D48" t="b">
        <v>1</v>
      </c>
      <c r="E48">
        <v>735</v>
      </c>
      <c r="F48">
        <v>3267</v>
      </c>
      <c r="G48">
        <f t="shared" si="1"/>
        <v>4.444897959183673</v>
      </c>
    </row>
    <row r="49" spans="1:7" x14ac:dyDescent="0.25">
      <c r="A49" t="s">
        <v>75</v>
      </c>
      <c r="B49" t="s">
        <v>76</v>
      </c>
      <c r="C49" t="s">
        <v>77</v>
      </c>
      <c r="D49" t="b">
        <v>0</v>
      </c>
      <c r="E49">
        <v>1567</v>
      </c>
      <c r="F49">
        <v>7136</v>
      </c>
      <c r="G49">
        <f t="shared" si="1"/>
        <v>4.5539246968730058</v>
      </c>
    </row>
    <row r="50" spans="1:7" x14ac:dyDescent="0.25">
      <c r="A50" t="s">
        <v>78</v>
      </c>
      <c r="B50" t="s">
        <v>76</v>
      </c>
      <c r="C50" t="s">
        <v>77</v>
      </c>
      <c r="D50" t="b">
        <v>0</v>
      </c>
      <c r="E50">
        <v>657</v>
      </c>
      <c r="F50">
        <v>3015</v>
      </c>
      <c r="G50">
        <f t="shared" si="1"/>
        <v>4.5890410958904111</v>
      </c>
    </row>
    <row r="51" spans="1:7" x14ac:dyDescent="0.25">
      <c r="A51" t="s">
        <v>72</v>
      </c>
      <c r="B51" t="s">
        <v>68</v>
      </c>
      <c r="C51" t="s">
        <v>13</v>
      </c>
      <c r="D51" t="b">
        <v>1</v>
      </c>
      <c r="E51">
        <v>1191</v>
      </c>
      <c r="F51">
        <v>5488</v>
      </c>
      <c r="G51">
        <f t="shared" si="1"/>
        <v>4.6078925272879934</v>
      </c>
    </row>
    <row r="52" spans="1:7" x14ac:dyDescent="0.25">
      <c r="A52" t="s">
        <v>53</v>
      </c>
      <c r="B52" t="s">
        <v>54</v>
      </c>
      <c r="C52" t="s">
        <v>39</v>
      </c>
      <c r="D52" t="b">
        <v>1</v>
      </c>
      <c r="E52">
        <v>5241</v>
      </c>
      <c r="F52">
        <v>25439</v>
      </c>
      <c r="G52">
        <f t="shared" si="1"/>
        <v>4.8538446861286015</v>
      </c>
    </row>
    <row r="53" spans="1:7" x14ac:dyDescent="0.25">
      <c r="A53" t="s">
        <v>11</v>
      </c>
      <c r="B53" t="s">
        <v>12</v>
      </c>
      <c r="C53" t="s">
        <v>13</v>
      </c>
      <c r="D53" t="b">
        <v>1</v>
      </c>
      <c r="E53">
        <v>1665</v>
      </c>
      <c r="F53">
        <v>8219</v>
      </c>
      <c r="G53">
        <f t="shared" si="1"/>
        <v>4.9363363363363364</v>
      </c>
    </row>
    <row r="54" spans="1:7" x14ac:dyDescent="0.25">
      <c r="A54" t="s">
        <v>81</v>
      </c>
      <c r="B54" t="s">
        <v>79</v>
      </c>
      <c r="C54" t="s">
        <v>18</v>
      </c>
      <c r="D54" t="b">
        <v>0</v>
      </c>
      <c r="E54">
        <v>3372</v>
      </c>
      <c r="F54">
        <v>17106</v>
      </c>
      <c r="G54">
        <f t="shared" si="1"/>
        <v>5.0729537366548039</v>
      </c>
    </row>
    <row r="55" spans="1:7" x14ac:dyDescent="0.25">
      <c r="A55" t="s">
        <v>51</v>
      </c>
      <c r="B55" t="s">
        <v>50</v>
      </c>
      <c r="C55" t="s">
        <v>52</v>
      </c>
      <c r="D55" t="b">
        <v>1</v>
      </c>
      <c r="E55">
        <v>587</v>
      </c>
      <c r="F55">
        <v>3020</v>
      </c>
      <c r="G55">
        <f t="shared" si="1"/>
        <v>5.1448040885860307</v>
      </c>
    </row>
    <row r="56" spans="1:7" x14ac:dyDescent="0.25">
      <c r="A56" t="s">
        <v>43</v>
      </c>
      <c r="B56" t="s">
        <v>44</v>
      </c>
      <c r="C56" t="s">
        <v>39</v>
      </c>
      <c r="D56" t="b">
        <v>0</v>
      </c>
      <c r="E56">
        <v>2433</v>
      </c>
      <c r="F56">
        <v>12713</v>
      </c>
      <c r="G56">
        <f t="shared" si="1"/>
        <v>5.2252363337443484</v>
      </c>
    </row>
    <row r="57" spans="1:7" x14ac:dyDescent="0.25">
      <c r="A57" t="s">
        <v>88</v>
      </c>
      <c r="B57" t="s">
        <v>68</v>
      </c>
      <c r="C57" t="s">
        <v>13</v>
      </c>
      <c r="D57" t="b">
        <v>1</v>
      </c>
      <c r="E57">
        <v>4566</v>
      </c>
      <c r="F57">
        <v>24219</v>
      </c>
      <c r="G57">
        <f t="shared" si="1"/>
        <v>5.304204993429698</v>
      </c>
    </row>
    <row r="58" spans="1:7" x14ac:dyDescent="0.25">
      <c r="A58" t="s">
        <v>70</v>
      </c>
      <c r="B58" t="s">
        <v>68</v>
      </c>
      <c r="C58" t="s">
        <v>13</v>
      </c>
      <c r="D58" t="b">
        <v>1</v>
      </c>
      <c r="E58">
        <v>3955</v>
      </c>
      <c r="F58">
        <v>21838</v>
      </c>
      <c r="G58">
        <f t="shared" si="1"/>
        <v>5.5216182048040459</v>
      </c>
    </row>
    <row r="59" spans="1:7" x14ac:dyDescent="0.25">
      <c r="A59" t="s">
        <v>71</v>
      </c>
      <c r="B59" t="s">
        <v>68</v>
      </c>
      <c r="C59" t="s">
        <v>13</v>
      </c>
      <c r="D59" t="b">
        <v>1</v>
      </c>
      <c r="E59">
        <v>1536</v>
      </c>
      <c r="F59">
        <v>11351</v>
      </c>
      <c r="G59">
        <f t="shared" si="1"/>
        <v>7.389973958333333</v>
      </c>
    </row>
    <row r="60" spans="1:7" x14ac:dyDescent="0.25">
      <c r="A60" t="s">
        <v>58</v>
      </c>
      <c r="B60" t="s">
        <v>54</v>
      </c>
      <c r="C60" t="s">
        <v>39</v>
      </c>
      <c r="D60" t="b">
        <v>1</v>
      </c>
      <c r="E60">
        <v>2778</v>
      </c>
      <c r="F60">
        <v>25765</v>
      </c>
      <c r="G60">
        <f t="shared" si="1"/>
        <v>9.2746580273578108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2017-01-09T21:36:59Z</dcterms:modified>
</cp:coreProperties>
</file>