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lanation + General City Info" sheetId="1" r:id="rId3"/>
    <sheet state="visible" name="Indicator sign off sheet" sheetId="2" r:id="rId4"/>
    <sheet state="visible" name="Civic participation" sheetId="3" r:id="rId5"/>
    <sheet state="visible" name="Diversity" sheetId="4" r:id="rId6"/>
    <sheet state="visible" name="Internal transportation" sheetId="5" r:id="rId7"/>
    <sheet state="visible" name="Digital inclusion" sheetId="6" r:id="rId8"/>
    <sheet state="visible" name="Environmental sustainability" sheetId="7" r:id="rId9"/>
    <sheet state="visible" name="Health + Safety" sheetId="8" r:id="rId10"/>
    <sheet state="visible" name="Education access" sheetId="9" r:id="rId11"/>
    <sheet state="visible" name="Youth Employment" sheetId="10" r:id="rId12"/>
    <sheet state="visible" name="Entrepreneurship" sheetId="11" r:id="rId13"/>
    <sheet state="visible" name="Financial access" sheetId="12" r:id="rId14"/>
    <sheet state="visible" name="Economic status" sheetId="13" r:id="rId15"/>
    <sheet state="visible" name="Food + nightlife" sheetId="14" r:id="rId16"/>
    <sheet state="visible" name="Music + film" sheetId="15" r:id="rId17"/>
    <sheet state="visible" name="Fashion + arts" sheetId="16" r:id="rId18"/>
    <sheet state="visible" name="Regional + global connectivity" sheetId="17" r:id="rId19"/>
    <sheet state="visible" name="Youth media" sheetId="18" r:id="rId20"/>
    <sheet state="visible" name="Sports + Fitness" sheetId="19" r:id="rId21"/>
    <sheet state="visible" name="Analysis Sheet" sheetId="20" r:id="rId22"/>
  </sheets>
  <definedNames>
    <definedName localSheetId="12" name="Affordability">#REF!</definedName>
  </definedNames>
  <calcPr/>
</workbook>
</file>

<file path=xl/sharedStrings.xml><?xml version="1.0" encoding="utf-8"?>
<sst xmlns="http://schemas.openxmlformats.org/spreadsheetml/2006/main" count="1557" uniqueCount="897">
  <si>
    <t>Welcome Urban Decoder!</t>
  </si>
  <si>
    <t>Greetings Urban Decoder! Welcome to the City Data Input Workbook for your city. In this workbook you will find all the of the categories and indicators that make up the YouthfulCities Index. Please read through the instructions on this page carefully. After reading the step-by-step category instructions below, there are 4 items you will need to collect at the beginning of your data collection process: 1) Your city's municipal boundaries, 2) the youth population in your city, 3) Minimum wage for an hour of labour in your city, and 4) Diversity of food. See below for more info on each of these.</t>
  </si>
  <si>
    <t>Step-by-step category instructions</t>
  </si>
  <si>
    <t xml:space="preserve">Each tab in this workbook represents a category in the YouthfulCities Index. Each tab has step-by-step category instructions. This is because each category is a little bit different, and the data collection method for each reflects these differences. Some categories really rely on a process: one indicator will need to be collected before you are able to collect the next indicator. For example this is the case for the financial access category. However, the majority of the categories are made up of indicators that aren't interrelated, so you will be able to collect them in the order you wish. Many of the indicators have supplementary sheets where you will compile lists of all the information necessary to complete a given indicator. For example, in the Average Age of City Councilors indicator you will need to make a list of all the councilors in your city, and find out how old each one of them is. The supplementary sheets are found in the Supplementary Data Collection Sheet workbook. Once you have completed the data collection for an indicator with a supplementary sheet, you will enter the final data into the given indicator data field in the proper category in this workbook (City Data Input Workbook).                </t>
  </si>
  <si>
    <t>Starting at the beginning of July we will be be hosting weekly video calls where we will introduce a new category each week. Once we introduce the category you can begin to collect data. You're encouraged to look through the categories in this workbook in advance in order to become familair with them. You can also begin to collect data before the each category is introduced, if you feel comfortable doing so.</t>
  </si>
  <si>
    <t xml:space="preserve">The next tab to the right is the "Indicator Sign Off" sheet. Here you will check off each indicator as you complete it. Signing off on the indicators here will let us know that we can look over the data and the sources and add the data you've collected to our database. </t>
  </si>
  <si>
    <t>This workbook also has one hidden sheet, called Analysis Sheet. From time to time it will appear unhidden so we can view it for analysis. You don't have to do anything in this sheet. It's for our internal analysis only.</t>
  </si>
  <si>
    <t xml:space="preserve">Once you have completed data collection for an indicator, please indicate that you have done so by marking X next to the given indicator. </t>
  </si>
  <si>
    <t>Step-by-step category instructions: Please read before collecting data</t>
  </si>
  <si>
    <t xml:space="preserve"> </t>
  </si>
  <si>
    <t>Please do not alter the cell structure of any of the tabs in this workbook. If you think you need to add or delete cells, please contact matthew@youthfulcities.com</t>
  </si>
  <si>
    <t>There are 2 supplemental sheets that you will use for this category: 1) Diversity of food, and 2) Diversity of religion. You will find these in the Supplementary sheets workbook. Once you have gone through those sheets you will enter the final count for these indicators in this sheet.</t>
  </si>
  <si>
    <t>Diversity</t>
  </si>
  <si>
    <t>Indicator</t>
  </si>
  <si>
    <t>There are 2 supplemental sheets that you will use for the civic participation category: 1) The average age of city councillors sheet. 2) The list of volunteering networks sheet. You can find them in the "supplementary sheets" workbook. You will use them to help keep track of all the councillors in your city. Once you have all the councillors listed with their ages, you can enter the final, average age, into the cell below in this sheet. Same for volunteering networks.</t>
  </si>
  <si>
    <t>Is there a supplementary data sheet associated with this indicator?</t>
  </si>
  <si>
    <t>Civic Participation</t>
  </si>
  <si>
    <t>What is measured</t>
  </si>
  <si>
    <t>Method</t>
  </si>
  <si>
    <t>Data</t>
  </si>
  <si>
    <t>As of this date</t>
  </si>
  <si>
    <t>Source (Name, phone #, website)</t>
  </si>
  <si>
    <t>Organizations/Business/Gov connections</t>
  </si>
  <si>
    <t>Urban Decoders' Comments</t>
  </si>
  <si>
    <t>Is there a supplementary sheet associated with this indicator?</t>
  </si>
  <si>
    <t>Enter date of data collection below</t>
  </si>
  <si>
    <t>If more than one source, enter one source per cell below</t>
  </si>
  <si>
    <t>List any that may be connected to this indicator - one per cell below</t>
  </si>
  <si>
    <t>questions/useful hints/keywords. Document how you found the data etc.</t>
  </si>
  <si>
    <t>Voting age</t>
  </si>
  <si>
    <t>no</t>
  </si>
  <si>
    <t>Categories</t>
  </si>
  <si>
    <t>questions/useful hints etc.</t>
  </si>
  <si>
    <t>Languages to vote in</t>
  </si>
  <si>
    <t>Is indicator data collection completed?  (mark with an X)</t>
  </si>
  <si>
    <t>If you have any issues or concerns about this indicator, please enter them here</t>
  </si>
  <si>
    <t>1) Municipal boundaries: Before collecting any data you will need to define the territorial borders of your city. This is important because it will outline the geographical extent of where you will collect data from. Please enter this information below on this sheet. For example in Toronto, the municipality of Toronto amalgamated with surrounding municipalities in 1998, resulting in the Greater Toronto Area. In the Toronto case we're not collecting data from the entire Greater Toronto Area due to its vast size and the fact that it doesn't accurately reflect the urban nature of Toronto. Instead we're using the area commonly known as the municipality of Toronto. If you're unsure of the accepted boundaries of your city, get in touch with matthew@youthfulcities.com and we can dicuss this.</t>
  </si>
  <si>
    <t xml:space="preserve">2) Youth population: The 2nd item on your list is determining the youth population in your city. Please enter this information below on this sheet. For our purposes we've defined youth as 15-29. We have learned that for some cities it will be easy to determine youth population, but for others it will be more difficult. Not all cities collect data using the same age cohorts, so you might find an age breakdown, for example, of 15-35. If this is the case, we have a formula worked out which we can use to figure out the youth population. If this is the case, contact matthew@youthfulcities.com to proceed. </t>
  </si>
  <si>
    <t>Age for mayoral elections</t>
  </si>
  <si>
    <t>Collect voting age for mayoral elections. If there are no mayoral elections use the voting age for any political election (regional, national etc.) that happens in the city</t>
  </si>
  <si>
    <t>http://www1.toronto.ca/wps/portal/contentonly?vgnextoid=2471fc9b6462c310VgnVCM10000068d60f89RCRD&amp;vgnextchannel=8222c36902f5d310VgnVCM1000006cd60f89RCRD</t>
  </si>
  <si>
    <t>Average age of city councillors (elected officials) in your city</t>
  </si>
  <si>
    <t>There's 1 supplementary sheets for this category: 1) Hours of dedicated transit. For the "commuter times" indicators you will need to determine the geographical centre of your city. Once you do this you will be able to collect those indicators' data.</t>
  </si>
  <si>
    <t>Yes - Average age of city councillors sheet</t>
  </si>
  <si>
    <t>Internal Transportation</t>
  </si>
  <si>
    <t>Average age of city councillors (elected or appointed officials) who are responsible for policies, programs and government funding for your city</t>
  </si>
  <si>
    <t>Look online for politicians' bios, call their constituency offices. You can keep track of all this information in the Average Age of City Councillors supplemental sheet.</t>
  </si>
  <si>
    <t xml:space="preserve">km of public transportation </t>
  </si>
  <si>
    <t>km (or miles if imperial) of dedicated public transportation: trains, trams, subways, bus rapid transit</t>
  </si>
  <si>
    <t>Add the total distance of routes for all methods of transit (for some cities...http://www.brtdata.org/)</t>
  </si>
  <si>
    <t xml:space="preserve">wikipedia.com </t>
  </si>
  <si>
    <t xml:space="preserve">City of Toronto </t>
  </si>
  <si>
    <t>http://www.ttc.ca/About_the_TTC/Projects/New_Vehicles/New_Streetcars/Torontos_Streetcar_Network/index.jsp</t>
  </si>
  <si>
    <t>Toronto Transit Comission</t>
  </si>
  <si>
    <t xml:space="preserve">The data reflects only transit that is dedicated. If one where to include the Buses of toronto the total would be 7,148.3 kms </t>
  </si>
  <si>
    <t>http://www.ttc.ca/About_the_TTC/Operating_Statistics/2013.jsp</t>
  </si>
  <si>
    <t>how many hours per week does DEDICATED public transit operate</t>
  </si>
  <si>
    <t>Number of hours of operation per week of DEDICATED public transit. Dedicated is transit that doesn't share lanes with other traffic, for example subways, and bus-rapid transit.</t>
  </si>
  <si>
    <t>Add the number of hours each mode of transit operates on a weekly basis</t>
  </si>
  <si>
    <t>https://www.ttc.ca/Routes/index.jsp</t>
  </si>
  <si>
    <t>Dedicated transit added was Street Car (133) and Subway/RT (133.5)</t>
  </si>
  <si>
    <t>bike rental</t>
  </si>
  <si>
    <t xml:space="preserve">Total number of municipally owned bikes available for rent </t>
  </si>
  <si>
    <t>Look online, call your municipal transportation office, call your local councilor</t>
  </si>
  <si>
    <t>http://www.bikesharetoronto.com/about</t>
  </si>
  <si>
    <t xml:space="preserve">km of bike path </t>
  </si>
  <si>
    <t xml:space="preserve">total kms of municipally designated dedicated bike paths </t>
  </si>
  <si>
    <t>https://mapsengine.google.com/map/u/1/edit?mid=zEQqMzc0zI9Y.kYIEOulFiV-k</t>
  </si>
  <si>
    <t xml:space="preserve">driving age </t>
  </si>
  <si>
    <t>age for full unrestricted driving license</t>
  </si>
  <si>
    <t>Many territories have graduated license programs, where you need to get a learner's permit before you can get your full license. The driving age we're looking for is the youngest possible age that one can driver with the full license.</t>
  </si>
  <si>
    <t>http://www.ontario.ca/driving-and-roads/get-g-drivers-licence-new-drivers</t>
  </si>
  <si>
    <t>Data collected every 3 years as a result the data reflects the data inputed as of 2013</t>
  </si>
  <si>
    <t>Commuter time by car</t>
  </si>
  <si>
    <t>Length of time it takes to travel from geographic center of the city to the furthest point by car</t>
  </si>
  <si>
    <t xml:space="preserve">Measure this at NOON. Google will provide time estimates for this: go to maps.google.com and choose "get directions". Choose the geographical centre of your city as the starting point and choose the furthest point from the centre as the destination. </t>
  </si>
  <si>
    <t>maps.google.com</t>
  </si>
  <si>
    <t>I ultized the same geographical center as last year (Bay st and Albert st) as well as the further point  (Steels ave east and Saceborough Pickering Townline)</t>
  </si>
  <si>
    <t>Commuter time by transit</t>
  </si>
  <si>
    <t>Length of time it takes to travel from geographic center of the city to the furthest point by public transit</t>
  </si>
  <si>
    <t>Commuter time by foot</t>
  </si>
  <si>
    <t>Length of time it takes to travel from geographic center of the city to the furthest point by foot</t>
  </si>
  <si>
    <t>Commute time from city center to airport</t>
  </si>
  <si>
    <t>Length of time it take to get from geographic center of the city to the city's largest airport by public transit</t>
  </si>
  <si>
    <t xml:space="preserve">City center utilized is the same as last year (Bay st and Albert st). The airport that was chosen was Toronto Pearson International Airport </t>
  </si>
  <si>
    <t>Real time transit app for smartphones</t>
  </si>
  <si>
    <t>Is there an application that provides real-time information about when transit will arrive at the user's location?</t>
  </si>
  <si>
    <t>An example is TheTransitapp.com this app relies on cities opening up their transit data. The municipality or another company might also offer an app with this information. We just want to know if there's any app. Enter YES or NO.</t>
  </si>
  <si>
    <t>https://www.ttc.ca/News/2014/June/0619_ttc_blog.jsp</t>
  </si>
  <si>
    <t xml:space="preserve">Toronto Transit Comission </t>
  </si>
  <si>
    <t>Walkability</t>
  </si>
  <si>
    <t>Population Density of the city</t>
  </si>
  <si>
    <t>Number of people per square kilometer. You'll be able to determine this from the general city info you entered in the 1st tab of this workbook.</t>
  </si>
  <si>
    <t xml:space="preserve">There are 2 supplementary sheets that you will use for this category: 1) The List of cellular providers sheet. On this sheet you will enter data for 2 indicators: the names of companies that provide cellular service, and the lowest cost for packages that include data. 2) The List of open data seed funders. On this sheet you will compile any public or private programs </t>
  </si>
  <si>
    <t>How many languages are available for municipal elections</t>
  </si>
  <si>
    <t>Survey municipal websites, call municipalities or councillor's offices</t>
  </si>
  <si>
    <t>http://www.elections.ca/content.aspx?section=vot&amp;dir=ids&amp;document=eth&amp;lang=e</t>
  </si>
  <si>
    <t>x</t>
  </si>
  <si>
    <t>Indicator collected every 3 years. This data reflects the data inputed in the year 2013</t>
  </si>
  <si>
    <t xml:space="preserve">Diversity of food </t>
  </si>
  <si>
    <t>Yes - Diversity of food sheet</t>
  </si>
  <si>
    <t>Digital Inclusion</t>
  </si>
  <si>
    <t>Cellular competitiveness level</t>
  </si>
  <si>
    <t>Yes - List of cellular providers sheet</t>
  </si>
  <si>
    <t>How many cellular providers exist in your city?</t>
  </si>
  <si>
    <t>Do some market research - think as though you're going to set up a new cell phone. Call around to stores, look online, check your region's telecommunications regulations to see how many cellular prodivers are licensed to operate in your area.</t>
  </si>
  <si>
    <t>Average cost of baseline package with data</t>
  </si>
  <si>
    <t>Lowest cost for cellular package with data</t>
  </si>
  <si>
    <t>When you're doing your research for the above indicator, ask about the lowest cost data package available. With or without contract.</t>
  </si>
  <si>
    <t>Open data initiative seed funding</t>
  </si>
  <si>
    <t>Yes - List of open data seed funders sheet</t>
  </si>
  <si>
    <t>The maximum amount that an individual can receive through public or private digital development seed funding. From your list of seed funders, you will take the average amount and list is here as the final data.</t>
  </si>
  <si>
    <t>This indicator looks at whether there are public or private programs in the city to develop the overall urban digital infrastructure. One example is Datademo in Helsinki, which searches for ideas that make use of open data in order to promote democracy and are offering developers micro funding of 2000 euros each.</t>
  </si>
  <si>
    <t>3) Minimum wage: The 3rd item on your list is determining the minimum wage for an hour of labour in your city. Please enter this information below on this sheet. From our experience, most cities have minimum wage of some sort. Some cities have minimum wages for different jobs, some have monthly minimum wages, some weekly, etc. If there are multiple minimum wages, take the average of all of them. If you are having trouble figuring this out, contact matthew@youthfulcities.com</t>
  </si>
  <si>
    <t>4) Diversity of food: The diversity of food indicator is an example of an indicator with a longer data collection process. For this indicator we have compiled a list of the majority of the world's nations, which you will find in the Diversity of Food sheet in the Supplementary Data Collection Workbook. To complete this indicator you will search online, in business directories or in phone books to see all the different varieties of food that are available in your city. See the supplementary sheet or contact matthew@youthfulcities.com for more information.</t>
  </si>
  <si>
    <t>General City Info</t>
  </si>
  <si>
    <t>Municipal Boundaries</t>
  </si>
  <si>
    <t>Youth Population</t>
  </si>
  <si>
    <t>Your Geographical Area Defined</t>
  </si>
  <si>
    <t>Youth Population (15-29)</t>
  </si>
  <si>
    <t>Total Population</t>
  </si>
  <si>
    <t>Population reporting year</t>
  </si>
  <si>
    <t>Sources</t>
  </si>
  <si>
    <t>Urban Decoder notes</t>
  </si>
  <si>
    <t>Name of Municipality (political entity)</t>
  </si>
  <si>
    <t>Describe the boundries of your city</t>
  </si>
  <si>
    <t>within the boundry you selected</t>
  </si>
  <si>
    <t>when was the population last recorded</t>
  </si>
  <si>
    <t>The municipality of Toronto</t>
  </si>
  <si>
    <t>http://www.statcan.gc.ca/pub/11-008-x/2010002/c-g/11159/map-carte001-eng.htm</t>
  </si>
  <si>
    <t>%</t>
  </si>
  <si>
    <t>Minimum Wage</t>
  </si>
  <si>
    <t>This is the indicator. It will be the same in each city</t>
  </si>
  <si>
    <t>Some of the indicators have a supplementary data collection sheet that you will use to keep track of the information you compile. All of these sheets can be found in the Supplementary Data Collection Sheets workbook. When you're collecting the data for indicators with a supplementary sheet, please complete your data collection on the supplementary sheets before entering the final data on the sheets in this workbook.</t>
  </si>
  <si>
    <t>Use the method provided. If we all collect data in the same way it makes it more credible. If the method is unclear or not possible ask us before proceeding.</t>
  </si>
  <si>
    <t>Enter number below</t>
  </si>
  <si>
    <t>List any that may be connected to this indicator - one per cell below. This will really help you when you are developing your city's org database so add as much info as you want below and we will sort it out more formally soon.</t>
  </si>
  <si>
    <t>Minimum wage</t>
  </si>
  <si>
    <t>Eg. If there's no minimum wage, look at the starting hourly wage for an entry-level position at a fast-food restaurant</t>
  </si>
  <si>
    <t>There are 2 supplemental sheet that you will use for the environmental sustainability category: 1) The List of Recycled Materials sheet. 2) Smart cities initiatives. You can find it in the "supplementary sheets" workbook. You will use it to help keep track of all the different materials that your city recycles.</t>
  </si>
  <si>
    <t>Environmentally Friendly</t>
  </si>
  <si>
    <t>For what year</t>
  </si>
  <si>
    <t>enter YES or NO</t>
  </si>
  <si>
    <t>Enter the year this data refers to</t>
  </si>
  <si>
    <t>Municipal water scale</t>
  </si>
  <si>
    <t>Is municipal drinking water potable?</t>
  </si>
  <si>
    <t>Whether the municipality says that the water it delivers is potable</t>
  </si>
  <si>
    <t>yes</t>
  </si>
  <si>
    <t>http://www.toronto.ca/water/supply/index.htm</t>
  </si>
  <si>
    <t>collected by ML</t>
  </si>
  <si>
    <t>http://www12.statcan.gc.ca/census-recensement/2011/dp-pd/hlt-fst/pd-pl/Table-Tableau.cfm?LANG=Eng&amp;T=501&amp;SR=1&amp;S=10&amp;O=D</t>
  </si>
  <si>
    <t xml:space="preserve">Statistics Canada </t>
  </si>
  <si>
    <t>Number of public transit trips, annually</t>
  </si>
  <si>
    <t>The total number of trips taken on public transit annually</t>
  </si>
  <si>
    <t>Most municipal public transport providers will know how many trips are taken on their subways, busses and other vehicles annually. Check their websites, call them or get in touch with public transit advocates in your city.</t>
  </si>
  <si>
    <t>This number reflects the passenger trips for the entire system. However it excludes "Wheel-Trans"</t>
  </si>
  <si>
    <t>There are 3 supplemtary sheets for the health category: 1) List of public health clinics,  2) List of public sexual health clinics, and 3) List of homeless shelters. On these sheets you will see that you are to capture information about publicly available healthcare in your city. For example, for the list of public health clinics, you will capture the name of the clinic and its location. Finally, you will enter a source for the information about each clinic (website, or phone or in-person contact that you spoke to). You will do the same thing for Public Sexual Health Clinics, and for Homeless shelters.</t>
  </si>
  <si>
    <t>Health</t>
  </si>
  <si>
    <t>Is there a supplemental sheet?</t>
  </si>
  <si>
    <t>Percentage of population covered by health insurance</t>
  </si>
  <si>
    <t xml:space="preserve">Here we're looking to find out how much of the urban population can access health care with no out of pocket expenses. Many of our cities are part of the "Health Cities" network. If yours is, this statistic might be available through your municipality. Look online at your city's website regarding its health indicators. Call the city if you have a hard time finding this information. </t>
  </si>
  <si>
    <t>The percentage of the total urban population that has under universal health coverage, with no out of pocket expenses at the point of care.</t>
  </si>
  <si>
    <t>http://www.toronto.ca/legdocs/mmis/2013/hl/bgrd/backgroundfile-57588.pdf</t>
  </si>
  <si>
    <t xml:space="preserve">City of Toronto, Ministry of Long Term Health Care, Service Ontario, Registered Person Database, Ontario Health Insurance Plan (OHIP) Database </t>
  </si>
  <si>
    <t>collected by ML. Contacted the ministry of health/ service ontario on septmeber 12 2014. Response was given on September 30, 2014. According to personal communication with service ontario "As of July 1, 2014, there were 13.44 million valid and active health cards in Ontario.  According to Statistics Canada, as of July 1 2014, there were 13.64 million residents of Ontario." Data inputted respresents the whole of Ontario.</t>
  </si>
  <si>
    <t>http://www1.toronto.ca/wps/portal/contentonly?vgnextoid=1e8ef81d2c2a1410VgnVCM10000071d60f89RCRD</t>
  </si>
  <si>
    <t>http://www.auditor.on.ca/en/reports_en/en98/306en98.pdf</t>
  </si>
  <si>
    <t>Total number of primary healthcare graduates</t>
  </si>
  <si>
    <t>Yes (sort of) - It is the education access tab of this workbook. Look for column "K": "How many healthcare graduates in 2013.</t>
  </si>
  <si>
    <t>We want to know how many nurses and medical doctors graduated from post secondary institutions in your city in 2013. Nurses can come from either colleges or universities, and medical doctors will come from universities. Look at the university and college websites for their nursing and medicine programs. They should say how many people graduate from these programs, annually. If this doesn't work, call the relevant university/college departments or faculties and ask.</t>
  </si>
  <si>
    <t>The total number of people that graduated as nurses and medical doctors in your city in 2013</t>
  </si>
  <si>
    <t xml:space="preserve">The data inputed reflects the number of health care gaduates from the largest universities and colleges in Toronto. Also the data is based on the information that was provided or available about health care graduates from the insititutions.   </t>
  </si>
  <si>
    <t>Number of public health clinics</t>
  </si>
  <si>
    <t>Yes - "List of public health clinics"</t>
  </si>
  <si>
    <t>Make a list of all the public health clinics in your city. Seach online, call the municipality, call police services or look in a business directory. List the public health clinics in the "list of public health clinics". We also want to collect the addresses and the number of total patients served in each of these clinics.</t>
  </si>
  <si>
    <t>The number of publicly accessible health clinics in your city</t>
  </si>
  <si>
    <t>Number of public sexual health clinics</t>
  </si>
  <si>
    <t>Yes - "List of public sexual health clinics"</t>
  </si>
  <si>
    <t>Make a list of all the public sexual health clinics in your city. Seach online, call the municipality, call police services or look in a business directory. List the public health clinics in the "list of public health clinics". We also want to collect the addresses and the number of total patients served in each of these clinics.</t>
  </si>
  <si>
    <t>The total number of public sexual health clinics in your city</t>
  </si>
  <si>
    <t>http://www1.toronto.ca/wps/portal/contentonly?vgnextoid=30865e67bbee0410VgnVCM10000071d60f89RCRD</t>
  </si>
  <si>
    <t xml:space="preserve">Personally emailed city councillors if I could not find their ages online. </t>
  </si>
  <si>
    <t>Secondary and post-secondary mental health programs</t>
  </si>
  <si>
    <t>Yes (sort of) - It is the education access tab of this workbook. For secondary, you will enter data starting in cell D10. For post-secondary, look for the cell L22: "Mental health programs?" For each institution, enter YES if there is a program, and NO if there isn't.</t>
  </si>
  <si>
    <t>For secondary school boards, call each and ask if mental health awareness or education is taught, and in which grade it's introduced. For post-secondary, call each university and college and ask whether they have a mental health outreach or support program.</t>
  </si>
  <si>
    <t>How many post-secondary institutions (colleges or universities) offer support for students with mental health. These can include outreach programs, mental health councilling and similar.</t>
  </si>
  <si>
    <t>http://www1.toronto.ca/wps/portal/contentonly?vgnextoid=c3a83293dc3ef310VgnVCM10000071d60f89RCRD</t>
  </si>
  <si>
    <t>Youth voter turnout</t>
  </si>
  <si>
    <t>Number of youth voters in most recent municipal election</t>
  </si>
  <si>
    <t>Call or go to municipal offices. There also might be polling data available that has been collected by third party groups.</t>
  </si>
  <si>
    <t>http://www.elections.ca/content.aspx?section=res&amp;dir=rec/part/estim/41ge&amp;document=report41&amp;lang=e#p51</t>
  </si>
  <si>
    <t>Volunteer opportunities</t>
  </si>
  <si>
    <t>Yes - List of volunteering networks</t>
  </si>
  <si>
    <t>How many websites or physical centres exist that highlights opportunities for youth to volunteer for NGOs? (enter 0 if there are none)</t>
  </si>
  <si>
    <t xml:space="preserve">Search online. </t>
  </si>
  <si>
    <t>Political influence - Youth advisory board</t>
  </si>
  <si>
    <t>What is the number of youth that participate in each city's youth advisory council</t>
  </si>
  <si>
    <t xml:space="preserve">Call the municipality and ask about youth advisory councils.  </t>
  </si>
  <si>
    <t>http://toronto.thecyc.ca/youthcouncillors</t>
  </si>
  <si>
    <t>How many hours per semester are required?</t>
  </si>
  <si>
    <t>Volunteerism in high school scale</t>
  </si>
  <si>
    <t>For the education category you will collect information about all the different post-secondary institutions in your city. Most of the institutions should have well-functioning websites with statistics on them. If you can't find everything you need on the websites, you can try calling the schools to collect the information. There is a supplementary sheet for the tuition fees indicator 1) Education - Tuition fees worksheet. See this sheet to understand how to handle this indicator. You can find this in the Supplementary Data Collection Workbook. Tuition fees will vary by program. So for this indicator, we ask you to collect the cost of 1st year tuition for 10 different programs acoss at least 4 different disciplines (examples of disciplines are: arts, social sciences, sciences, engineering, humanities) in a given school. For the indicator that asks how much of the school's operating budget comes from government, you'll probably be able to find this in each school's annual report. Otherwise, calling the school is a good approach. We're asking you to collect the names of all the colleges and universities in your city but you only need to explore the 20 largest intitutions in detail.</t>
  </si>
  <si>
    <t>Whether performing volunteer hours is part of secondary school curriculum, and if it is, how many hours must be performed per semester.</t>
  </si>
  <si>
    <t xml:space="preserve">Look at the municipal school board's website. Call secondary schools, introduce yourself and YouthfulCities and ask whether volunteering is mandatory for any high school students. Also ask the number of hours that are required per semester. </t>
  </si>
  <si>
    <t>http://www.tdsb.on.ca/HighSchool/GradesExamsDiplomas/GettingyourDiploma.aspx</t>
  </si>
  <si>
    <t>Toronto District School Board</t>
  </si>
  <si>
    <t>40 hours over 4 years. There is however, no mandatory community service hours served per sem.If one were to divide the 40 by the number of semesters ideally a student would be doing 5 hours of community service.</t>
  </si>
  <si>
    <t>How often do municipal elections occur?</t>
  </si>
  <si>
    <t xml:space="preserve">Do elections happen on a set schedule or do they vary? </t>
  </si>
  <si>
    <t>Education</t>
  </si>
  <si>
    <t>Look on the city webite or call the municipality</t>
  </si>
  <si>
    <t xml:space="preserve"> set</t>
  </si>
  <si>
    <t>http://www.elections.on.ca/NR/rdonlyres/E61AA9C4-CA1B-4F0B-AAB4-85EB9884950B/0/VotingInOntProvincialElections.pdf</t>
  </si>
  <si>
    <t>Municipal clerks</t>
  </si>
  <si>
    <t>Happens every four years.</t>
  </si>
  <si>
    <t>When's your city's next municipal election?</t>
  </si>
  <si>
    <t>Monday October 27, 2014</t>
  </si>
  <si>
    <t>http://www1.toronto.ca/wps/portal/contentonly?vgnextoid=a506fc9b6462c310VgnVCM10000068d60f89RCRD&amp;vgnextchannel=6f22c36902f5d310VgnVCM1000006cd60f89RCRD&amp;vgnextfmt=default</t>
  </si>
  <si>
    <t xml:space="preserve">CIty of Toronto </t>
  </si>
  <si>
    <t>please add more rows for more institutions, if necessary</t>
  </si>
  <si>
    <t>Secondary School Boards</t>
  </si>
  <si>
    <t>Name of secondary school board</t>
  </si>
  <si>
    <t>Number of secondary schools in school board</t>
  </si>
  <si>
    <t>Is mental health education taught? If yes, in what grade is it introduced?</t>
  </si>
  <si>
    <t xml:space="preserve">Toronto Catholic District School Board </t>
  </si>
  <si>
    <t xml:space="preserve">Toronto District School Board </t>
  </si>
  <si>
    <t>Do people drink the water</t>
  </si>
  <si>
    <t>All have free wifi available</t>
  </si>
  <si>
    <t>Majority have free wifi</t>
  </si>
  <si>
    <t>Some have free wifi</t>
  </si>
  <si>
    <t>None have free wifi</t>
  </si>
  <si>
    <t>Average age of city councilors (elected officials) in your city</t>
  </si>
  <si>
    <t>Free wifi scale</t>
  </si>
  <si>
    <t>Which of the following has free wifi available. Enter "1" in the most representative field for each venue.</t>
  </si>
  <si>
    <t>universities and colleges</t>
  </si>
  <si>
    <t>all universities have free wifi for students</t>
  </si>
  <si>
    <t>libraries</t>
  </si>
  <si>
    <t>http://www.torontopubliclibrary.ca/using-the-library/computer-services/wireless/</t>
  </si>
  <si>
    <t>public transit</t>
  </si>
  <si>
    <t>https://www.ttc.ca/Customer_Service/Station_WiFi/index.jsp</t>
  </si>
  <si>
    <t>public squares</t>
  </si>
  <si>
    <t>http://auth.wirelesstoronto.ca/nodeextra/map</t>
  </si>
  <si>
    <t>cafes</t>
  </si>
  <si>
    <t>very common, but not everywhere</t>
  </si>
  <si>
    <t>total</t>
  </si>
  <si>
    <t>Which of the following is available in your city: Mark yes or no</t>
  </si>
  <si>
    <t xml:space="preserve">3G </t>
  </si>
  <si>
    <t xml:space="preserve">4G </t>
  </si>
  <si>
    <t>LTE</t>
  </si>
  <si>
    <t>Mobile phone infrastructure  3G 4G LTE</t>
  </si>
  <si>
    <t>Which of the following is available in your city? Mark with "1" if the cellular network is available.</t>
  </si>
  <si>
    <t>http://network.bell.ca/en/coverage</t>
  </si>
  <si>
    <t>Municipal government open urban data scale</t>
  </si>
  <si>
    <t>The extent to which urban municipal data is open and shared with the public. If your city has a Chief Information Officer it would likely help to reach out to this person to ask about open urban data. You will first need to determine whether your city provides open urban data. Then you will rank it based on the factors to the right:</t>
  </si>
  <si>
    <t>After determining whether your city has open data, answer yes or no to the following questions about the data:</t>
  </si>
  <si>
    <t>YES</t>
  </si>
  <si>
    <t>NO</t>
  </si>
  <si>
    <t>Source (website or name and phone number)</t>
  </si>
  <si>
    <t>Urban Decoder Comments</t>
  </si>
  <si>
    <t>Does open urban data exist?</t>
  </si>
  <si>
    <t>http://www1.toronto.ca/wps/portal/contentonly?vgnextoid=9e56e03bb8d1e310VgnVCM10000071d60f89RCRD</t>
  </si>
  <si>
    <t>Is it publicly available?</t>
  </si>
  <si>
    <t>Is it free of charge?</t>
  </si>
  <si>
    <t>Is it in spreadsheet form? (.csv or .xls -- not .pdf)</t>
  </si>
  <si>
    <t>Is it available in bulk - can you download the whole dataset easily?</t>
  </si>
  <si>
    <t>Is it up to date? (has it been updated in the last 3 months?)</t>
  </si>
  <si>
    <t>Yes</t>
  </si>
  <si>
    <t>No</t>
  </si>
  <si>
    <t>Decoder Notes</t>
  </si>
  <si>
    <t>which of the following happened in the past year in your city</t>
  </si>
  <si>
    <t>Gamers + Developers scale</t>
  </si>
  <si>
    <t>gamer convention (consumer)</t>
  </si>
  <si>
    <t>http://www.comicontoronto.com/</t>
  </si>
  <si>
    <t>game developers convention</t>
  </si>
  <si>
    <t>http://www.interactiveontario.com/events</t>
  </si>
  <si>
    <t>organized gamers competition</t>
  </si>
  <si>
    <t>http://esportscanada.ca/tagged/events</t>
  </si>
  <si>
    <t>mobile game hackathon/conference</t>
  </si>
  <si>
    <t>https://uofthacks.com/</t>
  </si>
  <si>
    <t>civic hackathon, where open urban data is used to develop apps</t>
  </si>
  <si>
    <t>http://www.techgirls.ca/press/bikesharehackathon/</t>
  </si>
  <si>
    <t>Number of nationalities/cultures that have restaurants in your city</t>
  </si>
  <si>
    <t>Use telephone or online listing of businesses to (eg Yellow Pages)</t>
  </si>
  <si>
    <t>Survey &gt;20 youth. From this, determine YES or NO based on responses</t>
  </si>
  <si>
    <t xml:space="preserve">Surveyed 20 youth </t>
  </si>
  <si>
    <t>Universities and Colleges - LIST ALL</t>
  </si>
  <si>
    <t>THIS INFORMATION ONLY NEEDS TO BE COLLECTED FOR THE 20 LARGEST POST-SECONDARY SCHOOLS</t>
  </si>
  <si>
    <t>Are there additives in the water</t>
  </si>
  <si>
    <t>School Name</t>
  </si>
  <si>
    <t>University or college?</t>
  </si>
  <si>
    <t>Indicators--&gt;</t>
  </si>
  <si>
    <t>Full-Time Undergrad Student Enrolment</t>
  </si>
  <si>
    <t>Tuition Fees (Full-time 1st year, local currency -- take this information from your tuition fees rough work sheet)</t>
  </si>
  <si>
    <t>Number of degrees/diplomas and certificates granted</t>
  </si>
  <si>
    <t>How many healthcare graduates in 2013? This includes: Nurses, Registered Nurses and Medical Doctors.</t>
  </si>
  <si>
    <t>Is there a mental health outreach or support program? Enter 1 for yes and 0 for no</t>
  </si>
  <si>
    <t>How much of the school's operating budget comes from government funding?</t>
  </si>
  <si>
    <t>School year the data reflects (eg 2011-2012)</t>
  </si>
  <si>
    <t>Source</t>
  </si>
  <si>
    <t>York University</t>
  </si>
  <si>
    <t xml:space="preserve">University </t>
  </si>
  <si>
    <t>2011-2012</t>
  </si>
  <si>
    <t>http://oira.info.yorku.ca/report/a2-qualifications-offeredawarded/; https://www.ontario.ca/education-and-training/operating-grants-colleges-and-universities</t>
  </si>
  <si>
    <t xml:space="preserve">University of Toronto </t>
  </si>
  <si>
    <t>University</t>
  </si>
  <si>
    <t>2012-2013</t>
  </si>
  <si>
    <t>http://cudo.utoronto.ca/2013/; https://www.ontario.ca/education-and-training/operating-grants-colleges-and-universities</t>
  </si>
  <si>
    <t>OCAD University</t>
  </si>
  <si>
    <t>http://www.ocadu.ca/about_ocad/accountability/cudo2013/general_information_2011.htm; https://www.ontario.ca/education-and-training/operating-grants-colleges-and-universities</t>
  </si>
  <si>
    <t>Ryerson University</t>
  </si>
  <si>
    <t>http://www.ryerson.ca/about/data/a-general/ ; http://www.ryerson.ca/content/dam/financialservices/about/services/annual%20budget/AnnualBudget2013-14.pdf; https://www.ontario.ca/education-and-training/operating-grants-colleges-and-universities</t>
  </si>
  <si>
    <t xml:space="preserve">Centennial </t>
  </si>
  <si>
    <t>College</t>
  </si>
  <si>
    <t>http://www.centennialcollege.ca/admissions/financial-aid/osap-performance-indicators/; https://www.ontario.ca/education-and-training/operating-grants-colleges-and-universities</t>
  </si>
  <si>
    <t xml:space="preserve">Although there is no explicit service for mental health Centennial does train its staff and provide advice for staff. </t>
  </si>
  <si>
    <t>Humber College Institute of Technology &amp; Advanced Learning</t>
  </si>
  <si>
    <t>http://www.humber.ca/osapdefaults/2013-osap.htm; https://www.ontario.ca/education-and-training/operating-grants-colleges-and-universities</t>
  </si>
  <si>
    <t>Seneca College of Applied Arts and Technology</t>
  </si>
  <si>
    <t>http://www.senecacollege.ca/stats/2013.html; https://www.ontario.ca/education-and-training/operating-grants-colleges-and-universities</t>
  </si>
  <si>
    <t>George Brown</t>
  </si>
  <si>
    <t>http://www.georgebrown.ca/search2.aspx?cx=014029383654341136792%3Ap7dke91h4im&amp;cof=FORID%3A11&amp;ekfxmensel=ed87be5d3_68_579&amp;q=osap%20performance%20indicators ;file:///Users/edelaineosoteo/Downloads/George_Brown_Annual_Report_2012-2013.pdf   ;        https://www.ontario.ca/education-and-training/operating-grants-colleges-and-universities</t>
  </si>
  <si>
    <t xml:space="preserve">Although there is no explicit service for mental health Geroge Brown does provide counseling. </t>
  </si>
  <si>
    <t>The Michener Institute for Applied Health Sciences</t>
  </si>
  <si>
    <t>http://www.studentscholarships.org/scholarship/michener_institute_for_applied_health_sciences_scholarships.php   http://www.michener.ca/google_results.php?cx=013018109997282054066%3Ayd9ktcj12ou&amp;cof=FORID%3A10&amp;ie=UTF-8&amp;q=student+counselling+&amp;sa=Search#.U_Ih6lbn03Y</t>
  </si>
  <si>
    <t>Canada Christian College</t>
  </si>
  <si>
    <t>2013-2014</t>
  </si>
  <si>
    <t>http://canadachristiancollege.com/ccc_cms/CCC_Catalogue.pdf   http://canadachristiancollege.com/ccc_cms/programs/</t>
  </si>
  <si>
    <t>Toronto Bible College</t>
  </si>
  <si>
    <t>CSI Global Education Inc.</t>
  </si>
  <si>
    <t>https://www.csi.ca/student/en_ca/search.xhtml?q=counselling   https://www.csi.ca/student/en_ca/courses/index.xhtml</t>
  </si>
  <si>
    <t>Tyndal University</t>
  </si>
  <si>
    <t>2012-2013   2014</t>
  </si>
  <si>
    <t>http://www.tyndaleu.ca/privacy  http://www.tyndale.ca/news/congratulations-class-2014</t>
  </si>
  <si>
    <t>The year 2014 refelects the date of the Number of degrees/diplomas and certificates granted</t>
  </si>
  <si>
    <t>The Glenn Gould School</t>
  </si>
  <si>
    <t>http://learning.rcmusic.ca/glenn-gould-school/current-students/housing-health-care-and-student-services   http://learning.rcmusic.ca/young-artists-performance-academy/prospective-students/tuition-and-financial-aid</t>
  </si>
  <si>
    <t xml:space="preserve">Herzing Toronto </t>
  </si>
  <si>
    <t>https://www.riccpcc.serviceontario.ca/pcc/CommandServlet?command=publicreport&amp;config=pccProgram4Html.xml&amp;parm_type_1=STRING&amp;parm_value_1=EN&amp;parm_value_2=%&amp;parm_type_2=STRING&amp;parm_value_3=102167&amp;parm_type_3=STRING   http://www.campusstarter.com/contact.cfm?ProfileInstId=1140</t>
  </si>
  <si>
    <t>The tuition is an average of 16 program tuitions.</t>
  </si>
  <si>
    <t xml:space="preserve">Metro college of technology </t>
  </si>
  <si>
    <t>There are 3 supplemental sheets that you will use for the entrepreneurship category: 1) List of entrepreneurship indicators sheet, and 2) List of post secondary entrepreneurial programs sheet. 3) List of young entrepreneur investment programs. You can find them in the "supplementary sheets" workbook. You will use them to help keep track of all the entrepreneurship incubators in your city, as well as all the post secondary entrepreneurial programs in colleges and universities. Once you have all the data collected the supplementary sheets you can enter the final data into the cells below in this sheet.</t>
  </si>
  <si>
    <t>Entrepreneurship</t>
  </si>
  <si>
    <t>Is there a supplementary sheet for this indicator?</t>
  </si>
  <si>
    <t>Age at which you can register a business</t>
  </si>
  <si>
    <t>Call the municipality, ask about minimum age for registering a business license</t>
  </si>
  <si>
    <t>http://www.fin.gov.on.ca/en/forms/rst/pdf/1953.pdf</t>
  </si>
  <si>
    <t xml:space="preserve">Service Ontario </t>
  </si>
  <si>
    <t>Number of entrepreneurship Incubators</t>
  </si>
  <si>
    <t>Yes - "List of entrepreneurship incubators" sheet</t>
  </si>
  <si>
    <t>Also called a business incubator: It's a physical location that offer space to start-up ventures (for profit and not-for-profit) and help/advice/support/maybe investment. How many publicy or privately funded incubator programs support entrepreneurs in your city?</t>
  </si>
  <si>
    <t>Do a web search for "business incubator" and the name of your city.</t>
  </si>
  <si>
    <t>Reflected in the Supplementary Sheets</t>
  </si>
  <si>
    <t xml:space="preserve">MaRs </t>
  </si>
  <si>
    <t xml:space="preserve">Ontario Government </t>
  </si>
  <si>
    <t>Number of seats in entrepreneurship incubators</t>
  </si>
  <si>
    <t>This indicator counts the number of seats in each incubator. Once you compile the list of incubators, check with the websites to see if the total number of seats are listed. If not, call and ask. Explain to them why you're calling and why YouthfulCities is interested in this.</t>
  </si>
  <si>
    <t>Online or by phone</t>
  </si>
  <si>
    <t xml:space="preserve">This number does not only reflect the number of seats but also the number of companies that work from within the incubator. </t>
  </si>
  <si>
    <t>Number of post secondary entrepreneurial programs</t>
  </si>
  <si>
    <t>Yes - "List of post secondary entrepreneurial programs"</t>
  </si>
  <si>
    <t>These are programs that exist in colleges and universities that function to develop a culture of entrepreneurialism among students, help students adopt global best practices in their innovations, and provide funding and fellowship opportunities. They might be referred to as incubator programs. We're measuring the number of these programs, as well as the highest financial award that's available through each of these programs.</t>
  </si>
  <si>
    <t>We're measuring whether there is an entrepreneurship program like this in your city/region, as well as the maximum amount of funding that one person can get from this program. See the supplementary sheet for more information about how to collect this data.</t>
  </si>
  <si>
    <t>Number of days it takes to get a business license</t>
  </si>
  <si>
    <t>We're measuring the minimum amount of time it takes from first beginning a new business application to when you're able to begin operating a new business.</t>
  </si>
  <si>
    <t>Look online for a business application and read about the steps you'd need to go through to open a new business. Assume you are a first-time business owner. If you can't find the information online, call the city and ask about the process for submitting a new business application.</t>
  </si>
  <si>
    <t>5 days</t>
  </si>
  <si>
    <t>https://www.bdccanada1.com/bdc_order/index.php?website=index&amp;page=commerce&amp;op=saveOptions</t>
  </si>
  <si>
    <t xml:space="preserve">Busines Development Center                                                        Service Ontario                                                                                      City of Toronto                                                                           Enterprise Toronto </t>
  </si>
  <si>
    <t xml:space="preserve">This data reflects the regular minimum amout of time it would take to fully register a business without incurring rush fees. </t>
  </si>
  <si>
    <t>Amount it costs to get a business license</t>
  </si>
  <si>
    <t>We want to know how much it costs a new business owner to open a new business.</t>
  </si>
  <si>
    <t>When you're looking at the business application process there should be information about how much it costs to open a new business. There might be more than one cost involved, so you will add all costs together. Write the amount in the local currency.</t>
  </si>
  <si>
    <t xml:space="preserve">This data reflects the minimum cost if one were to register a Sole Proprietorship/ Partnership. It includes the fees for Ontario Business Name - Government Filing Fee ($60), Ontario Business Name Registration Fee ($60), NUANS Preliminary Name Search ($15). The fees that I did NOT include were registering a seperate business address ($215), rush fee for registration ($50-$150), Government Accounts registration ($35-$50), and website domain ($29.95- $203.40). </t>
  </si>
  <si>
    <t>Number of young entrepreneur investment programs</t>
  </si>
  <si>
    <t>Yes - List of young entrepreneur investment program</t>
  </si>
  <si>
    <t>There is a specific list of what will quality as one of these funds. See supplementary sheet for list of specifics.</t>
  </si>
  <si>
    <t>Look online, call business leaders like financial institutions, call business programs departments at post-secondary and ask about young entrepreneur investment funds.</t>
  </si>
  <si>
    <t>City of Toronto</t>
  </si>
  <si>
    <t xml:space="preserve">Enterprise Toronto </t>
  </si>
  <si>
    <t>MaRS</t>
  </si>
  <si>
    <t>note: the above cell will automatically fill in once you enter the data into the education access tab</t>
  </si>
  <si>
    <t>Number of homeless shelters - women's and men's</t>
  </si>
  <si>
    <t>Yes - "List of homeless shelters"</t>
  </si>
  <si>
    <t>Make a list of all the homeless shelters in your city - for women and for men. Women and men usually have separate homelss shelters, but not always. Look for a homelessness advocacy group in your city and call them and ask about homeless shelters. You can also call the city and ask about shelters. Finally, you can look online or in a phone book for a list of these. We're also collecting the total number of beds in each shelter.</t>
  </si>
  <si>
    <t>The number of homeless shelters for women and men</t>
  </si>
  <si>
    <t xml:space="preserve">There is 1 supplemental sheet that you will use for the youth employment centre: 1) The List of Youth Employment Centres sheet.              </t>
  </si>
  <si>
    <t>http://www1.toronto.ca/wps/portal/contentonly?vgnextoid=e29dd4b4920c0410VgnVCM10000071d60f89RCRD</t>
  </si>
  <si>
    <t>Youth Employment</t>
  </si>
  <si>
    <t>Total number of beds in homeless shelters - women's and men's</t>
  </si>
  <si>
    <t>Once you have the list of the homeless shelters in your city, you can look at their websites, or you can call to try to determine the total number of beds in each facility</t>
  </si>
  <si>
    <t xml:space="preserve">The total number of beds in homeless shelters for women and men </t>
  </si>
  <si>
    <t>http://www1.toronto.ca/wps/portal/contentonly?vgnextoid=cf2ed4b4920c0410VgnVCM10000071d60f89RCRD</t>
  </si>
  <si>
    <t>City of Toronto, 211,  Nipost</t>
  </si>
  <si>
    <t>If there's no minimum wage, look at the starting hourly wage for an entry-level position at a fast-food restaurant</t>
  </si>
  <si>
    <t>211.com</t>
  </si>
  <si>
    <t>http://www.labour.gov.on.ca/english/es/pubs/guide/minwage.php</t>
  </si>
  <si>
    <t>nipost.com</t>
  </si>
  <si>
    <t>Urban reproductive health scale</t>
  </si>
  <si>
    <t>Ontario Ministry of Labour</t>
  </si>
  <si>
    <t>There are 4 min. wages that apply to toronto there is the general min. wage at 11, student wage at $10.30, liqour server wage $9.55, and home workers wage $12.10</t>
  </si>
  <si>
    <t>Call the municipality, look online</t>
  </si>
  <si>
    <t>http://www1.toronto.ca/city_of_toronto/toronto_water/files/pdf/water_treatment_process.pdf</t>
  </si>
  <si>
    <t>Youth unemployment rate</t>
  </si>
  <si>
    <t>unemployment rate for 15-29 year olds in your city</t>
  </si>
  <si>
    <t>National or regional government statistics (if city data is not available, find the next level up that has data, state, provincial, national). If you're unable to find the 15-29 year old rate specifically, get as close to this as possible and include a note in the comments section for this indicator.</t>
  </si>
  <si>
    <t>http://rabble.ca/news/2014/10/vital-signs-reports-paint-stark-picture-youth-unemployment-across-canada</t>
  </si>
  <si>
    <t>1. In what grade is sexual education first introduced in your city? If there are multiple school systems, find out the age for each and take the average. Find out the name of the school board and look online at the curriculum or call the school boards' head offices.</t>
  </si>
  <si>
    <t>Enter the grade number in the cell to the right:</t>
  </si>
  <si>
    <t>Statistics Canada</t>
  </si>
  <si>
    <t>http://www.ophea.net/blog/human-development-and-sexual-health-about-more-sex-get-facts-teaching-facts-life#.VBB3RUvn03Y</t>
  </si>
  <si>
    <t>Ophea , Toronto Disrict School Board, Toronto Catholic District School Board</t>
  </si>
  <si>
    <t xml:space="preserve">Ophea is "Provincial Subject Associations for Health and Physical Education" according to their website. Moreover, the age for the start of sexual health refelcts the grade that the teacher aids begin with. </t>
  </si>
  <si>
    <t>Write yes or no, and include the program's scope, in years</t>
  </si>
  <si>
    <t>http://www1.toronto.ca/wps/portal/contentonly?vgnextoid=ccf662ca69902410VgnVCM10000071d60f89RCRD&amp;vgnextchannel=80f862ca69902410VgnVCM10000071d60f89RCRD</t>
  </si>
  <si>
    <t>Repond with YES or NO</t>
  </si>
  <si>
    <t>2. Does your city distribute free contraceptives like condoms?</t>
  </si>
  <si>
    <t>If yes, enter 1
If no, leave blank</t>
  </si>
  <si>
    <t>http://www1.toronto.ca/wps/portal/contentonly?vgnextoid=559481d025945410VgnVCM10000071d60f89RCRD</t>
  </si>
  <si>
    <t>Urban smoking scale</t>
  </si>
  <si>
    <t>Openness to LGBT rights</t>
  </si>
  <si>
    <t>1. What's the legal age to purchase tobacco (cigarettes)?</t>
  </si>
  <si>
    <t>Enter legal age in the cell to the right</t>
  </si>
  <si>
    <t>http://www.mhp.gov.on.ca/en/smoke-free/legislation/chart.asp</t>
  </si>
  <si>
    <t xml:space="preserve">Ministry of Health and Long-Term Care </t>
  </si>
  <si>
    <t>Smart cities initiatives scale</t>
  </si>
  <si>
    <t>Yes - Smart cities initiatives sheet</t>
  </si>
  <si>
    <t>For each of the following areas of service that cities provide, we want you to find out whether your city has policy initiatives that are aimed to achieving long-term urban environmental sustainability. Look in your city's official plan for initiatives, call your local councilor or ask around within environmental activist communities. See http://www.c40.org/cities for more information.</t>
  </si>
  <si>
    <t>2. Is smoking allowed in public places? See list of options to the right.</t>
  </si>
  <si>
    <t>0 points if… No known smoke-free regulations
1 point if… Smoke-free law for public areas, except entertainment and restaurants
2 points if… Comprehensive smoke-free law covering all public indoor areas (with exceptions)
3 points if… Comprehensive smoke-free law covering all public indoor areas (with NO exceptions)</t>
  </si>
  <si>
    <t>Water treatment</t>
  </si>
  <si>
    <t>http://www.toronto.ca/budget2013/2013_budget_summary/2013utility.htm   http://www1.toronto.ca/wps/portal/contentonly?vgnextoid=7f5411b440eb5410VgnVCM10000071d60f89RCRD</t>
  </si>
  <si>
    <t>Ministry of Health and Long-Term Care, City of Toronto</t>
  </si>
  <si>
    <t>Energy delivery + usage</t>
  </si>
  <si>
    <t>http://www1.toronto.ca/city_of_toronto/fleet_services/files/pdf/2009-10_report.pdf   http://www1.toronto.ca/City%20Of%20Toronto/City%20Manager's%20Office/City%20Manager%20Profile/City%20Initiatives/Strategic%20Actions%20for%202013%20to%202018_FINAL.pdf</t>
  </si>
  <si>
    <t xml:space="preserve">Economic development - is growth encouraged in the sustainability sector? </t>
  </si>
  <si>
    <t>http://www.thestar.com/opinion/commentary/2013/05/28/happy_birthday_to_the_green_energy_and_green_economy_act.html     http://www.energy.gov.on.ca/en/green-energy-act/</t>
  </si>
  <si>
    <t>Transportation - for eg: Are low carbon emissions vehicles used for public transit; is there a long-term focus on Bus Rapid Transit</t>
  </si>
  <si>
    <t>http://www.ttc.ca/About_the_TTC/Projects/New_Vehicles/Articulated_Buses/index.jsp</t>
  </si>
  <si>
    <t>Solid waste management</t>
  </si>
  <si>
    <t xml:space="preserve">http://www1.toronto.ca/City%20Of%20Toronto/City%20Manager's%20Office/City%20Manager%20Profile/City%20Initiatives/Strategic%20Actions%20for%202013%20to%202018_FINAL.pdf  </t>
  </si>
  <si>
    <t>Homocides</t>
  </si>
  <si>
    <t>Look online. If you don't find them, call the police info line or the municipality and ask for these statistics. Tell them who you are and what YouthfulCities does.</t>
  </si>
  <si>
    <t>Number of homocides in most recent year possible</t>
  </si>
  <si>
    <t>http://www.torontopolice.on.ca/statistics/ytd_stats.php</t>
  </si>
  <si>
    <t>Toronto Police Service</t>
  </si>
  <si>
    <t xml:space="preserve">Data refelects the homocides in 2014. The data (29 occurences) inputted includes stabbing, shooting and other. If that data seems insufficient in 2013 the number of homicides were 40. </t>
  </si>
  <si>
    <t>Sustainable communities - are green roof strategies encouraged? Are best practices shared with or taken from other cities? Are policies organized in order to build a sustainable city?</t>
  </si>
  <si>
    <t>Suicides</t>
  </si>
  <si>
    <t>Number of suicides in most recent year possible</t>
  </si>
  <si>
    <t>http://www1.toronto.ca/City%20Of%20Toronto/City%20Planning/Zoning%20&amp;%20Environment/Files/pdf/B/biodiversegreenroofs_2013.pdf</t>
  </si>
  <si>
    <t>Quantity of annual recycled materials</t>
  </si>
  <si>
    <t>Total paper, plastic and compost recycled</t>
  </si>
  <si>
    <t>650,892 tonnes annually</t>
  </si>
  <si>
    <t>http://www1.toronto.ca/wps/portal/contentonly?vgnextoid=2750e03bb8d1e310VgnVCM10000071d60f89RCRD</t>
  </si>
  <si>
    <t>To get this i added the materials it recycles: 439,222 tonnes recyclables + 111,848 tonnes source separated organics +
99,822 tonnes leaf &amp; yard waste.</t>
  </si>
  <si>
    <t>Quantity of annual waste</t>
  </si>
  <si>
    <t>All waste that isn't recycled</t>
  </si>
  <si>
    <t>172, 851 tonnes annually</t>
  </si>
  <si>
    <t xml:space="preserve">To get this number i took "Manages 823,743 tonnes of material annually" then subtracted the materials its recycles. 439,222 tonnes recyclables, 111,848 tonnes source separated organics
99,822 tonnes leaf &amp; yard waste. </t>
  </si>
  <si>
    <t>Carbon emissions</t>
  </si>
  <si>
    <t>Your city's annual green house gas (GHG) emissions</t>
  </si>
  <si>
    <t>most of our cities are part of http://live.c40cities.org/. so GHG should be collected/reported. If you can't find city data, use National/regional Data</t>
  </si>
  <si>
    <t xml:space="preserve">20.66 million tonnes </t>
  </si>
  <si>
    <t>http://www.c40.org/cities/toronto</t>
  </si>
  <si>
    <t>Recycled Materials</t>
  </si>
  <si>
    <t>Yes - List of recycled materials sheet</t>
  </si>
  <si>
    <t>Look at your city's recycling information sheet online or physical copy</t>
  </si>
  <si>
    <t>http://www1.toronto.ca/wps/portal/contentonly?vgnextoid=9d0e433112b02410VgnVCM10000071d60f89RCRD</t>
  </si>
  <si>
    <t>Total registered vehicles</t>
  </si>
  <si>
    <t>How many cars are registered in your city?</t>
  </si>
  <si>
    <t>The municipality might have data on this measure. Call and ask about this.</t>
  </si>
  <si>
    <t>http://www5.statcan.gc.ca/cansim/a26</t>
  </si>
  <si>
    <t>Inferred from provincial data</t>
  </si>
  <si>
    <t>Long-term youth employment initiatives</t>
  </si>
  <si>
    <t>Does your city's official plan or budget have a long-term youth employment program or initiative?</t>
  </si>
  <si>
    <t>Look in the city's official or plan, search for employment, and look specifically for youth employment programs. If you're unable to find anything, call your local councilor and ask about whether youth employment is a priority</t>
  </si>
  <si>
    <t>http://www1.toronto.ca/wps/portal/contentonly?vgnextoid=c2595f8765766410VgnVCM10000071d60f89RCRD</t>
  </si>
  <si>
    <t>Youth Employment Programs</t>
  </si>
  <si>
    <t>Yes - List of youth employment programs</t>
  </si>
  <si>
    <t>How many youth are supported by City-run (or funded) programs focused on increasing youth employment?</t>
  </si>
  <si>
    <t>Browse city website, refer to list of youth employment centres and call them, call city information line and find out how many youth were supported by these programs. if no programs enter 0</t>
  </si>
  <si>
    <t>Youth Employment Services (Y.E.S)</t>
  </si>
  <si>
    <t>Youth Employment Centres</t>
  </si>
  <si>
    <t>Yes - List of youth employment centres</t>
  </si>
  <si>
    <t>How many employment centres are designed specifically for youth in your city? These will be physical locations for youth to go to in order to seek jobs and employment services</t>
  </si>
  <si>
    <t>These could be run by any level of government or private companies or NGOs but they need to be for youth. Find out the local councilor in charge of youth issues, call them, explain YouthfulCities and ask them about this.</t>
  </si>
  <si>
    <t>Number of new jobs created in 2013</t>
  </si>
  <si>
    <t>The number of new jobs created over 2013</t>
  </si>
  <si>
    <t>Call city and ask for this, it should be available through economic development numbers. Explain who you are, what YouthfulCities does and why you're looking for this information.</t>
  </si>
  <si>
    <t>http://torontosvitalsigns.ca/toronto-star.pdf</t>
  </si>
  <si>
    <t>see page 4</t>
  </si>
  <si>
    <t>Percent of municipal workforce that is youth</t>
  </si>
  <si>
    <t>We're looking for the total number of, or the percent of the total municipal payroll that are youth.</t>
  </si>
  <si>
    <t>In order to get this data you'll probably have to call or email the municipality. Find out who is in charge of youth services, get in touch with this person, explain to them what YouthfulCities does and tell them why we're looking for this data.</t>
  </si>
  <si>
    <t>Student Debt</t>
  </si>
  <si>
    <t>Average student debt after graduation</t>
  </si>
  <si>
    <t>Universities may have this data. Call the 3 largest universities (based on number of students) public relations department and ask about it.</t>
  </si>
  <si>
    <t>5/2/2015`</t>
  </si>
  <si>
    <t>http://cfs-fcee.ca/the-issues/student-debt/</t>
  </si>
  <si>
    <t>for students who take out loans</t>
  </si>
  <si>
    <t>http://www5.statcan.gc.ca/cansim/pick-choisir</t>
  </si>
  <si>
    <t xml:space="preserve">The data is the most recent figure published by statscan on suicide. The data also reflects the number of "intentional self harm" in Ontario NOT Toronto. </t>
  </si>
  <si>
    <t>http://www5.statcan.gc.ca/cansim/pick-choisir?lang=eng&amp;p2=33&amp;id=1020563</t>
  </si>
  <si>
    <t>Violent crime</t>
  </si>
  <si>
    <t>Number of reported violent crimes in the most recent year possible</t>
  </si>
  <si>
    <t>http://www.torontopolice.on.ca/statistics/crime_indicators.php</t>
  </si>
  <si>
    <t xml:space="preserve">Toronto Police Service , TPS Crime Statistics </t>
  </si>
  <si>
    <t xml:space="preserve">This number includes the occurences of murders (22), sexual assault (688) and assault (6,645). This information was taken from the TPS Crime statistics under "Crime Indicators". </t>
  </si>
  <si>
    <t>Accidental deaths</t>
  </si>
  <si>
    <t>Number of accidental deaths in the most recent year possible</t>
  </si>
  <si>
    <t xml:space="preserve">This data is the most recent figure published by statscan on "Accidental Deaths". The data also reflects the number of accidental death in Ontarion NOT Toronto </t>
  </si>
  <si>
    <t>Traffic fatalities</t>
  </si>
  <si>
    <t>Number of traffic fatalities in the most recent year possible</t>
  </si>
  <si>
    <t>http://torontoist.com/2014/01/torontos-bad-year-for-traffic-fatalities/</t>
  </si>
  <si>
    <t xml:space="preserve">Data refelcts as to what three newspapers in Toronto published about traffic fatalities. </t>
  </si>
  <si>
    <t>http://www.thestar.com/opinion/commentary/2014/01/18/new_york_mayor_aims_to_reduce_traffic_fatalities.html</t>
  </si>
  <si>
    <t>http://www.thegridto.com/city/politics/blood-on-the-streets-and-on-our-hands/</t>
  </si>
  <si>
    <t>What are the legalities around same sex marriage in your city? Please enter a value based on the scale to the right</t>
  </si>
  <si>
    <t>Diversity of food</t>
  </si>
  <si>
    <t>10 points if... Same-sex marriage is legal
9 points if... Other type of partnership legal (or unregistered cohabitation)
8 points if... Marriages from other jurisdictions recognized
7 points if... Limited federal recognition of marriage with restricted access in non-recognition states
6 points if... Same-sex unions not recognized
5 points if... Restrictions on freedom of expression
4 points if... Unenforced penalty
3 points if... Imprisonment
2 points if... Up to life in prison
1 points if... Death penalty</t>
  </si>
  <si>
    <t>Openness to LGBTQ</t>
  </si>
  <si>
    <t>Openness to immigrants</t>
  </si>
  <si>
    <t>http://www.thestar.com/opinion/commentary/2013/06/10/ten_years_of_samesex_marriage_in_ontario.html</t>
  </si>
  <si>
    <t>Diversity of religion</t>
  </si>
  <si>
    <t>KMs of public transportation</t>
  </si>
  <si>
    <t>HRs/week dedicated public transit</t>
  </si>
  <si>
    <t>Public bike rentals</t>
  </si>
  <si>
    <t>KMs of bike paths</t>
  </si>
  <si>
    <t>Driving age</t>
  </si>
  <si>
    <t>Is there a Gay Pride Parade in your city</t>
  </si>
  <si>
    <t>Write 1 if yes, leave blank if no.</t>
  </si>
  <si>
    <t>http://www.pridetoronto.com/festival/parade--marches/annual-pride-parade</t>
  </si>
  <si>
    <t>Commuter time to airport</t>
  </si>
  <si>
    <t>Real time transit app</t>
  </si>
  <si>
    <t>Openness to transgendered rights</t>
  </si>
  <si>
    <t>3 points if... People that identify as transgender can change gender on legal documents
2 points if... Can change gender on legal documents ONLY after having sexual reassignment surgery
1 point if... No legal rights for people that identify as transgender</t>
  </si>
  <si>
    <t>https://www.ontario.ca/government/changing-your-sex-designation-your-birth-registration-and-birth-certificate</t>
  </si>
  <si>
    <t>Free WIFI scale</t>
  </si>
  <si>
    <t>Mobile phone infrastructure</t>
  </si>
  <si>
    <t>Environmental Sustainability</t>
  </si>
  <si>
    <t>Recycled materials</t>
  </si>
  <si>
    <t>Health and safety</t>
  </si>
  <si>
    <t>Number of public hospitals</t>
  </si>
  <si>
    <t>Openness to Immigrants</t>
  </si>
  <si>
    <t>Total number of hospital beds in public hospitals</t>
  </si>
  <si>
    <t>How many nationalities can visit your city without a tourist visa -- that is with just a domestic passport from their country</t>
  </si>
  <si>
    <t>Do a web search for "visa and passport requirements" + the name of your city. If this doesn't work, call the visa office in your city and ask this question.</t>
  </si>
  <si>
    <t>http://www.cic.gc.ca/english/visit/visas-all.asp</t>
  </si>
  <si>
    <t>Yes - Diversity of religion</t>
  </si>
  <si>
    <t>How many different religions have a formal place of worship in your city?</t>
  </si>
  <si>
    <t>Use telephone or online listing of businesses (eg Yellow Pages)</t>
  </si>
  <si>
    <t>2014 final ranking sheet</t>
  </si>
  <si>
    <t>Total number of patients served at public health clinics</t>
  </si>
  <si>
    <t>Number of public mental health clinics</t>
  </si>
  <si>
    <t>Total number of patients served at public mental health clinics</t>
  </si>
  <si>
    <t>Post-secondary mental health programs</t>
  </si>
  <si>
    <t>Urban reproductive health spending</t>
  </si>
  <si>
    <t>Homicides</t>
  </si>
  <si>
    <t>Post-secondary institutions, per capita</t>
  </si>
  <si>
    <t>Average cost of tuition</t>
  </si>
  <si>
    <t>Full-time undergrad enrolment</t>
  </si>
  <si>
    <t>Bachelor programs</t>
  </si>
  <si>
    <t>Diploma and certificate programs</t>
  </si>
  <si>
    <t>Graduate programs</t>
  </si>
  <si>
    <t>Degrees, diplomas granted</t>
  </si>
  <si>
    <t>How much of the school's operating budget comes from government?</t>
  </si>
  <si>
    <t>Number of young entrepreneur investment funds available</t>
  </si>
  <si>
    <t>Financial Access</t>
  </si>
  <si>
    <t>Business banking availability</t>
  </si>
  <si>
    <t>Personal Banking availability</t>
  </si>
  <si>
    <t>Number of "Chartered" banks in your city</t>
  </si>
  <si>
    <t>Number of ATMs (automatic teller machines)</t>
  </si>
  <si>
    <t>Online banking</t>
  </si>
  <si>
    <t>Mobile banking</t>
  </si>
  <si>
    <t>Financial literacy</t>
  </si>
  <si>
    <t>Economic status</t>
  </si>
  <si>
    <t>Cost of one prepaid cellular minute</t>
  </si>
  <si>
    <t>Cost of internet cafe</t>
  </si>
  <si>
    <t>Hostel stay</t>
  </si>
  <si>
    <t>Food - fast food</t>
  </si>
  <si>
    <t>Food - 12 eggs</t>
  </si>
  <si>
    <t>Monthly transit pass</t>
  </si>
  <si>
    <t>Standing rate for a taxi</t>
  </si>
  <si>
    <t>Cost of a movie ticket</t>
  </si>
  <si>
    <t>Consumption tax rate</t>
  </si>
  <si>
    <t>Rental housing</t>
  </si>
  <si>
    <t>Student housing</t>
  </si>
  <si>
    <t>Hostel Stay</t>
  </si>
  <si>
    <t>GINI Coefficient</t>
  </si>
  <si>
    <t>Food and Nightlife</t>
  </si>
  <si>
    <t>Number of nightclubs</t>
  </si>
  <si>
    <t>Number of restaurants in your city</t>
  </si>
  <si>
    <t>Last call index</t>
  </si>
  <si>
    <t>Number of food festivals</t>
  </si>
  <si>
    <t>Number of farmer's markets</t>
  </si>
  <si>
    <t>Music and Film</t>
  </si>
  <si>
    <t>Cost of a music concert</t>
  </si>
  <si>
    <t>Music festivals</t>
  </si>
  <si>
    <t>Film festivals</t>
  </si>
  <si>
    <t>Number of youth specific music and film festivals</t>
  </si>
  <si>
    <t>Number of screens in cinemas</t>
  </si>
  <si>
    <t>Number of cinema seats</t>
  </si>
  <si>
    <t>Fashion and Art</t>
  </si>
  <si>
    <t>Young designer showcase scale</t>
  </si>
  <si>
    <t>Number of fashion incubators</t>
  </si>
  <si>
    <t>Number of design schools</t>
  </si>
  <si>
    <t>Graffiti and street art</t>
  </si>
  <si>
    <t>Number of youth specific fashion, art and dance festivals</t>
  </si>
  <si>
    <t>Number of youth arts programs</t>
  </si>
  <si>
    <t>Regional and Global Connectivity</t>
  </si>
  <si>
    <t>Number of cities connected through direct flights</t>
  </si>
  <si>
    <t>Getaway city train cost</t>
  </si>
  <si>
    <t>Getaway city train distance</t>
  </si>
  <si>
    <t>Getaway city train frequency</t>
  </si>
  <si>
    <t>Getaway city bus cost</t>
  </si>
  <si>
    <t>Getaway city bus distance</t>
  </si>
  <si>
    <t>Getaway city bus frequency</t>
  </si>
  <si>
    <t>Getaway city plane cost</t>
  </si>
  <si>
    <t>Getaway city plane distance</t>
  </si>
  <si>
    <t>Getaway city plane frequency</t>
  </si>
  <si>
    <t>Total number of hostel spots</t>
  </si>
  <si>
    <t>Youth Media</t>
  </si>
  <si>
    <t>Media literacy scale</t>
  </si>
  <si>
    <t>Media internship opportunities</t>
  </si>
  <si>
    <t>Sport + Gaming + Public Space</t>
  </si>
  <si>
    <t>Amateur sports leagues</t>
  </si>
  <si>
    <t>Total number of participants in amateur sports leagues</t>
  </si>
  <si>
    <t>Number of professional sports teams</t>
  </si>
  <si>
    <t>Number of pro sports facilities</t>
  </si>
  <si>
    <t>Total green space/public space</t>
  </si>
  <si>
    <t>Number of municipally maintained sports facilities/fields</t>
  </si>
  <si>
    <t>Number of public libraries</t>
  </si>
  <si>
    <t>There is 1 supplemental sheet that you will use for the financial access: 1) The list of chartered banks. You can find it in the "supplementary sheets" workbook. You will use it to help keep track of all the chartered banks in your city. Once you have all the chartered banks, you can find information about online and mobile banking offered by each bank.</t>
  </si>
  <si>
    <t>Financial</t>
  </si>
  <si>
    <t>Minimum age to open a business account</t>
  </si>
  <si>
    <t xml:space="preserve">Call public affairs group in 5 different banks and ask about this information. If you're having a hard time getting the information, let them know what YouthfulCities does and why you're asking for this information. </t>
  </si>
  <si>
    <t>http://www.futurpreneur.ca/en/programs/start-up/</t>
  </si>
  <si>
    <t xml:space="preserve">Government of Ontario </t>
  </si>
  <si>
    <t>http://www.ontario.ca/Start%20a%20summer%20company%3A%20students</t>
  </si>
  <si>
    <t>futurpreneur</t>
  </si>
  <si>
    <t>Age to open personal banking account w/o parental cosignature</t>
  </si>
  <si>
    <t xml:space="preserve">http://www.tdcanadatrust.com/products-services/banking/accounts/apply/index.jsp    </t>
  </si>
  <si>
    <t>Toronto Dominion Bank, Royal Bank of Canada, Bank of Montreal, Canadian Imperial Bank of Commerce, Soctia Bank</t>
  </si>
  <si>
    <t xml:space="preserve">http://www.rbcroyalbank.com/products/deposits/leo-young-savers-account.html     </t>
  </si>
  <si>
    <t xml:space="preserve">http://www.scotiabank.com/ca/en/0,,61,00.html     </t>
  </si>
  <si>
    <t xml:space="preserve">http://www.bmo.com/home/personal/banking/everyday/youth-and-students/teen-accounts   </t>
  </si>
  <si>
    <t>https://www.cibc.com/ca/chequing-savings/advantage-for-youth.html</t>
  </si>
  <si>
    <t>Yes - List of chartered banks sheet</t>
  </si>
  <si>
    <t>Use "Chartered" or government approved or sanctioned banks.These banks are eager to promote the breadth of their networks and services to data can be found.</t>
  </si>
  <si>
    <t>web search or calls to banks</t>
  </si>
  <si>
    <t>Office of the Sprintendent of Financial Institutions Canada, http://www.osfi-bsif.gc.ca/, Head Office (Ottawa): (613) 990-7788, Toronto Office: (416) 973-6662
</t>
  </si>
  <si>
    <t xml:space="preserve">CDIC,  Office of the Superintendent of Financial Institutions, Canadian Bankers Association </t>
  </si>
  <si>
    <t>Canadian Bankers Association - http://www.cba.ca/index.php  Telephone: (416) 362-6093,</t>
  </si>
  <si>
    <t>The total number of ATMs from each of the different chartered banks in your city.</t>
  </si>
  <si>
    <t>From your list of chartered banks, call them and ask about this information. If you're having a hard time getting the information, let them know what YouthfulCities does and why you're asking for this information.</t>
  </si>
  <si>
    <t>http://www.osfi-bsif.gc.ca/Eng/wt-ow/Pages/wwr-er.aspx?sc=1&amp;gc=1&amp;ic=3#WWRLink113</t>
  </si>
  <si>
    <t>http://www.cdic.ca/Pages/Members.aspx</t>
  </si>
  <si>
    <t>http://www.cba.ca/en/banks-in-canada/61-banks-operating-in-canada/111-schedule-ii-banks</t>
  </si>
  <si>
    <t>How many chartered banks offer online banking?</t>
  </si>
  <si>
    <t>From your list of chartered banks, looks at the websites of each bank and see if you can do online banking</t>
  </si>
  <si>
    <t>Website for every listed bank online</t>
  </si>
  <si>
    <t>How many chartered banks offer mobile banking or mobile app?</t>
  </si>
  <si>
    <t>From your list of chartered banks, look at each bank's website or in the App Store or Google Play store and see if there's a mobile app for each bank.</t>
  </si>
  <si>
    <t>Is there a high school or secondary school course that teaches about awareness of finances, loans, financial services? Is it an optional or compulsory course?</t>
  </si>
  <si>
    <t>Call the ministry of education or individual high schools and ask these questions. If the course is Compulsory, enter 3. If it's Optional, enter 2. If No, leave blank.</t>
  </si>
  <si>
    <t>http://www.edugains.ca/resourcesFL/Background/Financial_Literacy_SoundInvestment.pdf</t>
  </si>
  <si>
    <t>TDSB</t>
  </si>
  <si>
    <t>According to the study done by the Ministry of Education Financial topics or skills are usually seen in courses such as business studies, Canadian and worldstudies, guidance and career education, mathematics, and social sciences and humanities.</t>
  </si>
  <si>
    <t xml:space="preserve">Ministry of Education </t>
  </si>
  <si>
    <t>There are 2 supplemental sheets that you will use for the food + nightlife category: 1) The list of food festivals sheet. 2) The list of farmer's markets sheet. You can find them in the "supplementary sheets" workbook. You will use it to help keep track of all the food festivals in your city.</t>
  </si>
  <si>
    <t>Restaurants / Bars</t>
  </si>
  <si>
    <t>Is there a supplemental sheet associated with this indicator?</t>
  </si>
  <si>
    <t>How many nightclubs in your city</t>
  </si>
  <si>
    <t>Measure the number of clubs that are open late, have a dance floor and DJs (not pubs, restaurants or taverns)</t>
  </si>
  <si>
    <t>http://clubzone.com/downtown/places/</t>
  </si>
  <si>
    <t>Restuarants are any establishment that sells food</t>
  </si>
  <si>
    <t>Look at whether the city grants licenses specific for restaurants. If so they will have a number. web/directory listings is another source</t>
  </si>
  <si>
    <t>http://www.toronto.ca/health/dinesafe/</t>
  </si>
  <si>
    <t>you need to filter for only restaurants and food service</t>
  </si>
  <si>
    <t>What time does last call for alcohol happen in your city?</t>
  </si>
  <si>
    <t>Call the municipality. If there are different times depending on the type of establishment, take the latest time.</t>
  </si>
  <si>
    <t>There are 4 supplemental sheets that you will use for the music + film category: 1) The cost of a music concert sheet. 2) The list of music festivals sheet. 3) The list of film festivals sheet. 4) The list cinemas sheet. You can find these in the "supplementary sheets" workbook.</t>
  </si>
  <si>
    <t>http://www.agco.on.ca/en/whatwedo/hours_alcohol.aspx</t>
  </si>
  <si>
    <t>Music</t>
  </si>
  <si>
    <t>Data (average cost over the selected month - enter data from supplementary sheet)</t>
  </si>
  <si>
    <t>Yes - List of food festivals sheet</t>
  </si>
  <si>
    <t>The number of food festivals in your city. These can include festivals that promote local food production, local restaurants, knowledge about food, etc.</t>
  </si>
  <si>
    <t xml:space="preserve">Look online, call any food organizations in your city. </t>
  </si>
  <si>
    <t>http://services.worldweb.com/tourism-itinerary.html?mode=add&amp;table_id=26&amp;listing_id=1345&amp;location_level=3:359&amp;category_level=1:2009</t>
  </si>
  <si>
    <t>Yes - List of farmer's markets</t>
  </si>
  <si>
    <t xml:space="preserve">The number of farmer's markets in your city. </t>
  </si>
  <si>
    <t>These are markets where local farmers sell their products. These can be seasonal markets, or they can be permanent, but they must feature locally produced items.</t>
  </si>
  <si>
    <t>http://tfmn.ca/?page_id=76</t>
  </si>
  <si>
    <t>Venue 1 (200 ppl)</t>
  </si>
  <si>
    <t>Venue 2 (1000 ppl)</t>
  </si>
  <si>
    <t>Venue 3 (10000 ppl)</t>
  </si>
  <si>
    <t>Enter the month for which data is collected below</t>
  </si>
  <si>
    <t>Yes - Cost of a music concert sheet</t>
  </si>
  <si>
    <t>Cost of a concert. See supplementary sheet for specific instructions.</t>
  </si>
  <si>
    <t>See supplementary sheet for data collection method</t>
  </si>
  <si>
    <t>http://digitaldreamsfest.ca/tickets/</t>
  </si>
  <si>
    <t xml:space="preserve">It is useful to go to the venues website look at the concert calender and prices are usually listed. If they are not since conduct a search including the event/artisit, venue name, date of concert and "ticket prices". From there I found that radio stations usually have the listed prices. </t>
  </si>
  <si>
    <t>http://toronto.virginradio.ca/Details.aspx?ConcertID=191588</t>
  </si>
  <si>
    <t>http://sneaky-dees.com/concert-listings/2014-06</t>
  </si>
  <si>
    <t>http://www.blogto.com/toronto/the_best_live_music_venues_in_toronto/</t>
  </si>
  <si>
    <t>http://themodclub.com</t>
  </si>
  <si>
    <t>http://justshows.com/toronto/2014/07/15/us-the-duo/9709/</t>
  </si>
  <si>
    <t>http://www.collectiveconcerts.com/event/480447-william-fitzsimmons-toronto/</t>
  </si>
  <si>
    <t>http://ripticket.com/project/electric-empire-mod-club-in-toronto/</t>
  </si>
  <si>
    <t>http://www.edmcanada.com/toronto-calendar/2014/6/12/saturday-july-12th-funkagenda-the-disco-fries-more-mod-club</t>
  </si>
  <si>
    <t>http://www.collectiveconcerts.com/event/547767-wild-beasts-toronto/</t>
  </si>
  <si>
    <t>http://www.nowtoronto.com/mobile/music_listings.cfm?CFID=124768340&amp;CFTOKEN=cdbe156ade10995-C6489E8E-F9D3-2E71-18FC55E4D1810C29</t>
  </si>
  <si>
    <t>http://thecomeupshow.com/2014/07/18/event-apb-present-egos-expectations-experience-july-20th-virgin-mobile-mod-club-toronto/</t>
  </si>
  <si>
    <t>http://www.ticketfly.com/purchase/event/570245</t>
  </si>
  <si>
    <t>http://www.collectiveconcerts.com/event/547441-antlers-toronto/</t>
  </si>
  <si>
    <t>http://justshows.com/toronto/2014/06/21/arctic-monkeys/8534/</t>
  </si>
  <si>
    <t>http://www.last.fm/event/3799581+OneRepublic+at+Molson+Canadian+Amphitheatre+on+22+June+2014</t>
  </si>
  <si>
    <t>http://www.bx93.com/concerts/Details.aspx?ConcertID=198177</t>
  </si>
  <si>
    <t>http://www.kx947.fm/events/view/brad-paisley-2014</t>
  </si>
  <si>
    <t>http://falloutboy.com/tour</t>
  </si>
  <si>
    <t>http://toronto.virginradio.ca/Details.aspx?ConcertID=199006</t>
  </si>
  <si>
    <t>http://www.thelatestresult.com/Concerts/TicketsforUbiquitousSynergySeekerattheEchoBeachatMolsonCanadianAmphitheatreinTorontoonFridayJuly1820147182014.aspx</t>
  </si>
  <si>
    <t>http://www.toronto.com/events/vans-warped-tour-2013/</t>
  </si>
  <si>
    <t>http://www.1150ckoc.ca/Concert/Details.aspx?ConcertID=196816</t>
  </si>
  <si>
    <t>http://www.k-litefm.com/Concert/Details.aspx?ConcertID=197621</t>
  </si>
  <si>
    <t>http://www.1150ckoc.ca/Concert/Details.aspx?ConcertID=194107</t>
  </si>
  <si>
    <t>http://www.htzfm.com/concerts/Details.aspx?ConcertID=197671</t>
  </si>
  <si>
    <t>http://www.canadianamphitheatre.net/page/3/</t>
  </si>
  <si>
    <t>https://www.google.ca/search?client=safari&amp;rls=en&amp;q=Soulshine+Music+.+Yoga.+Tour+–+Michael+Franti+%26+Spearhead+July+2014&amp;ie=UTF-8&amp;oe=UTF-8&amp;gfe_rd=cr&amp;ei=x1b3U5LKKeGM8QfJqYCQCA#q=Soulshine+Music+.+Yoga.+Tour+–+Michael+Franti+%26+Spearhead+Molson+Amphitheatre+July+2014+Ticket+Prices&amp;rls=en</t>
  </si>
  <si>
    <t xml:space="preserve">Music festivals </t>
  </si>
  <si>
    <t>Yes - List of music festivals sheet</t>
  </si>
  <si>
    <t>a music festival will be defined as a gathering of 5 or more music artists or groups in the same place or over the same period of time. (some music festivals take place in one city in multiple venues)</t>
  </si>
  <si>
    <t>web search for 2014 festivals, contact people well connected to the music scene</t>
  </si>
  <si>
    <t>City of Toronto  See Toronto Now</t>
  </si>
  <si>
    <t>Film Festivals</t>
  </si>
  <si>
    <t>Yes - List of film festivals sheet</t>
  </si>
  <si>
    <t>All the film festivals in your city</t>
  </si>
  <si>
    <t>Collect names of film festivals, then add them up</t>
  </si>
  <si>
    <t>Toronto Film Festival Association</t>
  </si>
  <si>
    <t>Yes - You will take this information from the music festivals and film festivals sheets</t>
  </si>
  <si>
    <t>All the music and film festivals that are oriented specifically towards youth</t>
  </si>
  <si>
    <t>Go through the lists you've compiled and total the number of youth specific festivals</t>
  </si>
  <si>
    <t>http://www.tsff.ca</t>
  </si>
  <si>
    <t>http://www.torontoyouthshorts.com  http://toronto.about.com/od/artsmedia/a/filmfestivalcal_2.htm  https://www.facebook.com/torontoyouthshorts</t>
  </si>
  <si>
    <t>http://www.tiff.net/festivals/nextwave     http://www.tiff.net/festivals/thefestival/programmes/next-wave</t>
  </si>
  <si>
    <t>https://s3.amazonaws.com/media.tiff.net/uploads/original/9f2f8c1ce8432596831f6ae5a67bdc51.pdf    http://www.tiff.net/festivals/tiffkidsfestival</t>
  </si>
  <si>
    <t>Yes - List of cinemas sheet</t>
  </si>
  <si>
    <t>Total number of screens in cinemas</t>
  </si>
  <si>
    <t>See supplementary sheet for instructions</t>
  </si>
  <si>
    <t>The total number of cinema seats in your city</t>
  </si>
  <si>
    <t>There are 4 supplemental sheet that you will use for the Fashion + Art category: 1) List of Fahion Incubators sheet. 2) List of Design Schools sheet. 3) List of youth fashion, art + dance festivals sheet. 4) List of youth arts programs sheet. You can find them in the "supplementary sheets" workbook.</t>
  </si>
  <si>
    <t>Fashion</t>
  </si>
  <si>
    <t>Is there a supplemtary sheet associated with this indicator?</t>
  </si>
  <si>
    <t>Name of fashion week</t>
  </si>
  <si>
    <t>Dates it takes place</t>
  </si>
  <si>
    <t>Does your city's fashion week have a young designer showcase?</t>
  </si>
  <si>
    <t>There is 1 supplemental sheet for this category. 1) List of hostels sheet. Here you will enter all the hostels, their addresses and the total number of spots in each. Regarding the Getaway City indicators: We're looking to collect information about how accessible by bus, train and air a popular nearby city is. You will choose a city that youth from your region travel to. If you're unsure which city to choose, do some random sampling on the street. Ideally, the getaway city you choose will have a population of 1 million, but if this isn't possible, choose a getaway city with as large a population as possible (so don't choose small seaside towns).</t>
  </si>
  <si>
    <t>World MasterCard Fashion Week</t>
  </si>
  <si>
    <t xml:space="preserve">March 17 - 21st </t>
  </si>
  <si>
    <t>http://worldmastercardfashionweek.com/welcometowmcfw/#.VBdJD0vn03Y</t>
  </si>
  <si>
    <t xml:space="preserve">MasterCard, Toronto Fashion Incubator </t>
  </si>
  <si>
    <t>External Mobility</t>
  </si>
  <si>
    <t xml:space="preserve">There is not exactly a young designers showcase however, the World MasterCard Fashion week is meant to showcase both emerging and established Canadian designers. </t>
  </si>
  <si>
    <t>Enter number of designers showcased below</t>
  </si>
  <si>
    <t>How many cities can you get to on DIRECT flights from all the airports in your city</t>
  </si>
  <si>
    <t>Airport Websites, customer services</t>
  </si>
  <si>
    <t>http://www.fashionincubator.com/happenings/calendar/world-mastercard-fashionw.shtml</t>
  </si>
  <si>
    <t>http://www.torontopearson.com/en/flights/InternationalDestinations/#</t>
  </si>
  <si>
    <t>How many young designers are showcased?</t>
  </si>
  <si>
    <t xml:space="preserve">Date chosen </t>
  </si>
  <si>
    <t>Travel to "getaway city"</t>
  </si>
  <si>
    <t>You need to select a nearby city of over 1 million people that is a popular destination for youth in your city for a long weekend trip. If you are not sure, ask 20 youth randomly We're measuring the cost, time, and frequency of trips to this getaway city by rail, bus and air.</t>
  </si>
  <si>
    <t>NAME OF GETAWAY CITY</t>
  </si>
  <si>
    <t>Montreal</t>
  </si>
  <si>
    <t>Travel to Getaway City by Train</t>
  </si>
  <si>
    <t>Cost of return trip BY TRAIN</t>
  </si>
  <si>
    <t>Select a non-holiday Thursday in June or July and find out cost. select cheapest available</t>
  </si>
  <si>
    <t>http://worldmastercardfashionweek.com/author/wmcfw/</t>
  </si>
  <si>
    <t>These youth designers are Sid Neigum, Chloe, Parris Gordon, Brit Wacher, Mikhael Kale, Laura Siegel</t>
  </si>
  <si>
    <t>Yes - List of fashion incubators sheet</t>
  </si>
  <si>
    <t>Does your city have a fashion development program that supports people in the industry? This could also include startup fashion programs. Refer to the supplementary sheet to compile a list of these.</t>
  </si>
  <si>
    <t>Do a web search for "fashion incubator" or "fashion startup program" and your city name. This should get you results.</t>
  </si>
  <si>
    <t>http://fashionincubator.on.ca</t>
  </si>
  <si>
    <t xml:space="preserve">Toronto Fashion Incubator, City of Toronto </t>
  </si>
  <si>
    <t xml:space="preserve">Institutions that have fashion programs are a good place to look for possible fashion incubators because they attempt to provide their students with the information or opportunities to succeed upon graduation </t>
  </si>
  <si>
    <t xml:space="preserve">http://www.yes.on.ca/passionforfashion/ </t>
  </si>
  <si>
    <t xml:space="preserve">  freshcollective.com</t>
  </si>
  <si>
    <t xml:space="preserve">http://www.fashionzone.ca/#section-who-we-are  </t>
  </si>
  <si>
    <t>Yes - List of design schools sheet</t>
  </si>
  <si>
    <t>How many design schools?</t>
  </si>
  <si>
    <t>this can be any kind of design - architecture, industrial, graphic, fashion etc.</t>
  </si>
  <si>
    <t>Grafitti and street art</t>
  </si>
  <si>
    <t>Does your city have designated space where street artists can make their art? For example - city sanctioned grafitti walls or similar.</t>
  </si>
  <si>
    <t>Ask artists or call the city and ask. Enter YES or NO in data box</t>
  </si>
  <si>
    <t>http://www1.toronto.ca/wps/portal/contentonly?vgnextoid=bebb4074781e1410VgnVCM10000071d60f89RCRD</t>
  </si>
  <si>
    <t>Yes - List of youth fashion, art + dance festivals sheet</t>
  </si>
  <si>
    <t>Number of youth specific fashion, art or dance festivals</t>
  </si>
  <si>
    <t>Look online, call the municipality, ask around within artist communities</t>
  </si>
  <si>
    <t>https://reservia.viarail.ca/search/tripresult.aspx?t=D&amp;from=bc</t>
  </si>
  <si>
    <t>Yes - List of youth arts programs sheet</t>
  </si>
  <si>
    <t>Number of programs with a specific mandate to engage young people, to provide artistic mentorship and develop skills in the arts. These programs can be publicly or privately funded.</t>
  </si>
  <si>
    <t>Look online, call the municipality, ask around within artist communities.</t>
  </si>
  <si>
    <t>City of Toronto, Toronto Art Council</t>
  </si>
  <si>
    <t xml:space="preserve">Daily Departures BY TRAIN </t>
  </si>
  <si>
    <t>Select a non-holiday Thursday in June or July and find out how many departures there are</t>
  </si>
  <si>
    <t xml:space="preserve">Length of trip in minutes BY TRAIN </t>
  </si>
  <si>
    <t>according to schedule, select fastest trip on the Thursday</t>
  </si>
  <si>
    <t>Travel to Getaway City by Bus</t>
  </si>
  <si>
    <t>Cost of return trip BY BUS</t>
  </si>
  <si>
    <t xml:space="preserve">Select a non-holiday Thursday in June or July and find out cost. select cheapest available </t>
  </si>
  <si>
    <t>http://ca.megabus.com/JourneyResults.aspx?originCode=145&amp;destinationCode=280&amp;outboundDepartureDate=05%2f03%2f2015&amp;inboundDepartureDate=&amp;passengerCount=1&amp;transportType=0&amp;concessionCount=0&amp;nusCount=0&amp;outboundWheelchairSeated=0&amp;outboundOtherDisabilityCount=0&amp;inboundWheelchairSeated=0&amp;inboundOtherDisabilityCount=0&amp;outboundPcaCount=0&amp;inboundPcaCount=0&amp;promotionCode=&amp;withReturn=0</t>
  </si>
  <si>
    <t>Daily Departures BY BUS</t>
  </si>
  <si>
    <t>http://ca.megabus.com/JourneyResults.aspx?originCode=145&amp;destinationCode=280&amp;outboundDepartureDate=05%2f03%2f2015&amp;inboundDepartureDate=&amp;passengerCount=1&amp;transportType=0&amp;concessionCount=0&amp;nusCount=0&amp;outboundWheelchairSeated=0&amp;outboundOtherDisabilityCount=0&amp;inboundWheelchairSeated=0&amp;inboundOtherDisabilityCount=0&amp;outboundPcaCount=0&amp;inboundPcaCount=0&amp;promotionCode=&amp;withReturn=0
https://www.greyhound.ca/farefinder/step2.aspx?SessionId=e967d6f0-7e14-4bb0-a5ea-6fdc7f6bb029</t>
  </si>
  <si>
    <t xml:space="preserve">Length of trip in minutes BY BUS </t>
  </si>
  <si>
    <t>Travel to Getaway city by Plane</t>
  </si>
  <si>
    <t>Cost of return trip BY PLANE</t>
  </si>
  <si>
    <t>https://booking.westjet.com/InternetBooking/AirFareFamiliesFlexibleForward.do</t>
  </si>
  <si>
    <t>Seat sale. Cheapest of 3 airline options: westjet, air canada and porter</t>
  </si>
  <si>
    <t xml:space="preserve">Daily Departures BY PLANE </t>
  </si>
  <si>
    <t>http://book.aircanada.com/pl/AConline/en/OverrideServlet
https://booking.westjet.com/InternetBooking/AirFareFamiliesFlexibleForward.do
https://www.flyporter.com/Flight/Tickets/Book-Your-Travel?culture=en-CA</t>
  </si>
  <si>
    <t>Across all 3 airlines</t>
  </si>
  <si>
    <t xml:space="preserve">Length of trip in minutes BY PLANE </t>
  </si>
  <si>
    <t>http://book.aircanada.com/pl/AConline/en/OverrideServlet</t>
  </si>
  <si>
    <t>also the earliest flight, just after midnight</t>
  </si>
  <si>
    <t>Total number of spots in hostels in your city</t>
  </si>
  <si>
    <t>Yes - List of hostels sheet</t>
  </si>
  <si>
    <t>The total number of spots available in hostels in your city</t>
  </si>
  <si>
    <t>Look online; look in a phone book under "accomodations"; call one hostel and ask if they know of others; search for travel networks in your city and ask them.</t>
  </si>
  <si>
    <t xml:space="preserve">There is 1 supplementary sheet for the economic status category: Economic status worksheet. You can use it informally to keep track of the data you'll compile and analyse for this category. </t>
  </si>
  <si>
    <t>Affordability</t>
  </si>
  <si>
    <t>Is there a supplementary sheet associated with this indicator</t>
  </si>
  <si>
    <t>Use Local Currency</t>
  </si>
  <si>
    <t>Yes - you can do your calculations on the Economic Status Worksheet</t>
  </si>
  <si>
    <t>Cost of one minute of cellular service, no plan</t>
  </si>
  <si>
    <t>Pick 3-5 providers, average the cost of minutes</t>
  </si>
  <si>
    <t>Average cost per hour of internet access</t>
  </si>
  <si>
    <t>Survey 5 internet cafes</t>
  </si>
  <si>
    <t>The cost of a big mac combo meal (or similar) at McDonalds (or Burger King or KFC)</t>
  </si>
  <si>
    <t>http://www.expatistan.com</t>
  </si>
  <si>
    <t>The cost of 12 large eggs</t>
  </si>
  <si>
    <t>Monthly pass or average cost of student and adult fare</t>
  </si>
  <si>
    <t>If no monthly pass is available get the cost of one trip from edge to centre at noon. If there is a student fare available, average the cost of the student and adult fare.</t>
  </si>
  <si>
    <t>https://www.ttc.ca/Fares_and_passes/Prices/index.jsp
http://www.thestar.com/news/gta/2013/11/20/fare_hike_ttc_considers_boosting_token_cost_by_5_cents.html</t>
  </si>
  <si>
    <t>The baseline cost that exists when you enter a taxi</t>
  </si>
  <si>
    <t>Call the major taxi companies and ask them. If there are different amounts, use the average.</t>
  </si>
  <si>
    <t>http://www.toronto.ca/311/knowledgebase/39/101000038339.html</t>
  </si>
  <si>
    <t>Sales Tax (also known as consumption tax or value added tax)</t>
  </si>
  <si>
    <t>Look online or call if you're not in the city</t>
  </si>
  <si>
    <t>Average cost for rental housing</t>
  </si>
  <si>
    <t>Go to http://www.expatistan.com/cost-of-living/all-cities and choose your city. Scroll down to housing and look at the amount for monthly rent of a furnished apartment.</t>
  </si>
  <si>
    <t>Average cost for student housing</t>
  </si>
  <si>
    <t xml:space="preserve">Pick 3 post-secondary institutions that have University run housing for students. Find cost of shared student housing (dormrooms, etc) for school year. Average these 3 amounts. </t>
  </si>
  <si>
    <t>http://studenthousing.info.yorku.ca/yorkapts/rates/      http://www.ryerson.ca/content/dam/studentservices/housing/pdf/Fees%20Detail/2013-2014%20O%27Keefe%20House%20Fees%20Details.pdf     http://housing.utoronto.ca/stgeorge/residence/The-Residences/Innis-College.htm; http://studenthousing.info.yorku.ca/yorkapts/rates/</t>
  </si>
  <si>
    <t>Average cost of 1 night for 1 person in a hostel</t>
  </si>
  <si>
    <t>Hostelworld.com is a good resource. Choose your city and average the cost of the first 10 results (or total results if less than 10) that show up in your search.</t>
  </si>
  <si>
    <t xml:space="preserve">Avg based on 1 nights stay (Jul 1 2013) in cheapest available rooms of top 10 hostels in the website with availability that night. </t>
  </si>
  <si>
    <t xml:space="preserve">GINI Coefficient </t>
  </si>
  <si>
    <t>GINI coefficient for your city - this measures income disparity in your city</t>
  </si>
  <si>
    <t>An economic department at a local university may have this. We are also looking for a central source for this data. eg New Economics Foundation</t>
  </si>
  <si>
    <t>http://www.statcan.gc.ca/pub/11f0019m/2014364/t/tbla4-3-eng.htm</t>
  </si>
  <si>
    <t xml:space="preserve">There is 1 supplemental sheet that you will use for the youth media category: 1) List of media companies sheet. Here you will list as many media companies in your city as you can find, and determine whether they offer entry-level internships for students and the general population. </t>
  </si>
  <si>
    <t>Media literacy</t>
  </si>
  <si>
    <t>Is media literacy taught in schools? In the DATA box, enter the first grade that it's introduced.</t>
  </si>
  <si>
    <t>Find a copy of the school curriculum for your region. If you can't find it, call the ministry of education or individual high schools and ask these questions. If it is taught, enter the earliest grade that it's introduced</t>
  </si>
  <si>
    <t>Yes - List of media companies sheet</t>
  </si>
  <si>
    <t>The total number of internships available through media companies</t>
  </si>
  <si>
    <t>Choose the biggest 10 media employers in your city (newspapers, magazines, radio, television, online, social media, etc). Look on their websites to see if they list internship opportunities. If you don't find anything, call them and explain YouthfulCities and why you're looking for the information. To find the biggest employers, search "Top media employers + "Your city". If this doesn't work, get in touch with a professor of journalism at a university in your city and explain YouthfulCities, and then ask for their insights.</t>
  </si>
  <si>
    <t>There is 1 supplemental sheet that you will use for the Sports + Gaming category: 1) List of Amateur Sports Leagues sheet. You can find it in the "supplementary sheets" workbook.</t>
  </si>
  <si>
    <t>Sports + Public space</t>
  </si>
  <si>
    <t>Yes - List of amateur sports leagues sheet</t>
  </si>
  <si>
    <t>Number of amateur sports leagues</t>
  </si>
  <si>
    <t>find a directory of sports clubs and leagues and count the number of different sports represented</t>
  </si>
  <si>
    <t>Sportaholik.com</t>
  </si>
  <si>
    <t>From your list of amateur sports leagues, look at the league websites or call to get total number of participants. When you call, explain what YouthfulCities does, they will be more likely to give you this information.</t>
  </si>
  <si>
    <t>The number of professional sports teams that play in your city</t>
  </si>
  <si>
    <t>Newspapers will probably report on the results of teams that are currently playing. For teams whose seasons aren't happening at the moment, ask around among athlete circles in your city.</t>
  </si>
  <si>
    <t>http://www.toronto.ca/links.htm</t>
  </si>
  <si>
    <t>Pro sports teams would usually also be recognized by the city and be listed on their tourism website. These 8 teams are Toronto Argonauts, Toronto Blue Jays
Toronto Lynx, Toronto FC, Toronto Maple Leafs, Toronto Marlies, Toronto Raptors
Toronto Rock Lacrosse Club
</t>
  </si>
  <si>
    <t>The number of professional sports facilities - fields, arenas, or similar.</t>
  </si>
  <si>
    <t>Use information from the above indicator - count the number of facilities that these professional teams play at</t>
  </si>
  <si>
    <t>Pro sports facilities would usually be recognized by the city and be listed on their tourism website or they would have knowledge of them. These 8 facilities are Air Canada Centre, Downsview Park / Parc Downsview, Exhibition Place, BMO Field, Rexall Centre, Ricoh Coliseum, Rogers Centre, Varsity Centre</t>
  </si>
  <si>
    <t>The total square KMs of public green space (parks, etc.) owned and operated by your municipal government</t>
  </si>
  <si>
    <t>Municipal data resources - look online or call to ask about total public green space</t>
  </si>
  <si>
    <t>City of Toronto: Parks, Forestry &amp; Recreation, http://www.toronto.ca/divisions/parksdiv1.htm</t>
  </si>
  <si>
    <t>The number of municipally maintained sports facilities</t>
  </si>
  <si>
    <t>Count the number of municipally maintained sports facilities - indoor and outdoor. Lists should be publicly available online or by phone</t>
  </si>
  <si>
    <t>http://www.toronto.ca/parks/prd/facilities/recreationcentres/W.htm</t>
  </si>
  <si>
    <t>This number includes pools, rinks, softball and baseball diamonds.</t>
  </si>
  <si>
    <t>The number of public libraries in your city</t>
  </si>
  <si>
    <t>Web search or call the municipality</t>
  </si>
  <si>
    <t>http://www.torontopubliclibrary.ca/about-the-library/</t>
  </si>
  <si>
    <t>Indicator is collected every X years</t>
  </si>
  <si>
    <t>If indicator is collected every 3 years, need to create list of data for this indicator in existing cities (for mapping + visualization)</t>
  </si>
  <si>
    <t>KMs of dedicated public transportation</t>
  </si>
  <si>
    <t>FIlm festivals</t>
  </si>
  <si>
    <t>Getaway city bus time</t>
  </si>
  <si>
    <t>Getaway city plane time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</si>
</sst>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
    <numFmt numFmtId="166" formatCode="&quot;$&quot;#,##0"/>
    <numFmt numFmtId="167" formatCode="&quot;$&quot;#,##0.00"/>
    <numFmt numFmtId="168" formatCode="h:mm am/pm"/>
  </numFmts>
  <fonts count="33">
    <font>
      <sz val="10.0"/>
      <color rgb="FF000000"/>
      <name val="Arial"/>
    </font>
    <font/>
    <font>
      <b/>
      <sz val="12.0"/>
    </font>
    <font>
      <b/>
      <sz val="11.0"/>
    </font>
    <font>
      <b/>
    </font>
    <font>
      <sz val="11.0"/>
    </font>
    <font>
      <sz val="12.0"/>
    </font>
    <font>
      <b/>
      <i/>
      <sz val="10.0"/>
    </font>
    <font>
      <b/>
      <sz val="10.0"/>
    </font>
    <font>
      <b/>
      <i/>
      <sz val="13.0"/>
    </font>
    <font>
      <b/>
      <i/>
    </font>
    <font>
      <sz val="10.0"/>
    </font>
    <font>
      <u/>
      <color rgb="FF0000FF"/>
    </font>
    <font>
      <u/>
      <color rgb="FF0000FF"/>
    </font>
    <font>
      <u/>
      <color rgb="FF0000FF"/>
    </font>
    <font>
      <u/>
      <color rgb="FF0000FF"/>
    </font>
    <font>
      <u/>
      <color rgb="FF0000FF"/>
    </font>
    <font>
      <u/>
      <color rgb="FF0000FF"/>
    </font>
    <font>
      <u/>
      <color rgb="FF0000FF"/>
    </font>
    <font>
      <u/>
      <sz val="10.0"/>
      <color rgb="FF0000FF"/>
    </font>
    <font>
      <i/>
    </font>
    <font>
      <u/>
      <color rgb="FF0000FF"/>
    </font>
    <font>
      <u/>
      <color rgb="FF0000FF"/>
    </font>
    <font>
      <color rgb="FF000000"/>
    </font>
    <font>
      <u/>
      <color rgb="FF0000FF"/>
    </font>
    <font>
      <u/>
      <color rgb="FF0000FF"/>
    </font>
    <font>
      <sz val="10.0"/>
      <name val="Arial"/>
    </font>
    <font>
      <sz val="9.0"/>
      <color rgb="FF000000"/>
    </font>
    <font>
      <sz val="10.0"/>
      <color rgb="FF000000"/>
    </font>
    <font>
      <sz val="10.0"/>
      <color rgb="FF222222"/>
    </font>
    <font>
      <i/>
      <sz val="10.0"/>
    </font>
    <font>
      <b/>
      <u/>
      <sz val="10.0"/>
      <color rgb="FF0000FF"/>
    </font>
    <font>
      <u/>
      <color rgb="FF0000FF"/>
    </font>
  </fonts>
  <fills count="17">
    <fill>
      <patternFill patternType="none"/>
    </fill>
    <fill>
      <patternFill patternType="lightGray"/>
    </fill>
    <fill>
      <patternFill patternType="solid">
        <fgColor rgb="FFFFFF00"/>
        <bgColor rgb="FFFFFF00"/>
      </patternFill>
    </fill>
    <fill>
      <patternFill patternType="solid">
        <fgColor rgb="FFF9CB9C"/>
        <bgColor rgb="FFF9CB9C"/>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00FF00"/>
        <bgColor rgb="FF00FF00"/>
      </patternFill>
    </fill>
    <fill>
      <patternFill patternType="solid">
        <fgColor rgb="FFFFE599"/>
        <bgColor rgb="FFFFE599"/>
      </patternFill>
    </fill>
    <fill>
      <patternFill patternType="solid">
        <fgColor rgb="FFFCE5CD"/>
        <bgColor rgb="FFFCE5CD"/>
      </patternFill>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FF9900"/>
        <bgColor rgb="FFFF9900"/>
      </patternFill>
    </fill>
    <fill>
      <patternFill patternType="solid">
        <fgColor rgb="FF93C47D"/>
        <bgColor rgb="FF93C47D"/>
      </patternFill>
    </fill>
  </fills>
  <borders count="16">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54">
    <xf borderId="0" fillId="0" fontId="0" numFmtId="0" xfId="0" applyAlignment="1" applyFont="1">
      <alignment/>
    </xf>
    <xf borderId="0" fillId="0" fontId="1" numFmtId="0" xfId="0" applyAlignment="1" applyFont="1">
      <alignment wrapText="1"/>
    </xf>
    <xf borderId="1" fillId="2" fontId="2" numFmtId="0" xfId="0" applyAlignment="1" applyBorder="1" applyFill="1" applyFont="1">
      <alignment horizontal="center" wrapText="1"/>
    </xf>
    <xf borderId="2" fillId="0" fontId="1" numFmtId="0" xfId="0" applyBorder="1" applyFont="1"/>
    <xf borderId="3" fillId="0" fontId="1" numFmtId="0" xfId="0" applyBorder="1" applyFont="1"/>
    <xf borderId="1" fillId="3" fontId="3" numFmtId="0" xfId="0" applyAlignment="1" applyBorder="1" applyFill="1" applyFont="1">
      <alignment wrapText="1"/>
    </xf>
    <xf borderId="4" fillId="0" fontId="1" numFmtId="0" xfId="0" applyAlignment="1" applyBorder="1" applyFont="1">
      <alignment wrapText="1"/>
    </xf>
    <xf borderId="0" fillId="4" fontId="4" numFmtId="0" xfId="0" applyAlignment="1" applyFill="1" applyFont="1">
      <alignment wrapText="1"/>
    </xf>
    <xf borderId="0" fillId="4" fontId="1" numFmtId="0" xfId="0" applyAlignment="1" applyFont="1">
      <alignment wrapText="1"/>
    </xf>
    <xf borderId="0" fillId="4" fontId="1" numFmtId="0" xfId="0" applyAlignment="1" applyFont="1">
      <alignment wrapText="1"/>
    </xf>
    <xf borderId="5" fillId="0" fontId="1" numFmtId="0" xfId="0" applyAlignment="1" applyBorder="1" applyFont="1">
      <alignment wrapText="1"/>
    </xf>
    <xf borderId="1" fillId="3" fontId="5" numFmtId="0" xfId="0" applyAlignment="1" applyBorder="1" applyFont="1">
      <alignment vertical="top" wrapText="1"/>
    </xf>
    <xf borderId="2" fillId="3" fontId="6" numFmtId="0" xfId="0" applyAlignment="1" applyBorder="1" applyFont="1">
      <alignment vertical="top" wrapText="1"/>
    </xf>
    <xf borderId="3" fillId="3" fontId="6" numFmtId="0" xfId="0" applyAlignment="1" applyBorder="1" applyFont="1">
      <alignment vertical="top" wrapText="1"/>
    </xf>
    <xf borderId="0" fillId="0" fontId="1" numFmtId="0" xfId="0" applyAlignment="1" applyFont="1">
      <alignment wrapText="1"/>
    </xf>
    <xf borderId="6" fillId="5" fontId="4" numFmtId="0" xfId="0" applyAlignment="1" applyBorder="1" applyFill="1" applyFont="1">
      <alignment wrapText="1"/>
    </xf>
    <xf borderId="5" fillId="0" fontId="1" numFmtId="0" xfId="0" applyBorder="1" applyFont="1"/>
    <xf borderId="7" fillId="0" fontId="1" numFmtId="0" xfId="0" applyBorder="1" applyFont="1"/>
    <xf borderId="8" fillId="6" fontId="1" numFmtId="0" xfId="0" applyAlignment="1" applyBorder="1" applyFill="1" applyFont="1">
      <alignment wrapText="1"/>
    </xf>
    <xf borderId="9" fillId="0" fontId="1" numFmtId="0" xfId="0" applyBorder="1" applyFont="1"/>
    <xf borderId="10" fillId="0" fontId="1" numFmtId="0" xfId="0" applyBorder="1" applyFont="1"/>
    <xf borderId="0" fillId="0" fontId="7" numFmtId="0" xfId="0" applyAlignment="1" applyFont="1">
      <alignment wrapText="1"/>
    </xf>
    <xf borderId="0" fillId="0" fontId="7" numFmtId="0" xfId="0" applyAlignment="1" applyFont="1">
      <alignment wrapText="1"/>
    </xf>
    <xf borderId="0" fillId="2" fontId="8" numFmtId="0" xfId="0" applyAlignment="1" applyFont="1">
      <alignment wrapText="1"/>
    </xf>
    <xf borderId="0" fillId="2" fontId="8" numFmtId="0" xfId="0" applyAlignment="1" applyFont="1">
      <alignment wrapText="1"/>
    </xf>
    <xf borderId="0" fillId="0" fontId="7" numFmtId="0" xfId="0" applyAlignment="1" applyFont="1">
      <alignment wrapText="1"/>
    </xf>
    <xf borderId="6" fillId="7" fontId="9" numFmtId="0" xfId="0" applyAlignment="1" applyBorder="1" applyFill="1" applyFont="1">
      <alignment horizontal="center" vertical="center" wrapText="1"/>
    </xf>
    <xf borderId="0" fillId="8" fontId="7" numFmtId="0" xfId="0" applyAlignment="1" applyFill="1" applyFont="1">
      <alignment wrapText="1"/>
    </xf>
    <xf borderId="0" fillId="8" fontId="7" numFmtId="0" xfId="0" applyAlignment="1" applyFont="1">
      <alignment wrapText="1"/>
    </xf>
    <xf borderId="0" fillId="8" fontId="1" numFmtId="0" xfId="0" applyAlignment="1" applyFont="1">
      <alignment wrapText="1"/>
    </xf>
    <xf borderId="9" fillId="8" fontId="1" numFmtId="0" xfId="0" applyAlignment="1" applyBorder="1" applyFont="1">
      <alignment wrapText="1"/>
    </xf>
    <xf borderId="9" fillId="8" fontId="1" numFmtId="0" xfId="0" applyAlignment="1" applyBorder="1" applyFont="1">
      <alignment wrapText="1"/>
    </xf>
    <xf borderId="0" fillId="8" fontId="1" numFmtId="0" xfId="0" applyAlignment="1" applyFont="1">
      <alignment wrapText="1"/>
    </xf>
    <xf borderId="6" fillId="6" fontId="2" numFmtId="0" xfId="0" applyAlignment="1" applyBorder="1" applyFont="1">
      <alignment wrapText="1"/>
    </xf>
    <xf borderId="11" fillId="8" fontId="4" numFmtId="0" xfId="0" applyAlignment="1" applyBorder="1" applyFont="1">
      <alignment wrapText="1"/>
    </xf>
    <xf borderId="8" fillId="0" fontId="1" numFmtId="0" xfId="0" applyBorder="1" applyFont="1"/>
    <xf borderId="0" fillId="4" fontId="4" numFmtId="0" xfId="0" applyAlignment="1" applyFont="1">
      <alignment wrapText="1"/>
    </xf>
    <xf borderId="0" fillId="4" fontId="8" numFmtId="0" xfId="0" applyAlignment="1" applyFont="1">
      <alignment wrapText="1"/>
    </xf>
    <xf borderId="1" fillId="2" fontId="3" numFmtId="0" xfId="0" applyAlignment="1" applyBorder="1" applyFont="1">
      <alignment horizontal="left" wrapText="1"/>
    </xf>
    <xf borderId="11" fillId="2" fontId="3" numFmtId="0" xfId="0" applyAlignment="1" applyBorder="1" applyFont="1">
      <alignment wrapText="1"/>
    </xf>
    <xf borderId="3" fillId="2" fontId="10" numFmtId="0" xfId="0" applyAlignment="1" applyBorder="1" applyFont="1">
      <alignment horizontal="left" wrapText="1"/>
    </xf>
    <xf borderId="11" fillId="2" fontId="10" numFmtId="0" xfId="0" applyAlignment="1" applyBorder="1" applyFont="1">
      <alignment horizontal="left" wrapText="1"/>
    </xf>
    <xf borderId="1" fillId="9" fontId="2" numFmtId="0" xfId="0" applyAlignment="1" applyBorder="1" applyFill="1" applyFont="1">
      <alignment wrapText="1"/>
    </xf>
    <xf borderId="0" fillId="8" fontId="4" numFmtId="0" xfId="0" applyAlignment="1" applyFont="1">
      <alignment wrapText="1"/>
    </xf>
    <xf borderId="12" fillId="8" fontId="1" numFmtId="0" xfId="0" applyAlignment="1" applyBorder="1" applyFont="1">
      <alignment wrapText="1"/>
    </xf>
    <xf borderId="0" fillId="4" fontId="11" numFmtId="0" xfId="0" applyAlignment="1" applyFont="1">
      <alignment/>
    </xf>
    <xf borderId="3" fillId="0" fontId="1" numFmtId="14" xfId="0" applyAlignment="1" applyBorder="1" applyFont="1" applyNumberFormat="1">
      <alignment wrapText="1"/>
    </xf>
    <xf borderId="4" fillId="10" fontId="12" numFmtId="0" xfId="0" applyAlignment="1" applyBorder="1" applyFill="1" applyFont="1">
      <alignment wrapText="1"/>
    </xf>
    <xf borderId="0" fillId="10" fontId="1" numFmtId="0" xfId="0" applyAlignment="1" applyFont="1">
      <alignment wrapText="1"/>
    </xf>
    <xf borderId="5" fillId="8" fontId="1" numFmtId="0" xfId="0" applyAlignment="1" applyBorder="1" applyFont="1">
      <alignment wrapText="1"/>
    </xf>
    <xf borderId="11" fillId="8" fontId="8" numFmtId="0" xfId="0" applyAlignment="1" applyBorder="1" applyFont="1">
      <alignment wrapText="1"/>
    </xf>
    <xf borderId="4" fillId="8" fontId="8" numFmtId="0" xfId="0" applyAlignment="1" applyBorder="1" applyFont="1">
      <alignment wrapText="1"/>
    </xf>
    <xf borderId="0" fillId="8" fontId="1" numFmtId="0" xfId="0" applyAlignment="1" applyFont="1">
      <alignment wrapText="1"/>
    </xf>
    <xf borderId="1" fillId="0" fontId="1" numFmtId="0" xfId="0" applyAlignment="1" applyBorder="1" applyFont="1">
      <alignment wrapText="1"/>
    </xf>
    <xf borderId="12" fillId="8" fontId="1" numFmtId="0" xfId="0" applyAlignment="1" applyBorder="1" applyFont="1">
      <alignment wrapText="1"/>
    </xf>
    <xf borderId="1" fillId="4" fontId="1" numFmtId="0" xfId="0" applyAlignment="1" applyBorder="1" applyFont="1">
      <alignment wrapText="1"/>
    </xf>
    <xf borderId="4" fillId="11" fontId="13" numFmtId="0" xfId="0" applyAlignment="1" applyBorder="1" applyFill="1" applyFont="1">
      <alignment wrapText="1"/>
    </xf>
    <xf borderId="0" fillId="11" fontId="1" numFmtId="0" xfId="0" applyAlignment="1" applyFont="1">
      <alignment wrapText="1"/>
    </xf>
    <xf borderId="1" fillId="8" fontId="1" numFmtId="0" xfId="0" applyAlignment="1" applyBorder="1" applyFont="1">
      <alignment wrapText="1"/>
    </xf>
    <xf borderId="3" fillId="8" fontId="1" numFmtId="0" xfId="0" applyAlignment="1" applyBorder="1" applyFont="1">
      <alignment wrapText="1"/>
    </xf>
    <xf borderId="4" fillId="8" fontId="14" numFmtId="0" xfId="0" applyAlignment="1" applyBorder="1" applyFont="1">
      <alignment wrapText="1"/>
    </xf>
    <xf borderId="11" fillId="8" fontId="4" numFmtId="0" xfId="0" applyAlignment="1" applyBorder="1" applyFont="1">
      <alignment wrapText="1"/>
    </xf>
    <xf borderId="4" fillId="8" fontId="1" numFmtId="0" xfId="0" applyAlignment="1" applyBorder="1" applyFont="1">
      <alignment wrapText="1"/>
    </xf>
    <xf borderId="0" fillId="11" fontId="1" numFmtId="0" xfId="0" applyAlignment="1" applyFont="1">
      <alignment wrapText="1"/>
    </xf>
    <xf borderId="7" fillId="8" fontId="1" numFmtId="0" xfId="0" applyAlignment="1" applyBorder="1" applyFont="1">
      <alignment wrapText="1"/>
    </xf>
    <xf borderId="1" fillId="0" fontId="11" numFmtId="0" xfId="0" applyAlignment="1" applyBorder="1" applyFont="1">
      <alignment horizontal="right"/>
    </xf>
    <xf borderId="0" fillId="11" fontId="15" numFmtId="0" xfId="0" applyAlignment="1" applyFont="1">
      <alignment wrapText="1"/>
    </xf>
    <xf borderId="10" fillId="8" fontId="1" numFmtId="0" xfId="0" applyAlignment="1" applyBorder="1" applyFont="1">
      <alignment wrapText="1"/>
    </xf>
    <xf borderId="4" fillId="4" fontId="11" numFmtId="0" xfId="0" applyAlignment="1" applyBorder="1" applyFont="1">
      <alignment/>
    </xf>
    <xf borderId="0" fillId="8" fontId="8" numFmtId="0" xfId="0" applyAlignment="1" applyFont="1">
      <alignment wrapText="1"/>
    </xf>
    <xf borderId="6" fillId="8" fontId="1" numFmtId="0" xfId="0" applyAlignment="1" applyBorder="1" applyFont="1">
      <alignment wrapText="1"/>
    </xf>
    <xf borderId="0" fillId="11" fontId="16" numFmtId="0" xfId="0" applyAlignment="1" applyFont="1">
      <alignment wrapText="1"/>
    </xf>
    <xf borderId="0" fillId="8" fontId="8" numFmtId="0" xfId="0" applyAlignment="1" applyFont="1">
      <alignment wrapText="1"/>
    </xf>
    <xf borderId="12" fillId="8" fontId="1" numFmtId="0" xfId="0" applyAlignment="1" applyBorder="1" applyFont="1">
      <alignment wrapText="1"/>
    </xf>
    <xf borderId="13" fillId="8" fontId="1" numFmtId="0" xfId="0" applyAlignment="1" applyBorder="1" applyFont="1">
      <alignment wrapText="1"/>
    </xf>
    <xf borderId="4" fillId="11" fontId="17" numFmtId="0" xfId="0" applyAlignment="1" applyBorder="1" applyFont="1">
      <alignment wrapText="1"/>
    </xf>
    <xf borderId="11" fillId="8" fontId="8" numFmtId="0" xfId="0" applyAlignment="1" applyBorder="1" applyFont="1">
      <alignment wrapText="1"/>
    </xf>
    <xf borderId="1" fillId="4" fontId="1" numFmtId="0" xfId="0" applyAlignment="1" applyBorder="1" applyFont="1">
      <alignment horizontal="right" wrapText="1"/>
    </xf>
    <xf borderId="3" fillId="4" fontId="1" numFmtId="14" xfId="0" applyAlignment="1" applyBorder="1" applyFont="1" applyNumberFormat="1">
      <alignment wrapText="1"/>
    </xf>
    <xf borderId="0" fillId="12" fontId="18" numFmtId="0" xfId="0" applyAlignment="1" applyFill="1" applyFont="1">
      <alignment wrapText="1"/>
    </xf>
    <xf borderId="0" fillId="12" fontId="1" numFmtId="0" xfId="0" applyAlignment="1" applyFont="1">
      <alignment wrapText="1"/>
    </xf>
    <xf borderId="0" fillId="12" fontId="1" numFmtId="0" xfId="0" applyAlignment="1" applyFont="1">
      <alignment wrapText="1"/>
    </xf>
    <xf borderId="0" fillId="4" fontId="4" numFmtId="0" xfId="0" applyAlignment="1" applyFont="1">
      <alignment horizontal="center" wrapText="1"/>
    </xf>
    <xf borderId="6" fillId="0" fontId="3" numFmtId="0" xfId="0" applyAlignment="1" applyBorder="1" applyFont="1">
      <alignment horizontal="left" wrapText="1"/>
    </xf>
    <xf borderId="7" fillId="4" fontId="5" numFmtId="0" xfId="0" applyAlignment="1" applyBorder="1" applyFont="1">
      <alignment horizontal="left" wrapText="1"/>
    </xf>
    <xf borderId="12" fillId="4" fontId="6" numFmtId="0" xfId="0" applyAlignment="1" applyBorder="1" applyFont="1">
      <alignment vertical="top" wrapText="1"/>
    </xf>
    <xf borderId="13" fillId="4" fontId="6" numFmtId="0" xfId="0" applyAlignment="1" applyBorder="1" applyFont="1">
      <alignment vertical="top" wrapText="1"/>
    </xf>
    <xf borderId="0" fillId="4" fontId="6" numFmtId="0" xfId="0" applyAlignment="1" applyFont="1">
      <alignment vertical="top" wrapText="1"/>
    </xf>
    <xf borderId="0" fillId="4" fontId="8" numFmtId="0" xfId="0" applyAlignment="1" applyFont="1">
      <alignment wrapText="1"/>
    </xf>
    <xf borderId="3" fillId="0" fontId="1" numFmtId="0" xfId="0" applyAlignment="1" applyBorder="1" applyFont="1">
      <alignment wrapText="1"/>
    </xf>
    <xf borderId="4" fillId="11" fontId="1" numFmtId="0" xfId="0" applyAlignment="1" applyBorder="1" applyFont="1">
      <alignment wrapText="1"/>
    </xf>
    <xf borderId="11" fillId="8" fontId="8" numFmtId="0" xfId="0" applyAlignment="1" applyBorder="1" applyFont="1">
      <alignment wrapText="1"/>
    </xf>
    <xf borderId="0" fillId="8" fontId="8" numFmtId="0" xfId="0" applyAlignment="1" applyFont="1">
      <alignment wrapText="1"/>
    </xf>
    <xf borderId="0" fillId="8" fontId="11" numFmtId="0" xfId="0" applyAlignment="1" applyFont="1">
      <alignment wrapText="1"/>
    </xf>
    <xf borderId="1" fillId="4" fontId="1" numFmtId="0" xfId="0" applyAlignment="1" applyBorder="1" applyFont="1">
      <alignment wrapText="1"/>
    </xf>
    <xf borderId="3" fillId="4" fontId="1" numFmtId="0" xfId="0" applyAlignment="1" applyBorder="1" applyFont="1">
      <alignment wrapText="1"/>
    </xf>
    <xf borderId="4" fillId="4" fontId="2" numFmtId="0" xfId="0" applyAlignment="1" applyBorder="1" applyFont="1">
      <alignment wrapText="1"/>
    </xf>
    <xf borderId="0" fillId="4" fontId="2" numFmtId="0" xfId="0" applyAlignment="1" applyFont="1">
      <alignment wrapText="1"/>
    </xf>
    <xf borderId="14" fillId="7" fontId="7" numFmtId="0" xfId="0" applyAlignment="1" applyBorder="1" applyFont="1">
      <alignment wrapText="1"/>
    </xf>
    <xf borderId="7" fillId="7" fontId="10" numFmtId="0" xfId="0" applyAlignment="1" applyBorder="1" applyFont="1">
      <alignment wrapText="1"/>
    </xf>
    <xf borderId="0" fillId="2" fontId="8" numFmtId="0" xfId="0" applyAlignment="1" applyFont="1">
      <alignment wrapText="1"/>
    </xf>
    <xf borderId="13" fillId="2" fontId="8" numFmtId="0" xfId="0" applyAlignment="1" applyBorder="1" applyFont="1">
      <alignment wrapText="1"/>
    </xf>
    <xf borderId="12" fillId="2" fontId="8" numFmtId="0" xfId="0" applyAlignment="1" applyBorder="1" applyFont="1">
      <alignment wrapText="1"/>
    </xf>
    <xf borderId="13" fillId="8" fontId="1" numFmtId="0" xfId="0" applyAlignment="1" applyBorder="1" applyFont="1">
      <alignment wrapText="1"/>
    </xf>
    <xf borderId="10" fillId="8" fontId="1" numFmtId="0" xfId="0" applyAlignment="1" applyBorder="1" applyFont="1">
      <alignment wrapText="1"/>
    </xf>
    <xf borderId="0" fillId="0" fontId="11" numFmtId="0" xfId="0" applyAlignment="1" applyFont="1">
      <alignment horizontal="left"/>
    </xf>
    <xf borderId="11" fillId="0" fontId="11" numFmtId="0" xfId="0" applyAlignment="1" applyBorder="1" applyFont="1">
      <alignment horizontal="left"/>
    </xf>
    <xf borderId="12" fillId="0" fontId="11" numFmtId="0" xfId="0" applyAlignment="1" applyBorder="1" applyFont="1">
      <alignment horizontal="right"/>
    </xf>
    <xf borderId="0" fillId="0" fontId="11" numFmtId="0" xfId="0" applyAlignment="1" applyFont="1">
      <alignment horizontal="right"/>
    </xf>
    <xf borderId="0" fillId="0" fontId="19" numFmtId="0" xfId="0" applyAlignment="1" applyFont="1">
      <alignment horizontal="left" wrapText="1"/>
    </xf>
    <xf borderId="15" fillId="8" fontId="1" numFmtId="0" xfId="0" applyAlignment="1" applyBorder="1" applyFont="1">
      <alignment horizontal="right" wrapText="1"/>
    </xf>
    <xf borderId="3" fillId="4" fontId="1" numFmtId="0" xfId="0" applyAlignment="1" applyBorder="1" applyFont="1">
      <alignment wrapText="1"/>
    </xf>
    <xf borderId="6" fillId="2" fontId="8" numFmtId="0" xfId="0" applyAlignment="1" applyBorder="1" applyFont="1">
      <alignment wrapText="1"/>
    </xf>
    <xf borderId="5" fillId="2" fontId="8" numFmtId="0" xfId="0" applyAlignment="1" applyBorder="1" applyFont="1">
      <alignment wrapText="1"/>
    </xf>
    <xf borderId="5" fillId="2" fontId="8" numFmtId="0" xfId="0" applyAlignment="1" applyBorder="1" applyFont="1">
      <alignment wrapText="1"/>
    </xf>
    <xf borderId="7" fillId="2" fontId="8" numFmtId="0" xfId="0" applyAlignment="1" applyBorder="1" applyFont="1">
      <alignment wrapText="1"/>
    </xf>
    <xf borderId="4" fillId="8" fontId="1" numFmtId="0" xfId="0" applyAlignment="1" applyBorder="1" applyFont="1">
      <alignment wrapText="1"/>
    </xf>
    <xf borderId="4" fillId="13" fontId="1" numFmtId="0" xfId="0" applyAlignment="1" applyBorder="1" applyFill="1" applyFont="1">
      <alignment wrapText="1"/>
    </xf>
    <xf borderId="0" fillId="13" fontId="1" numFmtId="0" xfId="0" applyAlignment="1" applyFont="1">
      <alignment wrapText="1"/>
    </xf>
    <xf borderId="12" fillId="13" fontId="1" numFmtId="0" xfId="0" applyAlignment="1" applyBorder="1" applyFont="1">
      <alignment wrapText="1"/>
    </xf>
    <xf borderId="11" fillId="4" fontId="1" numFmtId="0" xfId="0" applyAlignment="1" applyBorder="1" applyFont="1">
      <alignment wrapText="1"/>
    </xf>
    <xf borderId="4" fillId="14" fontId="1" numFmtId="0" xfId="0" applyAlignment="1" applyBorder="1" applyFill="1" applyFont="1">
      <alignment wrapText="1"/>
    </xf>
    <xf borderId="0" fillId="14" fontId="1" numFmtId="0" xfId="0" applyAlignment="1" applyFont="1">
      <alignment wrapText="1"/>
    </xf>
    <xf borderId="12" fillId="14" fontId="1" numFmtId="0" xfId="0" applyAlignment="1" applyBorder="1" applyFont="1">
      <alignment wrapText="1"/>
    </xf>
    <xf borderId="8" fillId="8" fontId="1" numFmtId="0" xfId="0" applyAlignment="1" applyBorder="1" applyFont="1">
      <alignment wrapText="1"/>
    </xf>
    <xf borderId="9" fillId="8" fontId="20" numFmtId="0" xfId="0" applyAlignment="1" applyBorder="1" applyFont="1">
      <alignment wrapText="1"/>
    </xf>
    <xf borderId="14" fillId="8" fontId="4" numFmtId="0" xfId="0" applyAlignment="1" applyBorder="1" applyFont="1">
      <alignment vertical="top" wrapText="1"/>
    </xf>
    <xf borderId="0" fillId="8" fontId="4" numFmtId="0" xfId="0" applyAlignment="1" applyFont="1">
      <alignment vertical="top" wrapText="1"/>
    </xf>
    <xf borderId="14" fillId="8" fontId="4" numFmtId="0" xfId="0" applyAlignment="1" applyBorder="1" applyFont="1">
      <alignment wrapText="1"/>
    </xf>
    <xf borderId="3" fillId="0" fontId="1" numFmtId="0" xfId="0" applyAlignment="1" applyBorder="1" applyFont="1">
      <alignment wrapText="1"/>
    </xf>
    <xf borderId="0" fillId="10" fontId="1" numFmtId="0" xfId="0" applyAlignment="1" applyFont="1">
      <alignment wrapText="1"/>
    </xf>
    <xf borderId="13" fillId="0" fontId="1" numFmtId="0" xfId="0" applyBorder="1" applyFont="1"/>
    <xf borderId="1" fillId="4" fontId="1" numFmtId="164" xfId="0" applyAlignment="1" applyBorder="1" applyFont="1" applyNumberFormat="1">
      <alignment wrapText="1"/>
    </xf>
    <xf borderId="1" fillId="4" fontId="1" numFmtId="165" xfId="0" applyAlignment="1" applyBorder="1" applyFont="1" applyNumberFormat="1">
      <alignment wrapText="1"/>
    </xf>
    <xf borderId="6" fillId="5" fontId="2" numFmtId="0" xfId="0" applyAlignment="1" applyBorder="1" applyFont="1">
      <alignment wrapText="1"/>
    </xf>
    <xf borderId="1" fillId="4" fontId="1" numFmtId="10" xfId="0" applyAlignment="1" applyBorder="1" applyFont="1" applyNumberFormat="1">
      <alignment wrapText="1"/>
    </xf>
    <xf borderId="7" fillId="0" fontId="1" numFmtId="0" xfId="0" applyAlignment="1" applyBorder="1" applyFont="1">
      <alignment wrapText="1"/>
    </xf>
    <xf borderId="0" fillId="10" fontId="1" numFmtId="0" xfId="0" applyAlignment="1" applyFont="1">
      <alignment wrapText="1"/>
    </xf>
    <xf borderId="0" fillId="8" fontId="21" numFmtId="0" xfId="0" applyAlignment="1" applyFont="1">
      <alignment wrapText="1"/>
    </xf>
    <xf borderId="3" fillId="4" fontId="1" numFmtId="0" xfId="0" applyAlignment="1" applyBorder="1" applyFont="1">
      <alignment wrapText="1"/>
    </xf>
    <xf borderId="4" fillId="10" fontId="1" numFmtId="0" xfId="0" applyAlignment="1" applyBorder="1" applyFont="1">
      <alignment wrapText="1"/>
    </xf>
    <xf borderId="2" fillId="8" fontId="1" numFmtId="0" xfId="0" applyAlignment="1" applyBorder="1" applyFont="1">
      <alignment wrapText="1"/>
    </xf>
    <xf borderId="0" fillId="10" fontId="22" numFmtId="0" xfId="0" applyAlignment="1" applyFont="1">
      <alignment wrapText="1"/>
    </xf>
    <xf borderId="2" fillId="8" fontId="8" numFmtId="0" xfId="0" applyAlignment="1" applyBorder="1" applyFont="1">
      <alignment wrapText="1"/>
    </xf>
    <xf borderId="0" fillId="4" fontId="11" numFmtId="10" xfId="0" applyAlignment="1" applyFont="1" applyNumberFormat="1">
      <alignment/>
    </xf>
    <xf borderId="6" fillId="4" fontId="1" numFmtId="0" xfId="0" applyAlignment="1" applyBorder="1" applyFont="1">
      <alignment horizontal="right" wrapText="1"/>
    </xf>
    <xf borderId="7" fillId="4" fontId="1" numFmtId="14" xfId="0" applyAlignment="1" applyBorder="1" applyFont="1" applyNumberFormat="1">
      <alignment horizontal="right" wrapText="1"/>
    </xf>
    <xf borderId="5" fillId="8" fontId="8" numFmtId="0" xfId="0" applyAlignment="1" applyBorder="1" applyFont="1">
      <alignment wrapText="1"/>
    </xf>
    <xf borderId="2" fillId="8" fontId="20" numFmtId="0" xfId="0" applyAlignment="1" applyBorder="1" applyFont="1">
      <alignment wrapText="1"/>
    </xf>
    <xf borderId="9" fillId="8" fontId="8" numFmtId="0" xfId="0" applyAlignment="1" applyBorder="1" applyFont="1">
      <alignment wrapText="1"/>
    </xf>
    <xf borderId="11" fillId="2" fontId="10" numFmtId="0" xfId="0" applyAlignment="1" applyBorder="1" applyFont="1">
      <alignment wrapText="1"/>
    </xf>
    <xf borderId="15" fillId="8" fontId="8" numFmtId="0" xfId="0" applyAlignment="1" applyBorder="1" applyFont="1">
      <alignment wrapText="1"/>
    </xf>
    <xf borderId="0" fillId="8" fontId="8" numFmtId="0" xfId="0" applyAlignment="1" applyFont="1">
      <alignment wrapText="1"/>
    </xf>
    <xf borderId="15" fillId="4" fontId="1" numFmtId="0" xfId="0" applyAlignment="1" applyBorder="1" applyFont="1">
      <alignment horizontal="right" wrapText="1"/>
    </xf>
    <xf borderId="11" fillId="4" fontId="1" numFmtId="14" xfId="0" applyAlignment="1" applyBorder="1" applyFont="1" applyNumberFormat="1">
      <alignment wrapText="1"/>
    </xf>
    <xf borderId="0" fillId="10" fontId="11" numFmtId="0" xfId="0" applyAlignment="1" applyFont="1">
      <alignment horizontal="left"/>
    </xf>
    <xf borderId="11" fillId="4" fontId="20" numFmtId="0" xfId="0" applyAlignment="1" applyBorder="1" applyFont="1">
      <alignment horizontal="right" wrapText="1"/>
    </xf>
    <xf borderId="0" fillId="8" fontId="1" numFmtId="14" xfId="0" applyAlignment="1" applyFont="1" applyNumberFormat="1">
      <alignment wrapText="1"/>
    </xf>
    <xf borderId="0" fillId="8" fontId="1" numFmtId="0" xfId="0" applyAlignment="1" applyFont="1">
      <alignment wrapText="1"/>
    </xf>
    <xf borderId="0" fillId="8" fontId="20" numFmtId="0" xfId="0" applyAlignment="1" applyFont="1">
      <alignment wrapText="1"/>
    </xf>
    <xf borderId="11" fillId="4" fontId="10" numFmtId="0" xfId="0" applyAlignment="1" applyBorder="1" applyFont="1">
      <alignment wrapText="1"/>
    </xf>
    <xf borderId="5" fillId="8" fontId="10" numFmtId="0" xfId="0" applyAlignment="1" applyBorder="1" applyFont="1">
      <alignment wrapText="1"/>
    </xf>
    <xf borderId="14" fillId="7" fontId="10" numFmtId="0" xfId="0" applyAlignment="1" applyBorder="1" applyFont="1">
      <alignment wrapText="1"/>
    </xf>
    <xf borderId="0" fillId="8" fontId="1" numFmtId="0" xfId="0" applyFont="1"/>
    <xf borderId="6" fillId="2" fontId="4" numFmtId="0" xfId="0" applyAlignment="1" applyBorder="1" applyFont="1">
      <alignment wrapText="1"/>
    </xf>
    <xf borderId="5" fillId="2" fontId="4" numFmtId="0" xfId="0" applyAlignment="1" applyBorder="1" applyFont="1">
      <alignment wrapText="1"/>
    </xf>
    <xf borderId="7" fillId="2" fontId="8" numFmtId="0" xfId="0" applyAlignment="1" applyBorder="1" applyFont="1">
      <alignment wrapText="1"/>
    </xf>
    <xf borderId="0" fillId="0" fontId="1" numFmtId="0" xfId="0" applyAlignment="1" applyFont="1">
      <alignment wrapText="1"/>
    </xf>
    <xf borderId="4" fillId="4" fontId="1" numFmtId="0" xfId="0" applyAlignment="1" applyBorder="1" applyFont="1">
      <alignment wrapText="1"/>
    </xf>
    <xf borderId="0" fillId="0" fontId="11" numFmtId="0" xfId="0" applyAlignment="1" applyFont="1">
      <alignment wrapText="1"/>
    </xf>
    <xf borderId="12" fillId="0" fontId="7" numFmtId="0" xfId="0" applyAlignment="1" applyBorder="1" applyFont="1">
      <alignment wrapText="1"/>
    </xf>
    <xf borderId="4" fillId="4" fontId="10" numFmtId="0" xfId="0" applyAlignment="1" applyBorder="1" applyFont="1">
      <alignment wrapText="1"/>
    </xf>
    <xf borderId="2" fillId="8" fontId="1" numFmtId="0" xfId="0" applyAlignment="1" applyBorder="1" applyFont="1">
      <alignment wrapText="1"/>
    </xf>
    <xf borderId="0" fillId="4" fontId="8" numFmtId="0" xfId="0" applyAlignment="1" applyFont="1">
      <alignment wrapText="1"/>
    </xf>
    <xf borderId="4" fillId="0" fontId="3" numFmtId="0" xfId="0" applyAlignment="1" applyBorder="1" applyFont="1">
      <alignment wrapText="1"/>
    </xf>
    <xf borderId="12" fillId="4" fontId="5" numFmtId="0" xfId="0" applyAlignment="1" applyBorder="1" applyFont="1">
      <alignment horizontal="left" wrapText="1"/>
    </xf>
    <xf borderId="6" fillId="8" fontId="4" numFmtId="0" xfId="0" applyAlignment="1" applyBorder="1" applyFont="1">
      <alignment wrapText="1"/>
    </xf>
    <xf borderId="7" fillId="8" fontId="7" numFmtId="0" xfId="0" applyAlignment="1" applyBorder="1" applyFont="1">
      <alignment horizontal="right" wrapText="1"/>
    </xf>
    <xf borderId="9" fillId="8" fontId="1" numFmtId="0" xfId="0" applyAlignment="1" applyBorder="1" applyFont="1">
      <alignment wrapText="1"/>
    </xf>
    <xf borderId="4" fillId="8" fontId="4" numFmtId="0" xfId="0" applyAlignment="1" applyBorder="1" applyFont="1">
      <alignment wrapText="1"/>
    </xf>
    <xf borderId="11" fillId="4" fontId="1" numFmtId="0" xfId="0" applyAlignment="1" applyBorder="1" applyFont="1">
      <alignment wrapText="1"/>
    </xf>
    <xf borderId="11" fillId="0" fontId="1" numFmtId="0" xfId="0" applyAlignment="1" applyBorder="1" applyFont="1">
      <alignment wrapText="1"/>
    </xf>
    <xf borderId="11" fillId="0" fontId="1" numFmtId="14" xfId="0" applyAlignment="1" applyBorder="1" applyFont="1" applyNumberFormat="1">
      <alignment wrapText="1"/>
    </xf>
    <xf borderId="11" fillId="0" fontId="1" numFmtId="0" xfId="0" applyAlignment="1" applyBorder="1" applyFont="1">
      <alignment wrapText="1"/>
    </xf>
    <xf borderId="5" fillId="8" fontId="1" numFmtId="0" xfId="0" applyAlignment="1" applyBorder="1" applyFont="1">
      <alignment wrapText="1"/>
    </xf>
    <xf borderId="0" fillId="8" fontId="20" numFmtId="0" xfId="0" applyAlignment="1" applyFont="1">
      <alignment horizontal="right" wrapText="1"/>
    </xf>
    <xf borderId="11" fillId="4" fontId="1" numFmtId="0" xfId="0" applyAlignment="1" applyBorder="1" applyFont="1">
      <alignment wrapText="1"/>
    </xf>
    <xf borderId="0" fillId="8" fontId="4" numFmtId="0" xfId="0" applyAlignment="1" applyFont="1">
      <alignment horizontal="center" wrapText="1"/>
    </xf>
    <xf borderId="1" fillId="2" fontId="1" numFmtId="0" xfId="0" applyAlignment="1" applyBorder="1" applyFont="1">
      <alignment wrapText="1"/>
    </xf>
    <xf borderId="2" fillId="2" fontId="1" numFmtId="0" xfId="0" applyAlignment="1" applyBorder="1" applyFont="1">
      <alignment wrapText="1"/>
    </xf>
    <xf borderId="14" fillId="0" fontId="1" numFmtId="0" xfId="0" applyAlignment="1" applyBorder="1" applyFont="1">
      <alignment wrapText="1"/>
    </xf>
    <xf borderId="6" fillId="0" fontId="1" numFmtId="0" xfId="0" applyAlignment="1" applyBorder="1" applyFont="1">
      <alignment wrapText="1"/>
    </xf>
    <xf borderId="0" fillId="4" fontId="23" numFmtId="0" xfId="0" applyAlignment="1" applyFont="1">
      <alignment wrapText="1"/>
    </xf>
    <xf borderId="1" fillId="8" fontId="8" numFmtId="0" xfId="0" applyAlignment="1" applyBorder="1" applyFont="1">
      <alignment wrapText="1"/>
    </xf>
    <xf borderId="1" fillId="8" fontId="11" numFmtId="0" xfId="0" applyAlignment="1" applyBorder="1" applyFont="1">
      <alignment wrapText="1"/>
    </xf>
    <xf borderId="5" fillId="8" fontId="11" numFmtId="0" xfId="0" applyAlignment="1" applyBorder="1" applyFont="1">
      <alignment wrapText="1"/>
    </xf>
    <xf borderId="7" fillId="2" fontId="4" numFmtId="0" xfId="0" applyAlignment="1" applyBorder="1" applyFont="1">
      <alignment wrapText="1"/>
    </xf>
    <xf borderId="0" fillId="2" fontId="4" numFmtId="0" xfId="0" applyAlignment="1" applyFont="1">
      <alignment wrapText="1"/>
    </xf>
    <xf borderId="6" fillId="4" fontId="1" numFmtId="0" xfId="0" applyAlignment="1" applyBorder="1" applyFont="1">
      <alignment wrapText="1"/>
    </xf>
    <xf borderId="7" fillId="4" fontId="1" numFmtId="0" xfId="0" applyAlignment="1" applyBorder="1" applyFont="1">
      <alignment wrapText="1"/>
    </xf>
    <xf borderId="12" fillId="4" fontId="1" numFmtId="0" xfId="0" applyAlignment="1" applyBorder="1" applyFont="1">
      <alignment wrapText="1"/>
    </xf>
    <xf borderId="12" fillId="4" fontId="1" numFmtId="0" xfId="0" applyAlignment="1" applyBorder="1" applyFont="1">
      <alignment wrapText="1"/>
    </xf>
    <xf borderId="8" fillId="8" fontId="4" numFmtId="0" xfId="0" applyAlignment="1" applyBorder="1" applyFont="1">
      <alignment wrapText="1"/>
    </xf>
    <xf borderId="8" fillId="4" fontId="1" numFmtId="0" xfId="0" applyAlignment="1" applyBorder="1" applyFont="1">
      <alignment wrapText="1"/>
    </xf>
    <xf borderId="10" fillId="4" fontId="1" numFmtId="0" xfId="0" applyAlignment="1" applyBorder="1" applyFont="1">
      <alignment wrapText="1"/>
    </xf>
    <xf borderId="11" fillId="13" fontId="1" numFmtId="0" xfId="0" applyAlignment="1" applyBorder="1" applyFont="1">
      <alignment wrapText="1"/>
    </xf>
    <xf borderId="5" fillId="8" fontId="1" numFmtId="0" xfId="0" applyAlignment="1" applyBorder="1" applyFont="1">
      <alignment wrapText="1"/>
    </xf>
    <xf borderId="7" fillId="8" fontId="1" numFmtId="0" xfId="0" applyAlignment="1" applyBorder="1" applyFont="1">
      <alignment wrapText="1"/>
    </xf>
    <xf borderId="4" fillId="14" fontId="24" numFmtId="0" xfId="0" applyAlignment="1" applyBorder="1" applyFont="1">
      <alignment wrapText="1"/>
    </xf>
    <xf borderId="0" fillId="14" fontId="1" numFmtId="0" xfId="0" applyAlignment="1" applyFont="1">
      <alignment wrapText="1"/>
    </xf>
    <xf borderId="10" fillId="8" fontId="1" numFmtId="0" xfId="0" applyAlignment="1" applyBorder="1" applyFont="1">
      <alignment wrapText="1"/>
    </xf>
    <xf borderId="0" fillId="14" fontId="25" numFmtId="0" xfId="0" applyAlignment="1" applyFont="1">
      <alignment wrapText="1"/>
    </xf>
    <xf borderId="13" fillId="4" fontId="1" numFmtId="0" xfId="0" applyAlignment="1" applyBorder="1" applyFont="1">
      <alignment wrapText="1"/>
    </xf>
    <xf borderId="13" fillId="4" fontId="8" numFmtId="0" xfId="0" applyAlignment="1" applyBorder="1" applyFont="1">
      <alignment wrapText="1"/>
    </xf>
    <xf borderId="13" fillId="4" fontId="1" numFmtId="0" xfId="0" applyAlignment="1" applyBorder="1" applyFont="1">
      <alignment wrapText="1"/>
    </xf>
    <xf borderId="0" fillId="4" fontId="1" numFmtId="0" xfId="0" applyAlignment="1" applyFont="1">
      <alignment wrapText="1"/>
    </xf>
    <xf borderId="8" fillId="4" fontId="10" numFmtId="0" xfId="0" applyAlignment="1" applyBorder="1" applyFont="1">
      <alignment wrapText="1"/>
    </xf>
    <xf borderId="9" fillId="0" fontId="7" numFmtId="0" xfId="0" applyAlignment="1" applyBorder="1" applyFont="1">
      <alignment wrapText="1"/>
    </xf>
    <xf borderId="10" fillId="0" fontId="7" numFmtId="0" xfId="0" applyAlignment="1" applyBorder="1" applyFont="1">
      <alignment wrapText="1"/>
    </xf>
    <xf borderId="13" fillId="8" fontId="4" numFmtId="0" xfId="0" applyAlignment="1" applyBorder="1" applyFont="1">
      <alignment wrapText="1"/>
    </xf>
    <xf borderId="0" fillId="8" fontId="10" numFmtId="0" xfId="0" applyAlignment="1" applyFont="1">
      <alignment wrapText="1"/>
    </xf>
    <xf borderId="4" fillId="11" fontId="1" numFmtId="0" xfId="0" applyAlignment="1" applyBorder="1" applyFont="1">
      <alignment wrapText="1"/>
    </xf>
    <xf borderId="11" fillId="7" fontId="10" numFmtId="0" xfId="0" applyAlignment="1" applyBorder="1" applyFont="1">
      <alignment wrapText="1"/>
    </xf>
    <xf borderId="15" fillId="0" fontId="1" numFmtId="0" xfId="0" applyBorder="1" applyFont="1"/>
    <xf borderId="1" fillId="7" fontId="4" numFmtId="0" xfId="0" applyAlignment="1" applyBorder="1" applyFont="1">
      <alignment horizontal="center" wrapText="1"/>
    </xf>
    <xf borderId="1" fillId="15" fontId="8" numFmtId="0" xfId="0" applyAlignment="1" applyBorder="1" applyFill="1" applyFont="1">
      <alignment wrapText="1"/>
    </xf>
    <xf borderId="2" fillId="15" fontId="8" numFmtId="0" xfId="0" applyAlignment="1" applyBorder="1" applyFont="1">
      <alignment wrapText="1"/>
    </xf>
    <xf borderId="11" fillId="16" fontId="2" numFmtId="0" xfId="0" applyAlignment="1" applyBorder="1" applyFill="1" applyFont="1">
      <alignment wrapText="1"/>
    </xf>
    <xf borderId="2" fillId="2" fontId="8" numFmtId="0" xfId="0" applyAlignment="1" applyBorder="1" applyFont="1">
      <alignment wrapText="1"/>
    </xf>
    <xf borderId="2" fillId="2" fontId="8" numFmtId="0" xfId="0" applyAlignment="1" applyBorder="1" applyFont="1">
      <alignment wrapText="1"/>
    </xf>
    <xf borderId="3" fillId="2" fontId="8" numFmtId="0" xfId="0" applyAlignment="1" applyBorder="1" applyFont="1">
      <alignment wrapText="1"/>
    </xf>
    <xf borderId="11" fillId="4" fontId="11" numFmtId="0" xfId="0" applyAlignment="1" applyBorder="1" applyFont="1">
      <alignment/>
    </xf>
    <xf borderId="11" fillId="4" fontId="1" numFmtId="165" xfId="0" applyAlignment="1" applyBorder="1" applyFont="1" applyNumberFormat="1">
      <alignment wrapText="1"/>
    </xf>
    <xf borderId="9" fillId="4" fontId="26" numFmtId="165" xfId="0" applyAlignment="1" applyBorder="1" applyFont="1" applyNumberFormat="1">
      <alignment/>
    </xf>
    <xf borderId="11" fillId="11" fontId="1" numFmtId="0" xfId="0" applyAlignment="1" applyBorder="1" applyFont="1">
      <alignment wrapText="1"/>
    </xf>
    <xf borderId="11" fillId="10" fontId="1" numFmtId="0" xfId="0" applyAlignment="1" applyBorder="1" applyFont="1">
      <alignment wrapText="1"/>
    </xf>
    <xf borderId="0" fillId="0" fontId="11" numFmtId="165" xfId="0" applyAlignment="1" applyFont="1" applyNumberFormat="1">
      <alignment horizontal="right"/>
    </xf>
    <xf borderId="11" fillId="4" fontId="1" numFmtId="0" xfId="0" applyAlignment="1" applyBorder="1" applyFont="1">
      <alignment horizontal="right" wrapText="1"/>
    </xf>
    <xf borderId="12" fillId="10" fontId="1" numFmtId="0" xfId="0" applyAlignment="1" applyBorder="1" applyFont="1">
      <alignment wrapText="1"/>
    </xf>
    <xf borderId="11" fillId="10" fontId="1" numFmtId="0" xfId="0" applyAlignment="1" applyBorder="1" applyFont="1">
      <alignment wrapText="1"/>
    </xf>
    <xf borderId="0" fillId="0" fontId="1" numFmtId="0" xfId="0" applyAlignment="1" applyFont="1">
      <alignment/>
    </xf>
    <xf borderId="0" fillId="0" fontId="27" numFmtId="165" xfId="0" applyAlignment="1" applyFont="1" applyNumberFormat="1">
      <alignment horizontal="right"/>
    </xf>
    <xf borderId="11" fillId="4" fontId="1" numFmtId="166" xfId="0" applyAlignment="1" applyBorder="1" applyFont="1" applyNumberFormat="1">
      <alignment wrapText="1"/>
    </xf>
    <xf borderId="11" fillId="11" fontId="1" numFmtId="0" xfId="0" applyAlignment="1" applyBorder="1" applyFont="1">
      <alignment wrapText="1"/>
    </xf>
    <xf borderId="11" fillId="4" fontId="1" numFmtId="166" xfId="0" applyAlignment="1" applyBorder="1" applyFont="1" applyNumberFormat="1">
      <alignment horizontal="right" wrapText="1"/>
    </xf>
    <xf borderId="4" fillId="0" fontId="11" numFmtId="0" xfId="0" applyAlignment="1" applyBorder="1" applyFont="1">
      <alignment horizontal="left"/>
    </xf>
    <xf borderId="11" fillId="4" fontId="1" numFmtId="4" xfId="0" applyAlignment="1" applyBorder="1" applyFont="1" applyNumberFormat="1">
      <alignment wrapText="1"/>
    </xf>
    <xf borderId="0" fillId="8" fontId="1" numFmtId="4" xfId="0" applyAlignment="1" applyFont="1" applyNumberFormat="1">
      <alignment wrapText="1"/>
    </xf>
    <xf borderId="0" fillId="14" fontId="23" numFmtId="0" xfId="0" applyAlignment="1" applyFont="1">
      <alignment wrapText="1"/>
    </xf>
    <xf borderId="0" fillId="14" fontId="23" numFmtId="0" xfId="0" applyAlignment="1" applyFont="1">
      <alignment wrapText="1"/>
    </xf>
    <xf borderId="0" fillId="8" fontId="11" numFmtId="0" xfId="0" applyAlignment="1" applyFont="1">
      <alignment horizontal="left" wrapText="1"/>
    </xf>
    <xf borderId="1" fillId="4" fontId="1" numFmtId="167" xfId="0" applyAlignment="1" applyBorder="1" applyFont="1" applyNumberFormat="1">
      <alignment wrapText="1"/>
    </xf>
    <xf borderId="6" fillId="4" fontId="1" numFmtId="0" xfId="0" applyAlignment="1" applyBorder="1" applyFont="1">
      <alignment wrapText="1"/>
    </xf>
    <xf borderId="15" fillId="8" fontId="4" numFmtId="0" xfId="0" applyAlignment="1" applyBorder="1" applyFont="1">
      <alignment wrapText="1"/>
    </xf>
    <xf borderId="5" fillId="8" fontId="4" numFmtId="0" xfId="0" applyAlignment="1" applyBorder="1" applyFont="1">
      <alignment wrapText="1"/>
    </xf>
    <xf borderId="0" fillId="8" fontId="4" numFmtId="0" xfId="0" applyAlignment="1" applyFont="1">
      <alignment wrapText="1"/>
    </xf>
    <xf borderId="8" fillId="4" fontId="1" numFmtId="0" xfId="0" applyAlignment="1" applyBorder="1" applyFont="1">
      <alignment wrapText="1"/>
    </xf>
    <xf borderId="10" fillId="0" fontId="1" numFmtId="0" xfId="0" applyAlignment="1" applyBorder="1" applyFont="1">
      <alignment wrapText="1"/>
    </xf>
    <xf borderId="9" fillId="8" fontId="4" numFmtId="0" xfId="0" applyAlignment="1" applyBorder="1" applyFont="1">
      <alignment wrapText="1"/>
    </xf>
    <xf borderId="0" fillId="8" fontId="20" numFmtId="0" xfId="0" applyAlignment="1" applyFont="1">
      <alignment horizontal="right" wrapText="1"/>
    </xf>
    <xf borderId="4" fillId="4" fontId="3" numFmtId="0" xfId="0" applyAlignment="1" applyBorder="1" applyFont="1">
      <alignment wrapText="1"/>
    </xf>
    <xf borderId="2" fillId="8" fontId="1" numFmtId="0" xfId="0" applyAlignment="1" applyBorder="1" applyFont="1">
      <alignment horizontal="center" wrapText="1"/>
    </xf>
    <xf borderId="8" fillId="4" fontId="3" numFmtId="0" xfId="0" applyAlignment="1" applyBorder="1" applyFont="1">
      <alignment wrapText="1"/>
    </xf>
    <xf borderId="10" fillId="4" fontId="5" numFmtId="0" xfId="0" applyAlignment="1" applyBorder="1" applyFont="1">
      <alignment horizontal="left" wrapText="1"/>
    </xf>
    <xf borderId="10" fillId="4" fontId="6" numFmtId="0" xfId="0" applyAlignment="1" applyBorder="1" applyFont="1">
      <alignment vertical="top" wrapText="1"/>
    </xf>
    <xf borderId="15" fillId="4" fontId="1" numFmtId="0" xfId="0" applyAlignment="1" applyBorder="1" applyFont="1">
      <alignment wrapText="1"/>
    </xf>
    <xf borderId="6" fillId="8" fontId="8" numFmtId="0" xfId="0" applyAlignment="1" applyBorder="1" applyFont="1">
      <alignment wrapText="1"/>
    </xf>
    <xf borderId="5" fillId="8" fontId="8" numFmtId="0" xfId="0" applyAlignment="1" applyBorder="1" applyFont="1">
      <alignment wrapText="1"/>
    </xf>
    <xf borderId="8" fillId="2" fontId="20" numFmtId="0" xfId="0" applyAlignment="1" applyBorder="1" applyFont="1">
      <alignment wrapText="1"/>
    </xf>
    <xf borderId="8" fillId="8" fontId="8" numFmtId="0" xfId="0" applyAlignment="1" applyBorder="1" applyFont="1">
      <alignment wrapText="1"/>
    </xf>
    <xf borderId="0" fillId="8" fontId="1" numFmtId="0" xfId="0" applyAlignment="1" applyFont="1">
      <alignment vertical="top" wrapText="1"/>
    </xf>
    <xf borderId="4" fillId="10" fontId="1" numFmtId="0" xfId="0" applyAlignment="1" applyBorder="1" applyFont="1">
      <alignment wrapText="1"/>
    </xf>
    <xf borderId="0" fillId="8" fontId="28" numFmtId="0" xfId="0" applyAlignment="1" applyFont="1">
      <alignment wrapText="1"/>
    </xf>
    <xf borderId="7" fillId="4" fontId="1" numFmtId="0" xfId="0" applyAlignment="1" applyBorder="1" applyFont="1">
      <alignment wrapText="1"/>
    </xf>
    <xf borderId="0" fillId="8" fontId="28" numFmtId="0" xfId="0" applyAlignment="1" applyFont="1">
      <alignment wrapText="1"/>
    </xf>
    <xf borderId="0" fillId="8" fontId="4" numFmtId="0" xfId="0" applyAlignment="1" applyFont="1">
      <alignment wrapText="1"/>
    </xf>
    <xf borderId="0" fillId="4" fontId="29" numFmtId="0" xfId="0" applyAlignment="1" applyFont="1">
      <alignment wrapText="1"/>
    </xf>
    <xf borderId="11" fillId="2" fontId="20" numFmtId="0" xfId="0" applyAlignment="1" applyBorder="1" applyFont="1">
      <alignment wrapText="1"/>
    </xf>
    <xf borderId="0" fillId="10" fontId="1" numFmtId="0" xfId="0" applyAlignment="1" applyFont="1">
      <alignment wrapText="1"/>
    </xf>
    <xf borderId="11" fillId="4" fontId="30" numFmtId="166" xfId="0" applyAlignment="1" applyBorder="1" applyFont="1" applyNumberFormat="1">
      <alignment wrapText="1"/>
    </xf>
    <xf borderId="0" fillId="8" fontId="28" numFmtId="0" xfId="0" applyAlignment="1" applyFont="1">
      <alignment wrapText="1"/>
    </xf>
    <xf borderId="4" fillId="0" fontId="3" numFmtId="0" xfId="0" applyAlignment="1" applyBorder="1" applyFont="1">
      <alignment horizontal="left" wrapText="1"/>
    </xf>
    <xf borderId="8" fillId="0" fontId="3" numFmtId="0" xfId="0" applyAlignment="1" applyBorder="1" applyFont="1">
      <alignment wrapText="1"/>
    </xf>
    <xf borderId="4" fillId="8" fontId="8" numFmtId="0" xfId="0" applyAlignment="1" applyBorder="1" applyFont="1">
      <alignment wrapText="1"/>
    </xf>
    <xf borderId="8" fillId="8" fontId="8" numFmtId="0" xfId="0" applyAlignment="1" applyBorder="1" applyFont="1">
      <alignment wrapText="1"/>
    </xf>
    <xf borderId="9" fillId="8" fontId="8" numFmtId="0" xfId="0" applyAlignment="1" applyBorder="1" applyFont="1">
      <alignment wrapText="1"/>
    </xf>
    <xf borderId="11" fillId="0" fontId="1" numFmtId="0" xfId="0" applyAlignment="1" applyBorder="1" applyFont="1">
      <alignment wrapText="1"/>
    </xf>
    <xf borderId="2" fillId="0" fontId="1" numFmtId="0" xfId="0" applyAlignment="1" applyBorder="1" applyFont="1">
      <alignment wrapText="1"/>
    </xf>
    <xf borderId="12" fillId="0" fontId="5" numFmtId="0" xfId="0" applyAlignment="1" applyBorder="1" applyFont="1">
      <alignment horizontal="left" wrapText="1"/>
    </xf>
    <xf borderId="10" fillId="0" fontId="5" numFmtId="0" xfId="0" applyAlignment="1" applyBorder="1" applyFont="1">
      <alignment horizontal="left" wrapText="1"/>
    </xf>
    <xf borderId="10" fillId="4" fontId="1" numFmtId="0" xfId="0" applyAlignment="1" applyBorder="1" applyFont="1">
      <alignment wrapText="1"/>
    </xf>
    <xf borderId="4" fillId="4" fontId="3" numFmtId="0" xfId="0" applyAlignment="1" applyBorder="1" applyFont="1">
      <alignment horizontal="left" wrapText="1"/>
    </xf>
    <xf borderId="4" fillId="0" fontId="3" numFmtId="0" xfId="0" applyAlignment="1" applyBorder="1" applyFont="1">
      <alignment horizontal="left" wrapText="1"/>
    </xf>
    <xf borderId="0" fillId="0" fontId="3" numFmtId="0" xfId="0" applyAlignment="1" applyFont="1">
      <alignment wrapText="1"/>
    </xf>
    <xf borderId="0" fillId="4" fontId="5" numFmtId="0" xfId="0" applyAlignment="1" applyFont="1">
      <alignment wrapText="1"/>
    </xf>
    <xf borderId="0" fillId="0" fontId="3" numFmtId="0" xfId="0" applyAlignment="1" applyFont="1">
      <alignment horizontal="left" wrapText="1"/>
    </xf>
    <xf borderId="0" fillId="4" fontId="5" numFmtId="0" xfId="0" applyAlignment="1" applyFont="1">
      <alignment horizontal="right" wrapText="1"/>
    </xf>
    <xf borderId="1" fillId="4" fontId="11" numFmtId="0" xfId="0" applyAlignment="1" applyBorder="1" applyFont="1">
      <alignment/>
    </xf>
    <xf borderId="12" fillId="4" fontId="1" numFmtId="14" xfId="0" applyAlignment="1" applyBorder="1" applyFont="1" applyNumberFormat="1">
      <alignment wrapText="1"/>
    </xf>
    <xf borderId="6" fillId="4" fontId="11" numFmtId="0" xfId="0" applyAlignment="1" applyBorder="1" applyFont="1">
      <alignment/>
    </xf>
    <xf borderId="0" fillId="11" fontId="11" numFmtId="0" xfId="0" applyAlignment="1" applyFont="1">
      <alignment/>
    </xf>
    <xf borderId="1" fillId="4" fontId="1" numFmtId="168" xfId="0" applyAlignment="1" applyBorder="1" applyFont="1" applyNumberFormat="1">
      <alignment wrapText="1"/>
    </xf>
    <xf borderId="0" fillId="8" fontId="30" numFmtId="0" xfId="0" applyAlignment="1" applyFont="1">
      <alignment wrapText="1"/>
    </xf>
    <xf borderId="9" fillId="2" fontId="1" numFmtId="0" xfId="0" applyAlignment="1" applyBorder="1" applyFont="1">
      <alignment wrapText="1"/>
    </xf>
    <xf borderId="5" fillId="10" fontId="1" numFmtId="0" xfId="0" applyAlignment="1" applyBorder="1" applyFont="1">
      <alignment wrapText="1"/>
    </xf>
    <xf borderId="9" fillId="8" fontId="1" numFmtId="0" xfId="0" applyAlignment="1" applyBorder="1" applyFont="1">
      <alignment wrapText="1"/>
    </xf>
    <xf borderId="1" fillId="8" fontId="4" numFmtId="0" xfId="0" applyAlignment="1" applyBorder="1" applyFont="1">
      <alignment wrapText="1"/>
    </xf>
    <xf borderId="13" fillId="8" fontId="4" numFmtId="0" xfId="0" applyAlignment="1" applyBorder="1" applyFont="1">
      <alignment wrapText="1"/>
    </xf>
    <xf borderId="1" fillId="8" fontId="20" numFmtId="0" xfId="0" applyAlignment="1" applyBorder="1" applyFont="1">
      <alignment wrapText="1"/>
    </xf>
    <xf borderId="1" fillId="8" fontId="4" numFmtId="0" xfId="0" applyAlignment="1" applyBorder="1" applyFont="1">
      <alignment wrapText="1"/>
    </xf>
    <xf borderId="11" fillId="8" fontId="1" numFmtId="0" xfId="0" applyAlignment="1" applyBorder="1" applyFont="1">
      <alignment wrapText="1"/>
    </xf>
    <xf borderId="7" fillId="8" fontId="1" numFmtId="0" xfId="0" applyAlignment="1" applyBorder="1" applyFont="1">
      <alignment wrapText="1"/>
    </xf>
    <xf borderId="2" fillId="4" fontId="1" numFmtId="0" xfId="0" applyAlignment="1" applyBorder="1" applyFont="1">
      <alignment wrapText="1"/>
    </xf>
    <xf borderId="5" fillId="4" fontId="1" numFmtId="14" xfId="0" applyAlignment="1" applyBorder="1" applyFont="1" applyNumberFormat="1">
      <alignment wrapText="1"/>
    </xf>
    <xf borderId="10" fillId="4" fontId="1" numFmtId="14" xfId="0" applyAlignment="1" applyBorder="1" applyFont="1" applyNumberFormat="1">
      <alignment wrapText="1"/>
    </xf>
    <xf borderId="11" fillId="4" fontId="8" numFmtId="166" xfId="0" applyAlignment="1" applyBorder="1" applyFont="1" applyNumberFormat="1">
      <alignment wrapText="1"/>
    </xf>
    <xf borderId="11" fillId="4" fontId="8" numFmtId="14" xfId="0" applyAlignment="1" applyBorder="1" applyFont="1" applyNumberFormat="1">
      <alignment wrapText="1"/>
    </xf>
    <xf borderId="4" fillId="10" fontId="31" numFmtId="0" xfId="0" applyAlignment="1" applyBorder="1" applyFont="1">
      <alignment wrapText="1"/>
    </xf>
    <xf borderId="11" fillId="4" fontId="8" numFmtId="0" xfId="0" applyAlignment="1" applyBorder="1" applyFont="1">
      <alignment wrapText="1"/>
    </xf>
    <xf borderId="9" fillId="8" fontId="8" numFmtId="0" xfId="0" applyAlignment="1" applyBorder="1" applyFont="1">
      <alignment wrapText="1"/>
    </xf>
    <xf borderId="14" fillId="0" fontId="1" numFmtId="166" xfId="0" applyAlignment="1" applyBorder="1" applyFont="1" applyNumberFormat="1">
      <alignment wrapText="1"/>
    </xf>
    <xf borderId="15" fillId="0" fontId="1" numFmtId="0" xfId="0" applyAlignment="1" applyBorder="1" applyFont="1">
      <alignment wrapText="1"/>
    </xf>
    <xf borderId="11" fillId="0" fontId="1" numFmtId="167" xfId="0" applyAlignment="1" applyBorder="1" applyFont="1" applyNumberFormat="1">
      <alignment wrapText="1"/>
    </xf>
    <xf borderId="4" fillId="14" fontId="1" numFmtId="0" xfId="0" applyAlignment="1" applyBorder="1" applyFont="1">
      <alignment wrapText="1"/>
    </xf>
    <xf borderId="0" fillId="8" fontId="32" numFmtId="0" xfId="0" applyAlignment="1" applyFont="1">
      <alignment wrapText="1"/>
    </xf>
    <xf borderId="0" fillId="14" fontId="1" numFmtId="0" xfId="0" applyAlignment="1" applyFont="1">
      <alignment wrapText="1"/>
    </xf>
    <xf borderId="0" fillId="8" fontId="1" numFmtId="0" xfId="0" applyAlignment="1" applyFont="1">
      <alignment wrapText="1"/>
    </xf>
    <xf borderId="1" fillId="4" fontId="1" numFmtId="9" xfId="0" applyAlignment="1" applyBorder="1" applyFont="1" applyNumberFormat="1">
      <alignment wrapText="1"/>
    </xf>
    <xf borderId="4" fillId="0" fontId="1" numFmtId="3" xfId="0" applyAlignment="1" applyBorder="1" applyFont="1" applyNumberFormat="1">
      <alignment wrapText="1"/>
    </xf>
    <xf borderId="4" fillId="0" fontId="1" numFmtId="0" xfId="0" applyAlignment="1" applyBorder="1" applyFont="1">
      <alignment wrapText="1"/>
    </xf>
    <xf borderId="0" fillId="14" fontId="1" numFmtId="0" xfId="0" applyAlignment="1" applyFont="1">
      <alignment wrapText="1"/>
    </xf>
    <xf borderId="0" fillId="8" fontId="7" numFmtId="0" xfId="0" applyAlignment="1" applyFont="1">
      <alignment wrapText="1"/>
    </xf>
    <xf borderId="5" fillId="4" fontId="11" numFmtId="0" xfId="0" applyAlignment="1" applyBorder="1" applyFont="1">
      <alignment horizontal="right"/>
    </xf>
    <xf borderId="0" fillId="0" fontId="1" numFmtId="0" xfId="0" applyAlignment="1" applyFont="1">
      <alignment horizontal="center"/>
    </xf>
    <xf borderId="11" fillId="2" fontId="1" numFmtId="0" xfId="0" applyAlignment="1" applyBorder="1" applyFont="1">
      <alignment horizontal="center" wrapText="1"/>
    </xf>
    <xf borderId="0" fillId="4" fontId="6" numFmtId="0" xfId="0" applyAlignment="1" applyFont="1">
      <alignment horizontal="center" vertical="top" wrapText="1"/>
    </xf>
    <xf borderId="12" fillId="4" fontId="1" numFmtId="0" xfId="0" applyAlignment="1" applyBorder="1" applyFont="1">
      <alignment wrapText="1"/>
    </xf>
    <xf borderId="13" fillId="4" fontId="1" numFmtId="0" xfId="0" applyAlignment="1" applyBorder="1" applyFont="1">
      <alignment wrapText="1"/>
    </xf>
    <xf borderId="0" fillId="4" fontId="1" numFmtId="0" xfId="0" applyAlignment="1" applyFont="1">
      <alignment horizontal="center" wrapText="1"/>
    </xf>
    <xf borderId="12" fillId="4" fontId="8" numFmtId="10" xfId="0" applyAlignment="1" applyBorder="1" applyFont="1" applyNumberFormat="1">
      <alignment wrapText="1"/>
    </xf>
    <xf borderId="13" fillId="4" fontId="11" numFmtId="0" xfId="0" applyAlignment="1" applyBorder="1" applyFont="1">
      <alignment wrapText="1"/>
    </xf>
    <xf borderId="0" fillId="4" fontId="8" numFmtId="0" xfId="0" applyAlignment="1" applyFont="1">
      <alignment horizontal="center" wrapText="1"/>
    </xf>
    <xf borderId="10" fillId="4" fontId="1" numFmtId="0" xfId="0" applyAlignment="1" applyBorder="1" applyFont="1">
      <alignment wrapText="1"/>
    </xf>
    <xf borderId="15" fillId="4" fontId="1" numFmtId="0" xfId="0" applyAlignment="1" applyBorder="1" applyFont="1">
      <alignment wrapText="1"/>
    </xf>
    <xf borderId="12" fillId="4" fontId="1" numFmtId="164" xfId="0" applyAlignment="1" applyBorder="1" applyFont="1" applyNumberFormat="1">
      <alignment wrapText="1"/>
    </xf>
    <xf borderId="10" fillId="4" fontId="1" numFmtId="165" xfId="0" applyAlignment="1" applyBorder="1" applyFont="1" applyNumberFormat="1">
      <alignment wrapText="1"/>
    </xf>
    <xf borderId="12" fillId="4" fontId="1" numFmtId="165" xfId="0" applyAlignment="1" applyBorder="1" applyFont="1" applyNumberFormat="1">
      <alignment wrapText="1"/>
    </xf>
    <xf borderId="10" fillId="4" fontId="1" numFmtId="166" xfId="0" applyAlignment="1" applyBorder="1" applyFont="1" applyNumberFormat="1">
      <alignment wrapText="1"/>
    </xf>
    <xf borderId="0" fillId="2" fontId="1" numFmtId="0" xfId="0" applyAlignment="1" applyFont="1">
      <alignment horizontal="center" wrapText="1"/>
    </xf>
    <xf borderId="12" fillId="4" fontId="1" numFmtId="167" xfId="0" applyAlignment="1" applyBorder="1" applyFont="1" applyNumberFormat="1">
      <alignment wrapText="1"/>
    </xf>
    <xf borderId="12" fillId="4" fontId="1" numFmtId="9" xfId="0" applyAlignment="1" applyBorder="1" applyFont="1" applyNumberFormat="1">
      <alignment wrapText="1"/>
    </xf>
    <xf borderId="12" fillId="4" fontId="1" numFmtId="3" xfId="0" applyAlignment="1" applyBorder="1" applyFont="1" applyNumberFormat="1">
      <alignment wrapText="1"/>
    </xf>
    <xf borderId="12" fillId="4" fontId="1" numFmtId="168" xfId="0" applyAlignment="1" applyBorder="1" applyFont="1" applyNumberFormat="1">
      <alignment wrapText="1"/>
    </xf>
    <xf borderId="12" fillId="4" fontId="1" numFmtId="166" xfId="0" applyAlignment="1" applyBorder="1" applyFont="1" applyNumberForma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11.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10.xml"/><Relationship Id="rId7" Type="http://schemas.openxmlformats.org/officeDocument/2006/relationships/worksheet" Target="worksheets/sheet2.xml"/><Relationship Id="rId8" Type="http://schemas.openxmlformats.org/officeDocument/2006/relationships/worksheet" Target="worksheets/sheet4.xml"/><Relationship Id="rId11" Type="http://schemas.openxmlformats.org/officeDocument/2006/relationships/worksheet" Target="worksheets/sheet5.xml"/><Relationship Id="rId10" Type="http://schemas.openxmlformats.org/officeDocument/2006/relationships/worksheet" Target="worksheets/sheet9.xml"/><Relationship Id="rId13" Type="http://schemas.openxmlformats.org/officeDocument/2006/relationships/worksheet" Target="worksheets/sheet6.xml"/><Relationship Id="rId12" Type="http://schemas.openxmlformats.org/officeDocument/2006/relationships/worksheet" Target="worksheets/sheet8.xml"/><Relationship Id="rId15" Type="http://schemas.openxmlformats.org/officeDocument/2006/relationships/worksheet" Target="worksheets/sheet17.xml"/><Relationship Id="rId14" Type="http://schemas.openxmlformats.org/officeDocument/2006/relationships/worksheet" Target="worksheets/sheet12.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tatcan.gc.ca/pub/11-008-x/2010002/c-g/11159/map-carte001-eng.htm" TargetMode="External"/><Relationship Id="rId2"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elections.ca/content.aspx?section=vot&amp;dir=ids&amp;document=eth&amp;lang=e" TargetMode="External"/><Relationship Id="rId2" Type="http://schemas.openxmlformats.org/officeDocument/2006/relationships/hyperlink" Target="http://www.thestar.com/opinion/commentary/2013/06/10/ten_years_of_samesex_marriage_in_ontario.html" TargetMode="External"/><Relationship Id="rId3" Type="http://schemas.openxmlformats.org/officeDocument/2006/relationships/hyperlink" Target="http://www.pridetoronto.com/festival/parade--marches/annual-pride-parade" TargetMode="External"/><Relationship Id="rId4" Type="http://schemas.openxmlformats.org/officeDocument/2006/relationships/hyperlink" Target="http://www.cic.gc.ca/english/visit/visas-all.asp" TargetMode="External"/><Relationship Id="rId5"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www.osfi-bsif.gc.ca/Eng/wt-ow/Pages/wwr-er.aspx?sc=1&amp;gc=1&amp;ic=3" TargetMode="External"/><Relationship Id="rId10" Type="http://schemas.openxmlformats.org/officeDocument/2006/relationships/hyperlink" Target="http://www.cba.ca/en/banks-in-canada/61-banks-operating-in-canada/111-schedule-ii-banks" TargetMode="External"/><Relationship Id="rId13" Type="http://schemas.openxmlformats.org/officeDocument/2006/relationships/hyperlink" Target="http://www.cba.ca/en/banks-in-canada/61-banks-operating-in-canada/111-schedule-ii-banks" TargetMode="External"/><Relationship Id="rId12" Type="http://schemas.openxmlformats.org/officeDocument/2006/relationships/hyperlink" Target="http://www.cdic.ca/Pages/Members.aspx" TargetMode="External"/><Relationship Id="rId1" Type="http://schemas.openxmlformats.org/officeDocument/2006/relationships/hyperlink" Target="http://www.futurpreneur.ca/en/programs/start-up/" TargetMode="External"/><Relationship Id="rId2" Type="http://schemas.openxmlformats.org/officeDocument/2006/relationships/hyperlink" Target="http://www.ontario.ca/Start%20a%20summer%20company%3A%20students" TargetMode="External"/><Relationship Id="rId3" Type="http://schemas.openxmlformats.org/officeDocument/2006/relationships/hyperlink" Target="http://www.tdcanadatrust.com/products-services/banking/accounts/apply/index.jsp" TargetMode="External"/><Relationship Id="rId4" Type="http://schemas.openxmlformats.org/officeDocument/2006/relationships/hyperlink" Target="http://www.rbcroyalbank.com/products/deposits/leo-young-savers-account.html" TargetMode="External"/><Relationship Id="rId9" Type="http://schemas.openxmlformats.org/officeDocument/2006/relationships/hyperlink" Target="http://www.cdic.ca/Pages/Members.aspx" TargetMode="External"/><Relationship Id="rId15" Type="http://schemas.openxmlformats.org/officeDocument/2006/relationships/drawing" Target="../drawings/worksheetdrawing12.xml"/><Relationship Id="rId14" Type="http://schemas.openxmlformats.org/officeDocument/2006/relationships/hyperlink" Target="http://www.edugains.ca/resourcesFL/Background/Financial_Literacy_SoundInvestment.pdf" TargetMode="External"/><Relationship Id="rId5" Type="http://schemas.openxmlformats.org/officeDocument/2006/relationships/hyperlink" Target="http://www.scotiabank.com/ca/en/0,,61,00.html" TargetMode="External"/><Relationship Id="rId6" Type="http://schemas.openxmlformats.org/officeDocument/2006/relationships/hyperlink" Target="http://www.bmo.com/home/personal/banking/everyday/youth-and-students/teen-accounts" TargetMode="External"/><Relationship Id="rId7" Type="http://schemas.openxmlformats.org/officeDocument/2006/relationships/hyperlink" Target="https://www.cibc.com/ca/chequing-savings/advantage-for-youth.html" TargetMode="External"/><Relationship Id="rId8" Type="http://schemas.openxmlformats.org/officeDocument/2006/relationships/hyperlink" Target="http://www.osfi-bsif.gc.ca/Eng/wt-ow/Pages/wwr-er.aspx?sc=1&amp;gc=1&amp;ic=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clubzone.com/downtown/places/" TargetMode="External"/><Relationship Id="rId2" Type="http://schemas.openxmlformats.org/officeDocument/2006/relationships/hyperlink" Target="http://www.toronto.ca/health/dinesafe/" TargetMode="External"/><Relationship Id="rId3" Type="http://schemas.openxmlformats.org/officeDocument/2006/relationships/hyperlink" Target="http://www.agco.on.ca/en/whatwedo/hours_alcohol.aspx" TargetMode="External"/><Relationship Id="rId4" Type="http://schemas.openxmlformats.org/officeDocument/2006/relationships/hyperlink" Target="http://services.worldweb.com/tourism-itinerary.html?mode=add&amp;table_id=26&amp;listing_id=1345&amp;location_level=3:359&amp;category_level=1:2009" TargetMode="External"/><Relationship Id="rId5" Type="http://schemas.openxmlformats.org/officeDocument/2006/relationships/hyperlink" Target="http://tfmn.ca/?page_id=76" TargetMode="External"/><Relationship Id="rId6"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falloutboy.com/tour" TargetMode="External"/><Relationship Id="rId22" Type="http://schemas.openxmlformats.org/officeDocument/2006/relationships/hyperlink" Target="http://www.thelatestresult.com/Concerts/TicketsforUbiquitousSynergySeekerattheEchoBeachatMolsonCanadianAmphitheatreinTorontoonFridayJuly1820147182014.aspx" TargetMode="External"/><Relationship Id="rId21" Type="http://schemas.openxmlformats.org/officeDocument/2006/relationships/hyperlink" Target="http://toronto.virginradio.ca/Details.aspx?ConcertID=199006" TargetMode="External"/><Relationship Id="rId24" Type="http://schemas.openxmlformats.org/officeDocument/2006/relationships/hyperlink" Target="http://www.1150ckoc.ca/Concert/Details.aspx?ConcertID=196816" TargetMode="External"/><Relationship Id="rId23" Type="http://schemas.openxmlformats.org/officeDocument/2006/relationships/hyperlink" Target="http://www.toronto.com/events/vans-warped-tour-2013/" TargetMode="External"/><Relationship Id="rId1" Type="http://schemas.openxmlformats.org/officeDocument/2006/relationships/hyperlink" Target="http://digitaldreamsfest.ca/tickets/" TargetMode="External"/><Relationship Id="rId2" Type="http://schemas.openxmlformats.org/officeDocument/2006/relationships/hyperlink" Target="http://toronto.virginradio.ca/Details.aspx?ConcertID=191588" TargetMode="External"/><Relationship Id="rId3" Type="http://schemas.openxmlformats.org/officeDocument/2006/relationships/hyperlink" Target="http://digitaldreamsfest.ca/tickets/" TargetMode="External"/><Relationship Id="rId4" Type="http://schemas.openxmlformats.org/officeDocument/2006/relationships/hyperlink" Target="http://sneaky-dees.com/concert-listings/2014-06" TargetMode="External"/><Relationship Id="rId9" Type="http://schemas.openxmlformats.org/officeDocument/2006/relationships/hyperlink" Target="http://ripticket.com/project/electric-empire-mod-club-in-toronto/" TargetMode="External"/><Relationship Id="rId26" Type="http://schemas.openxmlformats.org/officeDocument/2006/relationships/hyperlink" Target="http://www.1150ckoc.ca/Concert/Details.aspx?ConcertID=194107" TargetMode="External"/><Relationship Id="rId25" Type="http://schemas.openxmlformats.org/officeDocument/2006/relationships/hyperlink" Target="http://www.k-litefm.com/Concert/Details.aspx?ConcertID=197621" TargetMode="External"/><Relationship Id="rId28" Type="http://schemas.openxmlformats.org/officeDocument/2006/relationships/hyperlink" Target="http://www.canadianamphitheatre.net/page/3/" TargetMode="External"/><Relationship Id="rId27" Type="http://schemas.openxmlformats.org/officeDocument/2006/relationships/hyperlink" Target="http://www.htzfm.com/concerts/Details.aspx?ConcertID=197671" TargetMode="External"/><Relationship Id="rId5" Type="http://schemas.openxmlformats.org/officeDocument/2006/relationships/hyperlink" Target="http://www.blogto.com/toronto/the_best_live_music_venues_in_toronto/" TargetMode="External"/><Relationship Id="rId6" Type="http://schemas.openxmlformats.org/officeDocument/2006/relationships/hyperlink" Target="http://themodclub.com" TargetMode="External"/><Relationship Id="rId29" Type="http://schemas.openxmlformats.org/officeDocument/2006/relationships/hyperlink" Target="https://www.google.ca/search?client=safari&amp;rls=en&amp;q=Soulshine+Music+.+Yoga.+Tour+&#8211;+Michael+Franti+%26+Spearhead+July+2014&amp;ie=UTF-8&amp;oe=UTF-8&amp;gfe_rd=cr&amp;ei=x1b3U5LKKeGM8QfJqYCQCA" TargetMode="External"/><Relationship Id="rId7" Type="http://schemas.openxmlformats.org/officeDocument/2006/relationships/hyperlink" Target="http://justshows.com/toronto/2014/07/15/us-the-duo/9709/" TargetMode="External"/><Relationship Id="rId8" Type="http://schemas.openxmlformats.org/officeDocument/2006/relationships/hyperlink" Target="http://www.collectiveconcerts.com/event/480447-william-fitzsimmons-toronto/" TargetMode="External"/><Relationship Id="rId30" Type="http://schemas.openxmlformats.org/officeDocument/2006/relationships/drawing" Target="../drawings/worksheetdrawing14.xml"/><Relationship Id="rId11" Type="http://schemas.openxmlformats.org/officeDocument/2006/relationships/hyperlink" Target="http://www.collectiveconcerts.com/event/547767-wild-beasts-toronto/" TargetMode="External"/><Relationship Id="rId10" Type="http://schemas.openxmlformats.org/officeDocument/2006/relationships/hyperlink" Target="http://www.edmcanada.com/toronto-calendar/2014/6/12/saturday-july-12th-funkagenda-the-disco-fries-more-mod-club" TargetMode="External"/><Relationship Id="rId13" Type="http://schemas.openxmlformats.org/officeDocument/2006/relationships/hyperlink" Target="http://thecomeupshow.com/2014/07/18/event-apb-present-egos-expectations-experience-july-20th-virgin-mobile-mod-club-toronto/" TargetMode="External"/><Relationship Id="rId12" Type="http://schemas.openxmlformats.org/officeDocument/2006/relationships/hyperlink" Target="http://www.nowtoronto.com/mobile/music_listings.cfm?CFID=124768340&amp;CFTOKEN=cdbe156ade10995-C6489E8E-F9D3-2E71-18FC55E4D1810C29" TargetMode="External"/><Relationship Id="rId15" Type="http://schemas.openxmlformats.org/officeDocument/2006/relationships/hyperlink" Target="http://www.collectiveconcerts.com/event/547441-antlers-toronto/" TargetMode="External"/><Relationship Id="rId14" Type="http://schemas.openxmlformats.org/officeDocument/2006/relationships/hyperlink" Target="http://www.ticketfly.com/purchase/event/570245" TargetMode="External"/><Relationship Id="rId17" Type="http://schemas.openxmlformats.org/officeDocument/2006/relationships/hyperlink" Target="http://www.last.fm/event/3799581+OneRepublic+at+Molson+Canadian+Amphitheatre+on+22+June+2014" TargetMode="External"/><Relationship Id="rId16" Type="http://schemas.openxmlformats.org/officeDocument/2006/relationships/hyperlink" Target="http://justshows.com/toronto/2014/06/21/arctic-monkeys/8534/" TargetMode="External"/><Relationship Id="rId19" Type="http://schemas.openxmlformats.org/officeDocument/2006/relationships/hyperlink" Target="http://www.kx947.fm/events/view/brad-paisley-2014" TargetMode="External"/><Relationship Id="rId18" Type="http://schemas.openxmlformats.org/officeDocument/2006/relationships/hyperlink" Target="http://www.bx93.com/concerts/Details.aspx?ConcertID=198177"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orldmastercardfashionweek.com/welcometowmcfw/" TargetMode="External"/><Relationship Id="rId2" Type="http://schemas.openxmlformats.org/officeDocument/2006/relationships/hyperlink" Target="http://www.fashionincubator.com/happenings/calendar/world-mastercard-fashionw.shtml" TargetMode="External"/><Relationship Id="rId3" Type="http://schemas.openxmlformats.org/officeDocument/2006/relationships/hyperlink" Target="http://worldmastercardfashionweek.com/author/wmcfw/" TargetMode="External"/><Relationship Id="rId4" Type="http://schemas.openxmlformats.org/officeDocument/2006/relationships/hyperlink" Target="http://www.yes.on.ca/passionforfashion/" TargetMode="External"/><Relationship Id="rId5" Type="http://schemas.openxmlformats.org/officeDocument/2006/relationships/hyperlink" Target="http://freshcollective.com" TargetMode="External"/><Relationship Id="rId6" Type="http://schemas.openxmlformats.org/officeDocument/2006/relationships/hyperlink" Target="http://www.fashionzone.ca/" TargetMode="External"/><Relationship Id="rId7" Type="http://schemas.openxmlformats.org/officeDocument/2006/relationships/hyperlink" Target="http://www1.toronto.ca/wps/portal/contentonly?vgnextoid=bebb4074781e1410VgnVCM10000071d60f89RCRD" TargetMode="External"/><Relationship Id="rId8"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torontopearson.com/en/flights/InternationalDestinations/#" TargetMode="External"/><Relationship Id="rId2" Type="http://schemas.openxmlformats.org/officeDocument/2006/relationships/hyperlink" Target="https://reservia.viarail.ca/search/tripresult.aspx?t=D&amp;from=bc" TargetMode="External"/><Relationship Id="rId3" Type="http://schemas.openxmlformats.org/officeDocument/2006/relationships/hyperlink" Target="https://reservia.viarail.ca/search/tripresult.aspx?t=D&amp;from=bc" TargetMode="External"/><Relationship Id="rId4" Type="http://schemas.openxmlformats.org/officeDocument/2006/relationships/hyperlink" Target="https://reservia.viarail.ca/search/tripresult.aspx?t=D&amp;from=bc" TargetMode="External"/><Relationship Id="rId9" Type="http://schemas.openxmlformats.org/officeDocument/2006/relationships/drawing" Target="../drawings/worksheetdrawing16.xml"/><Relationship Id="rId5" Type="http://schemas.openxmlformats.org/officeDocument/2006/relationships/hyperlink" Target="http://ca.megabus.com/JourneyResults.aspx?originCode=145&amp;destinationCode=280&amp;outboundDepartureDate=05%2f03%2f2015&amp;inboundDepartureDate=&amp;passengerCount=1&amp;transportType=0&amp;concessionCount=0&amp;nusCount=0&amp;outboundWheelchairSeated=0&amp;outboundOtherDisabilityCount=0&amp;inboundWheelchairSeated=0&amp;inboundOtherDisabilityCount=0&amp;outboundPcaCount=0&amp;inboundPcaCount=0&amp;promotionCode=&amp;withReturn=0" TargetMode="External"/><Relationship Id="rId6" Type="http://schemas.openxmlformats.org/officeDocument/2006/relationships/hyperlink" Target="http://ca.megabus.com/JourneyResults.aspx?originCode=145&amp;destinationCode=280&amp;outboundDepartureDate=05%2f03%2f2015&amp;inboundDepartureDate=&amp;passengerCount=1&amp;transportType=0&amp;concessionCount=0&amp;nusCount=0&amp;outboundWheelchairSeated=0&amp;outboundOtherDisabilityCount=0&amp;inboundWheelchairSeated=0&amp;inboundOtherDisabilityCount=0&amp;outboundPcaCount=0&amp;inboundPcaCount=0&amp;promotionCode=&amp;withReturn=0" TargetMode="External"/><Relationship Id="rId7" Type="http://schemas.openxmlformats.org/officeDocument/2006/relationships/hyperlink" Target="https://booking.westjet.com/InternetBooking/AirFareFamiliesFlexibleForward.do" TargetMode="External"/><Relationship Id="rId8" Type="http://schemas.openxmlformats.org/officeDocument/2006/relationships/hyperlink" Target="http://book.aircanada.com/pl/AConline/en/OverrideServle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expatistan.com" TargetMode="External"/><Relationship Id="rId2" Type="http://schemas.openxmlformats.org/officeDocument/2006/relationships/hyperlink" Target="http://www.expatistan.com" TargetMode="External"/><Relationship Id="rId3" Type="http://schemas.openxmlformats.org/officeDocument/2006/relationships/hyperlink" Target="http://www.toronto.ca/311/knowledgebase/39/101000038339.html" TargetMode="External"/><Relationship Id="rId4" Type="http://schemas.openxmlformats.org/officeDocument/2006/relationships/hyperlink" Target="http://www.expatistan.com" TargetMode="External"/><Relationship Id="rId5" Type="http://schemas.openxmlformats.org/officeDocument/2006/relationships/hyperlink" Target="http://www.statcan.gc.ca/pub/11f0019m/2014364/t/tbla4-3-eng.htm" TargetMode="External"/><Relationship Id="rId6"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portaholik.com" TargetMode="External"/><Relationship Id="rId2" Type="http://schemas.openxmlformats.org/officeDocument/2006/relationships/hyperlink" Target="http://www.toronto.ca/links.htm" TargetMode="External"/><Relationship Id="rId3" Type="http://schemas.openxmlformats.org/officeDocument/2006/relationships/hyperlink" Target="http://www.toronto.ca/links.htm" TargetMode="External"/><Relationship Id="rId4" Type="http://schemas.openxmlformats.org/officeDocument/2006/relationships/hyperlink" Target="http://www.toronto.ca/parks/prd/facilities/recreationcentres/W.htm" TargetMode="External"/><Relationship Id="rId5" Type="http://schemas.openxmlformats.org/officeDocument/2006/relationships/hyperlink" Target="http://www.torontopubliclibrary.ca/about-the-library/" TargetMode="External"/><Relationship Id="rId6"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ttc.ca/News/2014/June/0619_ttc_blog.jsp" TargetMode="External"/><Relationship Id="rId10" Type="http://schemas.openxmlformats.org/officeDocument/2006/relationships/hyperlink" Target="http://maps.google.com" TargetMode="External"/><Relationship Id="rId13" Type="http://schemas.openxmlformats.org/officeDocument/2006/relationships/hyperlink" Target="http://www.ttc.ca/About_the_TTC/Operating_Statistics/2013.jsp" TargetMode="External"/><Relationship Id="rId12" Type="http://schemas.openxmlformats.org/officeDocument/2006/relationships/hyperlink" Target="http://www12.statcan.gc.ca/census-recensement/2011/dp-pd/hlt-fst/pd-pl/Table-Tableau.cfm?LANG=Eng&amp;T=501&amp;SR=1&amp;S=10&amp;O=D" TargetMode="External"/><Relationship Id="rId1" Type="http://schemas.openxmlformats.org/officeDocument/2006/relationships/hyperlink" Target="http://www.ttc.ca/About_the_TTC/Projects/New_Vehicles/New_Streetcars/Torontos_Streetcar_Network/index.jsp" TargetMode="External"/><Relationship Id="rId2" Type="http://schemas.openxmlformats.org/officeDocument/2006/relationships/hyperlink" Target="http://www.ttc.ca/About_the_TTC/Operating_Statistics/2013.jsp" TargetMode="External"/><Relationship Id="rId3" Type="http://schemas.openxmlformats.org/officeDocument/2006/relationships/hyperlink" Target="https://www.ttc.ca/Routes/index.jsp" TargetMode="External"/><Relationship Id="rId4" Type="http://schemas.openxmlformats.org/officeDocument/2006/relationships/hyperlink" Target="http://www.bikesharetoronto.com/about" TargetMode="External"/><Relationship Id="rId9" Type="http://schemas.openxmlformats.org/officeDocument/2006/relationships/hyperlink" Target="http://maps.google.com" TargetMode="External"/><Relationship Id="rId14" Type="http://schemas.openxmlformats.org/officeDocument/2006/relationships/drawing" Target="../drawings/worksheetdrawing2.xml"/><Relationship Id="rId5" Type="http://schemas.openxmlformats.org/officeDocument/2006/relationships/hyperlink" Target="https://mapsengine.google.com/map/u/1/edit?mid=zEQqMzc0zI9Y.kYIEOulFiV-k" TargetMode="External"/><Relationship Id="rId6" Type="http://schemas.openxmlformats.org/officeDocument/2006/relationships/hyperlink" Target="http://www.ontario.ca/driving-and-roads/get-g-drivers-licence-new-drivers" TargetMode="External"/><Relationship Id="rId7" Type="http://schemas.openxmlformats.org/officeDocument/2006/relationships/hyperlink" Target="http://maps.google.com" TargetMode="External"/><Relationship Id="rId8" Type="http://schemas.openxmlformats.org/officeDocument/2006/relationships/hyperlink" Target="http://maps.google.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www1.toronto.ca/wps/portal/contentonly?vgnextoid=2471fc9b6462c310VgnVCM10000068d60f89RCRD&amp;vgnextchannel=8222c36902f5d310VgnVCM1000006cd60f89RCRD" TargetMode="External"/><Relationship Id="rId2" Type="http://schemas.openxmlformats.org/officeDocument/2006/relationships/hyperlink" Target="http://wikipedia.com" TargetMode="External"/><Relationship Id="rId3" Type="http://schemas.openxmlformats.org/officeDocument/2006/relationships/hyperlink" Target="http://www1.toronto.ca/wps/portal/contentonly?vgnextoid=c3a83293dc3ef310VgnVCM10000071d60f89RCRD" TargetMode="External"/><Relationship Id="rId4" Type="http://schemas.openxmlformats.org/officeDocument/2006/relationships/hyperlink" Target="http://www.elections.ca/content.aspx?section=res&amp;dir=rec/part/estim/41ge&amp;document=report41&amp;lang=e" TargetMode="External"/><Relationship Id="rId9" Type="http://schemas.openxmlformats.org/officeDocument/2006/relationships/drawing" Target="../drawings/worksheetdrawing3.xml"/><Relationship Id="rId5" Type="http://schemas.openxmlformats.org/officeDocument/2006/relationships/hyperlink" Target="http://toronto.thecyc.ca/youthcouncillors" TargetMode="External"/><Relationship Id="rId6" Type="http://schemas.openxmlformats.org/officeDocument/2006/relationships/hyperlink" Target="http://www.tdsb.on.ca/HighSchool/GradesExamsDiplomas/GettingyourDiploma.aspx" TargetMode="External"/><Relationship Id="rId7" Type="http://schemas.openxmlformats.org/officeDocument/2006/relationships/hyperlink" Target="http://www.elections.on.ca/NR/rdonlyres/E61AA9C4-CA1B-4F0B-AAB4-85EB9884950B/0/VotingInOntProvincialElections.pdf" TargetMode="External"/><Relationship Id="rId8" Type="http://schemas.openxmlformats.org/officeDocument/2006/relationships/hyperlink" Target="http://www1.toronto.ca/wps/portal/contentonly?vgnextoid=a506fc9b6462c310VgnVCM10000068d60f89RCRD&amp;vgnextchannel=6f22c36902f5d310VgnVCM1000006cd60f89RCRD&amp;vgnextfmt=default"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worksheetdrawing4.xml"/><Relationship Id="rId10" Type="http://schemas.openxmlformats.org/officeDocument/2006/relationships/hyperlink" Target="http://www.techgirls.ca/press/bikesharehackathon/" TargetMode="External"/><Relationship Id="rId1" Type="http://schemas.openxmlformats.org/officeDocument/2006/relationships/hyperlink" Target="http://www.torontopubliclibrary.ca/using-the-library/computer-services/wireless/" TargetMode="External"/><Relationship Id="rId2" Type="http://schemas.openxmlformats.org/officeDocument/2006/relationships/hyperlink" Target="https://www.ttc.ca/Customer_Service/Station_WiFi/index.jsp" TargetMode="External"/><Relationship Id="rId3" Type="http://schemas.openxmlformats.org/officeDocument/2006/relationships/hyperlink" Target="http://auth.wirelesstoronto.ca/nodeextra/map" TargetMode="External"/><Relationship Id="rId4" Type="http://schemas.openxmlformats.org/officeDocument/2006/relationships/hyperlink" Target="http://network.bell.ca/en/coverage" TargetMode="External"/><Relationship Id="rId9" Type="http://schemas.openxmlformats.org/officeDocument/2006/relationships/hyperlink" Target="https://uofthacks.com/" TargetMode="External"/><Relationship Id="rId5" Type="http://schemas.openxmlformats.org/officeDocument/2006/relationships/hyperlink" Target="http://www1.toronto.ca/wps/portal/contentonly?vgnextoid=9e56e03bb8d1e310VgnVCM10000071d60f89RCRD" TargetMode="External"/><Relationship Id="rId6" Type="http://schemas.openxmlformats.org/officeDocument/2006/relationships/hyperlink" Target="http://www.comicontoronto.com/" TargetMode="External"/><Relationship Id="rId7" Type="http://schemas.openxmlformats.org/officeDocument/2006/relationships/hyperlink" Target="http://www.interactiveontario.com/events" TargetMode="External"/><Relationship Id="rId8" Type="http://schemas.openxmlformats.org/officeDocument/2006/relationships/hyperlink" Target="http://esportscanada.ca/tagged/event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fin.gov.on.ca/en/forms/rst/pdf/1953.pdf" TargetMode="External"/><Relationship Id="rId2" Type="http://schemas.openxmlformats.org/officeDocument/2006/relationships/hyperlink" Target="https://www.bdccanada1.com/bdc_order/index.php?website=index&amp;page=commerce&amp;op=saveOptions" TargetMode="External"/><Relationship Id="rId3" Type="http://schemas.openxmlformats.org/officeDocument/2006/relationships/hyperlink" Target="https://www.bdccanada1.com/bdc_order/index.php?website=index&amp;page=commerce&amp;op=saveOptions" TargetMode="External"/><Relationship Id="rId4"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1" Type="http://schemas.openxmlformats.org/officeDocument/2006/relationships/drawing" Target="../drawings/worksheetdrawing7.xml"/><Relationship Id="rId10" Type="http://schemas.openxmlformats.org/officeDocument/2006/relationships/hyperlink" Target="http://www5.statcan.gc.ca/cansim/a26" TargetMode="External"/><Relationship Id="rId1" Type="http://schemas.openxmlformats.org/officeDocument/2006/relationships/hyperlink" Target="http://www.toronto.ca/water/supply/index.htm" TargetMode="External"/><Relationship Id="rId2" Type="http://schemas.openxmlformats.org/officeDocument/2006/relationships/hyperlink" Target="http://www1.toronto.ca/city_of_toronto/toronto_water/files/pdf/water_treatment_process.pdf" TargetMode="External"/><Relationship Id="rId3" Type="http://schemas.openxmlformats.org/officeDocument/2006/relationships/hyperlink" Target="http://www.ttc.ca/About_the_TTC/Projects/New_Vehicles/Articulated_Buses/index.jsp" TargetMode="External"/><Relationship Id="rId4" Type="http://schemas.openxmlformats.org/officeDocument/2006/relationships/hyperlink" Target="http://www1.toronto.ca/City%20Of%20Toronto/City%20Manager's%20Office/City%20Manager%20Profile/City%20Initiatives/Strategic%20Actions%20for%202013%20to%202018_FINAL.pdf" TargetMode="External"/><Relationship Id="rId9" Type="http://schemas.openxmlformats.org/officeDocument/2006/relationships/hyperlink" Target="http://www1.toronto.ca/wps/portal/contentonly?vgnextoid=9d0e433112b02410VgnVCM10000071d60f89RCRD" TargetMode="External"/><Relationship Id="rId5" Type="http://schemas.openxmlformats.org/officeDocument/2006/relationships/hyperlink" Target="http://www1.toronto.ca/City%20Of%20Toronto/City%20Planning/Zoning%20&amp;%20Environment/Files/pdf/B/biodiversegreenroofs_2013.pdf" TargetMode="External"/><Relationship Id="rId6" Type="http://schemas.openxmlformats.org/officeDocument/2006/relationships/hyperlink" Target="http://www1.toronto.ca/wps/portal/contentonly?vgnextoid=2750e03bb8d1e310VgnVCM10000071d60f89RCRD" TargetMode="External"/><Relationship Id="rId7" Type="http://schemas.openxmlformats.org/officeDocument/2006/relationships/hyperlink" Target="http://www1.toronto.ca/wps/portal/contentonly?vgnextoid=2750e03bb8d1e310VgnVCM10000071d60f89RCRD" TargetMode="External"/><Relationship Id="rId8" Type="http://schemas.openxmlformats.org/officeDocument/2006/relationships/hyperlink" Target="http://www.c40.org/cities/toront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labour.gov.on.ca/english/es/pubs/guide/minwage.php" TargetMode="External"/><Relationship Id="rId2" Type="http://schemas.openxmlformats.org/officeDocument/2006/relationships/hyperlink" Target="http://rabble.ca/news/2014/10/vital-signs-reports-paint-stark-picture-youth-unemployment-across-canada" TargetMode="External"/><Relationship Id="rId3" Type="http://schemas.openxmlformats.org/officeDocument/2006/relationships/hyperlink" Target="http://www1.toronto.ca/wps/portal/contentonly?vgnextoid=c2595f8765766410VgnVCM10000071d60f89RCRD" TargetMode="External"/><Relationship Id="rId4" Type="http://schemas.openxmlformats.org/officeDocument/2006/relationships/hyperlink" Target="http://www1.toronto.ca/wps/portal/contentonly?vgnextoid=c2595f8765766410VgnVCM10000071d60f89RCRD" TargetMode="External"/><Relationship Id="rId5" Type="http://schemas.openxmlformats.org/officeDocument/2006/relationships/hyperlink" Target="http://torontosvitalsigns.ca/toronto-star.pdf" TargetMode="External"/><Relationship Id="rId6" Type="http://schemas.openxmlformats.org/officeDocument/2006/relationships/hyperlink" Target="http://cfs-fcee.ca/the-issues/student-debt/" TargetMode="External"/><Relationship Id="rId7"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www.thestar.com/opinion/commentary/2014/01/18/new_york_mayor_aims_to_reduce_traffic_fatalities.html" TargetMode="External"/><Relationship Id="rId11" Type="http://schemas.openxmlformats.org/officeDocument/2006/relationships/hyperlink" Target="http://www1.toronto.ca/wps/portal/contentonly?vgnextoid=559481d025945410VgnVCM10000071d60f89RCRD" TargetMode="External"/><Relationship Id="rId22" Type="http://schemas.openxmlformats.org/officeDocument/2006/relationships/drawing" Target="../drawings/worksheetdrawing9.xml"/><Relationship Id="rId10" Type="http://schemas.openxmlformats.org/officeDocument/2006/relationships/hyperlink" Target="http://www1.toronto.ca/wps/portal/contentonly?vgnextoid=ccf662ca69902410VgnVCM10000071d60f89RCRD&amp;vgnextchannel=80f862ca69902410VgnVCM10000071d60f89RCRD" TargetMode="External"/><Relationship Id="rId21" Type="http://schemas.openxmlformats.org/officeDocument/2006/relationships/hyperlink" Target="http://www.thegridto.com/city/politics/blood-on-the-streets-and-on-our-hands/" TargetMode="External"/><Relationship Id="rId13" Type="http://schemas.openxmlformats.org/officeDocument/2006/relationships/hyperlink" Target="http://www.mhp.gov.on.ca/en/smoke-free/legislation/chart.asp" TargetMode="External"/><Relationship Id="rId12" Type="http://schemas.openxmlformats.org/officeDocument/2006/relationships/hyperlink" Target="http://www.mhp.gov.on.ca/en/smoke-free/legislation/chart.asp" TargetMode="External"/><Relationship Id="rId1" Type="http://schemas.openxmlformats.org/officeDocument/2006/relationships/hyperlink" Target="http://www.toronto.ca/legdocs/mmis/2013/hl/bgrd/backgroundfile-57588.pdf" TargetMode="External"/><Relationship Id="rId2" Type="http://schemas.openxmlformats.org/officeDocument/2006/relationships/hyperlink" Target="http://www1.toronto.ca/wps/portal/contentonly?vgnextoid=1e8ef81d2c2a1410VgnVCM10000071d60f89RCRD" TargetMode="External"/><Relationship Id="rId3" Type="http://schemas.openxmlformats.org/officeDocument/2006/relationships/hyperlink" Target="http://www.auditor.on.ca/en/reports_en/en98/306en98.pdf" TargetMode="External"/><Relationship Id="rId4" Type="http://schemas.openxmlformats.org/officeDocument/2006/relationships/hyperlink" Target="http://www1.toronto.ca/wps/portal/contentonly?vgnextoid=30865e67bbee0410VgnVCM10000071d60f89RCRD" TargetMode="External"/><Relationship Id="rId9" Type="http://schemas.openxmlformats.org/officeDocument/2006/relationships/hyperlink" Target="http://www.ophea.net/blog/human-development-and-sexual-health-about-more-sex-get-facts-teaching-facts-life" TargetMode="External"/><Relationship Id="rId15" Type="http://schemas.openxmlformats.org/officeDocument/2006/relationships/hyperlink" Target="http://www5.statcan.gc.ca/cansim/pick-choisir" TargetMode="External"/><Relationship Id="rId14" Type="http://schemas.openxmlformats.org/officeDocument/2006/relationships/hyperlink" Target="http://www.torontopolice.on.ca/statistics/ytd_stats.php" TargetMode="External"/><Relationship Id="rId17" Type="http://schemas.openxmlformats.org/officeDocument/2006/relationships/hyperlink" Target="http://www.torontopolice.on.ca/statistics/crime_indicators.php" TargetMode="External"/><Relationship Id="rId16" Type="http://schemas.openxmlformats.org/officeDocument/2006/relationships/hyperlink" Target="http://www5.statcan.gc.ca/cansim/pick-choisir?lang=eng&amp;p2=33&amp;id=1020563" TargetMode="External"/><Relationship Id="rId5" Type="http://schemas.openxmlformats.org/officeDocument/2006/relationships/hyperlink" Target="http://www1.toronto.ca/wps/portal/contentonly?vgnextoid=e29dd4b4920c0410VgnVCM10000071d60f89RCRD" TargetMode="External"/><Relationship Id="rId19" Type="http://schemas.openxmlformats.org/officeDocument/2006/relationships/hyperlink" Target="http://torontoist.com/2014/01/torontos-bad-year-for-traffic-fatalities/" TargetMode="External"/><Relationship Id="rId6" Type="http://schemas.openxmlformats.org/officeDocument/2006/relationships/hyperlink" Target="http://www1.toronto.ca/wps/portal/contentonly?vgnextoid=cf2ed4b4920c0410VgnVCM10000071d60f89RCRD" TargetMode="External"/><Relationship Id="rId18" Type="http://schemas.openxmlformats.org/officeDocument/2006/relationships/hyperlink" Target="http://www5.statcan.gc.ca/cansim/pick-choisir" TargetMode="External"/><Relationship Id="rId7" Type="http://schemas.openxmlformats.org/officeDocument/2006/relationships/hyperlink" Target="http://211.com" TargetMode="External"/><Relationship Id="rId8" Type="http://schemas.openxmlformats.org/officeDocument/2006/relationships/hyperlink" Target="http://nipos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43"/>
    <col customWidth="1" min="2" max="2" width="31.14"/>
    <col customWidth="1" min="3" max="3" width="28.86"/>
    <col customWidth="1" min="4" max="4" width="28.29"/>
    <col customWidth="1" min="5" max="5" width="22.14"/>
    <col customWidth="1" min="6" max="6" width="34.71"/>
    <col customWidth="1" min="7" max="7" width="35.0"/>
  </cols>
  <sheetData>
    <row r="1">
      <c r="A1" s="1"/>
      <c r="B1" s="1"/>
      <c r="C1" s="1"/>
      <c r="D1" s="1"/>
      <c r="E1" s="1"/>
      <c r="F1" s="1"/>
      <c r="G1" s="1"/>
      <c r="H1" s="1"/>
      <c r="I1" s="1"/>
      <c r="J1" s="1"/>
      <c r="K1" s="1"/>
      <c r="L1" s="1"/>
      <c r="M1" s="1"/>
      <c r="N1" s="1"/>
      <c r="O1" s="1"/>
      <c r="P1" s="1"/>
      <c r="Q1" s="1"/>
      <c r="R1" s="1"/>
      <c r="S1" s="1"/>
      <c r="T1" s="1"/>
      <c r="U1" s="1"/>
    </row>
    <row r="2">
      <c r="A2" s="2" t="s">
        <v>0</v>
      </c>
      <c r="B2" s="3"/>
      <c r="C2" s="3"/>
      <c r="D2" s="3"/>
      <c r="E2" s="3"/>
      <c r="F2" s="3"/>
      <c r="G2" s="4"/>
      <c r="H2" s="1"/>
      <c r="I2" s="1"/>
      <c r="J2" s="1"/>
      <c r="K2" s="1"/>
      <c r="L2" s="1"/>
      <c r="M2" s="1"/>
      <c r="N2" s="1"/>
      <c r="O2" s="1"/>
      <c r="P2" s="1"/>
      <c r="Q2" s="1"/>
      <c r="R2" s="1"/>
      <c r="S2" s="1"/>
      <c r="T2" s="1"/>
      <c r="U2" s="1"/>
    </row>
    <row r="3" ht="48.75" customHeight="1">
      <c r="A3" s="5" t="s">
        <v>1</v>
      </c>
      <c r="B3" s="3"/>
      <c r="C3" s="3"/>
      <c r="D3" s="3"/>
      <c r="E3" s="3"/>
      <c r="F3" s="3"/>
      <c r="G3" s="4"/>
      <c r="H3" s="1"/>
      <c r="I3" s="1"/>
      <c r="J3" s="1"/>
      <c r="K3" s="1"/>
      <c r="L3" s="1"/>
      <c r="M3" s="1"/>
      <c r="N3" s="1"/>
      <c r="O3" s="1"/>
      <c r="P3" s="1"/>
      <c r="Q3" s="1"/>
      <c r="R3" s="1"/>
      <c r="S3" s="1"/>
      <c r="T3" s="1"/>
      <c r="U3" s="1"/>
    </row>
    <row r="4">
      <c r="A4" s="6"/>
      <c r="B4" s="1"/>
      <c r="C4" s="1"/>
      <c r="D4" s="1"/>
      <c r="E4" s="1"/>
      <c r="F4" s="1"/>
      <c r="G4" s="10"/>
      <c r="H4" s="1"/>
      <c r="I4" s="1"/>
      <c r="J4" s="1"/>
      <c r="K4" s="1"/>
      <c r="L4" s="1"/>
      <c r="M4" s="1"/>
      <c r="N4" s="1"/>
      <c r="O4" s="1"/>
      <c r="P4" s="1"/>
      <c r="Q4" s="1"/>
      <c r="R4" s="1"/>
      <c r="S4" s="1"/>
      <c r="T4" s="1"/>
      <c r="U4" s="1"/>
    </row>
    <row r="5">
      <c r="A5" s="2" t="s">
        <v>2</v>
      </c>
      <c r="B5" s="3"/>
      <c r="C5" s="3"/>
      <c r="D5" s="3"/>
      <c r="E5" s="3"/>
      <c r="F5" s="3"/>
      <c r="G5" s="4"/>
      <c r="H5" s="1"/>
      <c r="I5" s="1"/>
      <c r="J5" s="1"/>
      <c r="K5" s="1"/>
      <c r="L5" s="1"/>
      <c r="M5" s="1"/>
      <c r="N5" s="1"/>
      <c r="O5" s="1"/>
      <c r="P5" s="1"/>
      <c r="Q5" s="1"/>
      <c r="R5" s="1"/>
      <c r="S5" s="1"/>
      <c r="T5" s="1"/>
      <c r="U5" s="1"/>
    </row>
    <row r="6">
      <c r="A6" s="11" t="s">
        <v>3</v>
      </c>
      <c r="B6" s="3"/>
      <c r="C6" s="3"/>
      <c r="D6" s="12" t="s">
        <v>4</v>
      </c>
      <c r="E6" s="3"/>
      <c r="F6" s="12" t="s">
        <v>5</v>
      </c>
      <c r="G6" s="13" t="s">
        <v>6</v>
      </c>
      <c r="H6" s="1"/>
      <c r="I6" s="1"/>
      <c r="J6" s="1"/>
      <c r="K6" s="1"/>
      <c r="L6" s="1"/>
      <c r="M6" s="1"/>
      <c r="N6" s="1"/>
      <c r="O6" s="1"/>
      <c r="P6" s="1"/>
      <c r="Q6" s="1"/>
      <c r="R6" s="1"/>
      <c r="S6" s="1"/>
      <c r="T6" s="1"/>
      <c r="U6" s="1"/>
    </row>
    <row r="7" ht="12.75" customHeight="1">
      <c r="A7" s="6"/>
      <c r="B7" s="1"/>
      <c r="C7" s="1"/>
      <c r="D7" s="1"/>
      <c r="E7" s="1"/>
      <c r="F7" s="1"/>
      <c r="G7" s="14" t="s">
        <v>9</v>
      </c>
      <c r="H7" s="1"/>
      <c r="I7" s="1"/>
      <c r="J7" s="1"/>
      <c r="K7" s="1"/>
      <c r="L7" s="1"/>
      <c r="M7" s="1"/>
      <c r="N7" s="1"/>
      <c r="O7" s="1"/>
      <c r="P7" s="1"/>
      <c r="Q7" s="1"/>
      <c r="R7" s="1"/>
      <c r="S7" s="1"/>
      <c r="T7" s="1"/>
      <c r="U7" s="1"/>
    </row>
    <row r="8">
      <c r="A8" s="26" t="s">
        <v>10</v>
      </c>
      <c r="B8" s="16"/>
      <c r="C8" s="16"/>
      <c r="D8" s="16"/>
      <c r="E8" s="16"/>
      <c r="F8" s="16"/>
      <c r="G8" s="17"/>
      <c r="H8" s="1"/>
      <c r="I8" s="1"/>
      <c r="J8" s="1"/>
      <c r="K8" s="1"/>
      <c r="L8" s="1"/>
      <c r="M8" s="1"/>
      <c r="N8" s="1"/>
      <c r="O8" s="1"/>
      <c r="P8" s="1"/>
      <c r="Q8" s="1"/>
      <c r="R8" s="1"/>
      <c r="S8" s="1"/>
      <c r="T8" s="1"/>
      <c r="U8" s="1"/>
    </row>
    <row r="9" ht="18.75" customHeight="1">
      <c r="A9" s="35"/>
      <c r="B9" s="19"/>
      <c r="C9" s="19"/>
      <c r="D9" s="19"/>
      <c r="E9" s="19"/>
      <c r="F9" s="19"/>
      <c r="G9" s="20"/>
      <c r="H9" s="1"/>
      <c r="I9" s="1"/>
      <c r="J9" s="1"/>
      <c r="K9" s="1"/>
      <c r="L9" s="1"/>
      <c r="M9" s="1"/>
      <c r="N9" s="1"/>
      <c r="O9" s="1"/>
      <c r="P9" s="1"/>
      <c r="Q9" s="1"/>
      <c r="R9" s="1"/>
      <c r="S9" s="1"/>
      <c r="T9" s="1"/>
      <c r="U9" s="1"/>
    </row>
    <row r="10">
      <c r="A10" s="6"/>
      <c r="B10" s="1"/>
      <c r="C10" s="1"/>
      <c r="D10" s="1"/>
      <c r="E10" s="1"/>
      <c r="F10" s="1"/>
      <c r="G10" s="1"/>
      <c r="H10" s="1"/>
      <c r="I10" s="1"/>
      <c r="J10" s="1"/>
      <c r="K10" s="1"/>
      <c r="L10" s="1"/>
      <c r="M10" s="1"/>
      <c r="N10" s="1"/>
      <c r="O10" s="1"/>
      <c r="P10" s="1"/>
      <c r="Q10" s="1"/>
      <c r="R10" s="1"/>
      <c r="S10" s="1"/>
      <c r="T10" s="1"/>
      <c r="U10" s="1"/>
    </row>
    <row r="11">
      <c r="A11" s="42" t="s">
        <v>36</v>
      </c>
      <c r="B11" s="3"/>
      <c r="C11" s="3"/>
      <c r="D11" s="3"/>
      <c r="E11" s="3"/>
      <c r="F11" s="3"/>
      <c r="G11" s="4"/>
      <c r="H11" s="1"/>
      <c r="I11" s="1"/>
      <c r="J11" s="1"/>
      <c r="K11" s="1"/>
      <c r="L11" s="1"/>
      <c r="M11" s="1"/>
      <c r="N11" s="1"/>
      <c r="O11" s="1"/>
      <c r="P11" s="1"/>
      <c r="Q11" s="1"/>
      <c r="R11" s="1"/>
      <c r="S11" s="1"/>
      <c r="T11" s="1"/>
      <c r="U11" s="1"/>
    </row>
    <row r="12">
      <c r="A12" s="6"/>
      <c r="B12" s="1"/>
      <c r="C12" s="1"/>
      <c r="D12" s="1"/>
      <c r="E12" s="1"/>
      <c r="F12" s="1"/>
      <c r="G12" s="1"/>
      <c r="H12" s="1"/>
      <c r="I12" s="1"/>
      <c r="J12" s="1"/>
      <c r="K12" s="1"/>
      <c r="L12" s="1"/>
      <c r="M12" s="1"/>
      <c r="N12" s="1"/>
      <c r="O12" s="1"/>
      <c r="P12" s="1"/>
      <c r="Q12" s="1"/>
      <c r="R12" s="1"/>
      <c r="S12" s="1"/>
      <c r="T12" s="1"/>
      <c r="U12" s="1"/>
    </row>
    <row r="13">
      <c r="A13" s="42" t="s">
        <v>37</v>
      </c>
      <c r="B13" s="3"/>
      <c r="C13" s="3"/>
      <c r="D13" s="3"/>
      <c r="E13" s="3"/>
      <c r="F13" s="3"/>
      <c r="G13" s="4"/>
      <c r="H13" s="1"/>
      <c r="I13" s="1"/>
      <c r="J13" s="1"/>
      <c r="K13" s="1"/>
      <c r="L13" s="1"/>
      <c r="M13" s="1"/>
      <c r="N13" s="1"/>
      <c r="O13" s="1"/>
      <c r="P13" s="1"/>
      <c r="Q13" s="1"/>
      <c r="R13" s="1"/>
      <c r="S13" s="1"/>
      <c r="T13" s="1"/>
      <c r="U13" s="1"/>
    </row>
    <row r="14">
      <c r="A14" s="96"/>
      <c r="B14" s="97"/>
      <c r="C14" s="97"/>
      <c r="D14" s="97"/>
      <c r="E14" s="97"/>
      <c r="F14" s="97"/>
      <c r="G14" s="9"/>
      <c r="H14" s="9"/>
      <c r="I14" s="9"/>
      <c r="J14" s="9"/>
      <c r="K14" s="9"/>
      <c r="L14" s="9"/>
      <c r="M14" s="9"/>
      <c r="N14" s="9"/>
      <c r="O14" s="9"/>
      <c r="P14" s="9"/>
      <c r="Q14" s="9"/>
      <c r="R14" s="9"/>
      <c r="S14" s="9"/>
      <c r="T14" s="9"/>
      <c r="U14" s="9"/>
    </row>
    <row r="15">
      <c r="A15" s="42" t="s">
        <v>113</v>
      </c>
      <c r="B15" s="3"/>
      <c r="C15" s="3"/>
      <c r="D15" s="3"/>
      <c r="E15" s="3"/>
      <c r="F15" s="3"/>
      <c r="G15" s="4"/>
      <c r="H15" s="1"/>
      <c r="I15" s="1"/>
      <c r="J15" s="1"/>
      <c r="K15" s="1"/>
      <c r="L15" s="1"/>
      <c r="M15" s="1"/>
      <c r="N15" s="1"/>
      <c r="O15" s="1"/>
      <c r="P15" s="1"/>
      <c r="Q15" s="1"/>
      <c r="R15" s="1"/>
      <c r="S15" s="1"/>
      <c r="T15" s="1"/>
      <c r="U15" s="1"/>
    </row>
    <row r="16">
      <c r="A16" s="96"/>
      <c r="B16" s="97"/>
      <c r="C16" s="97"/>
      <c r="D16" s="97"/>
      <c r="E16" s="97"/>
      <c r="F16" s="97"/>
      <c r="G16" s="9"/>
      <c r="H16" s="9"/>
      <c r="I16" s="9"/>
      <c r="J16" s="9"/>
      <c r="K16" s="9"/>
      <c r="L16" s="9"/>
      <c r="M16" s="9"/>
      <c r="N16" s="9"/>
      <c r="O16" s="9"/>
      <c r="P16" s="9"/>
      <c r="Q16" s="9"/>
      <c r="R16" s="9"/>
      <c r="S16" s="9"/>
      <c r="T16" s="9"/>
      <c r="U16" s="9"/>
    </row>
    <row r="17">
      <c r="A17" s="42" t="s">
        <v>114</v>
      </c>
      <c r="B17" s="3"/>
      <c r="C17" s="3"/>
      <c r="D17" s="3"/>
      <c r="E17" s="3"/>
      <c r="F17" s="3"/>
      <c r="G17" s="4"/>
      <c r="H17" s="1"/>
      <c r="I17" s="1"/>
      <c r="J17" s="1"/>
      <c r="K17" s="1"/>
      <c r="L17" s="1"/>
      <c r="M17" s="1"/>
      <c r="N17" s="1"/>
      <c r="O17" s="1"/>
      <c r="P17" s="1"/>
      <c r="Q17" s="1"/>
      <c r="R17" s="1"/>
      <c r="S17" s="1"/>
      <c r="T17" s="1"/>
      <c r="U17" s="1"/>
    </row>
    <row r="18">
      <c r="A18" s="97"/>
      <c r="B18" s="97"/>
      <c r="C18" s="97"/>
      <c r="D18" s="97"/>
      <c r="E18" s="97"/>
      <c r="F18" s="97"/>
      <c r="G18" s="9"/>
      <c r="H18" s="9"/>
      <c r="I18" s="9"/>
      <c r="J18" s="9"/>
      <c r="K18" s="9"/>
      <c r="L18" s="9"/>
      <c r="M18" s="9"/>
      <c r="N18" s="9"/>
      <c r="O18" s="9"/>
      <c r="P18" s="9"/>
      <c r="Q18" s="9"/>
      <c r="R18" s="9"/>
      <c r="S18" s="9"/>
      <c r="T18" s="9"/>
      <c r="U18" s="9"/>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25" t="s">
        <v>115</v>
      </c>
      <c r="B21" s="98" t="s">
        <v>116</v>
      </c>
      <c r="C21" s="99" t="s">
        <v>117</v>
      </c>
      <c r="D21" s="1"/>
      <c r="E21" s="1"/>
      <c r="F21" s="1"/>
      <c r="G21" s="1"/>
      <c r="H21" s="1"/>
      <c r="I21" s="1"/>
      <c r="J21" s="1"/>
      <c r="K21" s="1"/>
      <c r="L21" s="1"/>
      <c r="M21" s="1"/>
      <c r="N21" s="1"/>
      <c r="O21" s="1"/>
      <c r="P21" s="1"/>
      <c r="Q21" s="1"/>
      <c r="R21" s="1"/>
      <c r="S21" s="1"/>
      <c r="T21" s="1"/>
      <c r="U21" s="1"/>
    </row>
    <row r="22">
      <c r="A22" s="100"/>
      <c r="B22" s="101" t="s">
        <v>118</v>
      </c>
      <c r="C22" s="102" t="s">
        <v>119</v>
      </c>
      <c r="D22" s="23" t="s">
        <v>120</v>
      </c>
      <c r="E22" s="23" t="s">
        <v>121</v>
      </c>
      <c r="F22" s="23" t="s">
        <v>122</v>
      </c>
      <c r="G22" s="23" t="s">
        <v>123</v>
      </c>
      <c r="H22" s="9"/>
      <c r="I22" s="9"/>
      <c r="J22" s="9"/>
      <c r="K22" s="9"/>
      <c r="L22" s="9"/>
      <c r="M22" s="9"/>
      <c r="N22" s="9"/>
      <c r="O22" s="9"/>
      <c r="P22" s="9"/>
      <c r="Q22" s="9"/>
      <c r="R22" s="9"/>
      <c r="S22" s="9"/>
      <c r="T22" s="9"/>
      <c r="U22" s="9"/>
    </row>
    <row r="23">
      <c r="A23" s="31" t="s">
        <v>124</v>
      </c>
      <c r="B23" s="103" t="s">
        <v>125</v>
      </c>
      <c r="C23" s="104" t="s">
        <v>126</v>
      </c>
      <c r="D23" s="31" t="s">
        <v>126</v>
      </c>
      <c r="E23" s="31" t="s">
        <v>127</v>
      </c>
      <c r="F23" s="29"/>
      <c r="G23" s="29"/>
      <c r="H23" s="1"/>
      <c r="I23" s="1"/>
      <c r="J23" s="1"/>
      <c r="K23" s="1"/>
      <c r="L23" s="1"/>
      <c r="M23" s="1"/>
      <c r="N23" s="1"/>
      <c r="O23" s="1"/>
      <c r="P23" s="1"/>
      <c r="Q23" s="1"/>
      <c r="R23" s="1"/>
      <c r="S23" s="1"/>
      <c r="T23" s="1"/>
      <c r="U23" s="1"/>
    </row>
    <row r="24" ht="49.5" customHeight="1">
      <c r="A24" s="105" t="s">
        <v>128</v>
      </c>
      <c r="B24" s="106" t="s">
        <v>128</v>
      </c>
      <c r="C24" s="107">
        <v>545365.0</v>
      </c>
      <c r="D24" s="108">
        <v>2615060.0</v>
      </c>
      <c r="E24" s="108">
        <v>2011.0</v>
      </c>
      <c r="F24" s="109" t="s">
        <v>129</v>
      </c>
      <c r="G24" s="1"/>
      <c r="H24" s="1"/>
      <c r="I24" s="1"/>
      <c r="J24" s="1"/>
      <c r="K24" s="1"/>
      <c r="L24" s="1"/>
      <c r="M24" s="1"/>
      <c r="N24" s="1"/>
      <c r="O24" s="1"/>
      <c r="P24" s="1"/>
      <c r="Q24" s="1"/>
      <c r="R24" s="1"/>
      <c r="S24" s="1"/>
      <c r="T24" s="1"/>
      <c r="U24" s="1"/>
    </row>
    <row r="25">
      <c r="A25" s="49"/>
      <c r="B25" s="110" t="s">
        <v>130</v>
      </c>
      <c r="C25" s="111" t="str">
        <f>C24/D24</f>
        <v>0.2085477962</v>
      </c>
      <c r="D25" s="70"/>
      <c r="E25" s="49"/>
      <c r="F25" s="1"/>
      <c r="G25" s="1"/>
      <c r="H25" s="1"/>
      <c r="I25" s="1"/>
      <c r="J25" s="1"/>
      <c r="K25" s="1"/>
      <c r="L25" s="1"/>
      <c r="M25" s="1"/>
      <c r="N25" s="1"/>
      <c r="O25" s="1"/>
      <c r="P25" s="1"/>
      <c r="Q25" s="1"/>
      <c r="R25" s="1"/>
      <c r="S25" s="1"/>
      <c r="T25" s="1"/>
      <c r="U25" s="1"/>
    </row>
    <row r="26">
      <c r="A26" s="1"/>
      <c r="B26" s="1"/>
      <c r="C26" s="10"/>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12" t="s">
        <v>17</v>
      </c>
      <c r="B29" s="113" t="s">
        <v>24</v>
      </c>
      <c r="C29" s="114" t="s">
        <v>18</v>
      </c>
      <c r="D29" s="114" t="s">
        <v>131</v>
      </c>
      <c r="E29" s="114" t="s">
        <v>21</v>
      </c>
      <c r="F29" s="114" t="s">
        <v>22</v>
      </c>
      <c r="G29" s="115" t="s">
        <v>23</v>
      </c>
      <c r="H29" s="1"/>
      <c r="I29" s="1"/>
      <c r="J29" s="1"/>
      <c r="K29" s="1"/>
      <c r="L29" s="1"/>
      <c r="M29" s="1"/>
      <c r="N29" s="1"/>
      <c r="O29" s="1"/>
      <c r="P29" s="1"/>
      <c r="Q29" s="1"/>
      <c r="R29" s="1"/>
      <c r="S29" s="1"/>
      <c r="T29" s="1"/>
      <c r="U29" s="1"/>
    </row>
    <row r="30">
      <c r="A30" s="116" t="s">
        <v>132</v>
      </c>
      <c r="B30" s="52" t="s">
        <v>133</v>
      </c>
      <c r="C30" s="32" t="s">
        <v>134</v>
      </c>
      <c r="D30" s="31" t="s">
        <v>135</v>
      </c>
      <c r="E30" s="32" t="s">
        <v>26</v>
      </c>
      <c r="F30" s="32" t="s">
        <v>136</v>
      </c>
      <c r="G30" s="54" t="s">
        <v>32</v>
      </c>
      <c r="H30" s="1"/>
      <c r="I30" s="1"/>
      <c r="J30" s="1"/>
      <c r="K30" s="1"/>
      <c r="L30" s="1"/>
      <c r="M30" s="1"/>
      <c r="N30" s="1"/>
      <c r="O30" s="1"/>
      <c r="P30" s="1"/>
      <c r="Q30" s="1"/>
      <c r="R30" s="1"/>
      <c r="S30" s="1"/>
      <c r="T30" s="1"/>
      <c r="U30" s="1"/>
    </row>
    <row r="31" ht="37.5" customHeight="1">
      <c r="A31" s="117" t="s">
        <v>137</v>
      </c>
      <c r="B31" s="118" t="s">
        <v>30</v>
      </c>
      <c r="C31" s="119" t="s">
        <v>138</v>
      </c>
      <c r="D31" s="120"/>
      <c r="E31" s="121"/>
      <c r="F31" s="122"/>
      <c r="G31" s="123"/>
      <c r="H31" s="1"/>
      <c r="I31" s="1"/>
      <c r="J31" s="1"/>
      <c r="K31" s="1"/>
      <c r="L31" s="1"/>
      <c r="M31" s="1"/>
      <c r="N31" s="1"/>
      <c r="O31" s="1"/>
      <c r="P31" s="1"/>
      <c r="Q31" s="1"/>
      <c r="R31" s="1"/>
      <c r="S31" s="1"/>
      <c r="T31" s="1"/>
      <c r="U31" s="1"/>
    </row>
    <row r="32">
      <c r="A32" s="62"/>
      <c r="B32" s="29"/>
      <c r="C32" s="29"/>
      <c r="D32" s="49"/>
      <c r="E32" s="29"/>
      <c r="F32" s="29"/>
      <c r="G32" s="73"/>
      <c r="H32" s="1"/>
      <c r="I32" s="1"/>
      <c r="J32" s="1"/>
      <c r="K32" s="1"/>
      <c r="L32" s="1"/>
      <c r="M32" s="1"/>
      <c r="N32" s="1"/>
      <c r="O32" s="1"/>
      <c r="P32" s="1"/>
      <c r="Q32" s="1"/>
      <c r="R32" s="1"/>
      <c r="S32" s="1"/>
      <c r="T32" s="1"/>
      <c r="U32" s="1"/>
    </row>
    <row r="33">
      <c r="A33" s="62"/>
      <c r="B33" s="29"/>
      <c r="C33" s="29"/>
      <c r="D33" s="29"/>
      <c r="E33" s="29"/>
      <c r="F33" s="29"/>
      <c r="G33" s="73"/>
      <c r="H33" s="1"/>
      <c r="I33" s="1"/>
      <c r="J33" s="1"/>
      <c r="K33" s="1"/>
      <c r="L33" s="1"/>
      <c r="M33" s="1"/>
      <c r="N33" s="1"/>
      <c r="O33" s="1"/>
      <c r="P33" s="1"/>
      <c r="Q33" s="1"/>
      <c r="R33" s="1"/>
      <c r="S33" s="1"/>
      <c r="T33" s="1"/>
      <c r="U33" s="1"/>
    </row>
    <row r="34">
      <c r="A34" s="124"/>
      <c r="B34" s="30"/>
      <c r="C34" s="30"/>
      <c r="D34" s="30"/>
      <c r="E34" s="30"/>
      <c r="F34" s="30"/>
      <c r="G34" s="67"/>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sheetData>
  <mergeCells count="10">
    <mergeCell ref="A11:G11"/>
    <mergeCell ref="A13:G13"/>
    <mergeCell ref="A15:G15"/>
    <mergeCell ref="A17:G17"/>
    <mergeCell ref="A6:C6"/>
    <mergeCell ref="D6:E6"/>
    <mergeCell ref="A3:G3"/>
    <mergeCell ref="A2:G2"/>
    <mergeCell ref="A8:G9"/>
    <mergeCell ref="A5:G5"/>
  </mergeCells>
  <hyperlinks>
    <hyperlink r:id="rId1" ref="F2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87.43"/>
    <col customWidth="1" min="5" max="5" width="26.0"/>
    <col customWidth="1" min="7" max="7" width="34.29"/>
    <col customWidth="1" min="8" max="8" width="35.71"/>
    <col customWidth="1" min="9" max="9" width="35.43"/>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11</v>
      </c>
      <c r="B3" s="19"/>
      <c r="C3" s="20"/>
      <c r="D3" s="1"/>
      <c r="E3" s="1"/>
      <c r="F3" s="1"/>
      <c r="G3" s="1"/>
      <c r="H3" s="1"/>
      <c r="I3" s="1"/>
      <c r="J3" s="1"/>
      <c r="K3" s="1"/>
      <c r="L3" s="1"/>
      <c r="M3" s="1"/>
      <c r="N3" s="1"/>
      <c r="O3" s="1"/>
      <c r="P3" s="1"/>
      <c r="Q3" s="1"/>
      <c r="R3" s="1"/>
      <c r="S3" s="1"/>
      <c r="T3" s="1"/>
      <c r="U3" s="1"/>
      <c r="V3" s="1"/>
    </row>
    <row r="4">
      <c r="A4" s="21"/>
      <c r="B4" s="21"/>
      <c r="C4" s="22"/>
      <c r="D4" s="1"/>
      <c r="E4" s="1"/>
      <c r="F4" s="1"/>
      <c r="G4" s="1"/>
      <c r="H4" s="1"/>
      <c r="I4" s="1"/>
      <c r="J4" s="1"/>
      <c r="K4" s="1"/>
      <c r="L4" s="1"/>
      <c r="M4" s="1"/>
      <c r="N4" s="1"/>
      <c r="O4" s="1"/>
      <c r="P4" s="1"/>
      <c r="Q4" s="1"/>
      <c r="R4" s="1"/>
      <c r="S4" s="1"/>
      <c r="T4" s="1"/>
      <c r="U4" s="1"/>
      <c r="V4" s="1"/>
    </row>
    <row r="5">
      <c r="A5" s="21" t="s">
        <v>12</v>
      </c>
      <c r="B5" s="21"/>
      <c r="C5" s="22"/>
      <c r="D5" s="1"/>
      <c r="E5" s="1"/>
      <c r="F5" s="1"/>
      <c r="G5" s="1"/>
      <c r="H5" s="1"/>
      <c r="I5" s="1"/>
      <c r="J5" s="1"/>
      <c r="K5" s="1"/>
      <c r="L5" s="1"/>
      <c r="M5" s="1"/>
      <c r="N5" s="1"/>
      <c r="O5" s="1"/>
      <c r="P5" s="1"/>
      <c r="Q5" s="1"/>
      <c r="R5" s="1"/>
      <c r="S5" s="1"/>
      <c r="T5" s="1"/>
      <c r="U5" s="1"/>
      <c r="V5" s="1"/>
    </row>
    <row r="6">
      <c r="A6" s="23" t="s">
        <v>13</v>
      </c>
      <c r="B6" s="24" t="s">
        <v>15</v>
      </c>
      <c r="C6" s="23" t="s">
        <v>17</v>
      </c>
      <c r="D6" s="23" t="s">
        <v>18</v>
      </c>
      <c r="E6" s="23" t="s">
        <v>19</v>
      </c>
      <c r="F6" s="23" t="s">
        <v>20</v>
      </c>
      <c r="G6" s="23" t="s">
        <v>21</v>
      </c>
      <c r="H6" s="23" t="s">
        <v>22</v>
      </c>
      <c r="I6" s="23" t="s">
        <v>23</v>
      </c>
      <c r="J6" s="37"/>
      <c r="K6" s="37"/>
      <c r="L6" s="37"/>
      <c r="M6" s="37"/>
      <c r="N6" s="37"/>
      <c r="O6" s="37"/>
      <c r="P6" s="37"/>
      <c r="Q6" s="37"/>
      <c r="R6" s="37"/>
      <c r="S6" s="37"/>
      <c r="T6" s="37"/>
      <c r="U6" s="37"/>
      <c r="V6" s="37"/>
    </row>
    <row r="7">
      <c r="A7" s="28"/>
      <c r="B7" s="28"/>
      <c r="C7" s="28"/>
      <c r="D7" s="29"/>
      <c r="E7" s="30"/>
      <c r="F7" s="31" t="s">
        <v>25</v>
      </c>
      <c r="G7" s="32" t="s">
        <v>26</v>
      </c>
      <c r="H7" s="32" t="s">
        <v>27</v>
      </c>
      <c r="I7" s="32" t="s">
        <v>32</v>
      </c>
      <c r="J7" s="1"/>
      <c r="K7" s="1"/>
      <c r="L7" s="1"/>
      <c r="M7" s="1"/>
      <c r="N7" s="1"/>
      <c r="O7" s="1"/>
      <c r="P7" s="1"/>
      <c r="Q7" s="1"/>
      <c r="R7" s="1"/>
      <c r="S7" s="1"/>
      <c r="T7" s="1"/>
      <c r="U7" s="1"/>
      <c r="V7" s="1"/>
    </row>
    <row r="8">
      <c r="A8" s="34" t="s">
        <v>33</v>
      </c>
      <c r="B8" s="43" t="s">
        <v>30</v>
      </c>
      <c r="C8" s="32" t="s">
        <v>94</v>
      </c>
      <c r="D8" s="44" t="s">
        <v>95</v>
      </c>
      <c r="E8" s="55">
        <v>27.0</v>
      </c>
      <c r="F8" s="46">
        <v>41815.0</v>
      </c>
      <c r="G8" s="56" t="s">
        <v>96</v>
      </c>
      <c r="H8" s="48"/>
      <c r="I8" s="8" t="s">
        <v>98</v>
      </c>
      <c r="J8" s="1"/>
      <c r="K8" s="1"/>
      <c r="L8" s="1"/>
      <c r="M8" s="1"/>
      <c r="N8" s="1"/>
      <c r="O8" s="1"/>
      <c r="P8" s="1"/>
      <c r="Q8" s="1"/>
      <c r="R8" s="1"/>
      <c r="S8" s="1"/>
      <c r="T8" s="1"/>
      <c r="U8" s="1"/>
      <c r="V8" s="1"/>
    </row>
    <row r="9">
      <c r="A9" s="29"/>
      <c r="B9" s="29"/>
      <c r="C9" s="29"/>
      <c r="D9" s="29"/>
      <c r="E9" s="49"/>
      <c r="F9" s="49"/>
      <c r="G9" s="63"/>
      <c r="H9" s="48"/>
      <c r="I9" s="1"/>
      <c r="J9" s="1"/>
      <c r="K9" s="1"/>
      <c r="L9" s="1"/>
      <c r="M9" s="1"/>
      <c r="N9" s="1"/>
      <c r="O9" s="1"/>
      <c r="P9" s="1"/>
      <c r="Q9" s="1"/>
      <c r="R9" s="1"/>
      <c r="S9" s="1"/>
      <c r="T9" s="1"/>
      <c r="U9" s="1"/>
      <c r="V9" s="1"/>
    </row>
    <row r="10">
      <c r="A10" s="76" t="s">
        <v>99</v>
      </c>
      <c r="B10" s="152" t="s">
        <v>100</v>
      </c>
      <c r="C10" s="32" t="s">
        <v>281</v>
      </c>
      <c r="D10" s="54" t="s">
        <v>282</v>
      </c>
      <c r="E10" s="55">
        <v>111.0</v>
      </c>
      <c r="F10" s="78">
        <v>41872.0</v>
      </c>
      <c r="G10" s="90"/>
      <c r="H10" s="209"/>
      <c r="I10" s="209"/>
      <c r="J10" s="1"/>
      <c r="K10" s="1"/>
      <c r="L10" s="1"/>
      <c r="M10" s="1"/>
      <c r="N10" s="1"/>
      <c r="O10" s="1"/>
      <c r="P10" s="1"/>
      <c r="Q10" s="1"/>
      <c r="R10" s="1"/>
      <c r="S10" s="1"/>
      <c r="T10" s="1"/>
      <c r="U10" s="1"/>
      <c r="V10" s="1"/>
    </row>
    <row r="11">
      <c r="A11" s="72"/>
      <c r="B11" s="72"/>
      <c r="C11" s="29"/>
      <c r="D11" s="29"/>
      <c r="E11" s="261"/>
      <c r="F11" s="261"/>
      <c r="G11" s="63"/>
      <c r="H11" s="209"/>
      <c r="I11" s="209"/>
      <c r="J11" s="1"/>
      <c r="K11" s="1"/>
      <c r="L11" s="1"/>
      <c r="M11" s="1"/>
      <c r="N11" s="1"/>
      <c r="O11" s="1"/>
      <c r="P11" s="1"/>
      <c r="Q11" s="1"/>
      <c r="R11" s="1"/>
      <c r="S11" s="1"/>
      <c r="T11" s="1"/>
      <c r="U11" s="1"/>
      <c r="V11" s="1"/>
    </row>
    <row r="12">
      <c r="A12" s="266" t="s">
        <v>419</v>
      </c>
      <c r="B12" s="267" t="s">
        <v>30</v>
      </c>
      <c r="C12" s="207" t="s">
        <v>517</v>
      </c>
      <c r="D12" s="44" t="s">
        <v>519</v>
      </c>
      <c r="E12" s="120">
        <v>10.0</v>
      </c>
      <c r="F12" s="154">
        <v>41939.0</v>
      </c>
      <c r="G12" s="56" t="s">
        <v>522</v>
      </c>
      <c r="H12" s="209"/>
      <c r="I12" s="209"/>
      <c r="J12" s="1"/>
      <c r="K12" s="1"/>
      <c r="L12" s="1"/>
      <c r="M12" s="1"/>
      <c r="N12" s="1"/>
      <c r="O12" s="1"/>
      <c r="P12" s="1"/>
      <c r="Q12" s="1"/>
      <c r="R12" s="1"/>
      <c r="S12" s="1"/>
      <c r="T12" s="1"/>
      <c r="U12" s="1"/>
      <c r="V12" s="1"/>
    </row>
    <row r="13">
      <c r="A13" s="283"/>
      <c r="B13" s="72"/>
      <c r="C13" s="54" t="s">
        <v>529</v>
      </c>
      <c r="D13" s="44" t="s">
        <v>530</v>
      </c>
      <c r="E13" s="120">
        <v>1.0</v>
      </c>
      <c r="F13" s="154">
        <v>41939.0</v>
      </c>
      <c r="G13" s="56" t="s">
        <v>531</v>
      </c>
      <c r="H13" s="209"/>
      <c r="I13" s="209"/>
      <c r="J13" s="1"/>
      <c r="K13" s="1"/>
      <c r="L13" s="1"/>
      <c r="M13" s="1"/>
      <c r="N13" s="1"/>
      <c r="O13" s="1"/>
      <c r="P13" s="1"/>
      <c r="Q13" s="1"/>
      <c r="R13" s="1"/>
      <c r="S13" s="1"/>
      <c r="T13" s="1"/>
      <c r="U13" s="1"/>
      <c r="V13" s="1"/>
    </row>
    <row r="14">
      <c r="A14" s="284"/>
      <c r="B14" s="285"/>
      <c r="C14" s="104" t="s">
        <v>534</v>
      </c>
      <c r="D14" s="44" t="s">
        <v>535</v>
      </c>
      <c r="E14" s="183">
        <v>3.0</v>
      </c>
      <c r="F14" s="154">
        <v>41939.0</v>
      </c>
      <c r="G14" s="221" t="s">
        <v>536</v>
      </c>
      <c r="H14" s="209"/>
      <c r="I14" s="209"/>
      <c r="J14" s="1"/>
      <c r="K14" s="1"/>
      <c r="L14" s="1"/>
      <c r="M14" s="1"/>
      <c r="N14" s="1"/>
      <c r="O14" s="1"/>
      <c r="P14" s="1"/>
      <c r="Q14" s="1"/>
      <c r="R14" s="1"/>
      <c r="S14" s="1"/>
      <c r="T14" s="1"/>
      <c r="U14" s="1"/>
      <c r="V14" s="1"/>
    </row>
    <row r="15">
      <c r="A15" s="72"/>
      <c r="B15" s="72"/>
      <c r="C15" s="32"/>
      <c r="D15" s="185" t="s">
        <v>244</v>
      </c>
      <c r="E15" s="286" t="str">
        <f>sum(E12:E14)</f>
        <v>14</v>
      </c>
      <c r="F15" s="287"/>
      <c r="G15" s="63"/>
      <c r="H15" s="209"/>
      <c r="I15" s="209"/>
      <c r="J15" s="1"/>
      <c r="K15" s="1"/>
      <c r="L15" s="1"/>
      <c r="M15" s="1"/>
      <c r="N15" s="1"/>
      <c r="O15" s="1"/>
      <c r="P15" s="1"/>
      <c r="Q15" s="1"/>
      <c r="R15" s="1"/>
      <c r="S15" s="1"/>
      <c r="T15" s="1"/>
      <c r="U15" s="1"/>
      <c r="V15" s="1"/>
    </row>
    <row r="16">
      <c r="A16" s="72"/>
      <c r="B16" s="72"/>
      <c r="C16" s="29"/>
      <c r="D16" s="29"/>
      <c r="E16" s="141"/>
      <c r="F16" s="141"/>
      <c r="G16" s="63"/>
      <c r="H16" s="209"/>
      <c r="I16" s="209"/>
      <c r="J16" s="1"/>
      <c r="K16" s="1"/>
      <c r="L16" s="1"/>
      <c r="M16" s="1"/>
      <c r="N16" s="1"/>
      <c r="O16" s="1"/>
      <c r="P16" s="1"/>
      <c r="Q16" s="1"/>
      <c r="R16" s="1"/>
      <c r="S16" s="1"/>
      <c r="T16" s="1"/>
      <c r="U16" s="1"/>
      <c r="V16" s="1"/>
    </row>
    <row r="17">
      <c r="A17" s="50" t="s">
        <v>543</v>
      </c>
      <c r="B17" s="69"/>
      <c r="C17" s="32" t="s">
        <v>545</v>
      </c>
      <c r="D17" s="54" t="s">
        <v>546</v>
      </c>
      <c r="E17" s="120">
        <v>64.0</v>
      </c>
      <c r="F17" s="154">
        <v>41939.0</v>
      </c>
      <c r="G17" s="56" t="s">
        <v>547</v>
      </c>
      <c r="H17" s="209"/>
      <c r="I17" s="209"/>
      <c r="J17" s="1"/>
      <c r="K17" s="1"/>
      <c r="L17" s="1"/>
      <c r="M17" s="1"/>
      <c r="N17" s="1"/>
      <c r="O17" s="1"/>
      <c r="P17" s="1"/>
      <c r="Q17" s="1"/>
      <c r="R17" s="1"/>
      <c r="S17" s="1"/>
      <c r="T17" s="1"/>
      <c r="U17" s="1"/>
      <c r="V17" s="1"/>
    </row>
    <row r="18">
      <c r="A18" s="29"/>
      <c r="B18" s="29"/>
      <c r="C18" s="29"/>
      <c r="D18" s="29"/>
      <c r="E18" s="141"/>
      <c r="F18" s="141"/>
      <c r="G18" s="63"/>
      <c r="H18" s="209"/>
      <c r="I18" s="209"/>
      <c r="J18" s="1"/>
      <c r="K18" s="1"/>
      <c r="L18" s="1"/>
      <c r="M18" s="1"/>
      <c r="N18" s="1"/>
      <c r="O18" s="1"/>
      <c r="P18" s="1"/>
      <c r="Q18" s="1"/>
      <c r="R18" s="1"/>
      <c r="S18" s="1"/>
      <c r="T18" s="1"/>
      <c r="U18" s="1"/>
      <c r="V18" s="1"/>
    </row>
    <row r="19">
      <c r="A19" s="76" t="s">
        <v>523</v>
      </c>
      <c r="B19" s="152" t="s">
        <v>548</v>
      </c>
      <c r="C19" s="32" t="s">
        <v>549</v>
      </c>
      <c r="D19" s="44" t="s">
        <v>550</v>
      </c>
      <c r="E19" s="120">
        <v>74.0</v>
      </c>
      <c r="F19" s="120">
        <v>2014.0</v>
      </c>
      <c r="G19" s="221" t="s">
        <v>551</v>
      </c>
      <c r="H19" s="209"/>
      <c r="I19" s="209"/>
      <c r="J19" s="1"/>
      <c r="K19" s="1"/>
      <c r="L19" s="1"/>
      <c r="M19" s="1"/>
      <c r="N19" s="1"/>
      <c r="O19" s="1"/>
      <c r="P19" s="1"/>
      <c r="Q19" s="1"/>
      <c r="R19" s="1"/>
      <c r="S19" s="1"/>
      <c r="T19" s="1"/>
      <c r="U19" s="1"/>
      <c r="V19" s="1"/>
    </row>
    <row r="20">
      <c r="A20" s="29"/>
      <c r="B20" s="29"/>
      <c r="C20" s="29"/>
      <c r="D20" s="29"/>
      <c r="E20" s="49"/>
      <c r="F20" s="49"/>
      <c r="G20" s="63"/>
      <c r="H20" s="209"/>
      <c r="I20" s="209"/>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sheetData>
  <mergeCells count="2">
    <mergeCell ref="A2:C2"/>
    <mergeCell ref="A3:C3"/>
  </mergeCells>
  <hyperlinks>
    <hyperlink r:id="rId1" ref="G8"/>
    <hyperlink r:id="rId2" ref="G12"/>
    <hyperlink r:id="rId3" ref="G13"/>
    <hyperlink r:id="rId4" ref="G17"/>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57"/>
    <col customWidth="1" min="2" max="2" width="65.14"/>
    <col customWidth="1" min="3" max="3" width="17.0"/>
    <col customWidth="1" min="4" max="4" width="61.29"/>
    <col customWidth="1" min="5" max="5" width="25.57"/>
    <col customWidth="1" min="6" max="6" width="51.43"/>
    <col customWidth="1" min="7" max="7" width="34.57"/>
    <col customWidth="1" min="8" max="8" width="35.14"/>
  </cols>
  <sheetData>
    <row r="1">
      <c r="A1" s="7"/>
      <c r="B1" s="8"/>
      <c r="C1" s="8"/>
      <c r="D1" s="8"/>
      <c r="E1" s="8"/>
      <c r="F1" s="8"/>
      <c r="G1" s="9"/>
      <c r="H1" s="9"/>
      <c r="I1" s="9"/>
      <c r="J1" s="9"/>
      <c r="K1" s="9"/>
      <c r="L1" s="9"/>
      <c r="M1" s="9"/>
      <c r="N1" s="9"/>
      <c r="O1" s="9"/>
      <c r="P1" s="9"/>
      <c r="Q1" s="9"/>
      <c r="R1" s="9"/>
      <c r="S1" s="9"/>
      <c r="T1" s="9"/>
      <c r="U1" s="9"/>
      <c r="V1" s="9"/>
    </row>
    <row r="2">
      <c r="A2" s="33" t="s">
        <v>7</v>
      </c>
      <c r="B2" s="16"/>
      <c r="C2" s="16"/>
      <c r="D2" s="17"/>
      <c r="E2" s="8"/>
      <c r="F2" s="8"/>
      <c r="G2" s="9"/>
      <c r="H2" s="9"/>
      <c r="I2" s="9"/>
      <c r="J2" s="9"/>
      <c r="K2" s="9"/>
      <c r="L2" s="9"/>
      <c r="M2" s="9"/>
      <c r="N2" s="9"/>
      <c r="O2" s="9"/>
      <c r="P2" s="9"/>
      <c r="Q2" s="9"/>
      <c r="R2" s="9"/>
      <c r="S2" s="9"/>
      <c r="T2" s="9"/>
      <c r="U2" s="9"/>
      <c r="V2" s="9"/>
    </row>
    <row r="3">
      <c r="A3" s="35"/>
      <c r="B3" s="19"/>
      <c r="C3" s="19"/>
      <c r="D3" s="20"/>
      <c r="E3" s="8"/>
      <c r="F3" s="8"/>
      <c r="G3" s="9"/>
      <c r="H3" s="9"/>
      <c r="I3" s="9"/>
      <c r="J3" s="9"/>
      <c r="K3" s="9"/>
      <c r="L3" s="9"/>
      <c r="M3" s="9"/>
      <c r="N3" s="9"/>
      <c r="O3" s="9"/>
      <c r="P3" s="9"/>
      <c r="Q3" s="9"/>
      <c r="R3" s="9"/>
      <c r="S3" s="9"/>
      <c r="T3" s="9"/>
      <c r="U3" s="9"/>
      <c r="V3" s="9"/>
    </row>
    <row r="4">
      <c r="A4" s="36"/>
      <c r="B4" s="9"/>
      <c r="C4" s="9"/>
      <c r="D4" s="9"/>
      <c r="E4" s="9"/>
      <c r="F4" s="9"/>
      <c r="G4" s="9"/>
      <c r="H4" s="9"/>
      <c r="I4" s="9"/>
      <c r="J4" s="9"/>
      <c r="K4" s="9"/>
      <c r="L4" s="9"/>
      <c r="M4" s="9"/>
      <c r="N4" s="9"/>
      <c r="O4" s="9"/>
      <c r="P4" s="9"/>
      <c r="Q4" s="9"/>
      <c r="R4" s="9"/>
      <c r="S4" s="9"/>
      <c r="T4" s="9"/>
      <c r="U4" s="9"/>
      <c r="V4" s="9"/>
    </row>
    <row r="5">
      <c r="A5" s="38" t="s">
        <v>31</v>
      </c>
      <c r="B5" s="39" t="s">
        <v>13</v>
      </c>
      <c r="C5" s="40" t="s">
        <v>34</v>
      </c>
      <c r="D5" s="41" t="s">
        <v>35</v>
      </c>
      <c r="E5" s="82"/>
      <c r="F5" s="82"/>
      <c r="G5" s="82"/>
      <c r="H5" s="82"/>
      <c r="I5" s="9"/>
      <c r="J5" s="9"/>
      <c r="K5" s="9"/>
      <c r="L5" s="9"/>
      <c r="M5" s="9"/>
      <c r="N5" s="9"/>
      <c r="O5" s="9"/>
      <c r="P5" s="9"/>
      <c r="Q5" s="9"/>
      <c r="R5" s="9"/>
      <c r="S5" s="9"/>
      <c r="T5" s="9"/>
      <c r="U5" s="9"/>
      <c r="V5" s="9"/>
    </row>
    <row r="6">
      <c r="A6" s="83" t="s">
        <v>16</v>
      </c>
      <c r="B6" s="84" t="s">
        <v>29</v>
      </c>
      <c r="C6" s="85" t="s">
        <v>97</v>
      </c>
      <c r="D6" s="86"/>
      <c r="E6" s="87"/>
      <c r="F6" s="87"/>
      <c r="G6" s="87"/>
      <c r="H6" s="87"/>
      <c r="I6" s="9"/>
      <c r="J6" s="9"/>
      <c r="K6" s="9"/>
      <c r="L6" s="9"/>
      <c r="M6" s="9"/>
      <c r="N6" s="9"/>
      <c r="O6" s="9"/>
      <c r="P6" s="9"/>
      <c r="Q6" s="9"/>
      <c r="R6" s="9"/>
      <c r="S6" s="9"/>
      <c r="T6" s="9"/>
      <c r="U6" s="9"/>
      <c r="V6" s="9"/>
    </row>
    <row r="7">
      <c r="A7" s="174"/>
      <c r="B7" s="175" t="s">
        <v>231</v>
      </c>
      <c r="C7" s="85" t="s">
        <v>97</v>
      </c>
      <c r="D7" s="212"/>
      <c r="E7" s="9"/>
      <c r="F7" s="9"/>
      <c r="G7" s="9"/>
      <c r="H7" s="9"/>
      <c r="I7" s="9"/>
      <c r="J7" s="9"/>
      <c r="K7" s="9"/>
      <c r="L7" s="9"/>
      <c r="M7" s="9"/>
      <c r="N7" s="9"/>
      <c r="O7" s="9"/>
      <c r="P7" s="9"/>
      <c r="Q7" s="9"/>
      <c r="R7" s="9"/>
      <c r="S7" s="9"/>
      <c r="T7" s="9"/>
      <c r="U7" s="9"/>
      <c r="V7" s="9"/>
    </row>
    <row r="8">
      <c r="A8" s="174"/>
      <c r="B8" s="175" t="s">
        <v>187</v>
      </c>
      <c r="C8" s="85" t="s">
        <v>97</v>
      </c>
      <c r="D8" s="213"/>
      <c r="E8" s="88"/>
      <c r="F8" s="88"/>
      <c r="G8" s="88"/>
      <c r="H8" s="88"/>
      <c r="I8" s="9"/>
      <c r="J8" s="9"/>
      <c r="K8" s="9"/>
      <c r="L8" s="9"/>
      <c r="M8" s="9"/>
      <c r="N8" s="9"/>
      <c r="O8" s="9"/>
      <c r="P8" s="9"/>
      <c r="Q8" s="9"/>
      <c r="R8" s="9"/>
      <c r="S8" s="9"/>
      <c r="T8" s="9"/>
      <c r="U8" s="9"/>
      <c r="V8" s="9"/>
    </row>
    <row r="9">
      <c r="A9" s="174"/>
      <c r="B9" s="175" t="s">
        <v>191</v>
      </c>
      <c r="C9" s="85" t="s">
        <v>97</v>
      </c>
      <c r="D9" s="214"/>
      <c r="E9" s="215"/>
      <c r="F9" s="215"/>
      <c r="G9" s="215"/>
      <c r="H9" s="215"/>
      <c r="I9" s="9"/>
      <c r="J9" s="9"/>
      <c r="K9" s="9"/>
      <c r="L9" s="9"/>
      <c r="M9" s="9"/>
      <c r="N9" s="9"/>
      <c r="O9" s="9"/>
      <c r="P9" s="9"/>
      <c r="Q9" s="9"/>
      <c r="R9" s="9"/>
      <c r="S9" s="9"/>
      <c r="T9" s="9"/>
      <c r="U9" s="9"/>
      <c r="V9" s="9"/>
    </row>
    <row r="10" ht="16.5" customHeight="1">
      <c r="A10" s="174"/>
      <c r="B10" s="175" t="s">
        <v>195</v>
      </c>
      <c r="C10" s="85" t="s">
        <v>97</v>
      </c>
      <c r="D10" s="214"/>
      <c r="E10" s="9"/>
      <c r="F10" s="9"/>
      <c r="G10" s="9"/>
      <c r="H10" s="9"/>
      <c r="I10" s="9"/>
      <c r="J10" s="9"/>
      <c r="K10" s="9"/>
      <c r="L10" s="9"/>
      <c r="M10" s="9"/>
      <c r="N10" s="9"/>
      <c r="O10" s="9"/>
      <c r="P10" s="9"/>
      <c r="Q10" s="9"/>
      <c r="R10" s="9"/>
      <c r="S10" s="9"/>
      <c r="T10" s="9"/>
      <c r="U10" s="9"/>
      <c r="V10" s="9"/>
    </row>
    <row r="11">
      <c r="A11" s="260"/>
      <c r="B11" s="175" t="s">
        <v>200</v>
      </c>
      <c r="C11" s="85" t="s">
        <v>97</v>
      </c>
      <c r="D11" s="212"/>
      <c r="E11" s="9"/>
      <c r="F11" s="9"/>
      <c r="G11" s="9"/>
      <c r="H11" s="9"/>
      <c r="I11" s="9"/>
      <c r="J11" s="9"/>
      <c r="K11" s="9"/>
      <c r="L11" s="9"/>
      <c r="M11" s="9"/>
      <c r="N11" s="9"/>
      <c r="O11" s="9"/>
      <c r="P11" s="9"/>
      <c r="Q11" s="9"/>
      <c r="R11" s="9"/>
      <c r="S11" s="9"/>
      <c r="T11" s="9"/>
      <c r="U11" s="9"/>
      <c r="V11" s="9"/>
    </row>
    <row r="12">
      <c r="A12" s="262"/>
      <c r="B12" s="263" t="s">
        <v>207</v>
      </c>
      <c r="C12" s="264" t="s">
        <v>97</v>
      </c>
      <c r="D12" s="265"/>
      <c r="E12" s="9"/>
      <c r="F12" s="9"/>
      <c r="G12" s="9"/>
      <c r="H12" s="9"/>
      <c r="I12" s="9"/>
      <c r="J12" s="9"/>
      <c r="K12" s="9"/>
      <c r="L12" s="9"/>
      <c r="M12" s="9"/>
      <c r="N12" s="9"/>
      <c r="O12" s="9"/>
      <c r="P12" s="9"/>
      <c r="Q12" s="9"/>
      <c r="R12" s="9"/>
      <c r="S12" s="9"/>
      <c r="T12" s="9"/>
      <c r="U12" s="9"/>
      <c r="V12" s="9"/>
    </row>
    <row r="13">
      <c r="A13" s="281" t="s">
        <v>12</v>
      </c>
      <c r="B13" s="175" t="s">
        <v>33</v>
      </c>
      <c r="C13" s="85" t="s">
        <v>97</v>
      </c>
      <c r="D13" s="212"/>
      <c r="E13" s="9"/>
      <c r="F13" s="9"/>
      <c r="G13" s="9"/>
      <c r="H13" s="9"/>
      <c r="I13" s="9"/>
      <c r="J13" s="9"/>
      <c r="K13" s="9"/>
      <c r="L13" s="9"/>
      <c r="M13" s="9"/>
      <c r="N13" s="9"/>
      <c r="O13" s="9"/>
      <c r="P13" s="9"/>
      <c r="Q13" s="9"/>
      <c r="R13" s="9"/>
      <c r="S13" s="9"/>
      <c r="T13" s="9"/>
      <c r="U13" s="9"/>
      <c r="V13" s="9"/>
    </row>
    <row r="14">
      <c r="A14" s="174"/>
      <c r="B14" s="175" t="s">
        <v>518</v>
      </c>
      <c r="C14" s="85" t="s">
        <v>97</v>
      </c>
      <c r="D14" s="212"/>
      <c r="E14" s="9"/>
      <c r="F14" s="9"/>
      <c r="G14" s="9"/>
      <c r="H14" s="9"/>
      <c r="I14" s="9"/>
      <c r="J14" s="9"/>
      <c r="K14" s="9"/>
      <c r="L14" s="9"/>
      <c r="M14" s="9"/>
      <c r="N14" s="9"/>
      <c r="O14" s="9"/>
      <c r="P14" s="9"/>
      <c r="Q14" s="9"/>
      <c r="R14" s="9"/>
      <c r="S14" s="9"/>
      <c r="T14" s="9"/>
      <c r="U14" s="9"/>
      <c r="V14" s="9"/>
    </row>
    <row r="15">
      <c r="A15" s="174"/>
      <c r="B15" s="175" t="s">
        <v>520</v>
      </c>
      <c r="C15" s="200"/>
      <c r="D15" s="212"/>
      <c r="E15" s="9"/>
      <c r="F15" s="9"/>
      <c r="G15" s="9"/>
      <c r="H15" s="9"/>
      <c r="I15" s="9"/>
      <c r="J15" s="9"/>
      <c r="K15" s="9"/>
      <c r="L15" s="9"/>
      <c r="M15" s="9"/>
      <c r="N15" s="9"/>
      <c r="O15" s="9"/>
      <c r="P15" s="9"/>
      <c r="Q15" s="9"/>
      <c r="R15" s="9"/>
      <c r="S15" s="9"/>
      <c r="T15" s="9"/>
      <c r="U15" s="9"/>
      <c r="V15" s="9"/>
    </row>
    <row r="16">
      <c r="A16" s="174"/>
      <c r="B16" s="175" t="s">
        <v>521</v>
      </c>
      <c r="C16" s="201"/>
      <c r="D16" s="212"/>
      <c r="E16" s="9"/>
      <c r="F16" s="9"/>
      <c r="G16" s="9"/>
      <c r="H16" s="9"/>
      <c r="I16" s="9"/>
      <c r="J16" s="9"/>
      <c r="K16" s="9"/>
      <c r="L16" s="9"/>
      <c r="M16" s="9"/>
      <c r="N16" s="9"/>
      <c r="O16" s="9"/>
      <c r="P16" s="9"/>
      <c r="Q16" s="9"/>
      <c r="R16" s="9"/>
      <c r="S16" s="9"/>
      <c r="T16" s="9"/>
      <c r="U16" s="9"/>
      <c r="V16" s="9"/>
    </row>
    <row r="17">
      <c r="A17" s="282"/>
      <c r="B17" s="263" t="s">
        <v>523</v>
      </c>
      <c r="C17" s="204"/>
      <c r="D17" s="265"/>
      <c r="E17" s="9"/>
      <c r="F17" s="9"/>
      <c r="G17" s="9"/>
      <c r="H17" s="9"/>
      <c r="I17" s="9"/>
      <c r="J17" s="9"/>
      <c r="K17" s="9"/>
      <c r="L17" s="9"/>
      <c r="M17" s="9"/>
      <c r="N17" s="9"/>
      <c r="O17" s="9"/>
      <c r="P17" s="9"/>
      <c r="Q17" s="9"/>
      <c r="R17" s="9"/>
      <c r="S17" s="9"/>
      <c r="T17" s="9"/>
      <c r="U17" s="9"/>
      <c r="V17" s="9"/>
    </row>
    <row r="18">
      <c r="A18" s="281" t="s">
        <v>44</v>
      </c>
      <c r="B18" s="175" t="s">
        <v>524</v>
      </c>
      <c r="C18" s="201"/>
      <c r="D18" s="212"/>
      <c r="E18" s="9"/>
      <c r="F18" s="9"/>
      <c r="G18" s="9"/>
      <c r="H18" s="9"/>
      <c r="I18" s="9"/>
      <c r="J18" s="9"/>
      <c r="K18" s="9"/>
      <c r="L18" s="9"/>
      <c r="M18" s="9"/>
      <c r="N18" s="9"/>
      <c r="O18" s="9"/>
      <c r="P18" s="9"/>
      <c r="Q18" s="9"/>
      <c r="R18" s="9"/>
      <c r="S18" s="9"/>
      <c r="T18" s="9"/>
      <c r="U18" s="9"/>
      <c r="V18" s="9"/>
    </row>
    <row r="19">
      <c r="A19" s="174"/>
      <c r="B19" s="175" t="s">
        <v>525</v>
      </c>
      <c r="C19" s="201"/>
      <c r="D19" s="212"/>
      <c r="E19" s="9"/>
      <c r="F19" s="9"/>
      <c r="G19" s="9"/>
      <c r="H19" s="9"/>
      <c r="I19" s="9"/>
      <c r="J19" s="9"/>
      <c r="K19" s="9"/>
      <c r="L19" s="9"/>
      <c r="M19" s="9"/>
      <c r="N19" s="9"/>
      <c r="O19" s="9"/>
      <c r="P19" s="9"/>
      <c r="Q19" s="9"/>
      <c r="R19" s="9"/>
      <c r="S19" s="9"/>
      <c r="T19" s="9"/>
      <c r="U19" s="9"/>
      <c r="V19" s="9"/>
    </row>
    <row r="20">
      <c r="A20" s="174"/>
      <c r="B20" s="175" t="s">
        <v>526</v>
      </c>
      <c r="C20" s="201"/>
      <c r="D20" s="212"/>
      <c r="E20" s="9"/>
      <c r="F20" s="9"/>
      <c r="G20" s="9"/>
      <c r="H20" s="9"/>
      <c r="I20" s="9"/>
      <c r="J20" s="9"/>
      <c r="K20" s="9"/>
      <c r="L20" s="9"/>
      <c r="M20" s="9"/>
      <c r="N20" s="9"/>
      <c r="O20" s="9"/>
      <c r="P20" s="9"/>
      <c r="Q20" s="9"/>
      <c r="R20" s="9"/>
      <c r="S20" s="9"/>
      <c r="T20" s="9"/>
      <c r="U20" s="9"/>
      <c r="V20" s="9"/>
    </row>
    <row r="21">
      <c r="A21" s="174"/>
      <c r="B21" s="175" t="s">
        <v>527</v>
      </c>
      <c r="C21" s="201"/>
      <c r="D21" s="212"/>
      <c r="E21" s="9"/>
      <c r="F21" s="9"/>
      <c r="G21" s="9"/>
      <c r="H21" s="9"/>
      <c r="I21" s="9"/>
      <c r="J21" s="9"/>
      <c r="K21" s="9"/>
      <c r="L21" s="9"/>
      <c r="M21" s="9"/>
      <c r="N21" s="9"/>
      <c r="O21" s="9"/>
      <c r="P21" s="9"/>
      <c r="Q21" s="9"/>
      <c r="R21" s="9"/>
      <c r="S21" s="9"/>
      <c r="T21" s="9"/>
      <c r="U21" s="9"/>
      <c r="V21" s="9"/>
    </row>
    <row r="22">
      <c r="A22" s="174"/>
      <c r="B22" s="175" t="s">
        <v>528</v>
      </c>
      <c r="C22" s="201"/>
      <c r="D22" s="212"/>
      <c r="E22" s="9"/>
      <c r="F22" s="9"/>
      <c r="G22" s="9"/>
      <c r="H22" s="9"/>
      <c r="I22" s="9"/>
      <c r="J22" s="9"/>
      <c r="K22" s="9"/>
      <c r="L22" s="9"/>
      <c r="M22" s="9"/>
      <c r="N22" s="9"/>
      <c r="O22" s="9"/>
      <c r="P22" s="9"/>
      <c r="Q22" s="9"/>
      <c r="R22" s="9"/>
      <c r="S22" s="9"/>
      <c r="T22" s="9"/>
      <c r="U22" s="9"/>
      <c r="V22" s="9"/>
    </row>
    <row r="23">
      <c r="A23" s="174"/>
      <c r="B23" s="175" t="s">
        <v>73</v>
      </c>
      <c r="C23" s="201"/>
      <c r="D23" s="212"/>
      <c r="E23" s="9"/>
      <c r="F23" s="9"/>
      <c r="G23" s="9"/>
      <c r="H23" s="9"/>
      <c r="I23" s="9"/>
      <c r="J23" s="9"/>
      <c r="K23" s="9"/>
      <c r="L23" s="9"/>
      <c r="M23" s="9"/>
      <c r="N23" s="9"/>
      <c r="O23" s="9"/>
      <c r="P23" s="9"/>
      <c r="Q23" s="9"/>
      <c r="R23" s="9"/>
      <c r="S23" s="9"/>
      <c r="T23" s="9"/>
      <c r="U23" s="9"/>
      <c r="V23" s="9"/>
    </row>
    <row r="24">
      <c r="A24" s="174"/>
      <c r="B24" s="175" t="s">
        <v>78</v>
      </c>
      <c r="C24" s="201"/>
      <c r="D24" s="212"/>
      <c r="E24" s="9"/>
      <c r="F24" s="9"/>
      <c r="G24" s="9"/>
      <c r="H24" s="9"/>
      <c r="I24" s="9"/>
      <c r="J24" s="9"/>
      <c r="K24" s="9"/>
      <c r="L24" s="9"/>
      <c r="M24" s="9"/>
      <c r="N24" s="9"/>
      <c r="O24" s="9"/>
      <c r="P24" s="9"/>
      <c r="Q24" s="9"/>
      <c r="R24" s="9"/>
      <c r="S24" s="9"/>
      <c r="T24" s="9"/>
      <c r="U24" s="9"/>
      <c r="V24" s="9"/>
    </row>
    <row r="25">
      <c r="A25" s="174"/>
      <c r="B25" s="175" t="s">
        <v>80</v>
      </c>
      <c r="C25" s="201"/>
      <c r="D25" s="212"/>
      <c r="E25" s="9"/>
      <c r="F25" s="9"/>
      <c r="G25" s="9"/>
      <c r="H25" s="9"/>
      <c r="I25" s="9"/>
      <c r="J25" s="9"/>
      <c r="K25" s="9"/>
      <c r="L25" s="9"/>
      <c r="M25" s="9"/>
      <c r="N25" s="9"/>
      <c r="O25" s="9"/>
      <c r="P25" s="9"/>
      <c r="Q25" s="9"/>
      <c r="R25" s="9"/>
      <c r="S25" s="9"/>
      <c r="T25" s="9"/>
      <c r="U25" s="9"/>
      <c r="V25" s="9"/>
    </row>
    <row r="26">
      <c r="A26" s="174"/>
      <c r="B26" s="175" t="s">
        <v>532</v>
      </c>
      <c r="C26" s="201"/>
      <c r="D26" s="212"/>
      <c r="E26" s="9"/>
      <c r="F26" s="9"/>
      <c r="G26" s="9"/>
      <c r="H26" s="9"/>
      <c r="I26" s="9"/>
      <c r="J26" s="9"/>
      <c r="K26" s="9"/>
      <c r="L26" s="9"/>
      <c r="M26" s="9"/>
      <c r="N26" s="9"/>
      <c r="O26" s="9"/>
      <c r="P26" s="9"/>
      <c r="Q26" s="9"/>
      <c r="R26" s="9"/>
      <c r="S26" s="9"/>
      <c r="T26" s="9"/>
      <c r="U26" s="9"/>
      <c r="V26" s="9"/>
    </row>
    <row r="27">
      <c r="A27" s="174"/>
      <c r="B27" s="175" t="s">
        <v>533</v>
      </c>
      <c r="C27" s="201"/>
      <c r="D27" s="212"/>
      <c r="E27" s="9"/>
      <c r="F27" s="9"/>
      <c r="G27" s="9"/>
      <c r="H27" s="9"/>
      <c r="I27" s="9"/>
      <c r="J27" s="9"/>
      <c r="K27" s="9"/>
      <c r="L27" s="9"/>
      <c r="M27" s="9"/>
      <c r="N27" s="9"/>
      <c r="O27" s="9"/>
      <c r="P27" s="9"/>
      <c r="Q27" s="9"/>
      <c r="R27" s="9"/>
      <c r="S27" s="9"/>
      <c r="T27" s="9"/>
      <c r="U27" s="9"/>
      <c r="V27" s="9"/>
    </row>
    <row r="28">
      <c r="A28" s="282"/>
      <c r="B28" s="263" t="s">
        <v>90</v>
      </c>
      <c r="C28" s="204"/>
      <c r="D28" s="265"/>
      <c r="E28" s="9"/>
      <c r="F28" s="9"/>
      <c r="G28" s="9"/>
      <c r="H28" s="9"/>
      <c r="I28" s="9"/>
      <c r="J28" s="9"/>
      <c r="K28" s="9"/>
      <c r="L28" s="9"/>
      <c r="M28" s="9"/>
      <c r="N28" s="9"/>
      <c r="O28" s="9"/>
      <c r="P28" s="9"/>
      <c r="Q28" s="9"/>
      <c r="R28" s="9"/>
      <c r="S28" s="9"/>
      <c r="T28" s="9"/>
      <c r="U28" s="9"/>
      <c r="V28" s="9"/>
    </row>
    <row r="29">
      <c r="A29" s="281" t="s">
        <v>101</v>
      </c>
      <c r="B29" s="175" t="s">
        <v>102</v>
      </c>
      <c r="C29" s="201"/>
      <c r="D29" s="212"/>
      <c r="E29" s="9"/>
      <c r="F29" s="9"/>
      <c r="G29" s="9"/>
      <c r="H29" s="9"/>
      <c r="I29" s="9"/>
      <c r="J29" s="9"/>
      <c r="K29" s="9"/>
      <c r="L29" s="9"/>
      <c r="M29" s="9"/>
      <c r="N29" s="9"/>
      <c r="O29" s="9"/>
      <c r="P29" s="9"/>
      <c r="Q29" s="9"/>
      <c r="R29" s="9"/>
      <c r="S29" s="9"/>
      <c r="T29" s="9"/>
      <c r="U29" s="9"/>
      <c r="V29" s="9"/>
    </row>
    <row r="30">
      <c r="A30" s="174"/>
      <c r="B30" s="175" t="s">
        <v>106</v>
      </c>
      <c r="C30" s="201"/>
      <c r="D30" s="212"/>
      <c r="E30" s="9"/>
      <c r="F30" s="9"/>
      <c r="G30" s="9"/>
      <c r="H30" s="9"/>
      <c r="I30" s="9"/>
      <c r="J30" s="9"/>
      <c r="K30" s="9"/>
      <c r="L30" s="9"/>
      <c r="M30" s="9"/>
      <c r="N30" s="9"/>
      <c r="O30" s="9"/>
      <c r="P30" s="9"/>
      <c r="Q30" s="9"/>
      <c r="R30" s="9"/>
      <c r="S30" s="9"/>
      <c r="T30" s="9"/>
      <c r="U30" s="9"/>
      <c r="V30" s="9"/>
    </row>
    <row r="31">
      <c r="A31" s="174"/>
      <c r="B31" s="175" t="s">
        <v>109</v>
      </c>
      <c r="C31" s="201"/>
      <c r="D31" s="212"/>
      <c r="E31" s="9"/>
      <c r="F31" s="9"/>
      <c r="G31" s="9"/>
      <c r="H31" s="9"/>
      <c r="I31" s="9"/>
      <c r="J31" s="9"/>
      <c r="K31" s="9"/>
      <c r="L31" s="9"/>
      <c r="M31" s="9"/>
      <c r="N31" s="9"/>
      <c r="O31" s="9"/>
      <c r="P31" s="9"/>
      <c r="Q31" s="9"/>
      <c r="R31" s="9"/>
      <c r="S31" s="9"/>
      <c r="T31" s="9"/>
      <c r="U31" s="9"/>
      <c r="V31" s="9"/>
    </row>
    <row r="32">
      <c r="A32" s="174"/>
      <c r="B32" s="175" t="s">
        <v>537</v>
      </c>
      <c r="C32" s="201"/>
      <c r="D32" s="212"/>
      <c r="E32" s="9"/>
      <c r="F32" s="9"/>
      <c r="G32" s="9"/>
      <c r="H32" s="9"/>
      <c r="I32" s="9"/>
      <c r="J32" s="9"/>
      <c r="K32" s="9"/>
      <c r="L32" s="9"/>
      <c r="M32" s="9"/>
      <c r="N32" s="9"/>
      <c r="O32" s="9"/>
      <c r="P32" s="9"/>
      <c r="Q32" s="9"/>
      <c r="R32" s="9"/>
      <c r="S32" s="9"/>
      <c r="T32" s="9"/>
      <c r="U32" s="9"/>
      <c r="V32" s="9"/>
    </row>
    <row r="33">
      <c r="A33" s="174"/>
      <c r="B33" s="175" t="s">
        <v>538</v>
      </c>
      <c r="C33" s="201"/>
      <c r="D33" s="212"/>
      <c r="E33" s="9"/>
      <c r="F33" s="9"/>
      <c r="G33" s="9"/>
      <c r="H33" s="9"/>
      <c r="I33" s="9"/>
      <c r="J33" s="9"/>
      <c r="K33" s="9"/>
      <c r="L33" s="9"/>
      <c r="M33" s="9"/>
      <c r="N33" s="9"/>
      <c r="O33" s="9"/>
      <c r="P33" s="9"/>
      <c r="Q33" s="9"/>
      <c r="R33" s="9"/>
      <c r="S33" s="9"/>
      <c r="T33" s="9"/>
      <c r="U33" s="9"/>
      <c r="V33" s="9"/>
    </row>
    <row r="34">
      <c r="A34" s="282"/>
      <c r="B34" s="263" t="s">
        <v>252</v>
      </c>
      <c r="C34" s="204"/>
      <c r="D34" s="265"/>
      <c r="E34" s="9"/>
      <c r="F34" s="9"/>
      <c r="G34" s="9"/>
      <c r="H34" s="9"/>
      <c r="I34" s="9"/>
      <c r="J34" s="9"/>
      <c r="K34" s="9"/>
      <c r="L34" s="9"/>
      <c r="M34" s="9"/>
      <c r="N34" s="9"/>
      <c r="O34" s="9"/>
      <c r="P34" s="9"/>
      <c r="Q34" s="9"/>
      <c r="R34" s="9"/>
      <c r="S34" s="9"/>
      <c r="T34" s="9"/>
      <c r="U34" s="9"/>
      <c r="V34" s="9"/>
    </row>
    <row r="35">
      <c r="A35" s="281" t="s">
        <v>539</v>
      </c>
      <c r="B35" s="175" t="s">
        <v>144</v>
      </c>
      <c r="C35" s="201"/>
      <c r="D35" s="212"/>
      <c r="E35" s="9"/>
      <c r="F35" s="9"/>
      <c r="G35" s="9"/>
      <c r="H35" s="9"/>
      <c r="I35" s="9"/>
      <c r="J35" s="9"/>
      <c r="K35" s="9"/>
      <c r="L35" s="9"/>
      <c r="M35" s="9"/>
      <c r="N35" s="9"/>
      <c r="O35" s="9"/>
      <c r="P35" s="9"/>
      <c r="Q35" s="9"/>
      <c r="R35" s="9"/>
      <c r="S35" s="9"/>
      <c r="T35" s="9"/>
      <c r="U35" s="9"/>
      <c r="V35" s="9"/>
    </row>
    <row r="36">
      <c r="A36" s="174"/>
      <c r="B36" s="175" t="s">
        <v>424</v>
      </c>
      <c r="C36" s="201"/>
      <c r="D36" s="212"/>
      <c r="E36" s="9"/>
      <c r="F36" s="9"/>
      <c r="G36" s="9"/>
      <c r="H36" s="9"/>
      <c r="I36" s="9"/>
      <c r="J36" s="9"/>
      <c r="K36" s="9"/>
      <c r="L36" s="9"/>
      <c r="M36" s="9"/>
      <c r="N36" s="9"/>
      <c r="O36" s="9"/>
      <c r="P36" s="9"/>
      <c r="Q36" s="9"/>
      <c r="R36" s="9"/>
      <c r="S36" s="9"/>
      <c r="T36" s="9"/>
      <c r="U36" s="9"/>
      <c r="V36" s="9"/>
    </row>
    <row r="37">
      <c r="A37" s="174"/>
      <c r="B37" s="175" t="s">
        <v>450</v>
      </c>
      <c r="C37" s="201"/>
      <c r="D37" s="212"/>
      <c r="E37" s="9"/>
      <c r="F37" s="9"/>
      <c r="G37" s="9"/>
      <c r="H37" s="9"/>
      <c r="I37" s="9"/>
      <c r="J37" s="9"/>
      <c r="K37" s="9"/>
      <c r="L37" s="9"/>
      <c r="M37" s="9"/>
      <c r="N37" s="9"/>
      <c r="O37" s="9"/>
      <c r="P37" s="9"/>
      <c r="Q37" s="9"/>
      <c r="R37" s="9"/>
      <c r="S37" s="9"/>
      <c r="T37" s="9"/>
      <c r="U37" s="9"/>
      <c r="V37" s="9"/>
    </row>
    <row r="38">
      <c r="A38" s="174"/>
      <c r="B38" s="175" t="s">
        <v>455</v>
      </c>
      <c r="C38" s="201"/>
      <c r="D38" s="212"/>
      <c r="E38" s="9"/>
      <c r="F38" s="9"/>
      <c r="G38" s="9"/>
      <c r="H38" s="9"/>
      <c r="I38" s="9"/>
      <c r="J38" s="9"/>
      <c r="K38" s="9"/>
      <c r="L38" s="9"/>
      <c r="M38" s="9"/>
      <c r="N38" s="9"/>
      <c r="O38" s="9"/>
      <c r="P38" s="9"/>
      <c r="Q38" s="9"/>
      <c r="R38" s="9"/>
      <c r="S38" s="9"/>
      <c r="T38" s="9"/>
      <c r="U38" s="9"/>
      <c r="V38" s="9"/>
    </row>
    <row r="39">
      <c r="A39" s="174"/>
      <c r="B39" s="175" t="s">
        <v>459</v>
      </c>
      <c r="C39" s="201"/>
      <c r="D39" s="212"/>
      <c r="E39" s="9"/>
      <c r="F39" s="9"/>
      <c r="G39" s="9"/>
      <c r="H39" s="9"/>
      <c r="I39" s="9"/>
      <c r="J39" s="9"/>
      <c r="K39" s="9"/>
      <c r="L39" s="9"/>
      <c r="M39" s="9"/>
      <c r="N39" s="9"/>
      <c r="O39" s="9"/>
      <c r="P39" s="9"/>
      <c r="Q39" s="9"/>
      <c r="R39" s="9"/>
      <c r="S39" s="9"/>
      <c r="T39" s="9"/>
      <c r="U39" s="9"/>
      <c r="V39" s="9"/>
    </row>
    <row r="40">
      <c r="A40" s="174"/>
      <c r="B40" s="175" t="s">
        <v>540</v>
      </c>
      <c r="C40" s="201"/>
      <c r="D40" s="212"/>
      <c r="E40" s="9"/>
      <c r="F40" s="9"/>
      <c r="G40" s="9"/>
      <c r="H40" s="9"/>
      <c r="I40" s="9"/>
      <c r="J40" s="9"/>
      <c r="K40" s="9"/>
      <c r="L40" s="9"/>
      <c r="M40" s="9"/>
      <c r="N40" s="9"/>
      <c r="O40" s="9"/>
      <c r="P40" s="9"/>
      <c r="Q40" s="9"/>
      <c r="R40" s="9"/>
      <c r="S40" s="9"/>
      <c r="T40" s="9"/>
      <c r="U40" s="9"/>
      <c r="V40" s="9"/>
    </row>
    <row r="41">
      <c r="A41" s="282"/>
      <c r="B41" s="263" t="s">
        <v>468</v>
      </c>
      <c r="C41" s="204"/>
      <c r="D41" s="265"/>
      <c r="E41" s="9"/>
      <c r="F41" s="9"/>
      <c r="G41" s="9"/>
      <c r="H41" s="9"/>
      <c r="I41" s="9"/>
      <c r="J41" s="9"/>
      <c r="K41" s="9"/>
      <c r="L41" s="9"/>
      <c r="M41" s="9"/>
      <c r="N41" s="9"/>
      <c r="O41" s="9"/>
      <c r="P41" s="9"/>
      <c r="Q41" s="9"/>
      <c r="R41" s="9"/>
      <c r="S41" s="9"/>
      <c r="T41" s="9"/>
      <c r="U41" s="9"/>
      <c r="V41" s="9"/>
    </row>
    <row r="42">
      <c r="A42" s="281" t="s">
        <v>541</v>
      </c>
      <c r="B42" s="175" t="s">
        <v>542</v>
      </c>
      <c r="C42" s="201"/>
      <c r="D42" s="212"/>
      <c r="E42" s="9"/>
      <c r="F42" s="9"/>
      <c r="G42" s="9"/>
      <c r="H42" s="9"/>
      <c r="I42" s="9"/>
      <c r="J42" s="9"/>
      <c r="K42" s="9"/>
      <c r="L42" s="9"/>
      <c r="M42" s="9"/>
      <c r="N42" s="9"/>
      <c r="O42" s="9"/>
      <c r="P42" s="9"/>
      <c r="Q42" s="9"/>
      <c r="R42" s="9"/>
      <c r="S42" s="9"/>
      <c r="T42" s="9"/>
      <c r="U42" s="9"/>
      <c r="V42" s="9"/>
    </row>
    <row r="43">
      <c r="A43" s="174"/>
      <c r="B43" s="175" t="s">
        <v>544</v>
      </c>
      <c r="C43" s="201"/>
      <c r="D43" s="212"/>
      <c r="E43" s="9"/>
      <c r="F43" s="9"/>
      <c r="G43" s="9"/>
      <c r="H43" s="9"/>
      <c r="I43" s="9"/>
      <c r="J43" s="9"/>
      <c r="K43" s="9"/>
      <c r="L43" s="9"/>
      <c r="M43" s="9"/>
      <c r="N43" s="9"/>
      <c r="O43" s="9"/>
      <c r="P43" s="9"/>
      <c r="Q43" s="9"/>
      <c r="R43" s="9"/>
      <c r="S43" s="9"/>
      <c r="T43" s="9"/>
      <c r="U43" s="9"/>
      <c r="V43" s="9"/>
    </row>
    <row r="44">
      <c r="A44" s="174"/>
      <c r="B44" s="175" t="s">
        <v>172</v>
      </c>
      <c r="C44" s="201"/>
      <c r="D44" s="212"/>
      <c r="E44" s="9"/>
      <c r="F44" s="9"/>
      <c r="G44" s="9"/>
      <c r="H44" s="9"/>
      <c r="I44" s="9"/>
      <c r="J44" s="9"/>
      <c r="K44" s="9"/>
      <c r="L44" s="9"/>
      <c r="M44" s="9"/>
      <c r="N44" s="9"/>
      <c r="O44" s="9"/>
      <c r="P44" s="9"/>
      <c r="Q44" s="9"/>
      <c r="R44" s="9"/>
      <c r="S44" s="9"/>
      <c r="T44" s="9"/>
      <c r="U44" s="9"/>
      <c r="V44" s="9"/>
    </row>
    <row r="45">
      <c r="A45" s="174"/>
      <c r="B45" s="175" t="s">
        <v>552</v>
      </c>
      <c r="C45" s="201"/>
      <c r="D45" s="212"/>
      <c r="E45" s="9"/>
      <c r="F45" s="9"/>
      <c r="G45" s="9"/>
      <c r="H45" s="9"/>
      <c r="I45" s="9"/>
      <c r="J45" s="9"/>
      <c r="K45" s="9"/>
      <c r="L45" s="9"/>
      <c r="M45" s="9"/>
      <c r="N45" s="9"/>
      <c r="O45" s="9"/>
      <c r="P45" s="9"/>
      <c r="Q45" s="9"/>
      <c r="R45" s="9"/>
      <c r="S45" s="9"/>
      <c r="T45" s="9"/>
      <c r="U45" s="9"/>
      <c r="V45" s="9"/>
    </row>
    <row r="46">
      <c r="A46" s="174"/>
      <c r="B46" s="175" t="s">
        <v>553</v>
      </c>
      <c r="C46" s="201"/>
      <c r="D46" s="212"/>
      <c r="E46" s="9"/>
      <c r="F46" s="9"/>
      <c r="G46" s="9"/>
      <c r="H46" s="9"/>
      <c r="I46" s="9"/>
      <c r="J46" s="9"/>
      <c r="K46" s="9"/>
      <c r="L46" s="9"/>
      <c r="M46" s="9"/>
      <c r="N46" s="9"/>
      <c r="O46" s="9"/>
      <c r="P46" s="9"/>
      <c r="Q46" s="9"/>
      <c r="R46" s="9"/>
      <c r="S46" s="9"/>
      <c r="T46" s="9"/>
      <c r="U46" s="9"/>
      <c r="V46" s="9"/>
    </row>
    <row r="47">
      <c r="A47" s="174"/>
      <c r="B47" s="175" t="s">
        <v>554</v>
      </c>
      <c r="C47" s="201"/>
      <c r="D47" s="212"/>
      <c r="E47" s="9"/>
      <c r="F47" s="9"/>
      <c r="G47" s="9"/>
      <c r="H47" s="9"/>
      <c r="I47" s="9"/>
      <c r="J47" s="9"/>
      <c r="K47" s="9"/>
      <c r="L47" s="9"/>
      <c r="M47" s="9"/>
      <c r="N47" s="9"/>
      <c r="O47" s="9"/>
      <c r="P47" s="9"/>
      <c r="Q47" s="9"/>
      <c r="R47" s="9"/>
      <c r="S47" s="9"/>
      <c r="T47" s="9"/>
      <c r="U47" s="9"/>
      <c r="V47" s="9"/>
    </row>
    <row r="48">
      <c r="A48" s="174"/>
      <c r="B48" s="175" t="s">
        <v>555</v>
      </c>
      <c r="C48" s="201"/>
      <c r="D48" s="212"/>
      <c r="E48" s="9"/>
      <c r="F48" s="9"/>
      <c r="G48" s="9"/>
      <c r="H48" s="9"/>
      <c r="I48" s="9"/>
      <c r="J48" s="9"/>
      <c r="K48" s="9"/>
      <c r="L48" s="9"/>
      <c r="M48" s="9"/>
      <c r="N48" s="9"/>
      <c r="O48" s="9"/>
      <c r="P48" s="9"/>
      <c r="Q48" s="9"/>
      <c r="R48" s="9"/>
      <c r="S48" s="9"/>
      <c r="T48" s="9"/>
      <c r="U48" s="9"/>
      <c r="V48" s="9"/>
    </row>
    <row r="49">
      <c r="A49" s="174"/>
      <c r="B49" s="175" t="s">
        <v>381</v>
      </c>
      <c r="C49" s="201"/>
      <c r="D49" s="212"/>
      <c r="E49" s="9"/>
      <c r="F49" s="9"/>
      <c r="G49" s="9"/>
      <c r="H49" s="9"/>
      <c r="I49" s="9"/>
      <c r="J49" s="9"/>
      <c r="K49" s="9"/>
      <c r="L49" s="9"/>
      <c r="M49" s="9"/>
      <c r="N49" s="9"/>
      <c r="O49" s="9"/>
      <c r="P49" s="9"/>
      <c r="Q49" s="9"/>
      <c r="R49" s="9"/>
      <c r="S49" s="9"/>
      <c r="T49" s="9"/>
      <c r="U49" s="9"/>
      <c r="V49" s="9"/>
    </row>
    <row r="50">
      <c r="A50" s="174"/>
      <c r="B50" s="175" t="s">
        <v>388</v>
      </c>
      <c r="C50" s="201"/>
      <c r="D50" s="212"/>
      <c r="E50" s="9"/>
      <c r="F50" s="9"/>
      <c r="G50" s="9"/>
      <c r="H50" s="9"/>
      <c r="I50" s="9"/>
      <c r="J50" s="9"/>
      <c r="K50" s="9"/>
      <c r="L50" s="9"/>
      <c r="M50" s="9"/>
      <c r="N50" s="9"/>
      <c r="O50" s="9"/>
      <c r="P50" s="9"/>
      <c r="Q50" s="9"/>
      <c r="R50" s="9"/>
      <c r="S50" s="9"/>
      <c r="T50" s="9"/>
      <c r="U50" s="9"/>
      <c r="V50" s="9"/>
    </row>
    <row r="51">
      <c r="A51" s="174"/>
      <c r="B51" s="175" t="s">
        <v>556</v>
      </c>
      <c r="C51" s="201"/>
      <c r="D51" s="212"/>
      <c r="E51" s="9"/>
      <c r="F51" s="9"/>
      <c r="G51" s="9"/>
      <c r="H51" s="9"/>
      <c r="I51" s="9"/>
      <c r="J51" s="9"/>
      <c r="K51" s="9"/>
      <c r="L51" s="9"/>
      <c r="M51" s="9"/>
      <c r="N51" s="9"/>
      <c r="O51" s="9"/>
      <c r="P51" s="9"/>
      <c r="Q51" s="9"/>
      <c r="R51" s="9"/>
      <c r="S51" s="9"/>
      <c r="T51" s="9"/>
      <c r="U51" s="9"/>
      <c r="V51" s="9"/>
    </row>
    <row r="52">
      <c r="A52" s="174"/>
      <c r="B52" s="175" t="s">
        <v>557</v>
      </c>
      <c r="C52" s="201"/>
      <c r="D52" s="212"/>
      <c r="E52" s="9"/>
      <c r="F52" s="9"/>
      <c r="G52" s="9"/>
      <c r="H52" s="9"/>
      <c r="I52" s="9"/>
      <c r="J52" s="9"/>
      <c r="K52" s="9"/>
      <c r="L52" s="9"/>
      <c r="M52" s="9"/>
      <c r="N52" s="9"/>
      <c r="O52" s="9"/>
      <c r="P52" s="9"/>
      <c r="Q52" s="9"/>
      <c r="R52" s="9"/>
      <c r="S52" s="9"/>
      <c r="T52" s="9"/>
      <c r="U52" s="9"/>
      <c r="V52" s="9"/>
    </row>
    <row r="53">
      <c r="A53" s="174"/>
      <c r="B53" s="175" t="s">
        <v>447</v>
      </c>
      <c r="C53" s="201"/>
      <c r="D53" s="212"/>
      <c r="E53" s="9"/>
      <c r="F53" s="9"/>
      <c r="G53" s="9"/>
      <c r="H53" s="9"/>
      <c r="I53" s="9"/>
      <c r="J53" s="9"/>
      <c r="K53" s="9"/>
      <c r="L53" s="9"/>
      <c r="M53" s="9"/>
      <c r="N53" s="9"/>
      <c r="O53" s="9"/>
      <c r="P53" s="9"/>
      <c r="Q53" s="9"/>
      <c r="R53" s="9"/>
      <c r="S53" s="9"/>
      <c r="T53" s="9"/>
      <c r="U53" s="9"/>
      <c r="V53" s="9"/>
    </row>
    <row r="54">
      <c r="A54" s="260"/>
      <c r="B54" s="175" t="s">
        <v>503</v>
      </c>
      <c r="C54" s="201"/>
      <c r="D54" s="212"/>
      <c r="E54" s="9"/>
      <c r="F54" s="9"/>
      <c r="G54" s="9"/>
      <c r="H54" s="9"/>
      <c r="I54" s="9"/>
      <c r="J54" s="9"/>
      <c r="K54" s="9"/>
      <c r="L54" s="9"/>
      <c r="M54" s="9"/>
      <c r="N54" s="9"/>
      <c r="O54" s="9"/>
      <c r="P54" s="9"/>
      <c r="Q54" s="9"/>
      <c r="R54" s="9"/>
      <c r="S54" s="9"/>
      <c r="T54" s="9"/>
      <c r="U54" s="9"/>
      <c r="V54" s="9"/>
    </row>
    <row r="55">
      <c r="A55" s="260"/>
      <c r="B55" s="175" t="s">
        <v>508</v>
      </c>
      <c r="C55" s="201"/>
      <c r="D55" s="212"/>
      <c r="E55" s="9"/>
      <c r="F55" s="9"/>
      <c r="G55" s="9"/>
      <c r="H55" s="9"/>
      <c r="I55" s="9"/>
      <c r="J55" s="9"/>
      <c r="K55" s="9"/>
      <c r="L55" s="9"/>
      <c r="M55" s="9"/>
      <c r="N55" s="9"/>
      <c r="O55" s="9"/>
      <c r="P55" s="9"/>
      <c r="Q55" s="9"/>
      <c r="R55" s="9"/>
      <c r="S55" s="9"/>
      <c r="T55" s="9"/>
      <c r="U55" s="9"/>
      <c r="V55" s="9"/>
    </row>
    <row r="56">
      <c r="A56" s="262"/>
      <c r="B56" s="263" t="s">
        <v>511</v>
      </c>
      <c r="C56" s="204"/>
      <c r="D56" s="265"/>
      <c r="E56" s="9"/>
      <c r="F56" s="9"/>
      <c r="G56" s="9"/>
      <c r="H56" s="9"/>
      <c r="I56" s="9"/>
      <c r="J56" s="9"/>
      <c r="K56" s="9"/>
      <c r="L56" s="9"/>
      <c r="M56" s="9"/>
      <c r="N56" s="9"/>
      <c r="O56" s="9"/>
      <c r="P56" s="9"/>
      <c r="Q56" s="9"/>
      <c r="R56" s="9"/>
      <c r="S56" s="9"/>
      <c r="T56" s="9"/>
      <c r="U56" s="9"/>
      <c r="V56" s="9"/>
    </row>
    <row r="57">
      <c r="A57" s="281" t="s">
        <v>209</v>
      </c>
      <c r="B57" s="288" t="s">
        <v>558</v>
      </c>
      <c r="C57" s="200" t="s">
        <v>97</v>
      </c>
      <c r="D57" s="212"/>
      <c r="E57" s="9"/>
      <c r="F57" s="9"/>
      <c r="G57" s="9"/>
      <c r="H57" s="9"/>
      <c r="I57" s="9"/>
      <c r="J57" s="9"/>
      <c r="K57" s="9"/>
      <c r="L57" s="9"/>
      <c r="M57" s="9"/>
      <c r="N57" s="9"/>
      <c r="O57" s="9"/>
      <c r="P57" s="9"/>
      <c r="Q57" s="9"/>
      <c r="R57" s="9"/>
      <c r="S57" s="9"/>
      <c r="T57" s="9"/>
      <c r="U57" s="9"/>
      <c r="V57" s="9"/>
    </row>
    <row r="58">
      <c r="A58" s="174"/>
      <c r="B58" s="288" t="s">
        <v>559</v>
      </c>
      <c r="C58" s="200" t="s">
        <v>97</v>
      </c>
      <c r="D58" s="212"/>
      <c r="E58" s="9"/>
      <c r="F58" s="9"/>
      <c r="G58" s="9"/>
      <c r="H58" s="9"/>
      <c r="I58" s="9"/>
      <c r="J58" s="9"/>
      <c r="K58" s="9"/>
      <c r="L58" s="9"/>
      <c r="M58" s="9"/>
      <c r="N58" s="9"/>
      <c r="O58" s="9"/>
      <c r="P58" s="9"/>
      <c r="Q58" s="9"/>
      <c r="R58" s="9"/>
      <c r="S58" s="9"/>
      <c r="T58" s="9"/>
      <c r="U58" s="9"/>
      <c r="V58" s="9"/>
    </row>
    <row r="59">
      <c r="A59" s="174"/>
      <c r="B59" s="288" t="s">
        <v>560</v>
      </c>
      <c r="C59" s="200" t="s">
        <v>97</v>
      </c>
      <c r="D59" s="212"/>
      <c r="E59" s="9"/>
      <c r="F59" s="9"/>
      <c r="G59" s="9"/>
      <c r="H59" s="9"/>
      <c r="I59" s="9"/>
      <c r="J59" s="9"/>
      <c r="K59" s="9"/>
      <c r="L59" s="9"/>
      <c r="M59" s="9"/>
      <c r="N59" s="9"/>
      <c r="O59" s="9"/>
      <c r="P59" s="9"/>
      <c r="Q59" s="9"/>
      <c r="R59" s="9"/>
      <c r="S59" s="9"/>
      <c r="T59" s="9"/>
      <c r="U59" s="9"/>
      <c r="V59" s="9"/>
    </row>
    <row r="60">
      <c r="A60" s="174"/>
      <c r="B60" s="288" t="s">
        <v>561</v>
      </c>
      <c r="C60" s="200" t="s">
        <v>97</v>
      </c>
      <c r="D60" s="212"/>
      <c r="E60" s="9"/>
      <c r="F60" s="9"/>
      <c r="G60" s="9"/>
      <c r="H60" s="9"/>
      <c r="I60" s="9"/>
      <c r="J60" s="9"/>
      <c r="K60" s="9"/>
      <c r="L60" s="9"/>
      <c r="M60" s="9"/>
      <c r="N60" s="9"/>
      <c r="O60" s="9"/>
      <c r="P60" s="9"/>
      <c r="Q60" s="9"/>
      <c r="R60" s="9"/>
      <c r="S60" s="9"/>
      <c r="T60" s="9"/>
      <c r="U60" s="9"/>
      <c r="V60" s="9"/>
    </row>
    <row r="61">
      <c r="A61" s="174"/>
      <c r="B61" s="288" t="s">
        <v>562</v>
      </c>
      <c r="C61" s="200" t="s">
        <v>97</v>
      </c>
      <c r="D61" s="212"/>
      <c r="E61" s="9"/>
      <c r="F61" s="9"/>
      <c r="G61" s="9"/>
      <c r="H61" s="9"/>
      <c r="I61" s="9"/>
      <c r="J61" s="9"/>
      <c r="K61" s="9"/>
      <c r="L61" s="9"/>
      <c r="M61" s="9"/>
      <c r="N61" s="9"/>
      <c r="O61" s="9"/>
      <c r="P61" s="9"/>
      <c r="Q61" s="9"/>
      <c r="R61" s="9"/>
      <c r="S61" s="9"/>
      <c r="T61" s="9"/>
      <c r="U61" s="9"/>
      <c r="V61" s="9"/>
    </row>
    <row r="62">
      <c r="A62" s="174"/>
      <c r="B62" s="288" t="s">
        <v>563</v>
      </c>
      <c r="C62" s="200" t="s">
        <v>97</v>
      </c>
      <c r="D62" s="212"/>
      <c r="E62" s="9"/>
      <c r="F62" s="9"/>
      <c r="G62" s="9"/>
      <c r="H62" s="9"/>
      <c r="I62" s="9"/>
      <c r="J62" s="9"/>
      <c r="K62" s="9"/>
      <c r="L62" s="9"/>
      <c r="M62" s="9"/>
      <c r="N62" s="9"/>
      <c r="O62" s="9"/>
      <c r="P62" s="9"/>
      <c r="Q62" s="9"/>
      <c r="R62" s="9"/>
      <c r="S62" s="9"/>
      <c r="T62" s="9"/>
      <c r="U62" s="9"/>
      <c r="V62" s="9"/>
    </row>
    <row r="63">
      <c r="A63" s="174"/>
      <c r="B63" s="288" t="s">
        <v>564</v>
      </c>
      <c r="C63" s="200" t="s">
        <v>97</v>
      </c>
      <c r="D63" s="212"/>
      <c r="E63" s="9"/>
      <c r="F63" s="9"/>
      <c r="G63" s="9"/>
      <c r="H63" s="9"/>
      <c r="I63" s="9"/>
      <c r="J63" s="9"/>
      <c r="K63" s="9"/>
      <c r="L63" s="9"/>
      <c r="M63" s="9"/>
      <c r="N63" s="9"/>
      <c r="O63" s="9"/>
      <c r="P63" s="9"/>
      <c r="Q63" s="9"/>
      <c r="R63" s="9"/>
      <c r="S63" s="9"/>
      <c r="T63" s="9"/>
      <c r="U63" s="9"/>
      <c r="V63" s="9"/>
    </row>
    <row r="64">
      <c r="A64" s="282"/>
      <c r="B64" s="289" t="s">
        <v>565</v>
      </c>
      <c r="C64" s="290" t="s">
        <v>97</v>
      </c>
      <c r="D64" s="265"/>
      <c r="E64" s="9"/>
      <c r="F64" s="9"/>
      <c r="G64" s="9"/>
      <c r="H64" s="9"/>
      <c r="I64" s="9"/>
      <c r="J64" s="9"/>
      <c r="K64" s="9"/>
      <c r="L64" s="9"/>
      <c r="M64" s="9"/>
      <c r="N64" s="9"/>
      <c r="O64" s="9"/>
      <c r="P64" s="9"/>
      <c r="Q64" s="9"/>
      <c r="R64" s="9"/>
      <c r="S64" s="9"/>
      <c r="T64" s="9"/>
      <c r="U64" s="9"/>
      <c r="V64" s="9"/>
    </row>
    <row r="65">
      <c r="A65" s="281" t="s">
        <v>387</v>
      </c>
      <c r="B65" s="175" t="s">
        <v>137</v>
      </c>
      <c r="C65" s="200" t="s">
        <v>97</v>
      </c>
      <c r="D65" s="212"/>
      <c r="E65" s="9"/>
      <c r="F65" s="9"/>
      <c r="G65" s="9"/>
      <c r="H65" s="9"/>
      <c r="I65" s="9"/>
      <c r="J65" s="9"/>
      <c r="K65" s="9"/>
      <c r="L65" s="9"/>
      <c r="M65" s="9"/>
      <c r="N65" s="9"/>
      <c r="O65" s="9"/>
      <c r="P65" s="9"/>
      <c r="Q65" s="9"/>
      <c r="R65" s="9"/>
      <c r="S65" s="9"/>
      <c r="T65" s="9"/>
      <c r="U65" s="9"/>
      <c r="V65" s="9"/>
    </row>
    <row r="66">
      <c r="A66" s="174"/>
      <c r="B66" s="175" t="s">
        <v>402</v>
      </c>
      <c r="C66" s="201"/>
      <c r="D66" s="212"/>
      <c r="E66" s="9"/>
      <c r="F66" s="9"/>
      <c r="G66" s="9"/>
      <c r="H66" s="9"/>
      <c r="I66" s="9"/>
      <c r="J66" s="9"/>
      <c r="K66" s="9"/>
      <c r="L66" s="9"/>
      <c r="M66" s="9"/>
      <c r="N66" s="9"/>
      <c r="O66" s="9"/>
      <c r="P66" s="9"/>
      <c r="Q66" s="9"/>
      <c r="R66" s="9"/>
      <c r="S66" s="9"/>
      <c r="T66" s="9"/>
      <c r="U66" s="9"/>
      <c r="V66" s="9"/>
    </row>
    <row r="67">
      <c r="A67" s="174"/>
      <c r="B67" s="175" t="s">
        <v>473</v>
      </c>
      <c r="C67" s="201"/>
      <c r="D67" s="212"/>
      <c r="E67" s="9"/>
      <c r="F67" s="9"/>
      <c r="G67" s="9"/>
      <c r="H67" s="9"/>
      <c r="I67" s="9"/>
      <c r="J67" s="9"/>
      <c r="K67" s="9"/>
      <c r="L67" s="9"/>
      <c r="M67" s="9"/>
      <c r="N67" s="9"/>
      <c r="O67" s="9"/>
      <c r="P67" s="9"/>
      <c r="Q67" s="9"/>
      <c r="R67" s="9"/>
      <c r="S67" s="9"/>
      <c r="T67" s="9"/>
      <c r="U67" s="9"/>
      <c r="V67" s="9"/>
    </row>
    <row r="68">
      <c r="A68" s="174"/>
      <c r="B68" s="175" t="s">
        <v>477</v>
      </c>
      <c r="C68" s="201"/>
      <c r="D68" s="212"/>
      <c r="E68" s="9"/>
      <c r="F68" s="9"/>
      <c r="G68" s="9"/>
      <c r="H68" s="9"/>
      <c r="I68" s="9"/>
      <c r="J68" s="9"/>
      <c r="K68" s="9"/>
      <c r="L68" s="9"/>
      <c r="M68" s="9"/>
      <c r="N68" s="9"/>
      <c r="O68" s="9"/>
      <c r="P68" s="9"/>
      <c r="Q68" s="9"/>
      <c r="R68" s="9"/>
      <c r="S68" s="9"/>
      <c r="T68" s="9"/>
      <c r="U68" s="9"/>
      <c r="V68" s="9"/>
    </row>
    <row r="69">
      <c r="A69" s="174"/>
      <c r="B69" s="175" t="s">
        <v>482</v>
      </c>
      <c r="C69" s="201"/>
      <c r="D69" s="212"/>
      <c r="E69" s="9"/>
      <c r="F69" s="9"/>
      <c r="G69" s="9"/>
      <c r="H69" s="9"/>
      <c r="I69" s="9"/>
      <c r="J69" s="9"/>
      <c r="K69" s="9"/>
      <c r="L69" s="9"/>
      <c r="M69" s="9"/>
      <c r="N69" s="9"/>
      <c r="O69" s="9"/>
      <c r="P69" s="9"/>
      <c r="Q69" s="9"/>
      <c r="R69" s="9"/>
      <c r="S69" s="9"/>
      <c r="T69" s="9"/>
      <c r="U69" s="9"/>
      <c r="V69" s="9"/>
    </row>
    <row r="70">
      <c r="A70" s="174"/>
      <c r="B70" s="175" t="s">
        <v>486</v>
      </c>
      <c r="C70" s="201"/>
      <c r="D70" s="212"/>
      <c r="E70" s="9"/>
      <c r="F70" s="9"/>
      <c r="G70" s="9"/>
      <c r="H70" s="9"/>
      <c r="I70" s="9"/>
      <c r="J70" s="9"/>
      <c r="K70" s="9"/>
      <c r="L70" s="9"/>
      <c r="M70" s="9"/>
      <c r="N70" s="9"/>
      <c r="O70" s="9"/>
      <c r="P70" s="9"/>
      <c r="Q70" s="9"/>
      <c r="R70" s="9"/>
      <c r="S70" s="9"/>
      <c r="T70" s="9"/>
      <c r="U70" s="9"/>
      <c r="V70" s="9"/>
    </row>
    <row r="71">
      <c r="A71" s="174"/>
      <c r="B71" s="175" t="s">
        <v>491</v>
      </c>
      <c r="C71" s="201"/>
      <c r="D71" s="212"/>
      <c r="E71" s="9"/>
      <c r="F71" s="9"/>
      <c r="G71" s="9"/>
      <c r="H71" s="9"/>
      <c r="I71" s="9"/>
      <c r="J71" s="9"/>
      <c r="K71" s="9"/>
      <c r="L71" s="9"/>
      <c r="M71" s="9"/>
      <c r="N71" s="9"/>
      <c r="O71" s="9"/>
      <c r="P71" s="9"/>
      <c r="Q71" s="9"/>
      <c r="R71" s="9"/>
      <c r="S71" s="9"/>
      <c r="T71" s="9"/>
      <c r="U71" s="9"/>
      <c r="V71" s="9"/>
    </row>
    <row r="72">
      <c r="A72" s="282"/>
      <c r="B72" s="263" t="s">
        <v>494</v>
      </c>
      <c r="C72" s="204"/>
      <c r="D72" s="265"/>
      <c r="E72" s="9"/>
      <c r="F72" s="9"/>
      <c r="G72" s="9"/>
      <c r="H72" s="9"/>
      <c r="I72" s="9"/>
      <c r="J72" s="9"/>
      <c r="K72" s="9"/>
      <c r="L72" s="9"/>
      <c r="M72" s="9"/>
      <c r="N72" s="9"/>
      <c r="O72" s="9"/>
      <c r="P72" s="9"/>
      <c r="Q72" s="9"/>
      <c r="R72" s="9"/>
      <c r="S72" s="9"/>
      <c r="T72" s="9"/>
      <c r="U72" s="9"/>
      <c r="V72" s="9"/>
    </row>
    <row r="73">
      <c r="A73" s="281" t="s">
        <v>341</v>
      </c>
      <c r="B73" s="175" t="s">
        <v>343</v>
      </c>
      <c r="C73" s="200" t="s">
        <v>97</v>
      </c>
      <c r="D73" s="212"/>
      <c r="E73" s="9"/>
      <c r="F73" s="9"/>
      <c r="G73" s="9"/>
      <c r="H73" s="9"/>
      <c r="I73" s="9"/>
      <c r="J73" s="9"/>
      <c r="K73" s="9"/>
      <c r="L73" s="9"/>
      <c r="M73" s="9"/>
      <c r="N73" s="9"/>
      <c r="O73" s="9"/>
      <c r="P73" s="9"/>
      <c r="Q73" s="9"/>
      <c r="R73" s="9"/>
      <c r="S73" s="9"/>
      <c r="T73" s="9"/>
      <c r="U73" s="9"/>
      <c r="V73" s="9"/>
    </row>
    <row r="74">
      <c r="A74" s="174"/>
      <c r="B74" s="175" t="s">
        <v>347</v>
      </c>
      <c r="C74" s="200" t="s">
        <v>97</v>
      </c>
      <c r="D74" s="212"/>
      <c r="E74" s="9"/>
      <c r="F74" s="9"/>
      <c r="G74" s="9"/>
      <c r="H74" s="9"/>
      <c r="I74" s="9"/>
      <c r="J74" s="9"/>
      <c r="K74" s="9"/>
      <c r="L74" s="9"/>
      <c r="M74" s="9"/>
      <c r="N74" s="9"/>
      <c r="O74" s="9"/>
      <c r="P74" s="9"/>
      <c r="Q74" s="9"/>
      <c r="R74" s="9"/>
      <c r="S74" s="9"/>
      <c r="T74" s="9"/>
      <c r="U74" s="9"/>
      <c r="V74" s="9"/>
    </row>
    <row r="75">
      <c r="A75" s="174"/>
      <c r="B75" s="175" t="s">
        <v>354</v>
      </c>
      <c r="C75" s="201"/>
      <c r="D75" s="212"/>
      <c r="E75" s="9"/>
      <c r="F75" s="9"/>
      <c r="G75" s="9"/>
      <c r="H75" s="9"/>
      <c r="I75" s="9"/>
      <c r="J75" s="9"/>
      <c r="K75" s="9"/>
      <c r="L75" s="9"/>
      <c r="M75" s="9"/>
      <c r="N75" s="9"/>
      <c r="O75" s="9"/>
      <c r="P75" s="9"/>
      <c r="Q75" s="9"/>
      <c r="R75" s="9"/>
      <c r="S75" s="9"/>
      <c r="T75" s="9"/>
      <c r="U75" s="9"/>
      <c r="V75" s="9"/>
    </row>
    <row r="76">
      <c r="A76" s="174"/>
      <c r="B76" s="175" t="s">
        <v>358</v>
      </c>
      <c r="C76" s="200" t="s">
        <v>97</v>
      </c>
      <c r="D76" s="212"/>
      <c r="E76" s="9"/>
      <c r="F76" s="9"/>
      <c r="G76" s="9"/>
      <c r="H76" s="9"/>
      <c r="I76" s="9"/>
      <c r="J76" s="9"/>
      <c r="K76" s="9"/>
      <c r="L76" s="9"/>
      <c r="M76" s="9"/>
      <c r="N76" s="9"/>
      <c r="O76" s="9"/>
      <c r="P76" s="9"/>
      <c r="Q76" s="9"/>
      <c r="R76" s="9"/>
      <c r="S76" s="9"/>
      <c r="T76" s="9"/>
      <c r="U76" s="9"/>
      <c r="V76" s="9"/>
    </row>
    <row r="77">
      <c r="A77" s="174"/>
      <c r="B77" s="175" t="s">
        <v>362</v>
      </c>
      <c r="C77" s="200" t="s">
        <v>97</v>
      </c>
      <c r="D77" s="212"/>
      <c r="E77" s="9"/>
      <c r="F77" s="9"/>
      <c r="G77" s="9"/>
      <c r="H77" s="9"/>
      <c r="I77" s="9"/>
      <c r="J77" s="9"/>
      <c r="K77" s="9"/>
      <c r="L77" s="9"/>
      <c r="M77" s="9"/>
      <c r="N77" s="9"/>
      <c r="O77" s="9"/>
      <c r="P77" s="9"/>
      <c r="Q77" s="9"/>
      <c r="R77" s="9"/>
      <c r="S77" s="9"/>
      <c r="T77" s="9"/>
      <c r="U77" s="9"/>
      <c r="V77" s="9"/>
    </row>
    <row r="78">
      <c r="A78" s="174"/>
      <c r="B78" s="175" t="s">
        <v>369</v>
      </c>
      <c r="C78" s="200" t="s">
        <v>97</v>
      </c>
      <c r="D78" s="212"/>
      <c r="E78" s="9"/>
      <c r="F78" s="9"/>
      <c r="G78" s="9"/>
      <c r="H78" s="9"/>
      <c r="I78" s="9"/>
      <c r="J78" s="9"/>
      <c r="K78" s="9"/>
      <c r="L78" s="9"/>
      <c r="M78" s="9"/>
      <c r="N78" s="9"/>
      <c r="O78" s="9"/>
      <c r="P78" s="9"/>
      <c r="Q78" s="9"/>
      <c r="R78" s="9"/>
      <c r="S78" s="9"/>
      <c r="T78" s="9"/>
      <c r="U78" s="9"/>
      <c r="V78" s="9"/>
    </row>
    <row r="79">
      <c r="A79" s="282"/>
      <c r="B79" s="263" t="s">
        <v>566</v>
      </c>
      <c r="C79" s="290" t="s">
        <v>97</v>
      </c>
      <c r="D79" s="265"/>
      <c r="E79" s="9"/>
      <c r="F79" s="9"/>
      <c r="G79" s="9"/>
      <c r="H79" s="9"/>
      <c r="I79" s="9"/>
      <c r="J79" s="9"/>
      <c r="K79" s="9"/>
      <c r="L79" s="9"/>
      <c r="M79" s="9"/>
      <c r="N79" s="9"/>
      <c r="O79" s="9"/>
      <c r="P79" s="9"/>
      <c r="Q79" s="9"/>
      <c r="R79" s="9"/>
      <c r="S79" s="9"/>
      <c r="T79" s="9"/>
      <c r="U79" s="9"/>
      <c r="V79" s="9"/>
    </row>
    <row r="80">
      <c r="A80" s="281" t="s">
        <v>567</v>
      </c>
      <c r="B80" s="175" t="s">
        <v>568</v>
      </c>
      <c r="C80" s="201"/>
      <c r="D80" s="212"/>
      <c r="E80" s="9"/>
      <c r="F80" s="9"/>
      <c r="G80" s="9"/>
      <c r="H80" s="9"/>
      <c r="I80" s="9"/>
      <c r="J80" s="9"/>
      <c r="K80" s="9"/>
      <c r="L80" s="9"/>
      <c r="M80" s="9"/>
      <c r="N80" s="9"/>
      <c r="O80" s="9"/>
      <c r="P80" s="9"/>
      <c r="Q80" s="9"/>
      <c r="R80" s="9"/>
      <c r="S80" s="9"/>
      <c r="T80" s="9"/>
      <c r="U80" s="9"/>
      <c r="V80" s="9"/>
    </row>
    <row r="81">
      <c r="A81" s="174"/>
      <c r="B81" s="175" t="s">
        <v>569</v>
      </c>
      <c r="C81" s="201"/>
      <c r="D81" s="212"/>
      <c r="E81" s="9"/>
      <c r="F81" s="9"/>
      <c r="G81" s="9"/>
      <c r="H81" s="9"/>
      <c r="I81" s="9"/>
      <c r="J81" s="9"/>
      <c r="K81" s="9"/>
      <c r="L81" s="9"/>
      <c r="M81" s="9"/>
      <c r="N81" s="9"/>
      <c r="O81" s="9"/>
      <c r="P81" s="9"/>
      <c r="Q81" s="9"/>
      <c r="R81" s="9"/>
      <c r="S81" s="9"/>
      <c r="T81" s="9"/>
      <c r="U81" s="9"/>
      <c r="V81" s="9"/>
    </row>
    <row r="82">
      <c r="A82" s="174"/>
      <c r="B82" s="175" t="s">
        <v>570</v>
      </c>
      <c r="C82" s="201"/>
      <c r="D82" s="212"/>
      <c r="E82" s="9"/>
      <c r="F82" s="9"/>
      <c r="G82" s="9"/>
      <c r="H82" s="9"/>
      <c r="I82" s="9"/>
      <c r="J82" s="9"/>
      <c r="K82" s="9"/>
      <c r="L82" s="9"/>
      <c r="M82" s="9"/>
      <c r="N82" s="9"/>
      <c r="O82" s="9"/>
      <c r="P82" s="9"/>
      <c r="Q82" s="9"/>
      <c r="R82" s="9"/>
      <c r="S82" s="9"/>
      <c r="T82" s="9"/>
      <c r="U82" s="9"/>
      <c r="V82" s="9"/>
    </row>
    <row r="83">
      <c r="A83" s="174"/>
      <c r="B83" s="175" t="s">
        <v>571</v>
      </c>
      <c r="C83" s="201"/>
      <c r="D83" s="212"/>
      <c r="E83" s="9"/>
      <c r="F83" s="9"/>
      <c r="G83" s="9"/>
      <c r="H83" s="9"/>
      <c r="I83" s="9"/>
      <c r="J83" s="9"/>
      <c r="K83" s="9"/>
      <c r="L83" s="9"/>
      <c r="M83" s="9"/>
      <c r="N83" s="9"/>
      <c r="O83" s="9"/>
      <c r="P83" s="9"/>
      <c r="Q83" s="9"/>
      <c r="R83" s="9"/>
      <c r="S83" s="9"/>
      <c r="T83" s="9"/>
      <c r="U83" s="9"/>
      <c r="V83" s="9"/>
    </row>
    <row r="84">
      <c r="A84" s="174"/>
      <c r="B84" s="175" t="s">
        <v>572</v>
      </c>
      <c r="C84" s="201"/>
      <c r="D84" s="212"/>
      <c r="E84" s="9"/>
      <c r="F84" s="9"/>
      <c r="G84" s="9"/>
      <c r="H84" s="9"/>
      <c r="I84" s="9"/>
      <c r="J84" s="9"/>
      <c r="K84" s="9"/>
      <c r="L84" s="9"/>
      <c r="M84" s="9"/>
      <c r="N84" s="9"/>
      <c r="O84" s="9"/>
      <c r="P84" s="9"/>
      <c r="Q84" s="9"/>
      <c r="R84" s="9"/>
      <c r="S84" s="9"/>
      <c r="T84" s="9"/>
      <c r="U84" s="9"/>
      <c r="V84" s="9"/>
    </row>
    <row r="85">
      <c r="A85" s="174"/>
      <c r="B85" s="175" t="s">
        <v>573</v>
      </c>
      <c r="C85" s="201"/>
      <c r="D85" s="212"/>
      <c r="E85" s="9"/>
      <c r="F85" s="9"/>
      <c r="G85" s="9"/>
      <c r="H85" s="9"/>
      <c r="I85" s="9"/>
      <c r="J85" s="9"/>
      <c r="K85" s="9"/>
      <c r="L85" s="9"/>
      <c r="M85" s="9"/>
      <c r="N85" s="9"/>
      <c r="O85" s="9"/>
      <c r="P85" s="9"/>
      <c r="Q85" s="9"/>
      <c r="R85" s="9"/>
      <c r="S85" s="9"/>
      <c r="T85" s="9"/>
      <c r="U85" s="9"/>
      <c r="V85" s="9"/>
    </row>
    <row r="86">
      <c r="A86" s="282"/>
      <c r="B86" s="263" t="s">
        <v>574</v>
      </c>
      <c r="C86" s="204"/>
      <c r="D86" s="265"/>
      <c r="E86" s="9"/>
      <c r="F86" s="9"/>
      <c r="G86" s="9"/>
      <c r="H86" s="9"/>
      <c r="I86" s="9"/>
      <c r="J86" s="9"/>
      <c r="K86" s="9"/>
      <c r="L86" s="9"/>
      <c r="M86" s="9"/>
      <c r="N86" s="9"/>
      <c r="O86" s="9"/>
      <c r="P86" s="9"/>
      <c r="Q86" s="9"/>
      <c r="R86" s="9"/>
      <c r="S86" s="9"/>
      <c r="T86" s="9"/>
      <c r="U86" s="9"/>
      <c r="V86" s="9"/>
    </row>
    <row r="87">
      <c r="A87" s="281" t="s">
        <v>575</v>
      </c>
      <c r="B87" s="175" t="s">
        <v>576</v>
      </c>
      <c r="C87" s="201"/>
      <c r="D87" s="212"/>
      <c r="E87" s="9"/>
      <c r="F87" s="9"/>
      <c r="G87" s="9"/>
      <c r="H87" s="9"/>
      <c r="I87" s="9"/>
      <c r="J87" s="9"/>
      <c r="K87" s="9"/>
      <c r="L87" s="9"/>
      <c r="M87" s="9"/>
      <c r="N87" s="9"/>
      <c r="O87" s="9"/>
      <c r="P87" s="9"/>
      <c r="Q87" s="9"/>
      <c r="R87" s="9"/>
      <c r="S87" s="9"/>
      <c r="T87" s="9"/>
      <c r="U87" s="9"/>
      <c r="V87" s="9"/>
    </row>
    <row r="88">
      <c r="A88" s="174"/>
      <c r="B88" s="175" t="s">
        <v>577</v>
      </c>
      <c r="C88" s="201"/>
      <c r="D88" s="212"/>
      <c r="E88" s="9"/>
      <c r="F88" s="9"/>
      <c r="G88" s="9"/>
      <c r="H88" s="9"/>
      <c r="I88" s="9"/>
      <c r="J88" s="9"/>
      <c r="K88" s="9"/>
      <c r="L88" s="9"/>
      <c r="M88" s="9"/>
      <c r="N88" s="9"/>
      <c r="O88" s="9"/>
      <c r="P88" s="9"/>
      <c r="Q88" s="9"/>
      <c r="R88" s="9"/>
      <c r="S88" s="9"/>
      <c r="T88" s="9"/>
      <c r="U88" s="9"/>
      <c r="V88" s="9"/>
    </row>
    <row r="89">
      <c r="A89" s="174"/>
      <c r="B89" s="175" t="s">
        <v>578</v>
      </c>
      <c r="C89" s="201"/>
      <c r="D89" s="212"/>
      <c r="E89" s="9"/>
      <c r="F89" s="9"/>
      <c r="G89" s="9"/>
      <c r="H89" s="9"/>
      <c r="I89" s="9"/>
      <c r="J89" s="9"/>
      <c r="K89" s="9"/>
      <c r="L89" s="9"/>
      <c r="M89" s="9"/>
      <c r="N89" s="9"/>
      <c r="O89" s="9"/>
      <c r="P89" s="9"/>
      <c r="Q89" s="9"/>
      <c r="R89" s="9"/>
      <c r="S89" s="9"/>
      <c r="T89" s="9"/>
      <c r="U89" s="9"/>
      <c r="V89" s="9"/>
    </row>
    <row r="90">
      <c r="A90" s="174"/>
      <c r="B90" s="175" t="s">
        <v>579</v>
      </c>
      <c r="C90" s="201"/>
      <c r="D90" s="212"/>
      <c r="E90" s="9"/>
      <c r="F90" s="9"/>
      <c r="G90" s="9"/>
      <c r="H90" s="9"/>
      <c r="I90" s="9"/>
      <c r="J90" s="9"/>
      <c r="K90" s="9"/>
      <c r="L90" s="9"/>
      <c r="M90" s="9"/>
      <c r="N90" s="9"/>
      <c r="O90" s="9"/>
      <c r="P90" s="9"/>
      <c r="Q90" s="9"/>
      <c r="R90" s="9"/>
      <c r="S90" s="9"/>
      <c r="T90" s="9"/>
      <c r="U90" s="9"/>
      <c r="V90" s="9"/>
    </row>
    <row r="91">
      <c r="A91" s="174"/>
      <c r="B91" s="175" t="s">
        <v>580</v>
      </c>
      <c r="C91" s="201"/>
      <c r="D91" s="212"/>
      <c r="E91" s="9"/>
      <c r="F91" s="9"/>
      <c r="G91" s="9"/>
      <c r="H91" s="9"/>
      <c r="I91" s="9"/>
      <c r="J91" s="9"/>
      <c r="K91" s="9"/>
      <c r="L91" s="9"/>
      <c r="M91" s="9"/>
      <c r="N91" s="9"/>
      <c r="O91" s="9"/>
      <c r="P91" s="9"/>
      <c r="Q91" s="9"/>
      <c r="R91" s="9"/>
      <c r="S91" s="9"/>
      <c r="T91" s="9"/>
      <c r="U91" s="9"/>
      <c r="V91" s="9"/>
    </row>
    <row r="92">
      <c r="A92" s="174"/>
      <c r="B92" s="175" t="s">
        <v>581</v>
      </c>
      <c r="C92" s="201"/>
      <c r="D92" s="212"/>
      <c r="E92" s="9"/>
      <c r="F92" s="9"/>
      <c r="G92" s="9"/>
      <c r="H92" s="9"/>
      <c r="I92" s="9"/>
      <c r="J92" s="9"/>
      <c r="K92" s="9"/>
      <c r="L92" s="9"/>
      <c r="M92" s="9"/>
      <c r="N92" s="9"/>
      <c r="O92" s="9"/>
      <c r="P92" s="9"/>
      <c r="Q92" s="9"/>
      <c r="R92" s="9"/>
      <c r="S92" s="9"/>
      <c r="T92" s="9"/>
      <c r="U92" s="9"/>
      <c r="V92" s="9"/>
    </row>
    <row r="93">
      <c r="A93" s="260"/>
      <c r="B93" s="175" t="s">
        <v>582</v>
      </c>
      <c r="C93" s="201"/>
      <c r="D93" s="212"/>
      <c r="E93" s="9"/>
      <c r="F93" s="9"/>
      <c r="G93" s="9"/>
      <c r="H93" s="9"/>
      <c r="I93" s="9"/>
      <c r="J93" s="9"/>
      <c r="K93" s="9"/>
      <c r="L93" s="9"/>
      <c r="M93" s="9"/>
      <c r="N93" s="9"/>
      <c r="O93" s="9"/>
      <c r="P93" s="9"/>
      <c r="Q93" s="9"/>
      <c r="R93" s="9"/>
      <c r="S93" s="9"/>
      <c r="T93" s="9"/>
      <c r="U93" s="9"/>
      <c r="V93" s="9"/>
    </row>
    <row r="94">
      <c r="A94" s="260"/>
      <c r="B94" s="175" t="s">
        <v>583</v>
      </c>
      <c r="C94" s="201"/>
      <c r="D94" s="212"/>
      <c r="E94" s="9"/>
      <c r="F94" s="9"/>
      <c r="G94" s="9"/>
      <c r="H94" s="9"/>
      <c r="I94" s="9"/>
      <c r="J94" s="9"/>
      <c r="K94" s="9"/>
      <c r="L94" s="9"/>
      <c r="M94" s="9"/>
      <c r="N94" s="9"/>
      <c r="O94" s="9"/>
      <c r="P94" s="9"/>
      <c r="Q94" s="9"/>
      <c r="R94" s="9"/>
      <c r="S94" s="9"/>
      <c r="T94" s="9"/>
      <c r="U94" s="9"/>
      <c r="V94" s="9"/>
    </row>
    <row r="95">
      <c r="A95" s="260"/>
      <c r="B95" s="175" t="s">
        <v>584</v>
      </c>
      <c r="C95" s="201"/>
      <c r="D95" s="212"/>
      <c r="E95" s="9"/>
      <c r="F95" s="9"/>
      <c r="G95" s="9"/>
      <c r="H95" s="9"/>
      <c r="I95" s="9"/>
      <c r="J95" s="9"/>
      <c r="K95" s="9"/>
      <c r="L95" s="9"/>
      <c r="M95" s="9"/>
      <c r="N95" s="9"/>
      <c r="O95" s="9"/>
      <c r="P95" s="9"/>
      <c r="Q95" s="9"/>
      <c r="R95" s="9"/>
      <c r="S95" s="9"/>
      <c r="T95" s="9"/>
      <c r="U95" s="9"/>
      <c r="V95" s="9"/>
    </row>
    <row r="96">
      <c r="A96" s="260"/>
      <c r="B96" s="175" t="s">
        <v>585</v>
      </c>
      <c r="C96" s="201"/>
      <c r="D96" s="212"/>
      <c r="E96" s="9"/>
      <c r="F96" s="9"/>
      <c r="G96" s="9"/>
      <c r="H96" s="9"/>
      <c r="I96" s="9"/>
      <c r="J96" s="9"/>
      <c r="K96" s="9"/>
      <c r="L96" s="9"/>
      <c r="M96" s="9"/>
      <c r="N96" s="9"/>
      <c r="O96" s="9"/>
      <c r="P96" s="9"/>
      <c r="Q96" s="9"/>
      <c r="R96" s="9"/>
      <c r="S96" s="9"/>
      <c r="T96" s="9"/>
      <c r="U96" s="9"/>
      <c r="V96" s="9"/>
    </row>
    <row r="97">
      <c r="A97" s="260"/>
      <c r="B97" s="175" t="s">
        <v>586</v>
      </c>
      <c r="C97" s="201"/>
      <c r="D97" s="212"/>
      <c r="E97" s="9"/>
      <c r="F97" s="9"/>
      <c r="G97" s="9"/>
      <c r="H97" s="9"/>
      <c r="I97" s="9"/>
      <c r="J97" s="9"/>
      <c r="K97" s="9"/>
      <c r="L97" s="9"/>
      <c r="M97" s="9"/>
      <c r="N97" s="9"/>
      <c r="O97" s="9"/>
      <c r="P97" s="9"/>
      <c r="Q97" s="9"/>
      <c r="R97" s="9"/>
      <c r="S97" s="9"/>
      <c r="T97" s="9"/>
      <c r="U97" s="9"/>
      <c r="V97" s="9"/>
    </row>
    <row r="98">
      <c r="A98" s="260"/>
      <c r="B98" s="175" t="s">
        <v>587</v>
      </c>
      <c r="C98" s="201"/>
      <c r="D98" s="212"/>
      <c r="E98" s="9"/>
      <c r="F98" s="9"/>
      <c r="G98" s="9"/>
      <c r="H98" s="9"/>
      <c r="I98" s="9"/>
      <c r="J98" s="9"/>
      <c r="K98" s="9"/>
      <c r="L98" s="9"/>
      <c r="M98" s="9"/>
      <c r="N98" s="9"/>
      <c r="O98" s="9"/>
      <c r="P98" s="9"/>
      <c r="Q98" s="9"/>
      <c r="R98" s="9"/>
      <c r="S98" s="9"/>
      <c r="T98" s="9"/>
      <c r="U98" s="9"/>
      <c r="V98" s="9"/>
    </row>
    <row r="99">
      <c r="A99" s="262"/>
      <c r="B99" s="263" t="s">
        <v>588</v>
      </c>
      <c r="C99" s="204"/>
      <c r="D99" s="265"/>
      <c r="E99" s="9"/>
      <c r="F99" s="9"/>
      <c r="G99" s="9"/>
      <c r="H99" s="9"/>
      <c r="I99" s="9"/>
      <c r="J99" s="9"/>
      <c r="K99" s="9"/>
      <c r="L99" s="9"/>
      <c r="M99" s="9"/>
      <c r="N99" s="9"/>
      <c r="O99" s="9"/>
      <c r="P99" s="9"/>
      <c r="Q99" s="9"/>
      <c r="R99" s="9"/>
      <c r="S99" s="9"/>
      <c r="T99" s="9"/>
      <c r="U99" s="9"/>
      <c r="V99" s="9"/>
    </row>
    <row r="100">
      <c r="A100" s="281" t="s">
        <v>589</v>
      </c>
      <c r="B100" s="175" t="s">
        <v>590</v>
      </c>
      <c r="C100" s="201"/>
      <c r="D100" s="212"/>
      <c r="E100" s="9"/>
      <c r="F100" s="9"/>
      <c r="G100" s="9"/>
      <c r="H100" s="9"/>
      <c r="I100" s="9"/>
      <c r="J100" s="9"/>
      <c r="K100" s="9"/>
      <c r="L100" s="9"/>
      <c r="M100" s="9"/>
      <c r="N100" s="9"/>
      <c r="O100" s="9"/>
      <c r="P100" s="9"/>
      <c r="Q100" s="9"/>
      <c r="R100" s="9"/>
      <c r="S100" s="9"/>
      <c r="T100" s="9"/>
      <c r="U100" s="9"/>
      <c r="V100" s="9"/>
    </row>
    <row r="101">
      <c r="A101" s="174"/>
      <c r="B101" s="175" t="s">
        <v>591</v>
      </c>
      <c r="C101" s="201"/>
      <c r="D101" s="212"/>
      <c r="E101" s="9"/>
      <c r="F101" s="9"/>
      <c r="G101" s="9"/>
      <c r="H101" s="9"/>
      <c r="I101" s="9"/>
      <c r="J101" s="9"/>
      <c r="K101" s="9"/>
      <c r="L101" s="9"/>
      <c r="M101" s="9"/>
      <c r="N101" s="9"/>
      <c r="O101" s="9"/>
      <c r="P101" s="9"/>
      <c r="Q101" s="9"/>
      <c r="R101" s="9"/>
      <c r="S101" s="9"/>
      <c r="T101" s="9"/>
      <c r="U101" s="9"/>
      <c r="V101" s="9"/>
    </row>
    <row r="102">
      <c r="A102" s="174"/>
      <c r="B102" s="175" t="s">
        <v>592</v>
      </c>
      <c r="C102" s="201"/>
      <c r="D102" s="212"/>
      <c r="E102" s="9"/>
      <c r="F102" s="9"/>
      <c r="G102" s="9"/>
      <c r="H102" s="9"/>
      <c r="I102" s="9"/>
      <c r="J102" s="9"/>
      <c r="K102" s="9"/>
      <c r="L102" s="9"/>
      <c r="M102" s="9"/>
      <c r="N102" s="9"/>
      <c r="O102" s="9"/>
      <c r="P102" s="9"/>
      <c r="Q102" s="9"/>
      <c r="R102" s="9"/>
      <c r="S102" s="9"/>
      <c r="T102" s="9"/>
      <c r="U102" s="9"/>
      <c r="V102" s="9"/>
    </row>
    <row r="103">
      <c r="A103" s="174"/>
      <c r="B103" s="175" t="s">
        <v>593</v>
      </c>
      <c r="C103" s="201"/>
      <c r="D103" s="212"/>
      <c r="E103" s="9"/>
      <c r="F103" s="9"/>
      <c r="G103" s="9"/>
      <c r="H103" s="9"/>
      <c r="I103" s="9"/>
      <c r="J103" s="9"/>
      <c r="K103" s="9"/>
      <c r="L103" s="9"/>
      <c r="M103" s="9"/>
      <c r="N103" s="9"/>
      <c r="O103" s="9"/>
      <c r="P103" s="9"/>
      <c r="Q103" s="9"/>
      <c r="R103" s="9"/>
      <c r="S103" s="9"/>
      <c r="T103" s="9"/>
      <c r="U103" s="9"/>
      <c r="V103" s="9"/>
    </row>
    <row r="104">
      <c r="A104" s="282"/>
      <c r="B104" s="263" t="s">
        <v>594</v>
      </c>
      <c r="C104" s="204"/>
      <c r="D104" s="265"/>
      <c r="E104" s="9"/>
      <c r="F104" s="9"/>
      <c r="G104" s="9"/>
      <c r="H104" s="9"/>
      <c r="I104" s="9"/>
      <c r="J104" s="9"/>
      <c r="K104" s="9"/>
      <c r="L104" s="9"/>
      <c r="M104" s="9"/>
      <c r="N104" s="9"/>
      <c r="O104" s="9"/>
      <c r="P104" s="9"/>
      <c r="Q104" s="9"/>
      <c r="R104" s="9"/>
      <c r="S104" s="9"/>
      <c r="T104" s="9"/>
      <c r="U104" s="9"/>
      <c r="V104" s="9"/>
    </row>
    <row r="105">
      <c r="A105" s="281" t="s">
        <v>595</v>
      </c>
      <c r="B105" s="175" t="s">
        <v>596</v>
      </c>
      <c r="C105" s="200" t="s">
        <v>97</v>
      </c>
      <c r="D105" s="212"/>
      <c r="E105" s="9"/>
      <c r="F105" s="9"/>
      <c r="G105" s="9"/>
      <c r="H105" s="9"/>
      <c r="I105" s="9"/>
      <c r="J105" s="9"/>
      <c r="K105" s="9"/>
      <c r="L105" s="9"/>
      <c r="M105" s="9"/>
      <c r="N105" s="9"/>
      <c r="O105" s="9"/>
      <c r="P105" s="9"/>
      <c r="Q105" s="9"/>
      <c r="R105" s="9"/>
      <c r="S105" s="9"/>
      <c r="T105" s="9"/>
      <c r="U105" s="9"/>
      <c r="V105" s="9"/>
    </row>
    <row r="106">
      <c r="A106" s="174"/>
      <c r="B106" s="175" t="s">
        <v>597</v>
      </c>
      <c r="C106" s="200" t="s">
        <v>97</v>
      </c>
      <c r="D106" s="212"/>
      <c r="E106" s="9"/>
      <c r="F106" s="9"/>
      <c r="G106" s="9"/>
      <c r="H106" s="9"/>
      <c r="I106" s="9"/>
      <c r="J106" s="9"/>
      <c r="K106" s="9"/>
      <c r="L106" s="9"/>
      <c r="M106" s="9"/>
      <c r="N106" s="9"/>
      <c r="O106" s="9"/>
      <c r="P106" s="9"/>
      <c r="Q106" s="9"/>
      <c r="R106" s="9"/>
      <c r="S106" s="9"/>
      <c r="T106" s="9"/>
      <c r="U106" s="9"/>
      <c r="V106" s="9"/>
    </row>
    <row r="107">
      <c r="A107" s="174"/>
      <c r="B107" s="175" t="s">
        <v>598</v>
      </c>
      <c r="C107" s="200" t="s">
        <v>97</v>
      </c>
      <c r="D107" s="212"/>
      <c r="E107" s="9"/>
      <c r="F107" s="9"/>
      <c r="G107" s="9"/>
      <c r="H107" s="9"/>
      <c r="I107" s="9"/>
      <c r="J107" s="9"/>
      <c r="K107" s="9"/>
      <c r="L107" s="9"/>
      <c r="M107" s="9"/>
      <c r="N107" s="9"/>
      <c r="O107" s="9"/>
      <c r="P107" s="9"/>
      <c r="Q107" s="9"/>
      <c r="R107" s="9"/>
      <c r="S107" s="9"/>
      <c r="T107" s="9"/>
      <c r="U107" s="9"/>
      <c r="V107" s="9"/>
    </row>
    <row r="108">
      <c r="A108" s="174"/>
      <c r="B108" s="175" t="s">
        <v>599</v>
      </c>
      <c r="C108" s="200" t="s">
        <v>97</v>
      </c>
      <c r="D108" s="212"/>
      <c r="E108" s="9"/>
      <c r="F108" s="9"/>
      <c r="G108" s="9"/>
      <c r="H108" s="9"/>
      <c r="I108" s="9"/>
      <c r="J108" s="9"/>
      <c r="K108" s="9"/>
      <c r="L108" s="9"/>
      <c r="M108" s="9"/>
      <c r="N108" s="9"/>
      <c r="O108" s="9"/>
      <c r="P108" s="9"/>
      <c r="Q108" s="9"/>
      <c r="R108" s="9"/>
      <c r="S108" s="9"/>
      <c r="T108" s="9"/>
      <c r="U108" s="9"/>
      <c r="V108" s="9"/>
    </row>
    <row r="109">
      <c r="A109" s="174"/>
      <c r="B109" s="175" t="s">
        <v>600</v>
      </c>
      <c r="C109" s="200" t="s">
        <v>97</v>
      </c>
      <c r="D109" s="212"/>
      <c r="E109" s="9"/>
      <c r="F109" s="9"/>
      <c r="G109" s="9"/>
      <c r="H109" s="9"/>
      <c r="I109" s="9"/>
      <c r="J109" s="9"/>
      <c r="K109" s="9"/>
      <c r="L109" s="9"/>
      <c r="M109" s="9"/>
      <c r="N109" s="9"/>
      <c r="O109" s="9"/>
      <c r="P109" s="9"/>
      <c r="Q109" s="9"/>
      <c r="R109" s="9"/>
      <c r="S109" s="9"/>
      <c r="T109" s="9"/>
      <c r="U109" s="9"/>
      <c r="V109" s="9"/>
    </row>
    <row r="110">
      <c r="A110" s="282"/>
      <c r="B110" s="263" t="s">
        <v>601</v>
      </c>
      <c r="C110" s="290" t="s">
        <v>97</v>
      </c>
      <c r="D110" s="265"/>
      <c r="E110" s="9"/>
      <c r="F110" s="9"/>
      <c r="G110" s="9"/>
      <c r="H110" s="9"/>
      <c r="I110" s="9"/>
      <c r="J110" s="9"/>
      <c r="K110" s="9"/>
      <c r="L110" s="9"/>
      <c r="M110" s="9"/>
      <c r="N110" s="9"/>
      <c r="O110" s="9"/>
      <c r="P110" s="9"/>
      <c r="Q110" s="9"/>
      <c r="R110" s="9"/>
      <c r="S110" s="9"/>
      <c r="T110" s="9"/>
      <c r="U110" s="9"/>
      <c r="V110" s="9"/>
    </row>
    <row r="111">
      <c r="A111" s="281" t="s">
        <v>602</v>
      </c>
      <c r="B111" s="175" t="s">
        <v>603</v>
      </c>
      <c r="C111" s="201"/>
      <c r="D111" s="212"/>
      <c r="E111" s="9"/>
      <c r="F111" s="9"/>
      <c r="G111" s="9"/>
      <c r="H111" s="9"/>
      <c r="I111" s="9"/>
      <c r="J111" s="9"/>
      <c r="K111" s="9"/>
      <c r="L111" s="9"/>
      <c r="M111" s="9"/>
      <c r="N111" s="9"/>
      <c r="O111" s="9"/>
      <c r="P111" s="9"/>
      <c r="Q111" s="9"/>
      <c r="R111" s="9"/>
      <c r="S111" s="9"/>
      <c r="T111" s="9"/>
      <c r="U111" s="9"/>
      <c r="V111" s="9"/>
    </row>
    <row r="112">
      <c r="A112" s="174"/>
      <c r="B112" s="175" t="s">
        <v>604</v>
      </c>
      <c r="C112" s="201"/>
      <c r="D112" s="212"/>
      <c r="E112" s="9"/>
      <c r="F112" s="9"/>
      <c r="G112" s="9"/>
      <c r="H112" s="9"/>
      <c r="I112" s="9"/>
      <c r="J112" s="9"/>
      <c r="K112" s="9"/>
      <c r="L112" s="9"/>
      <c r="M112" s="9"/>
      <c r="N112" s="9"/>
      <c r="O112" s="9"/>
      <c r="P112" s="9"/>
      <c r="Q112" s="9"/>
      <c r="R112" s="9"/>
      <c r="S112" s="9"/>
      <c r="T112" s="9"/>
      <c r="U112" s="9"/>
      <c r="V112" s="9"/>
    </row>
    <row r="113">
      <c r="A113" s="174"/>
      <c r="B113" s="175" t="s">
        <v>605</v>
      </c>
      <c r="C113" s="201"/>
      <c r="D113" s="212"/>
      <c r="E113" s="9"/>
      <c r="F113" s="9"/>
      <c r="G113" s="9"/>
      <c r="H113" s="9"/>
      <c r="I113" s="9"/>
      <c r="J113" s="9"/>
      <c r="K113" s="9"/>
      <c r="L113" s="9"/>
      <c r="M113" s="9"/>
      <c r="N113" s="9"/>
      <c r="O113" s="9"/>
      <c r="P113" s="9"/>
      <c r="Q113" s="9"/>
      <c r="R113" s="9"/>
      <c r="S113" s="9"/>
      <c r="T113" s="9"/>
      <c r="U113" s="9"/>
      <c r="V113" s="9"/>
    </row>
    <row r="114">
      <c r="A114" s="174"/>
      <c r="B114" s="175" t="s">
        <v>606</v>
      </c>
      <c r="C114" s="201"/>
      <c r="D114" s="212"/>
      <c r="E114" s="9"/>
      <c r="F114" s="9"/>
      <c r="G114" s="9"/>
      <c r="H114" s="9"/>
      <c r="I114" s="9"/>
      <c r="J114" s="9"/>
      <c r="K114" s="9"/>
      <c r="L114" s="9"/>
      <c r="M114" s="9"/>
      <c r="N114" s="9"/>
      <c r="O114" s="9"/>
      <c r="P114" s="9"/>
      <c r="Q114" s="9"/>
      <c r="R114" s="9"/>
      <c r="S114" s="9"/>
      <c r="T114" s="9"/>
      <c r="U114" s="9"/>
      <c r="V114" s="9"/>
    </row>
    <row r="115">
      <c r="A115" s="174"/>
      <c r="B115" s="175" t="s">
        <v>607</v>
      </c>
      <c r="C115" s="201"/>
      <c r="D115" s="212"/>
      <c r="E115" s="9"/>
      <c r="F115" s="9"/>
      <c r="G115" s="9"/>
      <c r="H115" s="9"/>
      <c r="I115" s="9"/>
      <c r="J115" s="9"/>
      <c r="K115" s="9"/>
      <c r="L115" s="9"/>
      <c r="M115" s="9"/>
      <c r="N115" s="9"/>
      <c r="O115" s="9"/>
      <c r="P115" s="9"/>
      <c r="Q115" s="9"/>
      <c r="R115" s="9"/>
      <c r="S115" s="9"/>
      <c r="T115" s="9"/>
      <c r="U115" s="9"/>
      <c r="V115" s="9"/>
    </row>
    <row r="116">
      <c r="A116" s="282"/>
      <c r="B116" s="263" t="s">
        <v>608</v>
      </c>
      <c r="C116" s="204"/>
      <c r="D116" s="265"/>
      <c r="E116" s="9"/>
      <c r="F116" s="9"/>
      <c r="G116" s="9"/>
      <c r="H116" s="9"/>
      <c r="I116" s="9"/>
      <c r="J116" s="9"/>
      <c r="K116" s="9"/>
      <c r="L116" s="9"/>
      <c r="M116" s="9"/>
      <c r="N116" s="9"/>
      <c r="O116" s="9"/>
      <c r="P116" s="9"/>
      <c r="Q116" s="9"/>
      <c r="R116" s="9"/>
      <c r="S116" s="9"/>
      <c r="T116" s="9"/>
      <c r="U116" s="9"/>
      <c r="V116" s="9"/>
    </row>
    <row r="117">
      <c r="A117" s="281" t="s">
        <v>609</v>
      </c>
      <c r="B117" s="175" t="s">
        <v>610</v>
      </c>
      <c r="C117" s="201"/>
      <c r="D117" s="212"/>
      <c r="E117" s="9"/>
      <c r="F117" s="9"/>
      <c r="G117" s="9"/>
      <c r="H117" s="9"/>
      <c r="I117" s="9"/>
      <c r="J117" s="9"/>
      <c r="K117" s="9"/>
      <c r="L117" s="9"/>
      <c r="M117" s="9"/>
      <c r="N117" s="9"/>
      <c r="O117" s="9"/>
      <c r="P117" s="9"/>
      <c r="Q117" s="9"/>
      <c r="R117" s="9"/>
      <c r="S117" s="9"/>
      <c r="T117" s="9"/>
      <c r="U117" s="9"/>
      <c r="V117" s="9"/>
    </row>
    <row r="118">
      <c r="A118" s="174"/>
      <c r="B118" s="175" t="s">
        <v>611</v>
      </c>
      <c r="C118" s="201"/>
      <c r="D118" s="212"/>
      <c r="E118" s="9"/>
      <c r="F118" s="9"/>
      <c r="G118" s="9"/>
      <c r="H118" s="9"/>
      <c r="I118" s="9"/>
      <c r="J118" s="9"/>
      <c r="K118" s="9"/>
      <c r="L118" s="9"/>
      <c r="M118" s="9"/>
      <c r="N118" s="9"/>
      <c r="O118" s="9"/>
      <c r="P118" s="9"/>
      <c r="Q118" s="9"/>
      <c r="R118" s="9"/>
      <c r="S118" s="9"/>
      <c r="T118" s="9"/>
      <c r="U118" s="9"/>
      <c r="V118" s="9"/>
    </row>
    <row r="119">
      <c r="A119" s="174"/>
      <c r="B119" s="175" t="s">
        <v>612</v>
      </c>
      <c r="C119" s="201"/>
      <c r="D119" s="212"/>
      <c r="E119" s="9"/>
      <c r="F119" s="9"/>
      <c r="G119" s="9"/>
      <c r="H119" s="9"/>
      <c r="I119" s="9"/>
      <c r="J119" s="9"/>
      <c r="K119" s="9"/>
      <c r="L119" s="9"/>
      <c r="M119" s="9"/>
      <c r="N119" s="9"/>
      <c r="O119" s="9"/>
      <c r="P119" s="9"/>
      <c r="Q119" s="9"/>
      <c r="R119" s="9"/>
      <c r="S119" s="9"/>
      <c r="T119" s="9"/>
      <c r="U119" s="9"/>
      <c r="V119" s="9"/>
    </row>
    <row r="120">
      <c r="A120" s="174"/>
      <c r="B120" s="175" t="s">
        <v>613</v>
      </c>
      <c r="C120" s="201"/>
      <c r="D120" s="212"/>
      <c r="E120" s="9"/>
      <c r="F120" s="9"/>
      <c r="G120" s="9"/>
      <c r="H120" s="9"/>
      <c r="I120" s="9"/>
      <c r="J120" s="9"/>
      <c r="K120" s="9"/>
      <c r="L120" s="9"/>
      <c r="M120" s="9"/>
      <c r="N120" s="9"/>
      <c r="O120" s="9"/>
      <c r="P120" s="9"/>
      <c r="Q120" s="9"/>
      <c r="R120" s="9"/>
      <c r="S120" s="9"/>
      <c r="T120" s="9"/>
      <c r="U120" s="9"/>
      <c r="V120" s="9"/>
    </row>
    <row r="121">
      <c r="A121" s="174"/>
      <c r="B121" s="175" t="s">
        <v>614</v>
      </c>
      <c r="C121" s="201"/>
      <c r="D121" s="212"/>
      <c r="E121" s="9"/>
      <c r="F121" s="9"/>
      <c r="G121" s="9"/>
      <c r="H121" s="9"/>
      <c r="I121" s="9"/>
      <c r="J121" s="9"/>
      <c r="K121" s="9"/>
      <c r="L121" s="9"/>
      <c r="M121" s="9"/>
      <c r="N121" s="9"/>
      <c r="O121" s="9"/>
      <c r="P121" s="9"/>
      <c r="Q121" s="9"/>
      <c r="R121" s="9"/>
      <c r="S121" s="9"/>
      <c r="T121" s="9"/>
      <c r="U121" s="9"/>
      <c r="V121" s="9"/>
    </row>
    <row r="122">
      <c r="A122" s="174"/>
      <c r="B122" s="175" t="s">
        <v>615</v>
      </c>
      <c r="C122" s="201"/>
      <c r="D122" s="212"/>
      <c r="E122" s="9"/>
      <c r="F122" s="9"/>
      <c r="G122" s="9"/>
      <c r="H122" s="9"/>
      <c r="I122" s="9"/>
      <c r="J122" s="9"/>
      <c r="K122" s="9"/>
      <c r="L122" s="9"/>
      <c r="M122" s="9"/>
      <c r="N122" s="9"/>
      <c r="O122" s="9"/>
      <c r="P122" s="9"/>
      <c r="Q122" s="9"/>
      <c r="R122" s="9"/>
      <c r="S122" s="9"/>
      <c r="T122" s="9"/>
      <c r="U122" s="9"/>
      <c r="V122" s="9"/>
    </row>
    <row r="123">
      <c r="A123" s="174"/>
      <c r="B123" s="175" t="s">
        <v>616</v>
      </c>
      <c r="C123" s="201"/>
      <c r="D123" s="212"/>
      <c r="E123" s="9"/>
      <c r="F123" s="9"/>
      <c r="G123" s="9"/>
      <c r="H123" s="9"/>
      <c r="I123" s="9"/>
      <c r="J123" s="9"/>
      <c r="K123" s="9"/>
      <c r="L123" s="9"/>
      <c r="M123" s="9"/>
      <c r="N123" s="9"/>
      <c r="O123" s="9"/>
      <c r="P123" s="9"/>
      <c r="Q123" s="9"/>
      <c r="R123" s="9"/>
      <c r="S123" s="9"/>
      <c r="T123" s="9"/>
      <c r="U123" s="9"/>
      <c r="V123" s="9"/>
    </row>
    <row r="124">
      <c r="A124" s="174"/>
      <c r="B124" s="175" t="s">
        <v>617</v>
      </c>
      <c r="C124" s="201"/>
      <c r="D124" s="212"/>
      <c r="E124" s="9"/>
      <c r="F124" s="9"/>
      <c r="G124" s="9"/>
      <c r="H124" s="9"/>
      <c r="I124" s="9"/>
      <c r="J124" s="9"/>
      <c r="K124" s="9"/>
      <c r="L124" s="9"/>
      <c r="M124" s="9"/>
      <c r="N124" s="9"/>
      <c r="O124" s="9"/>
      <c r="P124" s="9"/>
      <c r="Q124" s="9"/>
      <c r="R124" s="9"/>
      <c r="S124" s="9"/>
      <c r="T124" s="9"/>
      <c r="U124" s="9"/>
      <c r="V124" s="9"/>
    </row>
    <row r="125">
      <c r="A125" s="174"/>
      <c r="B125" s="175" t="s">
        <v>618</v>
      </c>
      <c r="C125" s="201"/>
      <c r="D125" s="212"/>
      <c r="E125" s="9"/>
      <c r="F125" s="9"/>
      <c r="G125" s="9"/>
      <c r="H125" s="9"/>
      <c r="I125" s="9"/>
      <c r="J125" s="9"/>
      <c r="K125" s="9"/>
      <c r="L125" s="9"/>
      <c r="M125" s="9"/>
      <c r="N125" s="9"/>
      <c r="O125" s="9"/>
      <c r="P125" s="9"/>
      <c r="Q125" s="9"/>
      <c r="R125" s="9"/>
      <c r="S125" s="9"/>
      <c r="T125" s="9"/>
      <c r="U125" s="9"/>
      <c r="V125" s="9"/>
    </row>
    <row r="126">
      <c r="A126" s="174"/>
      <c r="B126" s="175" t="s">
        <v>619</v>
      </c>
      <c r="C126" s="201"/>
      <c r="D126" s="212"/>
      <c r="E126" s="9"/>
      <c r="F126" s="9"/>
      <c r="G126" s="9"/>
      <c r="H126" s="9"/>
      <c r="I126" s="9"/>
      <c r="J126" s="9"/>
      <c r="K126" s="9"/>
      <c r="L126" s="9"/>
      <c r="M126" s="9"/>
      <c r="N126" s="9"/>
      <c r="O126" s="9"/>
      <c r="P126" s="9"/>
      <c r="Q126" s="9"/>
      <c r="R126" s="9"/>
      <c r="S126" s="9"/>
      <c r="T126" s="9"/>
      <c r="U126" s="9"/>
      <c r="V126" s="9"/>
    </row>
    <row r="127">
      <c r="A127" s="282"/>
      <c r="B127" s="263" t="s">
        <v>620</v>
      </c>
      <c r="C127" s="204"/>
      <c r="D127" s="265"/>
      <c r="E127" s="9"/>
      <c r="F127" s="9"/>
      <c r="G127" s="9"/>
      <c r="H127" s="9"/>
      <c r="I127" s="9"/>
      <c r="J127" s="9"/>
      <c r="K127" s="9"/>
      <c r="L127" s="9"/>
      <c r="M127" s="9"/>
      <c r="N127" s="9"/>
      <c r="O127" s="9"/>
      <c r="P127" s="9"/>
      <c r="Q127" s="9"/>
      <c r="R127" s="9"/>
      <c r="S127" s="9"/>
      <c r="T127" s="9"/>
      <c r="U127" s="9"/>
      <c r="V127" s="9"/>
    </row>
    <row r="128">
      <c r="A128" s="291" t="s">
        <v>621</v>
      </c>
      <c r="B128" s="175" t="s">
        <v>622</v>
      </c>
      <c r="C128" s="201"/>
      <c r="D128" s="212"/>
      <c r="E128" s="9"/>
      <c r="F128" s="9"/>
      <c r="G128" s="9"/>
      <c r="H128" s="9"/>
      <c r="I128" s="9"/>
      <c r="J128" s="9"/>
      <c r="K128" s="9"/>
      <c r="L128" s="9"/>
      <c r="M128" s="9"/>
      <c r="N128" s="9"/>
      <c r="O128" s="9"/>
      <c r="P128" s="9"/>
      <c r="Q128" s="9"/>
      <c r="R128" s="9"/>
      <c r="S128" s="9"/>
      <c r="T128" s="9"/>
      <c r="U128" s="9"/>
      <c r="V128" s="9"/>
    </row>
    <row r="129">
      <c r="A129" s="262"/>
      <c r="B129" s="263" t="s">
        <v>623</v>
      </c>
      <c r="C129" s="204"/>
      <c r="D129" s="265"/>
      <c r="E129" s="9"/>
      <c r="F129" s="9"/>
      <c r="G129" s="9"/>
      <c r="H129" s="9"/>
      <c r="I129" s="9"/>
      <c r="J129" s="9"/>
      <c r="K129" s="9"/>
      <c r="L129" s="9"/>
      <c r="M129" s="9"/>
      <c r="N129" s="9"/>
      <c r="O129" s="9"/>
      <c r="P129" s="9"/>
      <c r="Q129" s="9"/>
      <c r="R129" s="9"/>
      <c r="S129" s="9"/>
      <c r="T129" s="9"/>
      <c r="U129" s="9"/>
      <c r="V129" s="9"/>
    </row>
    <row r="130">
      <c r="A130" s="281" t="s">
        <v>624</v>
      </c>
      <c r="B130" s="175" t="s">
        <v>625</v>
      </c>
      <c r="C130" s="201"/>
      <c r="D130" s="212"/>
      <c r="E130" s="9"/>
      <c r="F130" s="9"/>
      <c r="G130" s="9"/>
      <c r="H130" s="9"/>
      <c r="I130" s="9"/>
      <c r="J130" s="9"/>
      <c r="K130" s="9"/>
      <c r="L130" s="9"/>
      <c r="M130" s="9"/>
      <c r="N130" s="9"/>
      <c r="O130" s="9"/>
      <c r="P130" s="9"/>
      <c r="Q130" s="9"/>
      <c r="R130" s="9"/>
      <c r="S130" s="9"/>
      <c r="T130" s="9"/>
      <c r="U130" s="9"/>
      <c r="V130" s="9"/>
    </row>
    <row r="131">
      <c r="A131" s="174"/>
      <c r="B131" s="175" t="s">
        <v>626</v>
      </c>
      <c r="C131" s="201"/>
      <c r="D131" s="212"/>
      <c r="E131" s="9"/>
      <c r="F131" s="9"/>
      <c r="G131" s="9"/>
      <c r="H131" s="9"/>
      <c r="I131" s="9"/>
      <c r="J131" s="9"/>
      <c r="K131" s="9"/>
      <c r="L131" s="9"/>
      <c r="M131" s="9"/>
      <c r="N131" s="9"/>
      <c r="O131" s="9"/>
      <c r="P131" s="9"/>
      <c r="Q131" s="9"/>
      <c r="R131" s="9"/>
      <c r="S131" s="9"/>
      <c r="T131" s="9"/>
      <c r="U131" s="9"/>
      <c r="V131" s="9"/>
    </row>
    <row r="132">
      <c r="A132" s="174"/>
      <c r="B132" s="175" t="s">
        <v>627</v>
      </c>
      <c r="C132" s="201"/>
      <c r="D132" s="212"/>
      <c r="E132" s="9"/>
      <c r="F132" s="9"/>
      <c r="G132" s="9"/>
      <c r="H132" s="9"/>
      <c r="I132" s="9"/>
      <c r="J132" s="9"/>
      <c r="K132" s="9"/>
      <c r="L132" s="9"/>
      <c r="M132" s="9"/>
      <c r="N132" s="9"/>
      <c r="O132" s="9"/>
      <c r="P132" s="9"/>
      <c r="Q132" s="9"/>
      <c r="R132" s="9"/>
      <c r="S132" s="9"/>
      <c r="T132" s="9"/>
      <c r="U132" s="9"/>
      <c r="V132" s="9"/>
    </row>
    <row r="133">
      <c r="A133" s="174"/>
      <c r="B133" s="175" t="s">
        <v>628</v>
      </c>
      <c r="C133" s="201"/>
      <c r="D133" s="212"/>
      <c r="E133" s="9"/>
      <c r="F133" s="9"/>
      <c r="G133" s="9"/>
      <c r="H133" s="9"/>
      <c r="I133" s="9"/>
      <c r="J133" s="9"/>
      <c r="K133" s="9"/>
      <c r="L133" s="9"/>
      <c r="M133" s="9"/>
      <c r="N133" s="9"/>
      <c r="O133" s="9"/>
      <c r="P133" s="9"/>
      <c r="Q133" s="9"/>
      <c r="R133" s="9"/>
      <c r="S133" s="9"/>
      <c r="T133" s="9"/>
      <c r="U133" s="9"/>
      <c r="V133" s="9"/>
    </row>
    <row r="134">
      <c r="A134" s="174"/>
      <c r="B134" s="175" t="s">
        <v>270</v>
      </c>
      <c r="C134" s="201"/>
      <c r="D134" s="212"/>
      <c r="E134" s="9"/>
      <c r="F134" s="9"/>
      <c r="G134" s="9"/>
      <c r="H134" s="9"/>
      <c r="I134" s="9"/>
      <c r="J134" s="9"/>
      <c r="K134" s="9"/>
      <c r="L134" s="9"/>
      <c r="M134" s="9"/>
      <c r="N134" s="9"/>
      <c r="O134" s="9"/>
      <c r="P134" s="9"/>
      <c r="Q134" s="9"/>
      <c r="R134" s="9"/>
      <c r="S134" s="9"/>
      <c r="T134" s="9"/>
      <c r="U134" s="9"/>
      <c r="V134" s="9"/>
    </row>
    <row r="135">
      <c r="A135" s="292"/>
      <c r="B135" s="175" t="s">
        <v>629</v>
      </c>
      <c r="C135" s="201"/>
      <c r="D135" s="212"/>
      <c r="E135" s="9"/>
      <c r="F135" s="9"/>
      <c r="G135" s="9"/>
      <c r="H135" s="9"/>
      <c r="I135" s="9"/>
      <c r="J135" s="9"/>
      <c r="K135" s="9"/>
      <c r="L135" s="9"/>
      <c r="M135" s="9"/>
      <c r="N135" s="9"/>
      <c r="O135" s="9"/>
      <c r="P135" s="9"/>
      <c r="Q135" s="9"/>
      <c r="R135" s="9"/>
      <c r="S135" s="9"/>
      <c r="T135" s="9"/>
      <c r="U135" s="9"/>
      <c r="V135" s="9"/>
    </row>
    <row r="136">
      <c r="A136" s="174"/>
      <c r="B136" s="175" t="s">
        <v>630</v>
      </c>
      <c r="C136" s="201"/>
      <c r="D136" s="212"/>
      <c r="E136" s="9"/>
      <c r="F136" s="9"/>
      <c r="G136" s="9"/>
      <c r="H136" s="9"/>
      <c r="I136" s="9"/>
      <c r="J136" s="9"/>
      <c r="K136" s="9"/>
      <c r="L136" s="9"/>
      <c r="M136" s="9"/>
      <c r="N136" s="9"/>
      <c r="O136" s="9"/>
      <c r="P136" s="9"/>
      <c r="Q136" s="9"/>
      <c r="R136" s="9"/>
      <c r="S136" s="9"/>
      <c r="T136" s="9"/>
      <c r="U136" s="9"/>
      <c r="V136" s="9"/>
    </row>
    <row r="137">
      <c r="A137" s="282"/>
      <c r="B137" s="263" t="s">
        <v>631</v>
      </c>
      <c r="C137" s="204"/>
      <c r="D137" s="265"/>
      <c r="E137" s="9"/>
      <c r="F137" s="9"/>
      <c r="G137" s="9"/>
      <c r="H137" s="9"/>
      <c r="I137" s="9"/>
      <c r="J137" s="9"/>
      <c r="K137" s="9"/>
      <c r="L137" s="9"/>
      <c r="M137" s="9"/>
      <c r="N137" s="9"/>
      <c r="O137" s="9"/>
      <c r="P137" s="9"/>
      <c r="Q137" s="9"/>
      <c r="R137" s="9"/>
      <c r="S137" s="9"/>
      <c r="T137" s="9"/>
      <c r="U137" s="9"/>
      <c r="V137" s="9"/>
    </row>
    <row r="138">
      <c r="A138" s="293"/>
      <c r="B138" s="294"/>
      <c r="C138" s="9"/>
      <c r="D138" s="9"/>
      <c r="E138" s="9"/>
      <c r="F138" s="9"/>
      <c r="G138" s="9"/>
      <c r="H138" s="9"/>
      <c r="I138" s="9"/>
      <c r="J138" s="9"/>
      <c r="K138" s="9"/>
      <c r="L138" s="9"/>
      <c r="M138" s="9"/>
      <c r="N138" s="9"/>
      <c r="O138" s="9"/>
      <c r="P138" s="9"/>
      <c r="Q138" s="9"/>
      <c r="R138" s="9"/>
      <c r="S138" s="9"/>
      <c r="T138" s="9"/>
      <c r="U138" s="9"/>
      <c r="V138" s="9"/>
    </row>
    <row r="139">
      <c r="A139" s="293"/>
      <c r="B139" s="294"/>
      <c r="C139" s="9"/>
      <c r="D139" s="9"/>
      <c r="E139" s="9"/>
      <c r="F139" s="9"/>
      <c r="G139" s="9"/>
      <c r="H139" s="9"/>
      <c r="I139" s="9"/>
      <c r="J139" s="9"/>
      <c r="K139" s="9"/>
      <c r="L139" s="9"/>
      <c r="M139" s="9"/>
      <c r="N139" s="9"/>
      <c r="O139" s="9"/>
      <c r="P139" s="9"/>
      <c r="Q139" s="9"/>
      <c r="R139" s="9"/>
      <c r="S139" s="9"/>
      <c r="T139" s="9"/>
      <c r="U139" s="9"/>
      <c r="V139" s="9"/>
    </row>
    <row r="140">
      <c r="A140" s="293"/>
      <c r="B140" s="294"/>
      <c r="C140" s="9"/>
      <c r="D140" s="9"/>
      <c r="E140" s="9"/>
      <c r="F140" s="9"/>
      <c r="G140" s="9"/>
      <c r="H140" s="9"/>
      <c r="I140" s="9"/>
      <c r="J140" s="9"/>
      <c r="K140" s="9"/>
      <c r="L140" s="9"/>
      <c r="M140" s="9"/>
      <c r="N140" s="9"/>
      <c r="O140" s="9"/>
      <c r="P140" s="9"/>
      <c r="Q140" s="9"/>
      <c r="R140" s="9"/>
      <c r="S140" s="9"/>
      <c r="T140" s="9"/>
      <c r="U140" s="9"/>
      <c r="V140" s="9"/>
    </row>
    <row r="141">
      <c r="A141" s="295"/>
      <c r="B141" s="296"/>
      <c r="C141" s="9"/>
      <c r="D141" s="9"/>
      <c r="E141" s="9"/>
      <c r="F141" s="9"/>
      <c r="G141" s="9"/>
      <c r="H141" s="9"/>
      <c r="I141" s="9"/>
      <c r="J141" s="9"/>
      <c r="K141" s="9"/>
      <c r="L141" s="9"/>
      <c r="M141" s="9"/>
      <c r="N141" s="9"/>
      <c r="O141" s="9"/>
      <c r="P141" s="9"/>
      <c r="Q141" s="9"/>
      <c r="R141" s="9"/>
      <c r="S141" s="9"/>
      <c r="T141" s="9"/>
      <c r="U141" s="9"/>
      <c r="V141" s="9"/>
    </row>
  </sheetData>
  <mergeCells count="1">
    <mergeCell ref="A2:D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31.29"/>
    <col customWidth="1" min="5" max="5" width="26.0"/>
    <col customWidth="1" min="7" max="7" width="34.29"/>
    <col customWidth="1" min="8" max="8" width="52.0"/>
    <col customWidth="1" min="9" max="9" width="35.14"/>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632</v>
      </c>
      <c r="B3" s="19"/>
      <c r="C3" s="20"/>
      <c r="D3" s="1"/>
      <c r="E3" s="1"/>
      <c r="F3" s="1"/>
      <c r="G3" s="1"/>
      <c r="H3" s="1"/>
      <c r="I3" s="1"/>
      <c r="J3" s="1"/>
      <c r="K3" s="1"/>
      <c r="L3" s="1"/>
      <c r="M3" s="1"/>
      <c r="N3" s="1"/>
      <c r="O3" s="1"/>
      <c r="P3" s="1"/>
      <c r="Q3" s="1"/>
      <c r="R3" s="1"/>
      <c r="S3" s="1"/>
      <c r="T3" s="1"/>
      <c r="U3" s="1"/>
      <c r="V3" s="1"/>
    </row>
    <row r="4">
      <c r="A4" s="21"/>
      <c r="B4" s="21"/>
      <c r="C4" s="22"/>
      <c r="D4" s="1"/>
      <c r="E4" s="1"/>
      <c r="F4" s="1"/>
      <c r="G4" s="1"/>
      <c r="H4" s="1"/>
      <c r="I4" s="1"/>
      <c r="J4" s="1"/>
      <c r="K4" s="1"/>
      <c r="L4" s="1"/>
      <c r="M4" s="1"/>
      <c r="N4" s="1"/>
      <c r="O4" s="1"/>
      <c r="P4" s="1"/>
      <c r="Q4" s="1"/>
      <c r="R4" s="1"/>
      <c r="S4" s="1"/>
      <c r="T4" s="1"/>
      <c r="U4" s="1"/>
      <c r="V4" s="1"/>
    </row>
    <row r="5">
      <c r="A5" s="21" t="s">
        <v>633</v>
      </c>
      <c r="B5" s="21"/>
      <c r="C5" s="22"/>
      <c r="D5" s="1"/>
      <c r="E5" s="1"/>
      <c r="F5" s="1"/>
      <c r="G5" s="1"/>
      <c r="H5" s="1"/>
      <c r="I5" s="1"/>
      <c r="J5" s="1"/>
      <c r="K5" s="1"/>
      <c r="L5" s="1"/>
      <c r="M5" s="1"/>
      <c r="N5" s="1"/>
      <c r="O5" s="1"/>
      <c r="P5" s="1"/>
      <c r="Q5" s="1"/>
      <c r="R5" s="1"/>
      <c r="S5" s="1"/>
      <c r="T5" s="1"/>
      <c r="U5" s="1"/>
      <c r="V5" s="1"/>
    </row>
    <row r="6">
      <c r="A6" s="23" t="s">
        <v>13</v>
      </c>
      <c r="B6" s="24" t="s">
        <v>342</v>
      </c>
      <c r="C6" s="23" t="s">
        <v>17</v>
      </c>
      <c r="D6" s="23" t="s">
        <v>18</v>
      </c>
      <c r="E6" s="23" t="s">
        <v>19</v>
      </c>
      <c r="F6" s="23" t="s">
        <v>20</v>
      </c>
      <c r="G6" s="23" t="s">
        <v>21</v>
      </c>
      <c r="H6" s="23" t="s">
        <v>22</v>
      </c>
      <c r="I6" s="23" t="s">
        <v>23</v>
      </c>
      <c r="J6" s="37"/>
      <c r="K6" s="37"/>
      <c r="L6" s="37"/>
      <c r="M6" s="37"/>
      <c r="N6" s="37"/>
      <c r="O6" s="37"/>
      <c r="P6" s="37"/>
      <c r="Q6" s="37"/>
      <c r="R6" s="37"/>
      <c r="S6" s="37"/>
      <c r="T6" s="37"/>
      <c r="U6" s="37"/>
      <c r="V6" s="37"/>
    </row>
    <row r="7">
      <c r="A7" s="28"/>
      <c r="B7" s="28"/>
      <c r="C7" s="28"/>
      <c r="D7" s="29"/>
      <c r="E7" s="30"/>
      <c r="F7" s="31" t="s">
        <v>25</v>
      </c>
      <c r="G7" s="32" t="s">
        <v>26</v>
      </c>
      <c r="H7" s="32" t="s">
        <v>27</v>
      </c>
      <c r="I7" s="32" t="s">
        <v>32</v>
      </c>
      <c r="J7" s="9"/>
      <c r="K7" s="9"/>
      <c r="L7" s="9"/>
      <c r="M7" s="9"/>
      <c r="N7" s="9"/>
      <c r="O7" s="9"/>
      <c r="P7" s="9"/>
      <c r="Q7" s="9"/>
      <c r="R7" s="9"/>
      <c r="S7" s="9"/>
      <c r="T7" s="9"/>
      <c r="U7" s="9"/>
      <c r="V7" s="9"/>
    </row>
    <row r="8">
      <c r="A8" s="61" t="s">
        <v>568</v>
      </c>
      <c r="B8" s="43" t="s">
        <v>30</v>
      </c>
      <c r="C8" s="32" t="s">
        <v>634</v>
      </c>
      <c r="D8" s="52" t="s">
        <v>635</v>
      </c>
      <c r="E8" s="55">
        <v>18.0</v>
      </c>
      <c r="F8" s="46">
        <v>41887.0</v>
      </c>
      <c r="G8" s="56" t="s">
        <v>636</v>
      </c>
      <c r="H8" s="137" t="s">
        <v>637</v>
      </c>
      <c r="I8" s="48"/>
      <c r="J8" s="9"/>
      <c r="K8" s="9"/>
      <c r="L8" s="9"/>
      <c r="M8" s="9"/>
      <c r="N8" s="9"/>
      <c r="O8" s="9"/>
      <c r="P8" s="9"/>
      <c r="Q8" s="9"/>
      <c r="R8" s="9"/>
      <c r="S8" s="9"/>
      <c r="T8" s="9"/>
      <c r="U8" s="9"/>
      <c r="V8" s="9"/>
    </row>
    <row r="9">
      <c r="A9" s="29"/>
      <c r="B9" s="29"/>
      <c r="E9" s="49"/>
      <c r="F9" s="49"/>
      <c r="G9" s="66" t="s">
        <v>638</v>
      </c>
      <c r="H9" s="137" t="s">
        <v>639</v>
      </c>
      <c r="I9" s="48"/>
      <c r="J9" s="1"/>
      <c r="K9" s="1"/>
      <c r="L9" s="1"/>
      <c r="M9" s="1"/>
      <c r="N9" s="1"/>
      <c r="O9" s="1"/>
      <c r="P9" s="1"/>
      <c r="Q9" s="1"/>
      <c r="R9" s="1"/>
      <c r="S9" s="1"/>
      <c r="T9" s="1"/>
      <c r="U9" s="1"/>
      <c r="V9" s="1"/>
    </row>
    <row r="10">
      <c r="A10" s="50" t="s">
        <v>569</v>
      </c>
      <c r="B10" s="51" t="s">
        <v>30</v>
      </c>
      <c r="C10" s="32" t="s">
        <v>640</v>
      </c>
      <c r="D10" s="52" t="s">
        <v>635</v>
      </c>
      <c r="E10" s="55">
        <v>12.0</v>
      </c>
      <c r="F10" s="78">
        <v>41887.0</v>
      </c>
      <c r="G10" s="66" t="s">
        <v>641</v>
      </c>
      <c r="H10" s="137" t="s">
        <v>642</v>
      </c>
      <c r="I10" s="48"/>
      <c r="J10" s="1"/>
      <c r="K10" s="1"/>
      <c r="L10" s="1"/>
      <c r="M10" s="1"/>
      <c r="N10" s="1"/>
      <c r="O10" s="1"/>
      <c r="P10" s="1"/>
      <c r="Q10" s="1"/>
      <c r="R10" s="1"/>
      <c r="S10" s="1"/>
      <c r="T10" s="1"/>
      <c r="U10" s="1"/>
      <c r="V10" s="1"/>
    </row>
    <row r="11">
      <c r="A11" s="29"/>
      <c r="B11" s="29"/>
      <c r="C11" s="29"/>
      <c r="D11" s="29"/>
      <c r="E11" s="29"/>
      <c r="F11" s="29"/>
      <c r="G11" s="138" t="s">
        <v>643</v>
      </c>
      <c r="H11" s="29"/>
      <c r="I11" s="29"/>
      <c r="J11" s="1"/>
      <c r="K11" s="1"/>
      <c r="L11" s="1"/>
      <c r="M11" s="1"/>
      <c r="N11" s="1"/>
      <c r="O11" s="1"/>
      <c r="P11" s="1"/>
      <c r="Q11" s="1"/>
      <c r="R11" s="1"/>
      <c r="S11" s="1"/>
      <c r="T11" s="1"/>
      <c r="U11" s="1"/>
      <c r="V11" s="1"/>
    </row>
    <row r="12">
      <c r="G12" s="138" t="s">
        <v>644</v>
      </c>
      <c r="J12" s="1"/>
      <c r="K12" s="1"/>
      <c r="L12" s="1"/>
      <c r="M12" s="1"/>
      <c r="N12" s="1"/>
      <c r="O12" s="1"/>
      <c r="P12" s="1"/>
      <c r="Q12" s="1"/>
      <c r="R12" s="1"/>
      <c r="S12" s="1"/>
      <c r="T12" s="1"/>
      <c r="U12" s="1"/>
      <c r="V12" s="1"/>
    </row>
    <row r="13">
      <c r="G13" s="138" t="s">
        <v>645</v>
      </c>
      <c r="J13" s="1"/>
      <c r="K13" s="1"/>
      <c r="L13" s="1"/>
      <c r="M13" s="1"/>
      <c r="N13" s="1"/>
      <c r="O13" s="1"/>
      <c r="P13" s="1"/>
      <c r="Q13" s="1"/>
      <c r="R13" s="1"/>
      <c r="S13" s="1"/>
      <c r="T13" s="1"/>
      <c r="U13" s="1"/>
      <c r="V13" s="1"/>
    </row>
    <row r="14">
      <c r="G14" s="138" t="s">
        <v>646</v>
      </c>
      <c r="H14" s="29"/>
      <c r="I14" s="29"/>
      <c r="J14" s="1"/>
      <c r="K14" s="1"/>
      <c r="L14" s="1"/>
      <c r="M14" s="1"/>
      <c r="N14" s="1"/>
      <c r="O14" s="1"/>
      <c r="P14" s="1"/>
      <c r="Q14" s="1"/>
      <c r="R14" s="1"/>
      <c r="S14" s="1"/>
      <c r="T14" s="1"/>
      <c r="U14" s="1"/>
      <c r="V14" s="1"/>
    </row>
    <row r="15">
      <c r="A15" s="50" t="s">
        <v>570</v>
      </c>
      <c r="B15" s="51" t="s">
        <v>647</v>
      </c>
      <c r="C15" s="32" t="s">
        <v>648</v>
      </c>
      <c r="D15" s="32" t="s">
        <v>649</v>
      </c>
      <c r="E15" s="297">
        <v>23.0</v>
      </c>
      <c r="F15" s="139">
        <v>2013.0</v>
      </c>
      <c r="G15" s="57" t="s">
        <v>650</v>
      </c>
      <c r="H15" s="137" t="s">
        <v>651</v>
      </c>
      <c r="I15" s="48"/>
      <c r="J15" s="1"/>
      <c r="K15" s="1"/>
      <c r="L15" s="1"/>
      <c r="M15" s="1"/>
      <c r="N15" s="1"/>
      <c r="O15" s="1"/>
      <c r="P15" s="1"/>
      <c r="Q15" s="1"/>
      <c r="R15" s="1"/>
      <c r="S15" s="1"/>
      <c r="T15" s="1"/>
      <c r="U15" s="1"/>
      <c r="V15" s="1"/>
    </row>
    <row r="16">
      <c r="A16" s="141"/>
      <c r="B16" s="29"/>
      <c r="C16" s="29"/>
      <c r="D16" s="29"/>
      <c r="E16" s="141"/>
      <c r="F16" s="141"/>
      <c r="G16" s="52" t="s">
        <v>652</v>
      </c>
      <c r="H16" s="29"/>
      <c r="I16" s="29"/>
      <c r="J16" s="1"/>
      <c r="K16" s="1"/>
      <c r="L16" s="1"/>
      <c r="M16" s="1"/>
      <c r="N16" s="1"/>
      <c r="O16" s="1"/>
      <c r="P16" s="1"/>
      <c r="Q16" s="1"/>
      <c r="R16" s="1"/>
      <c r="S16" s="1"/>
      <c r="T16" s="1"/>
      <c r="U16" s="1"/>
      <c r="V16" s="1"/>
    </row>
    <row r="17">
      <c r="A17" s="50" t="s">
        <v>571</v>
      </c>
      <c r="B17" s="51" t="s">
        <v>647</v>
      </c>
      <c r="C17" s="52" t="s">
        <v>653</v>
      </c>
      <c r="D17" s="52" t="s">
        <v>654</v>
      </c>
      <c r="E17" s="168">
        <v>992.0</v>
      </c>
      <c r="F17" s="298">
        <v>41890.0</v>
      </c>
      <c r="G17" s="66" t="s">
        <v>655</v>
      </c>
      <c r="H17" s="137" t="s">
        <v>651</v>
      </c>
      <c r="I17" s="48"/>
      <c r="J17" s="1"/>
      <c r="K17" s="1"/>
      <c r="L17" s="1"/>
      <c r="M17" s="1"/>
      <c r="N17" s="1"/>
      <c r="O17" s="1"/>
      <c r="P17" s="1"/>
      <c r="Q17" s="1"/>
      <c r="R17" s="1"/>
      <c r="S17" s="1"/>
      <c r="T17" s="1"/>
      <c r="U17" s="1"/>
      <c r="V17" s="1"/>
    </row>
    <row r="18">
      <c r="A18" s="141"/>
      <c r="B18" s="29"/>
      <c r="C18" s="29"/>
      <c r="D18" s="29"/>
      <c r="E18" s="49"/>
      <c r="F18" s="49"/>
      <c r="G18" s="138" t="s">
        <v>656</v>
      </c>
      <c r="H18" s="52"/>
      <c r="I18" s="29"/>
      <c r="J18" s="1"/>
      <c r="K18" s="1"/>
      <c r="L18" s="1"/>
      <c r="M18" s="1"/>
      <c r="N18" s="1"/>
      <c r="O18" s="1"/>
      <c r="P18" s="1"/>
      <c r="Q18" s="1"/>
      <c r="R18" s="1"/>
      <c r="S18" s="1"/>
      <c r="T18" s="1"/>
      <c r="U18" s="1"/>
      <c r="V18" s="1"/>
    </row>
    <row r="19">
      <c r="A19" s="141"/>
      <c r="B19" s="29"/>
      <c r="C19" s="29"/>
      <c r="D19" s="29"/>
      <c r="E19" s="29"/>
      <c r="F19" s="29"/>
      <c r="G19" s="138" t="s">
        <v>657</v>
      </c>
      <c r="H19" s="52"/>
      <c r="I19" s="29"/>
      <c r="J19" s="1"/>
      <c r="K19" s="1"/>
      <c r="L19" s="1"/>
      <c r="M19" s="1"/>
      <c r="N19" s="1"/>
      <c r="O19" s="1"/>
      <c r="P19" s="1"/>
      <c r="Q19" s="1"/>
      <c r="R19" s="1"/>
      <c r="S19" s="1"/>
      <c r="T19" s="1"/>
      <c r="U19" s="1"/>
      <c r="V19" s="1"/>
    </row>
    <row r="20">
      <c r="A20" s="50" t="s">
        <v>572</v>
      </c>
      <c r="B20" s="51" t="s">
        <v>647</v>
      </c>
      <c r="C20" s="52" t="s">
        <v>658</v>
      </c>
      <c r="D20" s="52" t="s">
        <v>659</v>
      </c>
      <c r="E20" s="299">
        <v>23.0</v>
      </c>
      <c r="F20" s="273">
        <v>2013.0</v>
      </c>
      <c r="G20" s="300" t="s">
        <v>660</v>
      </c>
      <c r="H20" s="48"/>
      <c r="I20" s="48"/>
      <c r="J20" s="1"/>
      <c r="K20" s="1"/>
      <c r="L20" s="1"/>
      <c r="M20" s="1"/>
      <c r="N20" s="1"/>
      <c r="O20" s="1"/>
      <c r="P20" s="1"/>
      <c r="Q20" s="1"/>
      <c r="R20" s="1"/>
      <c r="S20" s="1"/>
      <c r="T20" s="1"/>
      <c r="U20" s="1"/>
      <c r="V20" s="1"/>
    </row>
    <row r="21">
      <c r="A21" s="141"/>
      <c r="B21" s="29"/>
      <c r="C21" s="29"/>
      <c r="D21" s="29"/>
      <c r="E21" s="141"/>
      <c r="F21" s="141"/>
      <c r="G21" s="29"/>
      <c r="H21" s="29"/>
      <c r="I21" s="29"/>
      <c r="J21" s="1"/>
      <c r="K21" s="1"/>
      <c r="L21" s="1"/>
      <c r="M21" s="1"/>
      <c r="N21" s="1"/>
      <c r="O21" s="1"/>
      <c r="P21" s="1"/>
      <c r="Q21" s="1"/>
      <c r="R21" s="1"/>
      <c r="S21" s="1"/>
      <c r="T21" s="1"/>
      <c r="U21" s="1"/>
      <c r="V21" s="1"/>
    </row>
    <row r="22">
      <c r="A22" s="50" t="s">
        <v>573</v>
      </c>
      <c r="B22" s="51" t="s">
        <v>647</v>
      </c>
      <c r="C22" s="52" t="s">
        <v>661</v>
      </c>
      <c r="D22" s="52" t="s">
        <v>662</v>
      </c>
      <c r="E22" s="168">
        <v>19.0</v>
      </c>
      <c r="F22" s="200">
        <v>2013.0</v>
      </c>
      <c r="G22" s="66" t="s">
        <v>655</v>
      </c>
      <c r="H22" s="48"/>
      <c r="I22" s="48"/>
      <c r="J22" s="1"/>
      <c r="K22" s="1"/>
      <c r="L22" s="1"/>
      <c r="M22" s="1"/>
      <c r="N22" s="1"/>
      <c r="O22" s="1"/>
      <c r="P22" s="1"/>
      <c r="Q22" s="1"/>
      <c r="R22" s="1"/>
      <c r="S22" s="1"/>
      <c r="T22" s="1"/>
      <c r="U22" s="1"/>
      <c r="V22" s="1"/>
    </row>
    <row r="23">
      <c r="A23" s="141"/>
      <c r="B23" s="29"/>
      <c r="C23" s="29"/>
      <c r="D23" s="29"/>
      <c r="E23" s="49"/>
      <c r="F23" s="49"/>
      <c r="G23" s="138" t="s">
        <v>656</v>
      </c>
      <c r="H23" s="29"/>
      <c r="I23" s="29"/>
      <c r="J23" s="1"/>
      <c r="K23" s="1"/>
      <c r="L23" s="1"/>
      <c r="M23" s="1"/>
      <c r="N23" s="1"/>
      <c r="O23" s="1"/>
      <c r="P23" s="1"/>
      <c r="Q23" s="1"/>
      <c r="R23" s="1"/>
      <c r="S23" s="1"/>
      <c r="T23" s="1"/>
      <c r="U23" s="1"/>
      <c r="V23" s="1"/>
    </row>
    <row r="24">
      <c r="A24" s="141"/>
      <c r="B24" s="29"/>
      <c r="C24" s="29"/>
      <c r="D24" s="29"/>
      <c r="E24" s="29"/>
      <c r="F24" s="29"/>
      <c r="G24" s="138" t="s">
        <v>657</v>
      </c>
      <c r="H24" s="29"/>
      <c r="I24" s="29"/>
      <c r="J24" s="1"/>
      <c r="K24" s="1"/>
      <c r="L24" s="1"/>
      <c r="M24" s="1"/>
      <c r="N24" s="1"/>
      <c r="O24" s="1"/>
      <c r="P24" s="1"/>
      <c r="Q24" s="1"/>
      <c r="R24" s="1"/>
      <c r="S24" s="1"/>
      <c r="T24" s="1"/>
      <c r="U24" s="1"/>
      <c r="V24" s="1"/>
    </row>
    <row r="25">
      <c r="A25" s="50" t="s">
        <v>574</v>
      </c>
      <c r="B25" s="51" t="s">
        <v>30</v>
      </c>
      <c r="C25" s="32" t="s">
        <v>663</v>
      </c>
      <c r="D25" s="52" t="s">
        <v>664</v>
      </c>
      <c r="E25" s="77">
        <v>2.0</v>
      </c>
      <c r="F25" s="78">
        <v>41887.0</v>
      </c>
      <c r="G25" s="66" t="s">
        <v>665</v>
      </c>
      <c r="H25" s="137" t="s">
        <v>666</v>
      </c>
      <c r="I25" s="137" t="s">
        <v>667</v>
      </c>
      <c r="J25" s="1"/>
      <c r="K25" s="1"/>
      <c r="L25" s="1"/>
      <c r="M25" s="1"/>
      <c r="N25" s="1"/>
      <c r="O25" s="1"/>
      <c r="P25" s="1"/>
      <c r="Q25" s="1"/>
      <c r="R25" s="1"/>
      <c r="S25" s="1"/>
      <c r="T25" s="1"/>
      <c r="U25" s="1"/>
      <c r="V25" s="1"/>
    </row>
    <row r="26">
      <c r="A26" s="49"/>
      <c r="B26" s="29"/>
      <c r="C26" s="29"/>
      <c r="D26" s="29"/>
      <c r="E26" s="29"/>
      <c r="F26" s="29"/>
      <c r="G26" s="29"/>
      <c r="H26" s="52" t="s">
        <v>668</v>
      </c>
      <c r="I26" s="29"/>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sheetData>
  <mergeCells count="11">
    <mergeCell ref="B11:B14"/>
    <mergeCell ref="B9:D9"/>
    <mergeCell ref="A2:C2"/>
    <mergeCell ref="A3:C3"/>
    <mergeCell ref="F11:F14"/>
    <mergeCell ref="I11:I13"/>
    <mergeCell ref="H11:H13"/>
    <mergeCell ref="E11:E14"/>
    <mergeCell ref="D11:D14"/>
    <mergeCell ref="C11:C14"/>
    <mergeCell ref="A11:A14"/>
  </mergeCells>
  <hyperlinks>
    <hyperlink r:id="rId1" ref="G8"/>
    <hyperlink r:id="rId2" ref="G9"/>
    <hyperlink r:id="rId3" ref="G10"/>
    <hyperlink r:id="rId4" ref="G11"/>
    <hyperlink r:id="rId5" ref="G12"/>
    <hyperlink r:id="rId6" ref="G13"/>
    <hyperlink r:id="rId7" ref="G14"/>
    <hyperlink r:id="rId8" location="WWRLink113" ref="G17"/>
    <hyperlink r:id="rId9" ref="G18"/>
    <hyperlink r:id="rId10" ref="G19"/>
    <hyperlink r:id="rId11" location="WWRLink113" ref="G22"/>
    <hyperlink r:id="rId12" ref="G23"/>
    <hyperlink r:id="rId13" ref="G24"/>
    <hyperlink r:id="rId14" ref="G25"/>
  </hyperlinks>
  <drawing r:id="rId1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28.29"/>
    <col customWidth="1" min="5" max="5" width="26.0"/>
    <col customWidth="1" min="7" max="7" width="34.29"/>
    <col customWidth="1" min="8" max="8" width="52.0"/>
    <col customWidth="1" min="9" max="9" width="34.57"/>
  </cols>
  <sheetData>
    <row r="1">
      <c r="A1" s="1"/>
      <c r="B1" s="1"/>
      <c r="C1" s="1"/>
      <c r="D1" s="1"/>
      <c r="E1" s="1"/>
      <c r="F1" s="1"/>
      <c r="G1" s="1"/>
      <c r="H1" s="1"/>
      <c r="I1" s="1"/>
      <c r="J1" s="1"/>
      <c r="K1" s="1"/>
      <c r="L1" s="1"/>
      <c r="M1" s="1"/>
      <c r="N1" s="1"/>
      <c r="O1" s="1"/>
      <c r="P1" s="1"/>
      <c r="Q1" s="1"/>
      <c r="R1" s="1"/>
      <c r="S1" s="1"/>
      <c r="T1" s="1"/>
      <c r="U1" s="1"/>
      <c r="V1" s="1"/>
    </row>
    <row r="2">
      <c r="A2" s="15" t="s">
        <v>8</v>
      </c>
      <c r="B2" s="16"/>
      <c r="C2" s="16"/>
      <c r="D2" s="17"/>
      <c r="E2" s="1"/>
      <c r="F2" s="1"/>
      <c r="G2" s="1"/>
      <c r="H2" s="1"/>
      <c r="I2" s="1"/>
      <c r="J2" s="1"/>
      <c r="K2" s="1"/>
      <c r="L2" s="1"/>
      <c r="M2" s="1"/>
      <c r="N2" s="1"/>
      <c r="O2" s="1"/>
      <c r="P2" s="1"/>
      <c r="Q2" s="1"/>
      <c r="R2" s="1"/>
      <c r="S2" s="1"/>
      <c r="T2" s="1"/>
      <c r="U2" s="1"/>
      <c r="V2" s="1"/>
    </row>
    <row r="3">
      <c r="A3" s="18" t="s">
        <v>669</v>
      </c>
      <c r="B3" s="19"/>
      <c r="C3" s="19"/>
      <c r="D3" s="20"/>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1" t="s">
        <v>670</v>
      </c>
      <c r="B5" s="21"/>
      <c r="C5" s="1"/>
      <c r="D5" s="1"/>
      <c r="E5" s="1"/>
      <c r="F5" s="1"/>
      <c r="G5" s="1"/>
      <c r="H5" s="1"/>
      <c r="I5" s="1"/>
      <c r="J5" s="1"/>
      <c r="K5" s="1"/>
      <c r="L5" s="1"/>
      <c r="M5" s="1"/>
      <c r="N5" s="1"/>
      <c r="O5" s="1"/>
      <c r="P5" s="1"/>
      <c r="Q5" s="1"/>
      <c r="R5" s="1"/>
      <c r="S5" s="1"/>
      <c r="T5" s="1"/>
      <c r="U5" s="1"/>
      <c r="V5" s="1"/>
    </row>
    <row r="6">
      <c r="A6" s="23" t="s">
        <v>13</v>
      </c>
      <c r="B6" s="24" t="s">
        <v>671</v>
      </c>
      <c r="C6" s="23" t="s">
        <v>17</v>
      </c>
      <c r="D6" s="23" t="s">
        <v>18</v>
      </c>
      <c r="E6" s="23" t="s">
        <v>19</v>
      </c>
      <c r="F6" s="23" t="s">
        <v>20</v>
      </c>
      <c r="G6" s="23" t="s">
        <v>21</v>
      </c>
      <c r="H6" s="23" t="s">
        <v>22</v>
      </c>
      <c r="I6" s="23" t="s">
        <v>23</v>
      </c>
      <c r="J6" s="37"/>
      <c r="K6" s="37"/>
      <c r="L6" s="37"/>
      <c r="M6" s="37"/>
      <c r="N6" s="37"/>
      <c r="O6" s="37"/>
      <c r="P6" s="37"/>
      <c r="Q6" s="37"/>
      <c r="R6" s="37"/>
      <c r="S6" s="37"/>
      <c r="T6" s="37"/>
      <c r="U6" s="37"/>
      <c r="V6" s="37"/>
    </row>
    <row r="7">
      <c r="A7" s="27"/>
      <c r="B7" s="27"/>
      <c r="C7" s="29"/>
      <c r="D7" s="29"/>
      <c r="E7" s="29"/>
      <c r="F7" s="32" t="s">
        <v>25</v>
      </c>
      <c r="G7" s="32" t="s">
        <v>26</v>
      </c>
      <c r="H7" s="32" t="s">
        <v>27</v>
      </c>
      <c r="I7" s="32" t="s">
        <v>32</v>
      </c>
      <c r="J7" s="1"/>
      <c r="K7" s="1"/>
      <c r="L7" s="1"/>
      <c r="M7" s="1"/>
      <c r="N7" s="1"/>
      <c r="O7" s="1"/>
      <c r="P7" s="1"/>
      <c r="Q7" s="1"/>
      <c r="R7" s="1"/>
      <c r="S7" s="1"/>
      <c r="T7" s="1"/>
      <c r="U7" s="1"/>
      <c r="V7" s="1"/>
    </row>
    <row r="8">
      <c r="A8" s="34" t="s">
        <v>590</v>
      </c>
      <c r="B8" s="43" t="s">
        <v>30</v>
      </c>
      <c r="C8" s="32" t="s">
        <v>672</v>
      </c>
      <c r="D8" s="32" t="s">
        <v>673</v>
      </c>
      <c r="E8" s="55">
        <v>265.0</v>
      </c>
      <c r="F8" s="46">
        <v>42279.0</v>
      </c>
      <c r="G8" s="211" t="s">
        <v>674</v>
      </c>
      <c r="H8" s="209"/>
      <c r="I8" s="209"/>
      <c r="J8" s="1"/>
      <c r="K8" s="1"/>
      <c r="L8" s="1"/>
      <c r="M8" s="1"/>
      <c r="N8" s="1"/>
      <c r="O8" s="1"/>
      <c r="P8" s="1"/>
      <c r="Q8" s="1"/>
      <c r="R8" s="1"/>
      <c r="S8" s="1"/>
      <c r="T8" s="1"/>
      <c r="U8" s="1"/>
      <c r="V8" s="1"/>
    </row>
    <row r="9">
      <c r="A9" s="29"/>
      <c r="B9" s="275"/>
      <c r="C9" s="29"/>
      <c r="D9" s="29"/>
      <c r="E9" s="29"/>
      <c r="F9" s="29"/>
      <c r="G9" s="29"/>
      <c r="H9" s="29"/>
      <c r="I9" s="29"/>
      <c r="J9" s="1"/>
      <c r="K9" s="1"/>
      <c r="L9" s="1"/>
      <c r="M9" s="1"/>
      <c r="N9" s="1"/>
      <c r="O9" s="1"/>
      <c r="P9" s="1"/>
      <c r="Q9" s="1"/>
      <c r="R9" s="1"/>
      <c r="S9" s="1"/>
      <c r="T9" s="1"/>
      <c r="U9" s="1"/>
      <c r="V9" s="1"/>
    </row>
    <row r="10">
      <c r="A10" s="34" t="s">
        <v>591</v>
      </c>
      <c r="B10" s="43" t="s">
        <v>30</v>
      </c>
      <c r="C10" s="32" t="s">
        <v>675</v>
      </c>
      <c r="D10" s="32" t="s">
        <v>676</v>
      </c>
      <c r="E10" s="133">
        <v>10091.0</v>
      </c>
      <c r="F10" s="78">
        <v>42279.0</v>
      </c>
      <c r="G10" s="211" t="s">
        <v>677</v>
      </c>
      <c r="H10" s="209"/>
      <c r="I10" s="122" t="s">
        <v>678</v>
      </c>
      <c r="J10" s="1"/>
      <c r="K10" s="1"/>
      <c r="L10" s="1"/>
      <c r="M10" s="1"/>
      <c r="N10" s="1"/>
      <c r="O10" s="1"/>
      <c r="P10" s="1"/>
      <c r="Q10" s="1"/>
      <c r="R10" s="1"/>
      <c r="S10" s="1"/>
      <c r="T10" s="1"/>
      <c r="U10" s="1"/>
      <c r="V10" s="1"/>
    </row>
    <row r="11">
      <c r="A11" s="29"/>
      <c r="B11" s="275"/>
      <c r="C11" s="29"/>
      <c r="D11" s="29"/>
      <c r="E11" s="29"/>
      <c r="F11" s="29"/>
      <c r="G11" s="29"/>
      <c r="H11" s="29"/>
      <c r="I11" s="29"/>
      <c r="J11" s="1"/>
      <c r="K11" s="1"/>
      <c r="L11" s="1"/>
      <c r="M11" s="1"/>
      <c r="N11" s="1"/>
      <c r="O11" s="1"/>
      <c r="P11" s="1"/>
      <c r="Q11" s="1"/>
      <c r="R11" s="1"/>
      <c r="S11" s="1"/>
      <c r="T11" s="1"/>
      <c r="U11" s="1"/>
      <c r="V11" s="1"/>
    </row>
    <row r="12">
      <c r="A12" s="61" t="s">
        <v>592</v>
      </c>
      <c r="B12" s="43" t="s">
        <v>30</v>
      </c>
      <c r="C12" s="52" t="s">
        <v>679</v>
      </c>
      <c r="D12" s="52" t="s">
        <v>680</v>
      </c>
      <c r="E12" s="301">
        <v>0.08333333333333333</v>
      </c>
      <c r="F12" s="78">
        <v>42282.0</v>
      </c>
      <c r="G12" s="211" t="s">
        <v>682</v>
      </c>
      <c r="H12" s="209"/>
      <c r="I12" s="209"/>
      <c r="J12" s="1"/>
      <c r="K12" s="1"/>
      <c r="L12" s="1"/>
      <c r="M12" s="1"/>
      <c r="N12" s="1"/>
      <c r="O12" s="1"/>
      <c r="P12" s="1"/>
      <c r="Q12" s="1"/>
      <c r="R12" s="1"/>
      <c r="S12" s="1"/>
      <c r="T12" s="1"/>
      <c r="U12" s="1"/>
      <c r="V12" s="1"/>
    </row>
    <row r="13">
      <c r="A13" s="29"/>
      <c r="B13" s="275"/>
      <c r="C13" s="29"/>
      <c r="D13" s="29"/>
      <c r="E13" s="29"/>
      <c r="F13" s="29"/>
      <c r="G13" s="29"/>
      <c r="H13" s="29"/>
      <c r="I13" s="29"/>
      <c r="J13" s="1"/>
      <c r="K13" s="1"/>
      <c r="L13" s="1"/>
      <c r="M13" s="1"/>
      <c r="N13" s="1"/>
      <c r="O13" s="1"/>
      <c r="P13" s="1"/>
      <c r="Q13" s="1"/>
      <c r="R13" s="1"/>
      <c r="S13" s="1"/>
      <c r="T13" s="1"/>
      <c r="U13" s="1"/>
      <c r="V13" s="1"/>
    </row>
    <row r="14">
      <c r="A14" s="61" t="s">
        <v>593</v>
      </c>
      <c r="B14" s="43" t="s">
        <v>685</v>
      </c>
      <c r="C14" s="52" t="s">
        <v>686</v>
      </c>
      <c r="D14" s="52" t="s">
        <v>687</v>
      </c>
      <c r="E14" s="55">
        <v>20.0</v>
      </c>
      <c r="F14" s="78">
        <v>42104.0</v>
      </c>
      <c r="G14" s="211" t="s">
        <v>688</v>
      </c>
      <c r="H14" s="209"/>
      <c r="I14" s="209"/>
      <c r="J14" s="1"/>
      <c r="K14" s="1"/>
      <c r="L14" s="1"/>
      <c r="M14" s="1"/>
      <c r="N14" s="1"/>
      <c r="O14" s="1"/>
      <c r="P14" s="1"/>
      <c r="Q14" s="1"/>
      <c r="R14" s="1"/>
      <c r="S14" s="1"/>
      <c r="T14" s="1"/>
      <c r="U14" s="1"/>
      <c r="V14" s="1"/>
    </row>
    <row r="15">
      <c r="A15" s="29"/>
      <c r="B15" s="275"/>
      <c r="C15" s="29"/>
      <c r="D15" s="29"/>
      <c r="E15" s="29"/>
      <c r="F15" s="29"/>
      <c r="G15" s="29"/>
      <c r="H15" s="29"/>
      <c r="I15" s="29"/>
      <c r="J15" s="1"/>
      <c r="K15" s="1"/>
      <c r="L15" s="1"/>
      <c r="M15" s="1"/>
      <c r="N15" s="1"/>
      <c r="O15" s="1"/>
      <c r="P15" s="1"/>
      <c r="Q15" s="1"/>
      <c r="R15" s="1"/>
      <c r="S15" s="1"/>
      <c r="T15" s="1"/>
      <c r="U15" s="1"/>
      <c r="V15" s="1"/>
    </row>
    <row r="16">
      <c r="A16" s="61" t="s">
        <v>594</v>
      </c>
      <c r="B16" s="43" t="s">
        <v>689</v>
      </c>
      <c r="C16" s="52" t="s">
        <v>690</v>
      </c>
      <c r="D16" s="52" t="s">
        <v>691</v>
      </c>
      <c r="E16" s="120">
        <v>37.0</v>
      </c>
      <c r="F16" s="154">
        <v>42279.0</v>
      </c>
      <c r="G16" s="211" t="s">
        <v>692</v>
      </c>
      <c r="H16" s="209"/>
      <c r="I16" s="209"/>
      <c r="J16" s="1"/>
      <c r="K16" s="1"/>
      <c r="L16" s="1"/>
      <c r="M16" s="1"/>
      <c r="N16" s="1"/>
      <c r="O16" s="1"/>
      <c r="P16" s="1"/>
      <c r="Q16" s="1"/>
      <c r="R16" s="1"/>
      <c r="S16" s="1"/>
      <c r="T16" s="1"/>
      <c r="U16" s="1"/>
      <c r="V16" s="1"/>
    </row>
    <row r="17">
      <c r="A17" s="29"/>
      <c r="B17" s="29"/>
      <c r="C17" s="29"/>
      <c r="D17" s="29"/>
      <c r="E17" s="29"/>
      <c r="F17" s="29"/>
      <c r="G17" s="29"/>
      <c r="H17" s="29"/>
      <c r="I17" s="29"/>
      <c r="J17" s="1"/>
      <c r="K17" s="1"/>
      <c r="L17" s="1"/>
      <c r="M17" s="1"/>
      <c r="N17" s="1"/>
      <c r="O17" s="1"/>
      <c r="P17" s="1"/>
      <c r="Q17" s="1"/>
      <c r="R17" s="1"/>
      <c r="S17" s="1"/>
      <c r="T17" s="1"/>
      <c r="U17" s="1"/>
      <c r="V17" s="1"/>
    </row>
    <row r="18">
      <c r="A18" s="9"/>
      <c r="B18" s="9"/>
      <c r="C18" s="9"/>
      <c r="D18" s="9"/>
      <c r="E18" s="9"/>
      <c r="F18" s="9"/>
      <c r="G18" s="9"/>
      <c r="H18" s="9"/>
      <c r="I18" s="1"/>
      <c r="J18" s="1"/>
      <c r="K18" s="1"/>
      <c r="L18" s="1"/>
      <c r="M18" s="1"/>
      <c r="N18" s="1"/>
      <c r="O18" s="1"/>
      <c r="P18" s="1"/>
      <c r="Q18" s="1"/>
      <c r="R18" s="1"/>
      <c r="S18" s="1"/>
      <c r="T18" s="1"/>
      <c r="U18" s="1"/>
      <c r="V18" s="1"/>
    </row>
    <row r="19">
      <c r="A19" s="9"/>
      <c r="B19" s="9"/>
      <c r="C19" s="9"/>
      <c r="D19" s="9"/>
      <c r="E19" s="9"/>
      <c r="F19" s="9"/>
      <c r="G19" s="9"/>
      <c r="H19" s="9"/>
      <c r="I19" s="1"/>
      <c r="J19" s="1"/>
      <c r="K19" s="1"/>
      <c r="L19" s="1"/>
      <c r="M19" s="1"/>
      <c r="N19" s="1"/>
      <c r="O19" s="1"/>
      <c r="P19" s="1"/>
      <c r="Q19" s="1"/>
      <c r="R19" s="1"/>
      <c r="S19" s="1"/>
      <c r="T19" s="1"/>
      <c r="U19" s="1"/>
      <c r="V19" s="1"/>
    </row>
    <row r="20">
      <c r="A20" s="9"/>
      <c r="B20" s="9"/>
      <c r="C20" s="9"/>
      <c r="D20" s="9"/>
      <c r="E20" s="9"/>
      <c r="F20" s="9"/>
      <c r="G20" s="9"/>
      <c r="H20" s="9"/>
      <c r="I20" s="1"/>
      <c r="J20" s="1"/>
      <c r="K20" s="1"/>
      <c r="L20" s="1"/>
      <c r="M20" s="1"/>
      <c r="N20" s="1"/>
      <c r="O20" s="1"/>
      <c r="P20" s="1"/>
      <c r="Q20" s="1"/>
      <c r="R20" s="1"/>
      <c r="S20" s="1"/>
      <c r="T20" s="1"/>
      <c r="U20" s="1"/>
      <c r="V20" s="1"/>
    </row>
    <row r="21">
      <c r="A21" s="9"/>
      <c r="B21" s="9"/>
      <c r="C21" s="9"/>
      <c r="D21" s="9"/>
      <c r="E21" s="9"/>
      <c r="F21" s="9"/>
      <c r="G21" s="9"/>
      <c r="H21" s="9"/>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sheetData>
  <mergeCells count="2">
    <mergeCell ref="A2:D2"/>
    <mergeCell ref="A3:D3"/>
  </mergeCells>
  <hyperlinks>
    <hyperlink r:id="rId1" ref="G8"/>
    <hyperlink r:id="rId2" ref="G10"/>
    <hyperlink r:id="rId3" ref="G12"/>
    <hyperlink r:id="rId4" ref="G14"/>
    <hyperlink r:id="rId5" ref="G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43"/>
    <col customWidth="1" min="2" max="2" width="20.71"/>
    <col customWidth="1" min="3" max="3" width="26.0"/>
    <col customWidth="1" min="4" max="4" width="33.14"/>
    <col customWidth="1" min="5" max="5" width="21.86"/>
    <col customWidth="1" min="6" max="6" width="18.29"/>
    <col customWidth="1" min="7" max="7" width="19.43"/>
    <col customWidth="1" min="9" max="9" width="31.71"/>
    <col customWidth="1" min="10" max="10" width="32.71"/>
    <col customWidth="1" min="11" max="11" width="35.0"/>
  </cols>
  <sheetData>
    <row r="1">
      <c r="A1" s="1"/>
      <c r="B1" s="1"/>
      <c r="C1" s="1"/>
      <c r="D1" s="1"/>
      <c r="E1" s="1"/>
      <c r="F1" s="1"/>
      <c r="G1" s="1"/>
      <c r="H1" s="1"/>
      <c r="I1" s="1"/>
      <c r="J1" s="1"/>
      <c r="K1" s="1"/>
      <c r="L1" s="1"/>
      <c r="M1" s="1"/>
      <c r="N1" s="1"/>
      <c r="O1" s="1"/>
      <c r="P1" s="1"/>
      <c r="Q1" s="1"/>
      <c r="R1" s="1"/>
      <c r="S1" s="1"/>
      <c r="T1" s="1"/>
      <c r="U1" s="1"/>
      <c r="V1" s="1"/>
    </row>
    <row r="2">
      <c r="A2" s="15" t="s">
        <v>8</v>
      </c>
      <c r="B2" s="16"/>
      <c r="C2" s="16"/>
      <c r="D2" s="17"/>
      <c r="E2" s="1"/>
      <c r="F2" s="1"/>
      <c r="G2" s="1"/>
      <c r="H2" s="1"/>
      <c r="I2" s="1"/>
      <c r="J2" s="1"/>
      <c r="K2" s="1"/>
      <c r="L2" s="1"/>
      <c r="M2" s="1"/>
      <c r="N2" s="1"/>
      <c r="O2" s="1"/>
      <c r="P2" s="1"/>
      <c r="Q2" s="1"/>
      <c r="R2" s="1"/>
      <c r="S2" s="1"/>
      <c r="T2" s="1"/>
      <c r="U2" s="1"/>
      <c r="V2" s="1"/>
    </row>
    <row r="3">
      <c r="A3" s="18" t="s">
        <v>681</v>
      </c>
      <c r="B3" s="19"/>
      <c r="C3" s="19"/>
      <c r="D3" s="20"/>
      <c r="E3" s="1"/>
      <c r="F3" s="1"/>
      <c r="G3" s="1"/>
      <c r="H3" s="1"/>
      <c r="I3" s="1"/>
      <c r="J3" s="1"/>
      <c r="K3" s="1"/>
      <c r="L3" s="1"/>
      <c r="M3" s="1"/>
      <c r="N3" s="1"/>
      <c r="O3" s="1"/>
      <c r="P3" s="1"/>
      <c r="Q3" s="1"/>
      <c r="R3" s="1"/>
      <c r="S3" s="1"/>
      <c r="T3" s="1"/>
      <c r="U3" s="1"/>
      <c r="V3" s="1"/>
    </row>
    <row r="4">
      <c r="A4" s="21"/>
      <c r="B4" s="21"/>
      <c r="C4" s="22"/>
      <c r="D4" s="1"/>
      <c r="E4" s="1"/>
      <c r="F4" s="1"/>
      <c r="G4" s="1"/>
      <c r="H4" s="1"/>
      <c r="I4" s="1"/>
      <c r="J4" s="1"/>
      <c r="K4" s="1"/>
      <c r="L4" s="1"/>
      <c r="M4" s="1"/>
      <c r="N4" s="1"/>
      <c r="O4" s="1"/>
      <c r="P4" s="1"/>
      <c r="Q4" s="1"/>
      <c r="R4" s="1"/>
      <c r="S4" s="1"/>
      <c r="T4" s="1"/>
      <c r="U4" s="1"/>
      <c r="V4" s="1"/>
    </row>
    <row r="5">
      <c r="A5" s="21" t="s">
        <v>683</v>
      </c>
      <c r="B5" s="21"/>
      <c r="C5" s="22"/>
      <c r="D5" s="1"/>
      <c r="E5" s="1"/>
      <c r="F5" s="1"/>
      <c r="G5" s="1"/>
      <c r="H5" s="1"/>
      <c r="I5" s="1"/>
      <c r="J5" s="1"/>
      <c r="K5" s="1"/>
      <c r="L5" s="1"/>
      <c r="M5" s="1"/>
      <c r="N5" s="1"/>
      <c r="O5" s="1"/>
      <c r="P5" s="1"/>
      <c r="Q5" s="1"/>
      <c r="R5" s="1"/>
      <c r="S5" s="1"/>
      <c r="T5" s="1"/>
      <c r="U5" s="1"/>
      <c r="V5" s="1"/>
    </row>
    <row r="6">
      <c r="A6" s="23" t="s">
        <v>13</v>
      </c>
      <c r="B6" s="24" t="s">
        <v>24</v>
      </c>
      <c r="C6" s="23" t="s">
        <v>17</v>
      </c>
      <c r="D6" s="23" t="s">
        <v>18</v>
      </c>
      <c r="E6" s="24" t="s">
        <v>684</v>
      </c>
      <c r="H6" s="23" t="s">
        <v>20</v>
      </c>
      <c r="I6" s="23" t="s">
        <v>21</v>
      </c>
      <c r="J6" s="23" t="s">
        <v>22</v>
      </c>
      <c r="K6" s="23" t="s">
        <v>23</v>
      </c>
      <c r="L6" s="37"/>
      <c r="M6" s="37"/>
      <c r="N6" s="37"/>
      <c r="O6" s="37"/>
      <c r="P6" s="37"/>
      <c r="Q6" s="37"/>
      <c r="R6" s="37"/>
      <c r="S6" s="37"/>
      <c r="T6" s="37"/>
      <c r="U6" s="37"/>
      <c r="V6" s="37"/>
    </row>
    <row r="7">
      <c r="A7" s="28"/>
      <c r="B7" s="28"/>
      <c r="C7" s="302"/>
      <c r="D7" s="29"/>
      <c r="E7" s="303" t="s">
        <v>693</v>
      </c>
      <c r="F7" s="303" t="s">
        <v>694</v>
      </c>
      <c r="G7" s="303" t="s">
        <v>695</v>
      </c>
      <c r="H7" s="31" t="s">
        <v>696</v>
      </c>
      <c r="I7" s="32" t="s">
        <v>26</v>
      </c>
      <c r="J7" s="32" t="s">
        <v>27</v>
      </c>
      <c r="K7" s="32" t="s">
        <v>32</v>
      </c>
      <c r="L7" s="1"/>
      <c r="M7" s="1"/>
      <c r="N7" s="1"/>
      <c r="O7" s="1"/>
      <c r="P7" s="1"/>
      <c r="Q7" s="1"/>
      <c r="R7" s="1"/>
      <c r="S7" s="1"/>
      <c r="T7" s="1"/>
      <c r="U7" s="1"/>
      <c r="V7" s="1"/>
    </row>
    <row r="8">
      <c r="A8" s="34" t="s">
        <v>683</v>
      </c>
      <c r="B8" s="43" t="s">
        <v>697</v>
      </c>
      <c r="C8" s="52" t="s">
        <v>698</v>
      </c>
      <c r="D8" s="44" t="s">
        <v>699</v>
      </c>
      <c r="E8" s="120">
        <v>11.13</v>
      </c>
      <c r="F8" s="120">
        <v>20.76</v>
      </c>
      <c r="G8" s="55">
        <v>64.5</v>
      </c>
      <c r="H8" s="46">
        <v>41873.0</v>
      </c>
      <c r="I8" s="47" t="s">
        <v>700</v>
      </c>
      <c r="J8" s="48"/>
      <c r="K8" s="137" t="s">
        <v>701</v>
      </c>
      <c r="L8" s="1"/>
      <c r="M8" s="1"/>
      <c r="N8" s="1"/>
      <c r="O8" s="1"/>
      <c r="P8" s="1"/>
      <c r="Q8" s="1"/>
      <c r="R8" s="1"/>
      <c r="S8" s="1"/>
      <c r="T8" s="1"/>
      <c r="U8" s="1"/>
      <c r="V8" s="1"/>
    </row>
    <row r="9">
      <c r="A9" s="29"/>
      <c r="B9" s="29"/>
      <c r="C9" s="29"/>
      <c r="D9" s="29"/>
      <c r="E9" s="184" t="str">
        <f>sum(E8:G8)/count(E8:G8)</f>
        <v>32.13</v>
      </c>
      <c r="F9" s="49"/>
      <c r="G9" s="49"/>
      <c r="H9" s="49"/>
      <c r="I9" s="138" t="s">
        <v>702</v>
      </c>
      <c r="J9" s="29"/>
      <c r="K9" s="29"/>
      <c r="L9" s="1"/>
      <c r="M9" s="1"/>
      <c r="N9" s="1"/>
      <c r="O9" s="1"/>
      <c r="P9" s="1"/>
      <c r="Q9" s="1"/>
      <c r="R9" s="1"/>
      <c r="S9" s="1"/>
      <c r="T9" s="1"/>
      <c r="U9" s="1"/>
      <c r="V9" s="1"/>
    </row>
    <row r="10">
      <c r="A10" s="29"/>
      <c r="B10" s="29"/>
      <c r="C10" s="29"/>
      <c r="D10" s="29"/>
      <c r="E10" s="29"/>
      <c r="F10" s="29"/>
      <c r="G10" s="29"/>
      <c r="H10" s="29"/>
      <c r="I10" s="138" t="s">
        <v>700</v>
      </c>
      <c r="J10" s="29"/>
      <c r="K10" s="29"/>
      <c r="L10" s="1"/>
      <c r="M10" s="1"/>
      <c r="N10" s="1"/>
      <c r="O10" s="1"/>
      <c r="P10" s="1"/>
      <c r="Q10" s="1"/>
      <c r="R10" s="1"/>
      <c r="S10" s="1"/>
      <c r="T10" s="1"/>
      <c r="U10" s="1"/>
      <c r="V10" s="1"/>
    </row>
    <row r="11">
      <c r="A11" s="29"/>
      <c r="B11" s="29"/>
      <c r="C11" s="29"/>
      <c r="D11" s="29"/>
      <c r="E11" s="29"/>
      <c r="F11" s="29"/>
      <c r="G11" s="29"/>
      <c r="H11" s="29"/>
      <c r="I11" s="138" t="s">
        <v>703</v>
      </c>
      <c r="J11" s="29"/>
      <c r="K11" s="29"/>
      <c r="L11" s="1"/>
      <c r="M11" s="1"/>
      <c r="N11" s="1"/>
      <c r="O11" s="1"/>
      <c r="P11" s="1"/>
      <c r="Q11" s="1"/>
      <c r="R11" s="1"/>
      <c r="S11" s="1"/>
      <c r="T11" s="1"/>
      <c r="U11" s="1"/>
      <c r="V11" s="1"/>
    </row>
    <row r="12">
      <c r="A12" s="29"/>
      <c r="B12" s="29"/>
      <c r="C12" s="29"/>
      <c r="D12" s="29"/>
      <c r="E12" s="29"/>
      <c r="F12" s="29"/>
      <c r="G12" s="29"/>
      <c r="H12" s="29"/>
      <c r="I12" s="138" t="s">
        <v>704</v>
      </c>
      <c r="J12" s="29"/>
      <c r="K12" s="29"/>
      <c r="L12" s="1"/>
      <c r="M12" s="1"/>
      <c r="N12" s="1"/>
      <c r="O12" s="1"/>
      <c r="P12" s="1"/>
      <c r="Q12" s="1"/>
      <c r="R12" s="1"/>
      <c r="S12" s="1"/>
      <c r="T12" s="1"/>
      <c r="U12" s="1"/>
      <c r="V12" s="1"/>
    </row>
    <row r="13">
      <c r="A13" s="29"/>
      <c r="B13" s="29"/>
      <c r="C13" s="29"/>
      <c r="D13" s="29"/>
      <c r="E13" s="29"/>
      <c r="F13" s="29"/>
      <c r="G13" s="29"/>
      <c r="H13" s="29"/>
      <c r="I13" s="138" t="s">
        <v>705</v>
      </c>
      <c r="J13" s="29"/>
      <c r="K13" s="29"/>
      <c r="L13" s="1"/>
      <c r="M13" s="1"/>
      <c r="N13" s="1"/>
      <c r="O13" s="1"/>
      <c r="P13" s="1"/>
      <c r="Q13" s="1"/>
      <c r="R13" s="1"/>
      <c r="S13" s="1"/>
      <c r="T13" s="1"/>
      <c r="U13" s="1"/>
      <c r="V13" s="1"/>
    </row>
    <row r="14">
      <c r="A14" s="29"/>
      <c r="B14" s="29"/>
      <c r="C14" s="29"/>
      <c r="D14" s="29"/>
      <c r="E14" s="29"/>
      <c r="F14" s="29"/>
      <c r="G14" s="29"/>
      <c r="H14" s="29"/>
      <c r="I14" s="138" t="s">
        <v>706</v>
      </c>
      <c r="J14" s="29"/>
      <c r="K14" s="29"/>
      <c r="L14" s="1"/>
      <c r="M14" s="1"/>
      <c r="N14" s="1"/>
      <c r="O14" s="1"/>
      <c r="P14" s="1"/>
      <c r="Q14" s="1"/>
      <c r="R14" s="1"/>
      <c r="S14" s="1"/>
      <c r="T14" s="1"/>
      <c r="U14" s="1"/>
      <c r="V14" s="1"/>
    </row>
    <row r="15">
      <c r="A15" s="29"/>
      <c r="B15" s="29"/>
      <c r="C15" s="29"/>
      <c r="D15" s="29"/>
      <c r="E15" s="29"/>
      <c r="F15" s="29"/>
      <c r="G15" s="29"/>
      <c r="H15" s="29"/>
      <c r="I15" s="138" t="s">
        <v>707</v>
      </c>
      <c r="J15" s="29"/>
      <c r="K15" s="29"/>
      <c r="L15" s="1"/>
      <c r="M15" s="1"/>
      <c r="N15" s="1"/>
      <c r="O15" s="1"/>
      <c r="P15" s="1"/>
      <c r="Q15" s="1"/>
      <c r="R15" s="1"/>
      <c r="S15" s="1"/>
      <c r="T15" s="1"/>
      <c r="U15" s="1"/>
      <c r="V15" s="1"/>
    </row>
    <row r="16">
      <c r="A16" s="29"/>
      <c r="B16" s="29"/>
      <c r="C16" s="29"/>
      <c r="D16" s="29"/>
      <c r="E16" s="29"/>
      <c r="F16" s="29"/>
      <c r="G16" s="29"/>
      <c r="H16" s="29"/>
      <c r="I16" s="138" t="s">
        <v>708</v>
      </c>
      <c r="J16" s="29"/>
      <c r="K16" s="29"/>
      <c r="L16" s="1"/>
      <c r="M16" s="1"/>
      <c r="N16" s="1"/>
      <c r="O16" s="1"/>
      <c r="P16" s="1"/>
      <c r="Q16" s="1"/>
      <c r="R16" s="1"/>
      <c r="S16" s="1"/>
      <c r="T16" s="1"/>
      <c r="U16" s="1"/>
      <c r="V16" s="1"/>
    </row>
    <row r="17">
      <c r="A17" s="29"/>
      <c r="B17" s="29"/>
      <c r="C17" s="29"/>
      <c r="D17" s="29"/>
      <c r="E17" s="29"/>
      <c r="F17" s="29"/>
      <c r="G17" s="29"/>
      <c r="H17" s="29"/>
      <c r="I17" s="138" t="s">
        <v>709</v>
      </c>
      <c r="J17" s="29"/>
      <c r="K17" s="29"/>
      <c r="L17" s="1"/>
      <c r="M17" s="1"/>
      <c r="N17" s="1"/>
      <c r="O17" s="1"/>
      <c r="P17" s="1"/>
      <c r="Q17" s="1"/>
      <c r="R17" s="1"/>
      <c r="S17" s="1"/>
      <c r="T17" s="1"/>
      <c r="U17" s="1"/>
      <c r="V17" s="1"/>
    </row>
    <row r="18">
      <c r="A18" s="29"/>
      <c r="B18" s="29"/>
      <c r="C18" s="29"/>
      <c r="D18" s="29"/>
      <c r="E18" s="29"/>
      <c r="F18" s="29"/>
      <c r="G18" s="29"/>
      <c r="H18" s="29"/>
      <c r="I18" s="138" t="s">
        <v>710</v>
      </c>
      <c r="J18" s="29"/>
      <c r="K18" s="29"/>
      <c r="L18" s="1"/>
      <c r="M18" s="1"/>
      <c r="N18" s="1"/>
      <c r="O18" s="1"/>
      <c r="P18" s="1"/>
      <c r="Q18" s="1"/>
      <c r="R18" s="1"/>
      <c r="S18" s="1"/>
      <c r="T18" s="1"/>
      <c r="U18" s="1"/>
      <c r="V18" s="1"/>
    </row>
    <row r="19">
      <c r="A19" s="29"/>
      <c r="B19" s="29"/>
      <c r="C19" s="29"/>
      <c r="D19" s="29"/>
      <c r="E19" s="29"/>
      <c r="F19" s="29"/>
      <c r="G19" s="29"/>
      <c r="H19" s="29"/>
      <c r="I19" s="138" t="s">
        <v>711</v>
      </c>
      <c r="J19" s="29"/>
      <c r="K19" s="29"/>
      <c r="L19" s="1"/>
      <c r="M19" s="1"/>
      <c r="N19" s="1"/>
      <c r="O19" s="1"/>
      <c r="P19" s="1"/>
      <c r="Q19" s="1"/>
      <c r="R19" s="1"/>
      <c r="S19" s="1"/>
      <c r="T19" s="1"/>
      <c r="U19" s="1"/>
      <c r="V19" s="1"/>
    </row>
    <row r="20">
      <c r="A20" s="29"/>
      <c r="B20" s="29"/>
      <c r="C20" s="29"/>
      <c r="D20" s="29"/>
      <c r="E20" s="29"/>
      <c r="F20" s="29"/>
      <c r="G20" s="29"/>
      <c r="H20" s="29"/>
      <c r="I20" s="138" t="s">
        <v>712</v>
      </c>
      <c r="J20" s="29"/>
      <c r="K20" s="29"/>
      <c r="L20" s="1"/>
      <c r="M20" s="1"/>
      <c r="N20" s="1"/>
      <c r="O20" s="1"/>
      <c r="P20" s="1"/>
      <c r="Q20" s="1"/>
      <c r="R20" s="1"/>
      <c r="S20" s="1"/>
      <c r="T20" s="1"/>
      <c r="U20" s="1"/>
      <c r="V20" s="1"/>
    </row>
    <row r="21">
      <c r="A21" s="29"/>
      <c r="B21" s="29"/>
      <c r="C21" s="29"/>
      <c r="D21" s="29"/>
      <c r="E21" s="29"/>
      <c r="F21" s="29"/>
      <c r="G21" s="29"/>
      <c r="H21" s="29"/>
      <c r="I21" s="138" t="s">
        <v>713</v>
      </c>
      <c r="J21" s="29"/>
      <c r="K21" s="29"/>
      <c r="L21" s="1"/>
      <c r="M21" s="1"/>
      <c r="N21" s="1"/>
      <c r="O21" s="1"/>
      <c r="P21" s="1"/>
      <c r="Q21" s="1"/>
      <c r="R21" s="1"/>
      <c r="S21" s="1"/>
      <c r="T21" s="1"/>
      <c r="U21" s="1"/>
      <c r="V21" s="1"/>
    </row>
    <row r="22">
      <c r="A22" s="29"/>
      <c r="B22" s="29"/>
      <c r="C22" s="29"/>
      <c r="D22" s="29"/>
      <c r="E22" s="29"/>
      <c r="F22" s="29"/>
      <c r="G22" s="29"/>
      <c r="H22" s="29"/>
      <c r="I22" s="138" t="s">
        <v>714</v>
      </c>
      <c r="J22" s="29"/>
      <c r="K22" s="29"/>
      <c r="L22" s="1"/>
      <c r="M22" s="1"/>
      <c r="N22" s="1"/>
      <c r="O22" s="1"/>
      <c r="P22" s="1"/>
      <c r="Q22" s="1"/>
      <c r="R22" s="1"/>
      <c r="S22" s="1"/>
      <c r="T22" s="1"/>
      <c r="U22" s="1"/>
      <c r="V22" s="1"/>
    </row>
    <row r="23">
      <c r="A23" s="29"/>
      <c r="B23" s="29"/>
      <c r="C23" s="29"/>
      <c r="D23" s="29"/>
      <c r="E23" s="29"/>
      <c r="F23" s="29"/>
      <c r="G23" s="29"/>
      <c r="H23" s="29"/>
      <c r="I23" s="138" t="s">
        <v>715</v>
      </c>
      <c r="J23" s="29"/>
      <c r="K23" s="29"/>
      <c r="L23" s="1"/>
      <c r="M23" s="1"/>
      <c r="N23" s="1"/>
      <c r="O23" s="1"/>
      <c r="P23" s="1"/>
      <c r="Q23" s="1"/>
      <c r="R23" s="1"/>
      <c r="S23" s="1"/>
      <c r="T23" s="1"/>
      <c r="U23" s="1"/>
      <c r="V23" s="1"/>
    </row>
    <row r="24">
      <c r="A24" s="29"/>
      <c r="B24" s="29"/>
      <c r="C24" s="29"/>
      <c r="D24" s="29"/>
      <c r="E24" s="29"/>
      <c r="F24" s="29"/>
      <c r="G24" s="29"/>
      <c r="H24" s="29"/>
      <c r="I24" s="138" t="s">
        <v>716</v>
      </c>
      <c r="J24" s="29"/>
      <c r="K24" s="29"/>
      <c r="L24" s="1"/>
      <c r="M24" s="1"/>
      <c r="N24" s="1"/>
      <c r="O24" s="1"/>
      <c r="P24" s="1"/>
      <c r="Q24" s="1"/>
      <c r="R24" s="1"/>
      <c r="S24" s="1"/>
      <c r="T24" s="1"/>
      <c r="U24" s="1"/>
      <c r="V24" s="1"/>
    </row>
    <row r="25">
      <c r="A25" s="29"/>
      <c r="B25" s="29"/>
      <c r="C25" s="29"/>
      <c r="D25" s="29"/>
      <c r="E25" s="29"/>
      <c r="F25" s="29"/>
      <c r="G25" s="29"/>
      <c r="H25" s="29"/>
      <c r="I25" s="138" t="s">
        <v>717</v>
      </c>
      <c r="J25" s="29"/>
      <c r="K25" s="29"/>
      <c r="L25" s="1"/>
      <c r="M25" s="1"/>
      <c r="N25" s="1"/>
      <c r="O25" s="1"/>
      <c r="P25" s="1"/>
      <c r="Q25" s="1"/>
      <c r="R25" s="1"/>
      <c r="S25" s="1"/>
      <c r="T25" s="1"/>
      <c r="U25" s="1"/>
      <c r="V25" s="1"/>
    </row>
    <row r="26">
      <c r="A26" s="29"/>
      <c r="B26" s="29"/>
      <c r="C26" s="29"/>
      <c r="D26" s="29"/>
      <c r="E26" s="29"/>
      <c r="F26" s="29"/>
      <c r="G26" s="29"/>
      <c r="H26" s="29"/>
      <c r="I26" s="138" t="s">
        <v>718</v>
      </c>
      <c r="J26" s="29"/>
      <c r="K26" s="29"/>
      <c r="L26" s="1"/>
      <c r="M26" s="1"/>
      <c r="N26" s="1"/>
      <c r="O26" s="1"/>
      <c r="P26" s="1"/>
      <c r="Q26" s="1"/>
      <c r="R26" s="1"/>
      <c r="S26" s="1"/>
      <c r="T26" s="1"/>
      <c r="U26" s="1"/>
      <c r="V26" s="1"/>
    </row>
    <row r="27">
      <c r="A27" s="29"/>
      <c r="B27" s="29"/>
      <c r="C27" s="29"/>
      <c r="D27" s="29"/>
      <c r="E27" s="29"/>
      <c r="F27" s="29"/>
      <c r="G27" s="29"/>
      <c r="H27" s="29"/>
      <c r="I27" s="138" t="s">
        <v>719</v>
      </c>
      <c r="J27" s="29"/>
      <c r="K27" s="29"/>
      <c r="L27" s="1"/>
      <c r="M27" s="1"/>
      <c r="N27" s="1"/>
      <c r="O27" s="1"/>
      <c r="P27" s="1"/>
      <c r="Q27" s="1"/>
      <c r="R27" s="1"/>
      <c r="S27" s="1"/>
      <c r="T27" s="1"/>
      <c r="U27" s="1"/>
      <c r="V27" s="1"/>
    </row>
    <row r="28">
      <c r="A28" s="29"/>
      <c r="B28" s="29"/>
      <c r="C28" s="29"/>
      <c r="D28" s="29"/>
      <c r="E28" s="29"/>
      <c r="F28" s="29"/>
      <c r="G28" s="29"/>
      <c r="H28" s="29"/>
      <c r="I28" s="138" t="s">
        <v>720</v>
      </c>
      <c r="J28" s="29"/>
      <c r="K28" s="29"/>
      <c r="L28" s="1"/>
      <c r="M28" s="1"/>
      <c r="N28" s="1"/>
      <c r="O28" s="1"/>
      <c r="P28" s="1"/>
      <c r="Q28" s="1"/>
      <c r="R28" s="1"/>
      <c r="S28" s="1"/>
      <c r="T28" s="1"/>
      <c r="U28" s="1"/>
      <c r="V28" s="1"/>
    </row>
    <row r="29">
      <c r="A29" s="29"/>
      <c r="B29" s="29"/>
      <c r="C29" s="29"/>
      <c r="D29" s="29"/>
      <c r="E29" s="29"/>
      <c r="F29" s="29"/>
      <c r="G29" s="29"/>
      <c r="H29" s="29"/>
      <c r="I29" s="138" t="s">
        <v>721</v>
      </c>
      <c r="J29" s="29"/>
      <c r="K29" s="29"/>
      <c r="L29" s="1"/>
      <c r="M29" s="1"/>
      <c r="N29" s="1"/>
      <c r="O29" s="1"/>
      <c r="P29" s="1"/>
      <c r="Q29" s="1"/>
      <c r="R29" s="1"/>
      <c r="S29" s="1"/>
      <c r="T29" s="1"/>
      <c r="U29" s="1"/>
      <c r="V29" s="1"/>
    </row>
    <row r="30">
      <c r="A30" s="29"/>
      <c r="B30" s="29"/>
      <c r="C30" s="29"/>
      <c r="D30" s="29"/>
      <c r="E30" s="29"/>
      <c r="F30" s="29"/>
      <c r="G30" s="29"/>
      <c r="H30" s="29"/>
      <c r="I30" s="138" t="s">
        <v>722</v>
      </c>
      <c r="J30" s="29"/>
      <c r="K30" s="29"/>
      <c r="L30" s="1"/>
      <c r="M30" s="1"/>
      <c r="N30" s="1"/>
      <c r="O30" s="1"/>
      <c r="P30" s="1"/>
      <c r="Q30" s="1"/>
      <c r="R30" s="1"/>
      <c r="S30" s="1"/>
      <c r="T30" s="1"/>
      <c r="U30" s="1"/>
      <c r="V30" s="1"/>
    </row>
    <row r="31">
      <c r="A31" s="29"/>
      <c r="B31" s="29"/>
      <c r="C31" s="29"/>
      <c r="D31" s="29"/>
      <c r="E31" s="29"/>
      <c r="F31" s="29"/>
      <c r="G31" s="29"/>
      <c r="H31" s="29"/>
      <c r="I31" s="138" t="s">
        <v>723</v>
      </c>
      <c r="J31" s="29"/>
      <c r="K31" s="29"/>
      <c r="L31" s="1"/>
      <c r="M31" s="1"/>
      <c r="N31" s="1"/>
      <c r="O31" s="1"/>
      <c r="P31" s="1"/>
      <c r="Q31" s="1"/>
      <c r="R31" s="1"/>
      <c r="S31" s="1"/>
      <c r="T31" s="1"/>
      <c r="U31" s="1"/>
      <c r="V31" s="1"/>
    </row>
    <row r="32">
      <c r="A32" s="29"/>
      <c r="B32" s="29"/>
      <c r="C32" s="29"/>
      <c r="D32" s="29"/>
      <c r="E32" s="29"/>
      <c r="F32" s="29"/>
      <c r="G32" s="29"/>
      <c r="H32" s="29"/>
      <c r="I32" s="138" t="s">
        <v>724</v>
      </c>
      <c r="J32" s="29"/>
      <c r="K32" s="29"/>
      <c r="L32" s="1"/>
      <c r="M32" s="1"/>
      <c r="N32" s="1"/>
      <c r="O32" s="1"/>
      <c r="P32" s="1"/>
      <c r="Q32" s="1"/>
      <c r="R32" s="1"/>
      <c r="S32" s="1"/>
      <c r="T32" s="1"/>
      <c r="U32" s="1"/>
      <c r="V32" s="1"/>
    </row>
    <row r="33">
      <c r="A33" s="29"/>
      <c r="B33" s="29"/>
      <c r="C33" s="29"/>
      <c r="D33" s="29"/>
      <c r="E33" s="29"/>
      <c r="F33" s="29"/>
      <c r="G33" s="29"/>
      <c r="H33" s="29"/>
      <c r="I33" s="138" t="s">
        <v>725</v>
      </c>
      <c r="J33" s="29"/>
      <c r="K33" s="29"/>
      <c r="L33" s="1"/>
      <c r="M33" s="1"/>
      <c r="N33" s="1"/>
      <c r="O33" s="1"/>
      <c r="P33" s="1"/>
      <c r="Q33" s="1"/>
      <c r="R33" s="1"/>
      <c r="S33" s="1"/>
      <c r="T33" s="1"/>
      <c r="U33" s="1"/>
      <c r="V33" s="1"/>
    </row>
    <row r="34">
      <c r="A34" s="29"/>
      <c r="B34" s="29"/>
      <c r="C34" s="29"/>
      <c r="D34" s="29"/>
      <c r="E34" s="29"/>
      <c r="F34" s="29"/>
      <c r="G34" s="29"/>
      <c r="H34" s="29"/>
      <c r="I34" s="138" t="s">
        <v>726</v>
      </c>
      <c r="J34" s="29"/>
      <c r="K34" s="29"/>
      <c r="L34" s="1"/>
      <c r="M34" s="1"/>
      <c r="N34" s="1"/>
      <c r="O34" s="1"/>
      <c r="P34" s="1"/>
      <c r="Q34" s="1"/>
      <c r="R34" s="1"/>
      <c r="S34" s="1"/>
      <c r="T34" s="1"/>
      <c r="U34" s="1"/>
      <c r="V34" s="1"/>
    </row>
    <row r="35">
      <c r="A35" s="29"/>
      <c r="B35" s="29"/>
      <c r="C35" s="29"/>
      <c r="D35" s="29"/>
      <c r="E35" s="29"/>
      <c r="F35" s="29"/>
      <c r="G35" s="29"/>
      <c r="H35" s="29"/>
      <c r="I35" s="138" t="s">
        <v>727</v>
      </c>
      <c r="J35" s="29"/>
      <c r="K35" s="29"/>
      <c r="L35" s="1"/>
      <c r="M35" s="1"/>
      <c r="N35" s="1"/>
      <c r="O35" s="1"/>
      <c r="P35" s="1"/>
      <c r="Q35" s="1"/>
      <c r="R35" s="1"/>
      <c r="S35" s="1"/>
      <c r="T35" s="1"/>
      <c r="U35" s="1"/>
      <c r="V35" s="1"/>
    </row>
    <row r="36">
      <c r="A36" s="29"/>
      <c r="B36" s="29"/>
      <c r="C36" s="29"/>
      <c r="D36" s="29"/>
      <c r="E36" s="29"/>
      <c r="F36" s="29"/>
      <c r="G36" s="29"/>
      <c r="H36" s="29"/>
      <c r="I36" s="138" t="s">
        <v>728</v>
      </c>
      <c r="J36" s="29"/>
      <c r="K36" s="29"/>
      <c r="L36" s="1"/>
      <c r="M36" s="1"/>
      <c r="N36" s="1"/>
      <c r="O36" s="1"/>
      <c r="P36" s="1"/>
      <c r="Q36" s="1"/>
      <c r="R36" s="1"/>
      <c r="S36" s="1"/>
      <c r="T36" s="1"/>
      <c r="U36" s="1"/>
      <c r="V36" s="1"/>
    </row>
    <row r="37">
      <c r="A37" s="23" t="s">
        <v>13</v>
      </c>
      <c r="B37" s="23"/>
      <c r="C37" s="23" t="s">
        <v>17</v>
      </c>
      <c r="D37" s="23" t="s">
        <v>18</v>
      </c>
      <c r="E37" s="23" t="s">
        <v>19</v>
      </c>
      <c r="F37" s="23" t="s">
        <v>20</v>
      </c>
      <c r="G37" s="23" t="s">
        <v>21</v>
      </c>
      <c r="H37" s="23" t="s">
        <v>22</v>
      </c>
      <c r="I37" s="23" t="s">
        <v>23</v>
      </c>
      <c r="J37" s="9"/>
      <c r="K37" s="9"/>
      <c r="L37" s="1"/>
      <c r="M37" s="1"/>
      <c r="N37" s="1"/>
      <c r="O37" s="1"/>
      <c r="P37" s="1"/>
      <c r="Q37" s="1"/>
      <c r="R37" s="1"/>
      <c r="S37" s="1"/>
      <c r="T37" s="1"/>
      <c r="U37" s="1"/>
      <c r="V37" s="1"/>
    </row>
    <row r="38">
      <c r="A38" s="50" t="s">
        <v>729</v>
      </c>
      <c r="B38" s="152" t="s">
        <v>730</v>
      </c>
      <c r="C38" s="52" t="s">
        <v>731</v>
      </c>
      <c r="D38" s="52" t="s">
        <v>732</v>
      </c>
      <c r="E38" s="55">
        <v>33.0</v>
      </c>
      <c r="F38" s="78">
        <v>41873.0</v>
      </c>
      <c r="G38" s="304"/>
      <c r="H38" s="137" t="s">
        <v>733</v>
      </c>
      <c r="I38" s="48"/>
      <c r="J38" s="9"/>
      <c r="K38" s="9"/>
      <c r="L38" s="1"/>
      <c r="M38" s="1"/>
      <c r="N38" s="1"/>
      <c r="O38" s="1"/>
      <c r="P38" s="1"/>
      <c r="Q38" s="1"/>
      <c r="R38" s="1"/>
      <c r="S38" s="1"/>
      <c r="T38" s="1"/>
      <c r="U38" s="1"/>
      <c r="V38" s="1"/>
    </row>
    <row r="39">
      <c r="A39" s="32"/>
      <c r="B39" s="32"/>
      <c r="C39" s="32"/>
      <c r="D39" s="32"/>
      <c r="E39" s="29"/>
      <c r="F39" s="29"/>
      <c r="G39" s="29"/>
      <c r="H39" s="29"/>
      <c r="I39" s="29"/>
      <c r="J39" s="9"/>
      <c r="K39" s="9"/>
      <c r="L39" s="1"/>
      <c r="M39" s="1"/>
      <c r="N39" s="1"/>
      <c r="O39" s="1"/>
      <c r="P39" s="1"/>
      <c r="Q39" s="1"/>
      <c r="R39" s="1"/>
      <c r="S39" s="1"/>
      <c r="T39" s="1"/>
      <c r="U39" s="1"/>
      <c r="V39" s="1"/>
    </row>
    <row r="40">
      <c r="A40" s="61" t="s">
        <v>734</v>
      </c>
      <c r="B40" s="43" t="s">
        <v>735</v>
      </c>
      <c r="C40" s="32" t="s">
        <v>736</v>
      </c>
      <c r="D40" s="54" t="s">
        <v>737</v>
      </c>
      <c r="E40" s="55">
        <v>50.0</v>
      </c>
      <c r="F40" s="46">
        <v>41876.0</v>
      </c>
      <c r="G40" s="140"/>
      <c r="H40" s="137" t="s">
        <v>738</v>
      </c>
      <c r="I40" s="48"/>
      <c r="J40" s="9"/>
      <c r="K40" s="9"/>
      <c r="L40" s="1"/>
      <c r="M40" s="1"/>
      <c r="N40" s="1"/>
      <c r="O40" s="1"/>
      <c r="P40" s="1"/>
      <c r="Q40" s="1"/>
      <c r="R40" s="1"/>
      <c r="S40" s="1"/>
      <c r="T40" s="1"/>
      <c r="U40" s="1"/>
      <c r="V40" s="1"/>
    </row>
    <row r="41">
      <c r="A41" s="43"/>
      <c r="B41" s="43"/>
      <c r="C41" s="32"/>
      <c r="D41" s="32"/>
      <c r="E41" s="29"/>
      <c r="F41" s="29"/>
      <c r="G41" s="29"/>
      <c r="H41" s="29"/>
      <c r="I41" s="29"/>
      <c r="J41" s="9"/>
      <c r="K41" s="9"/>
      <c r="L41" s="1"/>
      <c r="M41" s="1"/>
      <c r="N41" s="1"/>
      <c r="O41" s="1"/>
      <c r="P41" s="1"/>
      <c r="Q41" s="1"/>
      <c r="R41" s="1"/>
      <c r="S41" s="1"/>
      <c r="T41" s="1"/>
      <c r="U41" s="1"/>
      <c r="V41" s="1"/>
    </row>
    <row r="42">
      <c r="A42" s="61" t="s">
        <v>599</v>
      </c>
      <c r="B42" s="43" t="s">
        <v>739</v>
      </c>
      <c r="C42" s="52" t="s">
        <v>740</v>
      </c>
      <c r="D42" s="52" t="s">
        <v>741</v>
      </c>
      <c r="E42" s="55">
        <v>4.0</v>
      </c>
      <c r="F42" s="46">
        <v>41876.0</v>
      </c>
      <c r="G42" s="137" t="s">
        <v>742</v>
      </c>
      <c r="H42" s="137" t="s">
        <v>738</v>
      </c>
      <c r="I42" s="48"/>
      <c r="J42" s="9"/>
      <c r="K42" s="9"/>
      <c r="L42" s="1"/>
      <c r="M42" s="1"/>
      <c r="N42" s="1"/>
      <c r="O42" s="1"/>
      <c r="P42" s="1"/>
      <c r="Q42" s="1"/>
      <c r="R42" s="1"/>
      <c r="S42" s="1"/>
      <c r="T42" s="1"/>
      <c r="U42" s="1"/>
      <c r="V42" s="1"/>
    </row>
    <row r="43">
      <c r="A43" s="29"/>
      <c r="B43" s="29"/>
      <c r="C43" s="29"/>
      <c r="D43" s="29"/>
      <c r="E43" s="29"/>
      <c r="F43" s="29"/>
      <c r="G43" s="52" t="s">
        <v>743</v>
      </c>
      <c r="H43" s="29"/>
      <c r="I43" s="29"/>
      <c r="J43" s="9"/>
      <c r="K43" s="9"/>
      <c r="L43" s="1"/>
      <c r="M43" s="1"/>
      <c r="N43" s="1"/>
      <c r="O43" s="1"/>
      <c r="P43" s="1"/>
      <c r="Q43" s="1"/>
      <c r="R43" s="1"/>
      <c r="S43" s="1"/>
      <c r="T43" s="1"/>
      <c r="U43" s="1"/>
      <c r="V43" s="1"/>
    </row>
    <row r="44">
      <c r="A44" s="29"/>
      <c r="B44" s="29"/>
      <c r="C44" s="29"/>
      <c r="D44" s="29"/>
      <c r="E44" s="29"/>
      <c r="F44" s="29"/>
      <c r="G44" s="52" t="s">
        <v>744</v>
      </c>
      <c r="H44" s="29"/>
      <c r="I44" s="29"/>
      <c r="J44" s="9"/>
      <c r="K44" s="9"/>
      <c r="L44" s="1"/>
      <c r="M44" s="1"/>
      <c r="N44" s="1"/>
      <c r="O44" s="1"/>
      <c r="P44" s="1"/>
      <c r="Q44" s="1"/>
      <c r="R44" s="1"/>
      <c r="S44" s="1"/>
      <c r="T44" s="1"/>
      <c r="U44" s="1"/>
      <c r="V44" s="1"/>
    </row>
    <row r="45">
      <c r="A45" s="29"/>
      <c r="B45" s="29"/>
      <c r="C45" s="29"/>
      <c r="D45" s="29"/>
      <c r="E45" s="29"/>
      <c r="F45" s="29"/>
      <c r="G45" s="52" t="s">
        <v>745</v>
      </c>
      <c r="H45" s="29"/>
      <c r="I45" s="29"/>
      <c r="J45" s="9"/>
      <c r="K45" s="9"/>
      <c r="L45" s="1"/>
      <c r="M45" s="1"/>
      <c r="N45" s="1"/>
      <c r="O45" s="1"/>
      <c r="P45" s="1"/>
      <c r="Q45" s="1"/>
      <c r="R45" s="1"/>
      <c r="S45" s="1"/>
      <c r="T45" s="1"/>
      <c r="U45" s="1"/>
      <c r="V45" s="1"/>
    </row>
    <row r="46">
      <c r="A46" s="61" t="s">
        <v>600</v>
      </c>
      <c r="B46" s="43" t="s">
        <v>746</v>
      </c>
      <c r="C46" s="52" t="s">
        <v>747</v>
      </c>
      <c r="D46" s="52" t="s">
        <v>748</v>
      </c>
      <c r="E46" s="55">
        <v>131.0</v>
      </c>
      <c r="F46" s="78">
        <v>41815.0</v>
      </c>
      <c r="G46" s="48"/>
      <c r="H46" s="48"/>
      <c r="I46" s="48"/>
      <c r="J46" s="9"/>
      <c r="K46" s="9"/>
      <c r="L46" s="1"/>
      <c r="M46" s="1"/>
      <c r="N46" s="1"/>
      <c r="O46" s="1"/>
      <c r="P46" s="1"/>
      <c r="Q46" s="1"/>
      <c r="R46" s="1"/>
      <c r="S46" s="1"/>
      <c r="T46" s="1"/>
      <c r="U46" s="1"/>
      <c r="V46" s="1"/>
    </row>
    <row r="47">
      <c r="A47" s="52"/>
      <c r="B47" s="52"/>
      <c r="C47" s="29"/>
      <c r="D47" s="29"/>
      <c r="E47" s="29"/>
      <c r="F47" s="29"/>
      <c r="G47" s="29"/>
      <c r="H47" s="29"/>
      <c r="I47" s="29"/>
      <c r="J47" s="9"/>
      <c r="K47" s="9"/>
      <c r="L47" s="1"/>
      <c r="M47" s="1"/>
      <c r="N47" s="1"/>
      <c r="O47" s="1"/>
      <c r="P47" s="1"/>
      <c r="Q47" s="1"/>
      <c r="R47" s="1"/>
      <c r="S47" s="1"/>
      <c r="T47" s="1"/>
      <c r="U47" s="1"/>
      <c r="V47" s="1"/>
    </row>
    <row r="48">
      <c r="A48" s="61" t="s">
        <v>601</v>
      </c>
      <c r="B48" s="43" t="s">
        <v>746</v>
      </c>
      <c r="C48" s="52" t="s">
        <v>749</v>
      </c>
      <c r="D48" s="52" t="s">
        <v>748</v>
      </c>
      <c r="E48" s="55">
        <v>40839.0</v>
      </c>
      <c r="F48" s="78">
        <v>41374.0</v>
      </c>
      <c r="G48" s="48"/>
      <c r="H48" s="48"/>
      <c r="I48" s="48"/>
      <c r="J48" s="9"/>
      <c r="K48" s="9"/>
      <c r="L48" s="1"/>
      <c r="M48" s="1"/>
      <c r="N48" s="1"/>
      <c r="O48" s="1"/>
      <c r="P48" s="1"/>
      <c r="Q48" s="1"/>
      <c r="R48" s="1"/>
      <c r="S48" s="1"/>
      <c r="T48" s="1"/>
      <c r="U48" s="1"/>
      <c r="V48" s="1"/>
    </row>
    <row r="49">
      <c r="A49" s="52"/>
      <c r="B49" s="52"/>
      <c r="C49" s="29"/>
      <c r="D49" s="29"/>
      <c r="E49" s="29"/>
      <c r="F49" s="29"/>
      <c r="G49" s="29"/>
      <c r="H49" s="29"/>
      <c r="I49" s="29"/>
      <c r="J49" s="9"/>
      <c r="K49" s="9"/>
      <c r="L49" s="1"/>
      <c r="M49" s="1"/>
      <c r="N49" s="1"/>
      <c r="O49" s="1"/>
      <c r="P49" s="1"/>
      <c r="Q49" s="1"/>
      <c r="R49" s="1"/>
      <c r="S49" s="1"/>
      <c r="T49" s="1"/>
      <c r="U49" s="1"/>
      <c r="V49" s="1"/>
    </row>
    <row r="50">
      <c r="A50" s="52"/>
      <c r="B50" s="52"/>
      <c r="C50" s="29"/>
      <c r="D50" s="29"/>
      <c r="E50" s="29"/>
      <c r="F50" s="29"/>
      <c r="G50" s="29"/>
      <c r="H50" s="29"/>
      <c r="I50" s="29"/>
      <c r="J50" s="9"/>
      <c r="K50" s="9"/>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sheetData>
  <mergeCells count="3">
    <mergeCell ref="E6:G6"/>
    <mergeCell ref="A2:D2"/>
    <mergeCell ref="A3:D3"/>
  </mergeCells>
  <hyperlinks>
    <hyperlink r:id="rId1" ref="I8"/>
    <hyperlink r:id="rId2" ref="I9"/>
    <hyperlink r:id="rId3" ref="I10"/>
    <hyperlink r:id="rId4" ref="I11"/>
    <hyperlink r:id="rId5" ref="I12"/>
    <hyperlink r:id="rId6" ref="I13"/>
    <hyperlink r:id="rId7" ref="I14"/>
    <hyperlink r:id="rId8" ref="I15"/>
    <hyperlink r:id="rId9" ref="I16"/>
    <hyperlink r:id="rId10" ref="I17"/>
    <hyperlink r:id="rId11" ref="I18"/>
    <hyperlink r:id="rId12" ref="I19"/>
    <hyperlink r:id="rId13" ref="I20"/>
    <hyperlink r:id="rId14" ref="I21"/>
    <hyperlink r:id="rId15" ref="I22"/>
    <hyperlink r:id="rId16" ref="I23"/>
    <hyperlink r:id="rId17" ref="I24"/>
    <hyperlink r:id="rId18" ref="I25"/>
    <hyperlink r:id="rId19" ref="I26"/>
    <hyperlink r:id="rId20" ref="I27"/>
    <hyperlink r:id="rId21" ref="I28"/>
    <hyperlink r:id="rId22" ref="I29"/>
    <hyperlink r:id="rId23" ref="I30"/>
    <hyperlink r:id="rId24" ref="I31"/>
    <hyperlink r:id="rId25" ref="I32"/>
    <hyperlink r:id="rId26" ref="I33"/>
    <hyperlink r:id="rId27" ref="I34"/>
    <hyperlink r:id="rId28" ref="I35"/>
    <hyperlink r:id="rId29" location="q=Soulshine+Music+.+Yoga.+Tour+–+Michael+Franti+%26+Spearhead+Molson+Amphitheatre+July+2014+Ticket+Prices&amp;rls=en" ref="I36"/>
  </hyperlinks>
  <drawing r:id="rId3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7.14"/>
    <col customWidth="1" min="4" max="4" width="25.14"/>
    <col customWidth="1" min="5" max="5" width="26.0"/>
    <col customWidth="1" min="6" max="6" width="34.29"/>
    <col customWidth="1" min="8" max="8" width="32.43"/>
    <col customWidth="1" min="9" max="9" width="52.0"/>
    <col customWidth="1" min="10" max="10" width="34.86"/>
  </cols>
  <sheetData>
    <row r="1">
      <c r="A1" s="1"/>
      <c r="B1" s="1"/>
      <c r="C1" s="1"/>
      <c r="D1" s="1"/>
      <c r="E1" s="1"/>
      <c r="F1" s="1"/>
      <c r="G1" s="1"/>
      <c r="H1" s="1"/>
      <c r="I1" s="1"/>
      <c r="J1" s="1"/>
      <c r="K1" s="1"/>
      <c r="L1" s="1"/>
      <c r="M1" s="1"/>
      <c r="N1" s="1"/>
      <c r="O1" s="1"/>
      <c r="P1" s="1"/>
      <c r="Q1" s="1"/>
      <c r="R1" s="1"/>
      <c r="S1" s="1"/>
      <c r="T1" s="1"/>
      <c r="U1" s="1"/>
      <c r="V1" s="1"/>
      <c r="W1" s="1"/>
    </row>
    <row r="2">
      <c r="A2" s="15" t="s">
        <v>8</v>
      </c>
      <c r="B2" s="16"/>
      <c r="C2" s="17"/>
      <c r="D2" s="1"/>
      <c r="E2" s="1"/>
      <c r="F2" s="1"/>
      <c r="G2" s="1"/>
      <c r="H2" s="1"/>
      <c r="I2" s="1"/>
      <c r="J2" s="1"/>
      <c r="K2" s="1"/>
      <c r="L2" s="1"/>
      <c r="M2" s="1"/>
      <c r="N2" s="1"/>
      <c r="O2" s="1"/>
      <c r="P2" s="1"/>
      <c r="Q2" s="1"/>
      <c r="R2" s="1"/>
      <c r="S2" s="1"/>
      <c r="T2" s="1"/>
      <c r="U2" s="1"/>
      <c r="V2" s="1"/>
      <c r="W2" s="1"/>
    </row>
    <row r="3">
      <c r="A3" s="18" t="s">
        <v>750</v>
      </c>
      <c r="B3" s="19"/>
      <c r="C3" s="20"/>
      <c r="D3" s="1"/>
      <c r="E3" s="1"/>
      <c r="F3" s="1"/>
      <c r="G3" s="1"/>
      <c r="H3" s="1"/>
      <c r="I3" s="1"/>
      <c r="J3" s="1"/>
      <c r="K3" s="1"/>
      <c r="L3" s="1"/>
      <c r="M3" s="1"/>
      <c r="N3" s="1"/>
      <c r="O3" s="1"/>
      <c r="P3" s="1"/>
      <c r="Q3" s="1"/>
      <c r="R3" s="1"/>
      <c r="S3" s="1"/>
      <c r="T3" s="1"/>
      <c r="U3" s="1"/>
      <c r="V3" s="1"/>
      <c r="W3" s="1"/>
    </row>
    <row r="4">
      <c r="A4" s="21"/>
      <c r="B4" s="21"/>
      <c r="C4" s="1"/>
      <c r="D4" s="1"/>
      <c r="E4" s="1"/>
      <c r="F4" s="1"/>
      <c r="G4" s="1"/>
      <c r="H4" s="1"/>
      <c r="I4" s="1"/>
      <c r="J4" s="1"/>
      <c r="K4" s="1"/>
      <c r="L4" s="1"/>
      <c r="M4" s="1"/>
      <c r="N4" s="1"/>
      <c r="O4" s="1"/>
      <c r="P4" s="1"/>
      <c r="Q4" s="1"/>
      <c r="R4" s="1"/>
      <c r="S4" s="1"/>
      <c r="T4" s="1"/>
      <c r="U4" s="1"/>
      <c r="V4" s="1"/>
      <c r="W4" s="1"/>
    </row>
    <row r="5">
      <c r="A5" s="21" t="s">
        <v>751</v>
      </c>
      <c r="B5" s="21"/>
      <c r="C5" s="1"/>
      <c r="D5" s="1"/>
      <c r="E5" s="1"/>
      <c r="F5" s="1"/>
      <c r="G5" s="1"/>
      <c r="H5" s="1"/>
      <c r="I5" s="1"/>
      <c r="J5" s="1"/>
      <c r="K5" s="1"/>
      <c r="L5" s="1"/>
      <c r="M5" s="1"/>
      <c r="N5" s="1"/>
      <c r="O5" s="1"/>
      <c r="P5" s="1"/>
      <c r="Q5" s="1"/>
      <c r="R5" s="1"/>
      <c r="S5" s="1"/>
      <c r="T5" s="1"/>
      <c r="U5" s="1"/>
      <c r="V5" s="1"/>
      <c r="W5" s="1"/>
    </row>
    <row r="6">
      <c r="A6" s="23" t="s">
        <v>13</v>
      </c>
      <c r="B6" s="24" t="s">
        <v>752</v>
      </c>
      <c r="C6" s="23" t="s">
        <v>266</v>
      </c>
      <c r="D6" s="23" t="s">
        <v>267</v>
      </c>
      <c r="E6" s="23" t="s">
        <v>753</v>
      </c>
      <c r="F6" s="23" t="s">
        <v>754</v>
      </c>
      <c r="G6" s="23" t="s">
        <v>20</v>
      </c>
      <c r="H6" s="23" t="s">
        <v>21</v>
      </c>
      <c r="I6" s="23" t="s">
        <v>22</v>
      </c>
      <c r="J6" s="23" t="s">
        <v>23</v>
      </c>
      <c r="K6" s="37"/>
      <c r="L6" s="37"/>
      <c r="M6" s="37"/>
      <c r="N6" s="37"/>
      <c r="O6" s="37"/>
      <c r="P6" s="37"/>
      <c r="Q6" s="37"/>
      <c r="R6" s="37"/>
      <c r="S6" s="37"/>
      <c r="T6" s="37"/>
      <c r="U6" s="37"/>
      <c r="V6" s="37"/>
      <c r="W6" s="37"/>
    </row>
    <row r="7">
      <c r="A7" s="28"/>
      <c r="B7" s="28"/>
      <c r="C7" s="305" t="str">
        <f>counta(C8)+C10</f>
        <v>7</v>
      </c>
      <c r="D7" s="30"/>
      <c r="E7" s="30"/>
      <c r="F7" s="30"/>
      <c r="G7" s="31" t="s">
        <v>25</v>
      </c>
      <c r="H7" s="32" t="s">
        <v>26</v>
      </c>
      <c r="I7" s="32" t="s">
        <v>27</v>
      </c>
      <c r="J7" s="32" t="s">
        <v>32</v>
      </c>
      <c r="K7" s="1"/>
      <c r="L7" s="1"/>
      <c r="M7" s="1"/>
      <c r="N7" s="1"/>
      <c r="O7" s="1"/>
      <c r="P7" s="1"/>
      <c r="Q7" s="1"/>
      <c r="R7" s="1"/>
      <c r="S7" s="1"/>
      <c r="T7" s="1"/>
      <c r="U7" s="1"/>
      <c r="V7" s="1"/>
      <c r="W7" s="1"/>
    </row>
    <row r="8">
      <c r="A8" s="306" t="s">
        <v>755</v>
      </c>
      <c r="B8" s="307" t="s">
        <v>30</v>
      </c>
      <c r="C8" s="120">
        <v>1.0</v>
      </c>
      <c r="D8" s="180"/>
      <c r="E8" s="120" t="s">
        <v>757</v>
      </c>
      <c r="F8" s="55" t="s">
        <v>758</v>
      </c>
      <c r="G8" s="46">
        <v>42261.0</v>
      </c>
      <c r="H8" s="56" t="s">
        <v>759</v>
      </c>
      <c r="I8" s="137" t="s">
        <v>760</v>
      </c>
      <c r="J8" s="8" t="s">
        <v>762</v>
      </c>
      <c r="K8" s="1"/>
      <c r="L8" s="1"/>
      <c r="M8" s="1"/>
      <c r="N8" s="1"/>
      <c r="O8" s="1"/>
      <c r="P8" s="1"/>
      <c r="Q8" s="1"/>
      <c r="R8" s="1"/>
      <c r="S8" s="1"/>
      <c r="T8" s="1"/>
      <c r="U8" s="1"/>
      <c r="V8" s="1"/>
      <c r="W8" s="1"/>
    </row>
    <row r="9">
      <c r="A9" s="32"/>
      <c r="B9" s="32"/>
      <c r="C9" s="308" t="s">
        <v>763</v>
      </c>
      <c r="D9" s="4"/>
      <c r="E9" s="49"/>
      <c r="F9" s="49"/>
      <c r="G9" s="49"/>
      <c r="H9" s="138" t="s">
        <v>766</v>
      </c>
      <c r="I9" s="29"/>
      <c r="J9" s="29"/>
      <c r="K9" s="1"/>
      <c r="L9" s="1"/>
      <c r="M9" s="1"/>
      <c r="N9" s="1"/>
      <c r="O9" s="1"/>
      <c r="P9" s="1"/>
      <c r="Q9" s="1"/>
      <c r="R9" s="1"/>
      <c r="S9" s="1"/>
      <c r="T9" s="1"/>
      <c r="U9" s="1"/>
      <c r="V9" s="1"/>
      <c r="W9" s="1"/>
    </row>
    <row r="10">
      <c r="A10" s="309" t="s">
        <v>768</v>
      </c>
      <c r="B10" s="307" t="s">
        <v>30</v>
      </c>
      <c r="C10" s="312">
        <v>6.0</v>
      </c>
      <c r="D10" s="4"/>
      <c r="E10" s="120" t="s">
        <v>757</v>
      </c>
      <c r="F10" s="55" t="s">
        <v>758</v>
      </c>
      <c r="G10" s="46">
        <v>41898.0</v>
      </c>
      <c r="H10" s="66" t="s">
        <v>777</v>
      </c>
      <c r="I10" s="137" t="s">
        <v>760</v>
      </c>
      <c r="J10" s="8" t="s">
        <v>778</v>
      </c>
      <c r="K10" s="1"/>
      <c r="L10" s="1"/>
      <c r="M10" s="1"/>
      <c r="N10" s="1"/>
      <c r="O10" s="1"/>
      <c r="P10" s="1"/>
      <c r="Q10" s="1"/>
      <c r="R10" s="1"/>
      <c r="S10" s="1"/>
      <c r="T10" s="1"/>
      <c r="U10" s="1"/>
      <c r="V10" s="1"/>
      <c r="W10" s="1"/>
    </row>
    <row r="11">
      <c r="A11" s="29"/>
      <c r="B11" s="29"/>
      <c r="C11" s="49"/>
      <c r="D11" s="49"/>
      <c r="E11" s="49"/>
      <c r="F11" s="49"/>
      <c r="G11" s="49"/>
      <c r="H11" s="29"/>
      <c r="I11" s="29"/>
      <c r="J11" s="1"/>
      <c r="K11" s="1"/>
      <c r="L11" s="1"/>
      <c r="M11" s="1"/>
      <c r="N11" s="1"/>
      <c r="O11" s="1"/>
      <c r="P11" s="1"/>
      <c r="Q11" s="1"/>
      <c r="R11" s="1"/>
      <c r="S11" s="1"/>
      <c r="T11" s="1"/>
      <c r="U11" s="1"/>
      <c r="V11" s="1"/>
      <c r="W11" s="1"/>
    </row>
    <row r="12">
      <c r="A12" s="23" t="s">
        <v>13</v>
      </c>
      <c r="B12" s="23"/>
      <c r="C12" s="23" t="s">
        <v>17</v>
      </c>
      <c r="D12" s="23" t="s">
        <v>18</v>
      </c>
      <c r="E12" s="23" t="s">
        <v>19</v>
      </c>
      <c r="F12" s="23" t="s">
        <v>20</v>
      </c>
      <c r="G12" s="23" t="s">
        <v>21</v>
      </c>
      <c r="H12" s="23" t="s">
        <v>22</v>
      </c>
      <c r="I12" s="23" t="s">
        <v>23</v>
      </c>
      <c r="J12" s="1"/>
      <c r="K12" s="1"/>
      <c r="L12" s="1"/>
      <c r="M12" s="1"/>
      <c r="N12" s="1"/>
      <c r="O12" s="1"/>
      <c r="P12" s="1"/>
      <c r="Q12" s="1"/>
      <c r="R12" s="1"/>
      <c r="S12" s="1"/>
      <c r="T12" s="1"/>
      <c r="U12" s="1"/>
      <c r="V12" s="1"/>
      <c r="W12" s="1"/>
    </row>
    <row r="13">
      <c r="A13" s="29"/>
      <c r="B13" s="29"/>
      <c r="C13" s="29"/>
      <c r="D13" s="29"/>
      <c r="E13" s="29"/>
      <c r="F13" s="29"/>
      <c r="G13" s="29"/>
      <c r="H13" s="29"/>
      <c r="I13" s="29"/>
      <c r="J13" s="1"/>
      <c r="K13" s="1"/>
      <c r="L13" s="1"/>
      <c r="M13" s="1"/>
      <c r="N13" s="1"/>
      <c r="O13" s="1"/>
      <c r="P13" s="1"/>
      <c r="Q13" s="1"/>
      <c r="R13" s="1"/>
      <c r="S13" s="1"/>
      <c r="T13" s="1"/>
      <c r="U13" s="1"/>
      <c r="V13" s="1"/>
      <c r="W13" s="1"/>
    </row>
    <row r="14">
      <c r="A14" s="76" t="s">
        <v>604</v>
      </c>
      <c r="B14" s="152" t="s">
        <v>779</v>
      </c>
      <c r="C14" s="52" t="s">
        <v>780</v>
      </c>
      <c r="D14" s="32" t="s">
        <v>781</v>
      </c>
      <c r="E14" s="198">
        <v>6.0</v>
      </c>
      <c r="F14" s="313">
        <v>41898.0</v>
      </c>
      <c r="G14" s="121" t="s">
        <v>782</v>
      </c>
      <c r="H14" s="122" t="s">
        <v>783</v>
      </c>
      <c r="I14" s="122" t="s">
        <v>784</v>
      </c>
      <c r="J14" s="1"/>
      <c r="K14" s="1"/>
      <c r="L14" s="1"/>
      <c r="M14" s="1"/>
      <c r="N14" s="1"/>
      <c r="O14" s="1"/>
      <c r="P14" s="1"/>
      <c r="Q14" s="1"/>
      <c r="R14" s="1"/>
      <c r="S14" s="1"/>
      <c r="T14" s="1"/>
      <c r="U14" s="1"/>
      <c r="V14" s="1"/>
      <c r="W14" s="1"/>
    </row>
    <row r="15">
      <c r="A15" s="72"/>
      <c r="B15" s="72"/>
      <c r="C15" s="29"/>
      <c r="D15" s="29"/>
      <c r="E15" s="49"/>
      <c r="F15" s="49"/>
      <c r="G15" s="138" t="s">
        <v>785</v>
      </c>
      <c r="H15" s="29"/>
      <c r="I15" s="29"/>
      <c r="J15" s="1"/>
      <c r="K15" s="1"/>
      <c r="L15" s="1"/>
      <c r="M15" s="1"/>
      <c r="N15" s="1"/>
      <c r="O15" s="1"/>
      <c r="P15" s="1"/>
      <c r="Q15" s="1"/>
      <c r="R15" s="1"/>
      <c r="S15" s="1"/>
      <c r="T15" s="1"/>
      <c r="U15" s="1"/>
      <c r="V15" s="1"/>
      <c r="W15" s="1"/>
    </row>
    <row r="16">
      <c r="A16" s="72"/>
      <c r="B16" s="72"/>
      <c r="C16" s="29"/>
      <c r="D16" s="29"/>
      <c r="E16" s="29"/>
      <c r="F16" s="29"/>
      <c r="G16" s="138" t="s">
        <v>786</v>
      </c>
      <c r="H16" s="29"/>
      <c r="I16" s="29"/>
      <c r="J16" s="1"/>
      <c r="K16" s="1"/>
      <c r="L16" s="1"/>
      <c r="M16" s="1"/>
      <c r="N16" s="1"/>
      <c r="O16" s="1"/>
      <c r="P16" s="1"/>
      <c r="Q16" s="1"/>
      <c r="R16" s="1"/>
      <c r="S16" s="1"/>
      <c r="T16" s="1"/>
      <c r="U16" s="1"/>
      <c r="V16" s="1"/>
      <c r="W16" s="1"/>
    </row>
    <row r="17">
      <c r="A17" s="72"/>
      <c r="B17" s="72"/>
      <c r="C17" s="29"/>
      <c r="D17" s="29"/>
      <c r="E17" s="30"/>
      <c r="F17" s="30"/>
      <c r="G17" s="138" t="s">
        <v>787</v>
      </c>
      <c r="H17" s="29"/>
      <c r="I17" s="29"/>
      <c r="J17" s="1"/>
      <c r="K17" s="1"/>
      <c r="L17" s="1"/>
      <c r="M17" s="1"/>
      <c r="N17" s="1"/>
      <c r="O17" s="1"/>
      <c r="P17" s="1"/>
      <c r="Q17" s="1"/>
      <c r="R17" s="1"/>
      <c r="S17" s="1"/>
      <c r="T17" s="1"/>
      <c r="U17" s="1"/>
      <c r="V17" s="1"/>
      <c r="W17" s="1"/>
    </row>
    <row r="18">
      <c r="A18" s="76" t="s">
        <v>605</v>
      </c>
      <c r="B18" s="152" t="s">
        <v>788</v>
      </c>
      <c r="C18" s="32" t="s">
        <v>789</v>
      </c>
      <c r="D18" s="32" t="s">
        <v>790</v>
      </c>
      <c r="E18" s="203">
        <v>14.0</v>
      </c>
      <c r="F18" s="314">
        <v>41901.0</v>
      </c>
      <c r="G18" s="209"/>
      <c r="H18" s="209"/>
      <c r="I18" s="209"/>
      <c r="J18" s="1"/>
      <c r="K18" s="1"/>
      <c r="L18" s="1"/>
      <c r="M18" s="1"/>
      <c r="N18" s="1"/>
      <c r="O18" s="1"/>
      <c r="P18" s="1"/>
      <c r="Q18" s="1"/>
      <c r="R18" s="1"/>
      <c r="S18" s="1"/>
      <c r="T18" s="1"/>
      <c r="U18" s="1"/>
      <c r="V18" s="1"/>
      <c r="W18" s="1"/>
    </row>
    <row r="19">
      <c r="A19" s="29"/>
      <c r="B19" s="29"/>
      <c r="C19" s="29"/>
      <c r="D19" s="29"/>
      <c r="E19" s="29"/>
      <c r="F19" s="29"/>
      <c r="G19" s="29"/>
      <c r="H19" s="29"/>
      <c r="I19" s="29"/>
      <c r="J19" s="1"/>
      <c r="K19" s="1"/>
      <c r="L19" s="1"/>
      <c r="M19" s="1"/>
      <c r="N19" s="1"/>
      <c r="O19" s="1"/>
      <c r="P19" s="1"/>
      <c r="Q19" s="1"/>
      <c r="R19" s="1"/>
      <c r="S19" s="1"/>
      <c r="T19" s="1"/>
      <c r="U19" s="1"/>
      <c r="V19" s="1"/>
      <c r="W19" s="1"/>
    </row>
    <row r="20">
      <c r="A20" s="50" t="s">
        <v>791</v>
      </c>
      <c r="B20" s="152" t="s">
        <v>30</v>
      </c>
      <c r="C20" s="32" t="s">
        <v>792</v>
      </c>
      <c r="D20" s="32" t="s">
        <v>793</v>
      </c>
      <c r="E20" s="77" t="s">
        <v>266</v>
      </c>
      <c r="F20" s="139">
        <v>2014.0</v>
      </c>
      <c r="G20" s="211" t="s">
        <v>794</v>
      </c>
      <c r="H20" s="122" t="s">
        <v>218</v>
      </c>
      <c r="I20" s="209"/>
      <c r="J20" s="1"/>
      <c r="K20" s="1"/>
      <c r="L20" s="1"/>
      <c r="M20" s="1"/>
      <c r="N20" s="1"/>
      <c r="O20" s="1"/>
      <c r="P20" s="1"/>
      <c r="Q20" s="1"/>
      <c r="R20" s="1"/>
      <c r="S20" s="1"/>
      <c r="T20" s="1"/>
      <c r="U20" s="1"/>
      <c r="V20" s="1"/>
      <c r="W20" s="1"/>
    </row>
    <row r="21">
      <c r="A21" s="69"/>
      <c r="B21" s="69"/>
      <c r="C21" s="32"/>
      <c r="D21" s="32"/>
      <c r="E21" s="29" t="str">
        <f>countif(E20, "yes")</f>
        <v>1</v>
      </c>
      <c r="F21" s="29"/>
      <c r="G21" s="29"/>
      <c r="H21" s="29"/>
      <c r="I21" s="29"/>
      <c r="J21" s="1"/>
      <c r="K21" s="1"/>
      <c r="L21" s="1"/>
      <c r="M21" s="1"/>
      <c r="N21" s="1"/>
      <c r="O21" s="1"/>
      <c r="P21" s="1"/>
      <c r="Q21" s="1"/>
      <c r="R21" s="1"/>
      <c r="S21" s="1"/>
      <c r="T21" s="1"/>
      <c r="U21" s="1"/>
      <c r="V21" s="1"/>
      <c r="W21" s="1"/>
    </row>
    <row r="22">
      <c r="A22" s="69"/>
      <c r="B22" s="69"/>
      <c r="C22" s="32"/>
      <c r="D22" s="32"/>
      <c r="E22" s="29"/>
      <c r="F22" s="29"/>
      <c r="G22" s="29"/>
      <c r="H22" s="29"/>
      <c r="I22" s="29"/>
      <c r="J22" s="1"/>
      <c r="K22" s="1"/>
      <c r="L22" s="1"/>
      <c r="M22" s="1"/>
      <c r="N22" s="1"/>
      <c r="O22" s="1"/>
      <c r="P22" s="1"/>
      <c r="Q22" s="1"/>
      <c r="R22" s="1"/>
      <c r="S22" s="1"/>
      <c r="T22" s="1"/>
      <c r="U22" s="1"/>
      <c r="V22" s="1"/>
      <c r="W22" s="1"/>
    </row>
    <row r="23">
      <c r="A23" s="76" t="s">
        <v>607</v>
      </c>
      <c r="B23" s="152" t="s">
        <v>795</v>
      </c>
      <c r="C23" s="52" t="s">
        <v>796</v>
      </c>
      <c r="D23" s="52" t="s">
        <v>797</v>
      </c>
      <c r="E23" s="55">
        <v>11.0</v>
      </c>
      <c r="F23" s="78">
        <v>41901.0</v>
      </c>
      <c r="G23" s="209"/>
      <c r="H23" s="209"/>
      <c r="I23" s="209"/>
      <c r="J23" s="1"/>
      <c r="K23" s="1"/>
      <c r="L23" s="1"/>
      <c r="M23" s="1"/>
      <c r="N23" s="1"/>
      <c r="O23" s="1"/>
      <c r="P23" s="1"/>
      <c r="Q23" s="1"/>
      <c r="R23" s="1"/>
      <c r="S23" s="1"/>
      <c r="T23" s="1"/>
      <c r="U23" s="1"/>
      <c r="V23" s="1"/>
      <c r="W23" s="1"/>
    </row>
    <row r="24">
      <c r="A24" s="69"/>
      <c r="B24" s="69"/>
      <c r="C24" s="32"/>
      <c r="D24" s="32"/>
      <c r="E24" s="29"/>
      <c r="F24" s="29"/>
      <c r="G24" s="29"/>
      <c r="H24" s="29"/>
      <c r="I24" s="29"/>
      <c r="J24" s="1"/>
      <c r="K24" s="1"/>
      <c r="L24" s="1"/>
      <c r="M24" s="1"/>
      <c r="N24" s="1"/>
      <c r="O24" s="1"/>
      <c r="P24" s="1"/>
      <c r="Q24" s="1"/>
      <c r="R24" s="1"/>
      <c r="S24" s="1"/>
      <c r="T24" s="1"/>
      <c r="U24" s="1"/>
      <c r="V24" s="1"/>
      <c r="W24" s="1"/>
    </row>
    <row r="25">
      <c r="A25" s="76" t="s">
        <v>608</v>
      </c>
      <c r="B25" s="152" t="s">
        <v>799</v>
      </c>
      <c r="C25" s="52" t="s">
        <v>800</v>
      </c>
      <c r="D25" s="52" t="s">
        <v>801</v>
      </c>
      <c r="E25" s="55">
        <v>18.0</v>
      </c>
      <c r="F25" s="78">
        <v>41901.0</v>
      </c>
      <c r="G25" s="209"/>
      <c r="H25" s="122" t="s">
        <v>802</v>
      </c>
      <c r="I25" s="209"/>
      <c r="J25" s="1"/>
      <c r="K25" s="1"/>
      <c r="L25" s="1"/>
      <c r="M25" s="1"/>
      <c r="N25" s="1"/>
      <c r="O25" s="1"/>
      <c r="P25" s="1"/>
      <c r="Q25" s="1"/>
      <c r="R25" s="1"/>
      <c r="S25" s="1"/>
      <c r="T25" s="1"/>
      <c r="U25" s="1"/>
      <c r="V25" s="1"/>
      <c r="W25" s="1"/>
    </row>
    <row r="26">
      <c r="A26" s="69"/>
      <c r="B26" s="69"/>
      <c r="C26" s="32"/>
      <c r="D26" s="32"/>
      <c r="E26" s="29"/>
      <c r="F26" s="29"/>
      <c r="G26" s="29"/>
      <c r="H26" s="29"/>
      <c r="I26" s="29"/>
      <c r="J26" s="1"/>
      <c r="K26" s="1"/>
      <c r="L26" s="1"/>
      <c r="M26" s="1"/>
      <c r="N26" s="1"/>
      <c r="O26" s="1"/>
      <c r="P26" s="1"/>
      <c r="Q26" s="1"/>
      <c r="R26" s="1"/>
      <c r="S26" s="1"/>
      <c r="T26" s="1"/>
      <c r="U26" s="1"/>
      <c r="V26" s="1"/>
      <c r="W26" s="1"/>
    </row>
    <row r="27">
      <c r="A27" s="69"/>
      <c r="B27" s="69"/>
      <c r="C27" s="32"/>
      <c r="D27" s="32"/>
      <c r="E27" s="29"/>
      <c r="F27" s="29"/>
      <c r="G27" s="29"/>
      <c r="H27" s="29"/>
      <c r="I27" s="29"/>
      <c r="J27" s="1"/>
      <c r="K27" s="1"/>
      <c r="L27" s="1"/>
      <c r="M27" s="1"/>
      <c r="N27" s="1"/>
      <c r="O27" s="1"/>
      <c r="P27" s="1"/>
      <c r="Q27" s="1"/>
      <c r="R27" s="1"/>
      <c r="S27" s="1"/>
      <c r="T27" s="1"/>
      <c r="U27" s="1"/>
      <c r="V27" s="1"/>
      <c r="W27" s="1"/>
    </row>
    <row r="28">
      <c r="A28" s="69"/>
      <c r="B28" s="69"/>
      <c r="C28" s="32"/>
      <c r="D28" s="32"/>
      <c r="E28" s="29"/>
      <c r="F28" s="29"/>
      <c r="G28" s="29"/>
      <c r="H28" s="29"/>
      <c r="I28" s="29"/>
      <c r="J28" s="1"/>
      <c r="K28" s="1"/>
      <c r="L28" s="1"/>
      <c r="M28" s="1"/>
      <c r="N28" s="1"/>
      <c r="O28" s="1"/>
      <c r="P28" s="1"/>
      <c r="Q28" s="1"/>
      <c r="R28" s="1"/>
      <c r="S28" s="1"/>
      <c r="T28" s="1"/>
      <c r="U28" s="1"/>
      <c r="V28" s="1"/>
      <c r="W28" s="1"/>
    </row>
    <row r="29">
      <c r="A29" s="69"/>
      <c r="B29" s="69"/>
      <c r="C29" s="32"/>
      <c r="D29" s="32"/>
      <c r="E29" s="29"/>
      <c r="F29" s="29"/>
      <c r="G29" s="29"/>
      <c r="H29" s="29"/>
      <c r="I29" s="29"/>
      <c r="J29" s="1"/>
      <c r="K29" s="1"/>
      <c r="L29" s="1"/>
      <c r="M29" s="1"/>
      <c r="N29" s="1"/>
      <c r="O29" s="1"/>
      <c r="P29" s="1"/>
      <c r="Q29" s="1"/>
      <c r="R29" s="1"/>
      <c r="S29" s="1"/>
      <c r="T29" s="1"/>
      <c r="U29" s="1"/>
      <c r="V29" s="1"/>
      <c r="W29" s="1"/>
    </row>
    <row r="30">
      <c r="A30" s="69"/>
      <c r="B30" s="69"/>
      <c r="C30" s="32"/>
      <c r="D30" s="32"/>
      <c r="E30" s="29"/>
      <c r="F30" s="29"/>
      <c r="G30" s="29"/>
      <c r="H30" s="29"/>
      <c r="I30" s="29"/>
      <c r="J30" s="1"/>
      <c r="K30" s="1"/>
      <c r="L30" s="1"/>
      <c r="M30" s="1"/>
      <c r="N30" s="1"/>
      <c r="O30" s="1"/>
      <c r="P30" s="1"/>
      <c r="Q30" s="1"/>
      <c r="R30" s="1"/>
      <c r="S30" s="1"/>
      <c r="T30" s="1"/>
      <c r="U30" s="1"/>
      <c r="V30" s="1"/>
      <c r="W30" s="1"/>
    </row>
    <row r="31">
      <c r="A31" s="69"/>
      <c r="B31" s="69"/>
      <c r="C31" s="32"/>
      <c r="D31" s="32"/>
      <c r="E31" s="29"/>
      <c r="F31" s="29"/>
      <c r="G31" s="29"/>
      <c r="H31" s="29"/>
      <c r="I31" s="29"/>
      <c r="J31" s="1"/>
      <c r="K31" s="1"/>
      <c r="L31" s="1"/>
      <c r="M31" s="1"/>
      <c r="N31" s="1"/>
      <c r="O31" s="1"/>
      <c r="P31" s="1"/>
      <c r="Q31" s="1"/>
      <c r="R31" s="1"/>
      <c r="S31" s="1"/>
      <c r="T31" s="1"/>
      <c r="U31" s="1"/>
      <c r="V31" s="1"/>
      <c r="W31" s="1"/>
    </row>
    <row r="32">
      <c r="A32" s="1"/>
      <c r="B32" s="1"/>
      <c r="C32" s="1"/>
      <c r="D32" s="1"/>
      <c r="E32" s="1"/>
      <c r="F32" s="1"/>
      <c r="G32" s="1"/>
      <c r="H32" s="1"/>
      <c r="I32" s="1"/>
      <c r="J32" s="1"/>
      <c r="K32" s="1"/>
      <c r="L32" s="1"/>
      <c r="M32" s="1"/>
      <c r="N32" s="1"/>
      <c r="O32" s="1"/>
      <c r="P32" s="1"/>
      <c r="Q32" s="1"/>
      <c r="R32" s="1"/>
      <c r="S32" s="1"/>
      <c r="T32" s="1"/>
      <c r="U32" s="1"/>
      <c r="V32" s="1"/>
      <c r="W32" s="1"/>
    </row>
    <row r="33">
      <c r="A33" s="1"/>
      <c r="B33" s="1"/>
      <c r="C33" s="1"/>
      <c r="D33" s="1"/>
      <c r="E33" s="1"/>
      <c r="F33" s="1"/>
      <c r="G33" s="1"/>
      <c r="H33" s="1"/>
      <c r="I33" s="1"/>
      <c r="J33" s="1"/>
      <c r="K33" s="1"/>
      <c r="L33" s="1"/>
      <c r="M33" s="1"/>
      <c r="N33" s="1"/>
      <c r="O33" s="1"/>
      <c r="P33" s="1"/>
      <c r="Q33" s="1"/>
      <c r="R33" s="1"/>
      <c r="S33" s="1"/>
      <c r="T33" s="1"/>
      <c r="U33" s="1"/>
      <c r="V33" s="1"/>
      <c r="W33" s="1"/>
    </row>
    <row r="34">
      <c r="A34" s="1"/>
      <c r="B34" s="1"/>
      <c r="C34" s="1"/>
      <c r="D34" s="1"/>
      <c r="E34" s="1"/>
      <c r="F34" s="1"/>
      <c r="G34" s="1"/>
      <c r="H34" s="1"/>
      <c r="I34" s="1"/>
      <c r="J34" s="1"/>
      <c r="K34" s="1"/>
      <c r="L34" s="1"/>
      <c r="M34" s="1"/>
      <c r="N34" s="1"/>
      <c r="O34" s="1"/>
      <c r="P34" s="1"/>
      <c r="Q34" s="1"/>
      <c r="R34" s="1"/>
      <c r="S34" s="1"/>
      <c r="T34" s="1"/>
      <c r="U34" s="1"/>
      <c r="V34" s="1"/>
      <c r="W34" s="1"/>
    </row>
    <row r="35">
      <c r="A35" s="1"/>
      <c r="B35" s="1"/>
      <c r="C35" s="1"/>
      <c r="D35" s="1"/>
      <c r="E35" s="1"/>
      <c r="F35" s="1"/>
      <c r="G35" s="1"/>
      <c r="H35" s="1"/>
      <c r="I35" s="1"/>
      <c r="J35" s="1"/>
      <c r="K35" s="1"/>
      <c r="L35" s="1"/>
      <c r="M35" s="1"/>
      <c r="N35" s="1"/>
      <c r="O35" s="1"/>
      <c r="P35" s="1"/>
      <c r="Q35" s="1"/>
      <c r="R35" s="1"/>
      <c r="S35" s="1"/>
      <c r="T35" s="1"/>
      <c r="U35" s="1"/>
      <c r="V35" s="1"/>
      <c r="W35" s="1"/>
    </row>
    <row r="36">
      <c r="A36" s="1"/>
      <c r="B36" s="1"/>
      <c r="C36" s="1"/>
      <c r="D36" s="1"/>
      <c r="E36" s="1"/>
      <c r="F36" s="1"/>
      <c r="G36" s="1"/>
      <c r="H36" s="1"/>
      <c r="I36" s="1"/>
      <c r="J36" s="1"/>
      <c r="K36" s="1"/>
      <c r="L36" s="1"/>
      <c r="M36" s="1"/>
      <c r="N36" s="1"/>
      <c r="O36" s="1"/>
      <c r="P36" s="1"/>
      <c r="Q36" s="1"/>
      <c r="R36" s="1"/>
      <c r="S36" s="1"/>
      <c r="T36" s="1"/>
      <c r="U36" s="1"/>
      <c r="V36" s="1"/>
      <c r="W36" s="1"/>
    </row>
    <row r="37">
      <c r="A37" s="1"/>
      <c r="B37" s="1"/>
      <c r="C37" s="1"/>
      <c r="D37" s="1"/>
      <c r="E37" s="1"/>
      <c r="F37" s="1"/>
      <c r="G37" s="1"/>
      <c r="H37" s="1"/>
      <c r="I37" s="1"/>
      <c r="J37" s="1"/>
      <c r="K37" s="1"/>
      <c r="L37" s="1"/>
      <c r="M37" s="1"/>
      <c r="N37" s="1"/>
      <c r="O37" s="1"/>
      <c r="P37" s="1"/>
      <c r="Q37" s="1"/>
      <c r="R37" s="1"/>
      <c r="S37" s="1"/>
      <c r="T37" s="1"/>
      <c r="U37" s="1"/>
      <c r="V37" s="1"/>
      <c r="W37" s="1"/>
    </row>
    <row r="38">
      <c r="A38" s="1"/>
      <c r="B38" s="1"/>
      <c r="C38" s="1"/>
      <c r="D38" s="1"/>
      <c r="E38" s="1"/>
      <c r="F38" s="1"/>
      <c r="G38" s="1"/>
      <c r="H38" s="1"/>
      <c r="I38" s="1"/>
      <c r="J38" s="1"/>
      <c r="K38" s="1"/>
      <c r="L38" s="1"/>
      <c r="M38" s="1"/>
      <c r="N38" s="1"/>
      <c r="O38" s="1"/>
      <c r="P38" s="1"/>
      <c r="Q38" s="1"/>
      <c r="R38" s="1"/>
      <c r="S38" s="1"/>
      <c r="T38" s="1"/>
      <c r="U38" s="1"/>
      <c r="V38" s="1"/>
      <c r="W38" s="1"/>
    </row>
    <row r="39">
      <c r="A39" s="1"/>
      <c r="B39" s="1"/>
      <c r="C39" s="1"/>
      <c r="D39" s="1"/>
      <c r="E39" s="1"/>
      <c r="F39" s="1"/>
      <c r="G39" s="1"/>
      <c r="H39" s="1"/>
      <c r="I39" s="1"/>
      <c r="J39" s="1"/>
      <c r="K39" s="1"/>
      <c r="L39" s="1"/>
      <c r="M39" s="1"/>
      <c r="N39" s="1"/>
      <c r="O39" s="1"/>
      <c r="P39" s="1"/>
      <c r="Q39" s="1"/>
      <c r="R39" s="1"/>
      <c r="S39" s="1"/>
      <c r="T39" s="1"/>
      <c r="U39" s="1"/>
      <c r="V39" s="1"/>
      <c r="W39" s="1"/>
    </row>
    <row r="40">
      <c r="A40" s="1"/>
      <c r="B40" s="1"/>
      <c r="C40" s="1"/>
      <c r="D40" s="1"/>
      <c r="E40" s="1"/>
      <c r="F40" s="1"/>
      <c r="G40" s="1"/>
      <c r="H40" s="1"/>
      <c r="I40" s="1"/>
      <c r="J40" s="1"/>
      <c r="K40" s="1"/>
      <c r="L40" s="1"/>
      <c r="M40" s="1"/>
      <c r="N40" s="1"/>
      <c r="O40" s="1"/>
      <c r="P40" s="1"/>
      <c r="Q40" s="1"/>
      <c r="R40" s="1"/>
      <c r="S40" s="1"/>
      <c r="T40" s="1"/>
      <c r="U40" s="1"/>
      <c r="V40" s="1"/>
      <c r="W40" s="1"/>
    </row>
    <row r="41">
      <c r="A41" s="1"/>
      <c r="B41" s="1"/>
      <c r="C41" s="1"/>
      <c r="D41" s="1"/>
      <c r="E41" s="1"/>
      <c r="F41" s="1"/>
      <c r="G41" s="1"/>
      <c r="H41" s="1"/>
      <c r="I41" s="1"/>
      <c r="J41" s="1"/>
      <c r="K41" s="1"/>
      <c r="L41" s="1"/>
      <c r="M41" s="1"/>
      <c r="N41" s="1"/>
      <c r="O41" s="1"/>
      <c r="P41" s="1"/>
      <c r="Q41" s="1"/>
      <c r="R41" s="1"/>
      <c r="S41" s="1"/>
      <c r="T41" s="1"/>
      <c r="U41" s="1"/>
      <c r="V41" s="1"/>
      <c r="W41" s="1"/>
    </row>
    <row r="42">
      <c r="A42" s="1"/>
      <c r="B42" s="1"/>
      <c r="C42" s="1"/>
      <c r="D42" s="1"/>
      <c r="E42" s="1"/>
      <c r="F42" s="1"/>
      <c r="G42" s="1"/>
      <c r="H42" s="1"/>
      <c r="I42" s="1"/>
      <c r="J42" s="1"/>
      <c r="K42" s="1"/>
      <c r="L42" s="1"/>
      <c r="M42" s="1"/>
      <c r="N42" s="1"/>
      <c r="O42" s="1"/>
      <c r="P42" s="1"/>
      <c r="Q42" s="1"/>
      <c r="R42" s="1"/>
      <c r="S42" s="1"/>
      <c r="T42" s="1"/>
      <c r="U42" s="1"/>
      <c r="V42" s="1"/>
      <c r="W42" s="1"/>
    </row>
    <row r="43">
      <c r="A43" s="1"/>
      <c r="B43" s="1"/>
      <c r="C43" s="1"/>
      <c r="D43" s="1"/>
      <c r="E43" s="1"/>
      <c r="F43" s="1"/>
      <c r="G43" s="1"/>
      <c r="H43" s="1"/>
      <c r="I43" s="1"/>
      <c r="J43" s="1"/>
      <c r="K43" s="1"/>
      <c r="L43" s="1"/>
      <c r="M43" s="1"/>
      <c r="N43" s="1"/>
      <c r="O43" s="1"/>
      <c r="P43" s="1"/>
      <c r="Q43" s="1"/>
      <c r="R43" s="1"/>
      <c r="S43" s="1"/>
      <c r="T43" s="1"/>
      <c r="U43" s="1"/>
      <c r="V43" s="1"/>
      <c r="W43" s="1"/>
    </row>
    <row r="44">
      <c r="A44" s="1"/>
      <c r="B44" s="1"/>
      <c r="C44" s="1"/>
      <c r="D44" s="1"/>
      <c r="E44" s="1"/>
      <c r="F44" s="1"/>
      <c r="G44" s="1"/>
      <c r="H44" s="1"/>
      <c r="I44" s="1"/>
      <c r="J44" s="1"/>
      <c r="K44" s="1"/>
      <c r="L44" s="1"/>
      <c r="M44" s="1"/>
      <c r="N44" s="1"/>
      <c r="O44" s="1"/>
      <c r="P44" s="1"/>
      <c r="Q44" s="1"/>
      <c r="R44" s="1"/>
      <c r="S44" s="1"/>
      <c r="T44" s="1"/>
      <c r="U44" s="1"/>
      <c r="V44" s="1"/>
      <c r="W44" s="1"/>
    </row>
    <row r="45">
      <c r="A45" s="1"/>
      <c r="B45" s="1"/>
      <c r="C45" s="1"/>
      <c r="D45" s="1"/>
      <c r="E45" s="1"/>
      <c r="F45" s="1"/>
      <c r="G45" s="1"/>
      <c r="H45" s="1"/>
      <c r="I45" s="1"/>
      <c r="J45" s="1"/>
      <c r="K45" s="1"/>
      <c r="L45" s="1"/>
      <c r="M45" s="1"/>
      <c r="N45" s="1"/>
      <c r="O45" s="1"/>
      <c r="P45" s="1"/>
      <c r="Q45" s="1"/>
      <c r="R45" s="1"/>
      <c r="S45" s="1"/>
      <c r="T45" s="1"/>
      <c r="U45" s="1"/>
      <c r="V45" s="1"/>
      <c r="W45" s="1"/>
    </row>
    <row r="46">
      <c r="A46" s="1"/>
      <c r="B46" s="1"/>
      <c r="C46" s="1"/>
      <c r="D46" s="1"/>
      <c r="E46" s="1"/>
      <c r="F46" s="1"/>
      <c r="G46" s="1"/>
      <c r="H46" s="1"/>
      <c r="I46" s="1"/>
      <c r="J46" s="1"/>
      <c r="K46" s="1"/>
      <c r="L46" s="1"/>
      <c r="M46" s="1"/>
      <c r="N46" s="1"/>
      <c r="O46" s="1"/>
      <c r="P46" s="1"/>
      <c r="Q46" s="1"/>
      <c r="R46" s="1"/>
      <c r="S46" s="1"/>
      <c r="T46" s="1"/>
      <c r="U46" s="1"/>
      <c r="V46" s="1"/>
      <c r="W46" s="1"/>
    </row>
    <row r="47">
      <c r="A47" s="1"/>
      <c r="B47" s="1"/>
      <c r="C47" s="1"/>
      <c r="D47" s="1"/>
      <c r="E47" s="1"/>
      <c r="F47" s="1"/>
      <c r="G47" s="1"/>
      <c r="H47" s="1"/>
      <c r="I47" s="1"/>
      <c r="J47" s="1"/>
      <c r="K47" s="1"/>
      <c r="L47" s="1"/>
      <c r="M47" s="1"/>
      <c r="N47" s="1"/>
      <c r="O47" s="1"/>
      <c r="P47" s="1"/>
      <c r="Q47" s="1"/>
      <c r="R47" s="1"/>
      <c r="S47" s="1"/>
      <c r="T47" s="1"/>
      <c r="U47" s="1"/>
      <c r="V47" s="1"/>
      <c r="W47" s="1"/>
    </row>
    <row r="48">
      <c r="A48" s="1"/>
      <c r="B48" s="1"/>
      <c r="C48" s="1"/>
      <c r="D48" s="1"/>
      <c r="E48" s="1"/>
      <c r="F48" s="1"/>
      <c r="G48" s="1"/>
      <c r="H48" s="1"/>
      <c r="I48" s="1"/>
      <c r="J48" s="1"/>
      <c r="K48" s="1"/>
      <c r="L48" s="1"/>
      <c r="M48" s="1"/>
      <c r="N48" s="1"/>
      <c r="O48" s="1"/>
      <c r="P48" s="1"/>
      <c r="Q48" s="1"/>
      <c r="R48" s="1"/>
      <c r="S48" s="1"/>
      <c r="T48" s="1"/>
      <c r="U48" s="1"/>
      <c r="V48" s="1"/>
      <c r="W48" s="1"/>
    </row>
    <row r="49">
      <c r="A49" s="1"/>
      <c r="B49" s="1"/>
      <c r="C49" s="1"/>
      <c r="D49" s="1"/>
      <c r="E49" s="1"/>
      <c r="F49" s="1"/>
      <c r="G49" s="1"/>
      <c r="H49" s="1"/>
      <c r="I49" s="1"/>
      <c r="J49" s="1"/>
      <c r="K49" s="1"/>
      <c r="L49" s="1"/>
      <c r="M49" s="1"/>
      <c r="N49" s="1"/>
      <c r="O49" s="1"/>
      <c r="P49" s="1"/>
      <c r="Q49" s="1"/>
      <c r="R49" s="1"/>
      <c r="S49" s="1"/>
      <c r="T49" s="1"/>
      <c r="U49" s="1"/>
      <c r="V49" s="1"/>
      <c r="W49" s="1"/>
    </row>
    <row r="50">
      <c r="A50" s="1"/>
      <c r="B50" s="1"/>
      <c r="C50" s="1"/>
      <c r="D50" s="1"/>
      <c r="E50" s="1"/>
      <c r="F50" s="1"/>
      <c r="G50" s="1"/>
      <c r="H50" s="1"/>
      <c r="I50" s="1"/>
      <c r="J50" s="1"/>
      <c r="K50" s="1"/>
      <c r="L50" s="1"/>
      <c r="M50" s="1"/>
      <c r="N50" s="1"/>
      <c r="O50" s="1"/>
      <c r="P50" s="1"/>
      <c r="Q50" s="1"/>
      <c r="R50" s="1"/>
      <c r="S50" s="1"/>
      <c r="T50" s="1"/>
      <c r="U50" s="1"/>
      <c r="V50" s="1"/>
      <c r="W50" s="1"/>
    </row>
    <row r="51">
      <c r="A51" s="1"/>
      <c r="B51" s="1"/>
      <c r="C51" s="1"/>
      <c r="D51" s="1"/>
      <c r="E51" s="1"/>
      <c r="F51" s="1"/>
      <c r="G51" s="1"/>
      <c r="H51" s="1"/>
      <c r="I51" s="1"/>
      <c r="J51" s="1"/>
      <c r="K51" s="1"/>
      <c r="L51" s="1"/>
      <c r="M51" s="1"/>
      <c r="N51" s="1"/>
      <c r="O51" s="1"/>
      <c r="P51" s="1"/>
      <c r="Q51" s="1"/>
      <c r="R51" s="1"/>
      <c r="S51" s="1"/>
      <c r="T51" s="1"/>
      <c r="U51" s="1"/>
      <c r="V51" s="1"/>
      <c r="W51" s="1"/>
    </row>
    <row r="52">
      <c r="A52" s="1"/>
      <c r="B52" s="1"/>
      <c r="C52" s="1"/>
      <c r="D52" s="1"/>
      <c r="E52" s="1"/>
      <c r="F52" s="1"/>
      <c r="G52" s="1"/>
      <c r="H52" s="1"/>
      <c r="I52" s="1"/>
      <c r="J52" s="1"/>
      <c r="K52" s="1"/>
      <c r="L52" s="1"/>
      <c r="M52" s="1"/>
      <c r="N52" s="1"/>
      <c r="O52" s="1"/>
      <c r="P52" s="1"/>
      <c r="Q52" s="1"/>
      <c r="R52" s="1"/>
      <c r="S52" s="1"/>
      <c r="T52" s="1"/>
      <c r="U52" s="1"/>
      <c r="V52" s="1"/>
      <c r="W52" s="1"/>
    </row>
    <row r="53">
      <c r="A53" s="1"/>
      <c r="B53" s="1"/>
      <c r="C53" s="1"/>
      <c r="D53" s="1"/>
      <c r="E53" s="1"/>
      <c r="F53" s="1"/>
      <c r="G53" s="1"/>
      <c r="H53" s="1"/>
      <c r="I53" s="1"/>
      <c r="J53" s="1"/>
      <c r="K53" s="1"/>
      <c r="L53" s="1"/>
      <c r="M53" s="1"/>
      <c r="N53" s="1"/>
      <c r="O53" s="1"/>
      <c r="P53" s="1"/>
      <c r="Q53" s="1"/>
      <c r="R53" s="1"/>
      <c r="S53" s="1"/>
      <c r="T53" s="1"/>
      <c r="U53" s="1"/>
      <c r="V53" s="1"/>
      <c r="W53" s="1"/>
    </row>
    <row r="54">
      <c r="A54" s="1"/>
      <c r="B54" s="1"/>
      <c r="C54" s="1"/>
      <c r="D54" s="1"/>
      <c r="E54" s="1"/>
      <c r="F54" s="1"/>
      <c r="G54" s="1"/>
      <c r="H54" s="1"/>
      <c r="I54" s="1"/>
      <c r="J54" s="1"/>
      <c r="K54" s="1"/>
      <c r="L54" s="1"/>
      <c r="M54" s="1"/>
      <c r="N54" s="1"/>
      <c r="O54" s="1"/>
      <c r="P54" s="1"/>
      <c r="Q54" s="1"/>
      <c r="R54" s="1"/>
      <c r="S54" s="1"/>
      <c r="T54" s="1"/>
      <c r="U54" s="1"/>
      <c r="V54" s="1"/>
      <c r="W54" s="1"/>
    </row>
    <row r="55">
      <c r="A55" s="1"/>
      <c r="B55" s="1"/>
      <c r="C55" s="1"/>
      <c r="D55" s="1"/>
      <c r="E55" s="1"/>
      <c r="F55" s="1"/>
      <c r="G55" s="1"/>
      <c r="H55" s="1"/>
      <c r="I55" s="1"/>
      <c r="J55" s="1"/>
      <c r="K55" s="1"/>
      <c r="L55" s="1"/>
      <c r="M55" s="1"/>
      <c r="N55" s="1"/>
      <c r="O55" s="1"/>
      <c r="P55" s="1"/>
      <c r="Q55" s="1"/>
      <c r="R55" s="1"/>
      <c r="S55" s="1"/>
      <c r="T55" s="1"/>
      <c r="U55" s="1"/>
      <c r="V55" s="1"/>
      <c r="W55" s="1"/>
    </row>
    <row r="56">
      <c r="A56" s="1"/>
      <c r="B56" s="1"/>
      <c r="C56" s="1"/>
      <c r="D56" s="1"/>
      <c r="E56" s="1"/>
      <c r="F56" s="1"/>
      <c r="G56" s="1"/>
      <c r="H56" s="1"/>
      <c r="I56" s="1"/>
      <c r="J56" s="1"/>
      <c r="K56" s="1"/>
      <c r="L56" s="1"/>
      <c r="M56" s="1"/>
      <c r="N56" s="1"/>
      <c r="O56" s="1"/>
      <c r="P56" s="1"/>
      <c r="Q56" s="1"/>
      <c r="R56" s="1"/>
      <c r="S56" s="1"/>
      <c r="T56" s="1"/>
      <c r="U56" s="1"/>
      <c r="V56" s="1"/>
      <c r="W56" s="1"/>
    </row>
    <row r="57">
      <c r="A57" s="1"/>
      <c r="B57" s="1"/>
      <c r="C57" s="1"/>
      <c r="D57" s="1"/>
      <c r="E57" s="1"/>
      <c r="F57" s="1"/>
      <c r="G57" s="1"/>
      <c r="H57" s="1"/>
      <c r="I57" s="1"/>
      <c r="J57" s="1"/>
      <c r="K57" s="1"/>
      <c r="L57" s="1"/>
      <c r="M57" s="1"/>
      <c r="N57" s="1"/>
      <c r="O57" s="1"/>
      <c r="P57" s="1"/>
      <c r="Q57" s="1"/>
      <c r="R57" s="1"/>
      <c r="S57" s="1"/>
      <c r="T57" s="1"/>
      <c r="U57" s="1"/>
      <c r="V57" s="1"/>
      <c r="W57" s="1"/>
    </row>
    <row r="58">
      <c r="A58" s="1"/>
      <c r="B58" s="1"/>
      <c r="C58" s="1"/>
      <c r="D58" s="1"/>
      <c r="E58" s="1"/>
      <c r="F58" s="1"/>
      <c r="G58" s="1"/>
      <c r="H58" s="1"/>
      <c r="I58" s="1"/>
      <c r="J58" s="1"/>
      <c r="K58" s="1"/>
      <c r="L58" s="1"/>
      <c r="M58" s="1"/>
      <c r="N58" s="1"/>
      <c r="O58" s="1"/>
      <c r="P58" s="1"/>
      <c r="Q58" s="1"/>
      <c r="R58" s="1"/>
      <c r="S58" s="1"/>
      <c r="T58" s="1"/>
      <c r="U58" s="1"/>
      <c r="V58" s="1"/>
      <c r="W58" s="1"/>
    </row>
    <row r="59">
      <c r="A59" s="1"/>
      <c r="B59" s="1"/>
      <c r="C59" s="1"/>
      <c r="D59" s="1"/>
      <c r="E59" s="1"/>
      <c r="F59" s="1"/>
      <c r="G59" s="1"/>
      <c r="H59" s="1"/>
      <c r="I59" s="1"/>
      <c r="J59" s="1"/>
      <c r="K59" s="1"/>
      <c r="L59" s="1"/>
      <c r="M59" s="1"/>
      <c r="N59" s="1"/>
      <c r="O59" s="1"/>
      <c r="P59" s="1"/>
      <c r="Q59" s="1"/>
      <c r="R59" s="1"/>
      <c r="S59" s="1"/>
      <c r="T59" s="1"/>
      <c r="U59" s="1"/>
      <c r="V59" s="1"/>
      <c r="W59" s="1"/>
    </row>
    <row r="60">
      <c r="A60" s="1"/>
      <c r="B60" s="1"/>
      <c r="C60" s="1"/>
      <c r="D60" s="1"/>
      <c r="E60" s="1"/>
      <c r="F60" s="1"/>
      <c r="G60" s="1"/>
      <c r="H60" s="1"/>
      <c r="I60" s="1"/>
      <c r="J60" s="1"/>
      <c r="K60" s="1"/>
      <c r="L60" s="1"/>
      <c r="M60" s="1"/>
      <c r="N60" s="1"/>
      <c r="O60" s="1"/>
      <c r="P60" s="1"/>
      <c r="Q60" s="1"/>
      <c r="R60" s="1"/>
      <c r="S60" s="1"/>
      <c r="T60" s="1"/>
      <c r="U60" s="1"/>
      <c r="V60" s="1"/>
      <c r="W60" s="1"/>
    </row>
    <row r="61">
      <c r="A61" s="1"/>
      <c r="B61" s="1"/>
      <c r="C61" s="1"/>
      <c r="D61" s="1"/>
      <c r="E61" s="1"/>
      <c r="F61" s="1"/>
      <c r="G61" s="1"/>
      <c r="H61" s="1"/>
      <c r="I61" s="1"/>
      <c r="J61" s="1"/>
      <c r="K61" s="1"/>
      <c r="L61" s="1"/>
      <c r="M61" s="1"/>
      <c r="N61" s="1"/>
      <c r="O61" s="1"/>
      <c r="P61" s="1"/>
      <c r="Q61" s="1"/>
      <c r="R61" s="1"/>
      <c r="S61" s="1"/>
      <c r="T61" s="1"/>
      <c r="U61" s="1"/>
      <c r="V61" s="1"/>
      <c r="W61" s="1"/>
    </row>
    <row r="62">
      <c r="A62" s="1"/>
      <c r="B62" s="1"/>
      <c r="C62" s="1"/>
      <c r="D62" s="1"/>
      <c r="E62" s="1"/>
      <c r="F62" s="1"/>
      <c r="G62" s="1"/>
      <c r="H62" s="1"/>
      <c r="I62" s="1"/>
      <c r="J62" s="1"/>
      <c r="K62" s="1"/>
      <c r="L62" s="1"/>
      <c r="M62" s="1"/>
      <c r="N62" s="1"/>
      <c r="O62" s="1"/>
      <c r="P62" s="1"/>
      <c r="Q62" s="1"/>
      <c r="R62" s="1"/>
      <c r="S62" s="1"/>
      <c r="T62" s="1"/>
      <c r="U62" s="1"/>
      <c r="V62" s="1"/>
      <c r="W62" s="1"/>
    </row>
    <row r="63">
      <c r="A63" s="1"/>
      <c r="B63" s="1"/>
      <c r="C63" s="1"/>
      <c r="D63" s="1"/>
      <c r="E63" s="1"/>
      <c r="F63" s="1"/>
      <c r="G63" s="1"/>
      <c r="H63" s="1"/>
      <c r="I63" s="1"/>
      <c r="J63" s="1"/>
      <c r="K63" s="1"/>
      <c r="L63" s="1"/>
      <c r="M63" s="1"/>
      <c r="N63" s="1"/>
      <c r="O63" s="1"/>
      <c r="P63" s="1"/>
      <c r="Q63" s="1"/>
      <c r="R63" s="1"/>
      <c r="S63" s="1"/>
      <c r="T63" s="1"/>
      <c r="U63" s="1"/>
      <c r="V63" s="1"/>
      <c r="W63" s="1"/>
    </row>
    <row r="64">
      <c r="A64" s="1"/>
      <c r="B64" s="1"/>
      <c r="C64" s="1"/>
      <c r="D64" s="1"/>
      <c r="E64" s="1"/>
      <c r="F64" s="1"/>
      <c r="G64" s="1"/>
      <c r="H64" s="1"/>
      <c r="I64" s="1"/>
      <c r="J64" s="1"/>
      <c r="K64" s="1"/>
      <c r="L64" s="1"/>
      <c r="M64" s="1"/>
      <c r="N64" s="1"/>
      <c r="O64" s="1"/>
      <c r="P64" s="1"/>
      <c r="Q64" s="1"/>
      <c r="R64" s="1"/>
      <c r="S64" s="1"/>
      <c r="T64" s="1"/>
      <c r="U64" s="1"/>
      <c r="V64" s="1"/>
      <c r="W64" s="1"/>
    </row>
    <row r="65">
      <c r="A65" s="1"/>
      <c r="B65" s="1"/>
      <c r="C65" s="1"/>
      <c r="D65" s="1"/>
      <c r="E65" s="1"/>
      <c r="F65" s="1"/>
      <c r="G65" s="1"/>
      <c r="H65" s="1"/>
      <c r="I65" s="1"/>
      <c r="J65" s="1"/>
      <c r="K65" s="1"/>
      <c r="L65" s="1"/>
      <c r="M65" s="1"/>
      <c r="N65" s="1"/>
      <c r="O65" s="1"/>
      <c r="P65" s="1"/>
      <c r="Q65" s="1"/>
      <c r="R65" s="1"/>
      <c r="S65" s="1"/>
      <c r="T65" s="1"/>
      <c r="U65" s="1"/>
      <c r="V65" s="1"/>
      <c r="W65" s="1"/>
    </row>
    <row r="66">
      <c r="A66" s="1"/>
      <c r="B66" s="1"/>
      <c r="C66" s="1"/>
      <c r="D66" s="1"/>
      <c r="E66" s="1"/>
      <c r="F66" s="1"/>
      <c r="G66" s="1"/>
      <c r="H66" s="1"/>
      <c r="I66" s="1"/>
      <c r="J66" s="1"/>
      <c r="K66" s="1"/>
      <c r="L66" s="1"/>
      <c r="M66" s="1"/>
      <c r="N66" s="1"/>
      <c r="O66" s="1"/>
      <c r="P66" s="1"/>
      <c r="Q66" s="1"/>
      <c r="R66" s="1"/>
      <c r="S66" s="1"/>
      <c r="T66" s="1"/>
      <c r="U66" s="1"/>
      <c r="V66" s="1"/>
      <c r="W66" s="1"/>
    </row>
    <row r="67">
      <c r="A67" s="1"/>
      <c r="B67" s="1"/>
      <c r="C67" s="1"/>
      <c r="D67" s="1"/>
      <c r="E67" s="1"/>
      <c r="F67" s="1"/>
      <c r="G67" s="1"/>
      <c r="H67" s="1"/>
      <c r="I67" s="1"/>
      <c r="J67" s="1"/>
      <c r="K67" s="1"/>
      <c r="L67" s="1"/>
      <c r="M67" s="1"/>
      <c r="N67" s="1"/>
      <c r="O67" s="1"/>
      <c r="P67" s="1"/>
      <c r="Q67" s="1"/>
      <c r="R67" s="1"/>
      <c r="S67" s="1"/>
      <c r="T67" s="1"/>
      <c r="U67" s="1"/>
      <c r="V67" s="1"/>
      <c r="W67" s="1"/>
    </row>
    <row r="68">
      <c r="A68" s="1"/>
      <c r="B68" s="1"/>
      <c r="C68" s="1"/>
      <c r="D68" s="1"/>
      <c r="E68" s="1"/>
      <c r="F68" s="1"/>
      <c r="G68" s="1"/>
      <c r="H68" s="1"/>
      <c r="I68" s="1"/>
      <c r="J68" s="1"/>
      <c r="K68" s="1"/>
      <c r="L68" s="1"/>
      <c r="M68" s="1"/>
      <c r="N68" s="1"/>
      <c r="O68" s="1"/>
      <c r="P68" s="1"/>
      <c r="Q68" s="1"/>
      <c r="R68" s="1"/>
      <c r="S68" s="1"/>
      <c r="T68" s="1"/>
      <c r="U68" s="1"/>
      <c r="V68" s="1"/>
      <c r="W68" s="1"/>
    </row>
    <row r="69">
      <c r="A69" s="1"/>
      <c r="B69" s="1"/>
      <c r="C69" s="1"/>
      <c r="D69" s="1"/>
      <c r="E69" s="1"/>
      <c r="F69" s="1"/>
      <c r="G69" s="1"/>
      <c r="H69" s="1"/>
      <c r="I69" s="1"/>
      <c r="J69" s="1"/>
      <c r="K69" s="1"/>
      <c r="L69" s="1"/>
      <c r="M69" s="1"/>
      <c r="N69" s="1"/>
      <c r="O69" s="1"/>
      <c r="P69" s="1"/>
      <c r="Q69" s="1"/>
      <c r="R69" s="1"/>
      <c r="S69" s="1"/>
      <c r="T69" s="1"/>
      <c r="U69" s="1"/>
      <c r="V69" s="1"/>
      <c r="W69" s="1"/>
    </row>
    <row r="70">
      <c r="A70" s="1"/>
      <c r="B70" s="1"/>
      <c r="C70" s="1"/>
      <c r="D70" s="1"/>
      <c r="E70" s="1"/>
      <c r="F70" s="1"/>
      <c r="G70" s="1"/>
      <c r="H70" s="1"/>
      <c r="I70" s="1"/>
      <c r="J70" s="1"/>
      <c r="K70" s="1"/>
      <c r="L70" s="1"/>
      <c r="M70" s="1"/>
      <c r="N70" s="1"/>
      <c r="O70" s="1"/>
      <c r="P70" s="1"/>
      <c r="Q70" s="1"/>
      <c r="R70" s="1"/>
      <c r="S70" s="1"/>
      <c r="T70" s="1"/>
      <c r="U70" s="1"/>
      <c r="V70" s="1"/>
      <c r="W70" s="1"/>
    </row>
    <row r="71">
      <c r="A71" s="1"/>
      <c r="B71" s="1"/>
      <c r="C71" s="1"/>
      <c r="D71" s="1"/>
      <c r="E71" s="1"/>
      <c r="F71" s="1"/>
      <c r="G71" s="1"/>
      <c r="H71" s="1"/>
      <c r="I71" s="1"/>
      <c r="J71" s="1"/>
      <c r="K71" s="1"/>
      <c r="L71" s="1"/>
      <c r="M71" s="1"/>
      <c r="N71" s="1"/>
      <c r="O71" s="1"/>
      <c r="P71" s="1"/>
      <c r="Q71" s="1"/>
      <c r="R71" s="1"/>
      <c r="S71" s="1"/>
      <c r="T71" s="1"/>
      <c r="U71" s="1"/>
      <c r="V71" s="1"/>
      <c r="W71" s="1"/>
    </row>
    <row r="72">
      <c r="A72" s="1"/>
      <c r="B72" s="1"/>
      <c r="C72" s="1"/>
      <c r="D72" s="1"/>
      <c r="E72" s="1"/>
      <c r="F72" s="1"/>
      <c r="G72" s="1"/>
      <c r="H72" s="1"/>
      <c r="I72" s="1"/>
      <c r="J72" s="1"/>
      <c r="K72" s="1"/>
      <c r="L72" s="1"/>
      <c r="M72" s="1"/>
      <c r="N72" s="1"/>
      <c r="O72" s="1"/>
      <c r="P72" s="1"/>
      <c r="Q72" s="1"/>
      <c r="R72" s="1"/>
      <c r="S72" s="1"/>
      <c r="T72" s="1"/>
      <c r="U72" s="1"/>
      <c r="V72" s="1"/>
      <c r="W72" s="1"/>
    </row>
    <row r="73">
      <c r="A73" s="1"/>
      <c r="B73" s="1"/>
      <c r="C73" s="1"/>
      <c r="D73" s="1"/>
      <c r="E73" s="1"/>
      <c r="F73" s="1"/>
      <c r="G73" s="1"/>
      <c r="H73" s="1"/>
      <c r="I73" s="1"/>
      <c r="J73" s="1"/>
      <c r="K73" s="1"/>
      <c r="L73" s="1"/>
      <c r="M73" s="1"/>
      <c r="N73" s="1"/>
      <c r="O73" s="1"/>
      <c r="P73" s="1"/>
      <c r="Q73" s="1"/>
      <c r="R73" s="1"/>
      <c r="S73" s="1"/>
      <c r="T73" s="1"/>
      <c r="U73" s="1"/>
      <c r="V73" s="1"/>
      <c r="W73" s="1"/>
    </row>
    <row r="74">
      <c r="A74" s="1"/>
      <c r="B74" s="1"/>
      <c r="C74" s="1"/>
      <c r="D74" s="1"/>
      <c r="E74" s="1"/>
      <c r="F74" s="1"/>
      <c r="G74" s="1"/>
      <c r="H74" s="1"/>
      <c r="I74" s="1"/>
      <c r="J74" s="1"/>
      <c r="K74" s="1"/>
      <c r="L74" s="1"/>
      <c r="M74" s="1"/>
      <c r="N74" s="1"/>
      <c r="O74" s="1"/>
      <c r="P74" s="1"/>
      <c r="Q74" s="1"/>
      <c r="R74" s="1"/>
      <c r="S74" s="1"/>
      <c r="T74" s="1"/>
      <c r="U74" s="1"/>
      <c r="V74" s="1"/>
      <c r="W74" s="1"/>
    </row>
    <row r="75">
      <c r="A75" s="1"/>
      <c r="B75" s="1"/>
      <c r="C75" s="1"/>
      <c r="D75" s="1"/>
      <c r="E75" s="1"/>
      <c r="F75" s="1"/>
      <c r="G75" s="1"/>
      <c r="H75" s="1"/>
      <c r="I75" s="1"/>
      <c r="J75" s="1"/>
      <c r="K75" s="1"/>
      <c r="L75" s="1"/>
      <c r="M75" s="1"/>
      <c r="N75" s="1"/>
      <c r="O75" s="1"/>
      <c r="P75" s="1"/>
      <c r="Q75" s="1"/>
      <c r="R75" s="1"/>
      <c r="S75" s="1"/>
      <c r="T75" s="1"/>
      <c r="U75" s="1"/>
      <c r="V75" s="1"/>
      <c r="W75" s="1"/>
    </row>
    <row r="76">
      <c r="A76" s="1"/>
      <c r="B76" s="1"/>
      <c r="C76" s="1"/>
      <c r="D76" s="1"/>
      <c r="E76" s="1"/>
      <c r="F76" s="1"/>
      <c r="G76" s="1"/>
      <c r="H76" s="1"/>
      <c r="I76" s="1"/>
      <c r="J76" s="1"/>
      <c r="K76" s="1"/>
      <c r="L76" s="1"/>
      <c r="M76" s="1"/>
      <c r="N76" s="1"/>
      <c r="O76" s="1"/>
      <c r="P76" s="1"/>
      <c r="Q76" s="1"/>
      <c r="R76" s="1"/>
      <c r="S76" s="1"/>
      <c r="T76" s="1"/>
      <c r="U76" s="1"/>
      <c r="V76" s="1"/>
      <c r="W76" s="1"/>
    </row>
    <row r="77">
      <c r="A77" s="1"/>
      <c r="B77" s="1"/>
      <c r="C77" s="1"/>
      <c r="D77" s="1"/>
      <c r="E77" s="1"/>
      <c r="F77" s="1"/>
      <c r="G77" s="1"/>
      <c r="H77" s="1"/>
      <c r="I77" s="1"/>
      <c r="J77" s="1"/>
      <c r="K77" s="1"/>
      <c r="L77" s="1"/>
      <c r="M77" s="1"/>
      <c r="N77" s="1"/>
      <c r="O77" s="1"/>
      <c r="P77" s="1"/>
      <c r="Q77" s="1"/>
      <c r="R77" s="1"/>
      <c r="S77" s="1"/>
      <c r="T77" s="1"/>
      <c r="U77" s="1"/>
      <c r="V77" s="1"/>
      <c r="W77" s="1"/>
    </row>
    <row r="78">
      <c r="A78" s="1"/>
      <c r="B78" s="1"/>
      <c r="C78" s="1"/>
      <c r="D78" s="1"/>
      <c r="E78" s="1"/>
      <c r="F78" s="1"/>
      <c r="G78" s="1"/>
      <c r="H78" s="1"/>
      <c r="I78" s="1"/>
      <c r="J78" s="1"/>
      <c r="K78" s="1"/>
      <c r="L78" s="1"/>
      <c r="M78" s="1"/>
      <c r="N78" s="1"/>
      <c r="O78" s="1"/>
      <c r="P78" s="1"/>
      <c r="Q78" s="1"/>
      <c r="R78" s="1"/>
      <c r="S78" s="1"/>
      <c r="T78" s="1"/>
      <c r="U78" s="1"/>
      <c r="V78" s="1"/>
      <c r="W78" s="1"/>
    </row>
    <row r="79">
      <c r="A79" s="1"/>
      <c r="B79" s="1"/>
      <c r="C79" s="1"/>
      <c r="D79" s="1"/>
      <c r="E79" s="1"/>
      <c r="F79" s="1"/>
      <c r="G79" s="1"/>
      <c r="H79" s="1"/>
      <c r="I79" s="1"/>
      <c r="J79" s="1"/>
      <c r="K79" s="1"/>
      <c r="L79" s="1"/>
      <c r="M79" s="1"/>
      <c r="N79" s="1"/>
      <c r="O79" s="1"/>
      <c r="P79" s="1"/>
      <c r="Q79" s="1"/>
      <c r="R79" s="1"/>
      <c r="S79" s="1"/>
      <c r="T79" s="1"/>
      <c r="U79" s="1"/>
      <c r="V79" s="1"/>
      <c r="W79" s="1"/>
    </row>
    <row r="80">
      <c r="A80" s="1"/>
      <c r="B80" s="1"/>
      <c r="C80" s="1"/>
      <c r="D80" s="1"/>
      <c r="E80" s="1"/>
      <c r="F80" s="1"/>
      <c r="G80" s="1"/>
      <c r="H80" s="1"/>
      <c r="I80" s="1"/>
      <c r="J80" s="1"/>
      <c r="K80" s="1"/>
      <c r="L80" s="1"/>
      <c r="M80" s="1"/>
      <c r="N80" s="1"/>
      <c r="O80" s="1"/>
      <c r="P80" s="1"/>
      <c r="Q80" s="1"/>
      <c r="R80" s="1"/>
      <c r="S80" s="1"/>
      <c r="T80" s="1"/>
      <c r="U80" s="1"/>
      <c r="V80" s="1"/>
      <c r="W80" s="1"/>
    </row>
    <row r="81">
      <c r="A81" s="1"/>
      <c r="B81" s="1"/>
      <c r="C81" s="1"/>
      <c r="D81" s="1"/>
      <c r="E81" s="1"/>
      <c r="F81" s="1"/>
      <c r="G81" s="1"/>
      <c r="H81" s="1"/>
      <c r="I81" s="1"/>
      <c r="J81" s="1"/>
      <c r="K81" s="1"/>
      <c r="L81" s="1"/>
      <c r="M81" s="1"/>
      <c r="N81" s="1"/>
      <c r="O81" s="1"/>
      <c r="P81" s="1"/>
      <c r="Q81" s="1"/>
      <c r="R81" s="1"/>
      <c r="S81" s="1"/>
      <c r="T81" s="1"/>
      <c r="U81" s="1"/>
      <c r="V81" s="1"/>
      <c r="W81" s="1"/>
    </row>
    <row r="82">
      <c r="A82" s="1"/>
      <c r="B82" s="1"/>
      <c r="C82" s="1"/>
      <c r="D82" s="1"/>
      <c r="E82" s="1"/>
      <c r="F82" s="1"/>
      <c r="G82" s="1"/>
      <c r="H82" s="1"/>
      <c r="I82" s="1"/>
      <c r="J82" s="1"/>
      <c r="K82" s="1"/>
      <c r="L82" s="1"/>
      <c r="M82" s="1"/>
      <c r="N82" s="1"/>
      <c r="O82" s="1"/>
      <c r="P82" s="1"/>
      <c r="Q82" s="1"/>
      <c r="R82" s="1"/>
      <c r="S82" s="1"/>
      <c r="T82" s="1"/>
      <c r="U82" s="1"/>
      <c r="V82" s="1"/>
      <c r="W82" s="1"/>
    </row>
    <row r="83">
      <c r="A83" s="1"/>
      <c r="B83" s="1"/>
      <c r="C83" s="1"/>
      <c r="D83" s="1"/>
      <c r="E83" s="1"/>
      <c r="F83" s="1"/>
      <c r="G83" s="1"/>
      <c r="H83" s="1"/>
      <c r="I83" s="1"/>
      <c r="J83" s="1"/>
      <c r="K83" s="1"/>
      <c r="L83" s="1"/>
      <c r="M83" s="1"/>
      <c r="N83" s="1"/>
      <c r="O83" s="1"/>
      <c r="P83" s="1"/>
      <c r="Q83" s="1"/>
      <c r="R83" s="1"/>
      <c r="S83" s="1"/>
      <c r="T83" s="1"/>
      <c r="U83" s="1"/>
      <c r="V83" s="1"/>
      <c r="W83" s="1"/>
    </row>
    <row r="84">
      <c r="A84" s="1"/>
      <c r="B84" s="1"/>
      <c r="C84" s="1"/>
      <c r="D84" s="1"/>
      <c r="E84" s="1"/>
      <c r="F84" s="1"/>
      <c r="G84" s="1"/>
      <c r="H84" s="1"/>
      <c r="I84" s="1"/>
      <c r="J84" s="1"/>
      <c r="K84" s="1"/>
      <c r="L84" s="1"/>
      <c r="M84" s="1"/>
      <c r="N84" s="1"/>
      <c r="O84" s="1"/>
      <c r="P84" s="1"/>
      <c r="Q84" s="1"/>
      <c r="R84" s="1"/>
      <c r="S84" s="1"/>
      <c r="T84" s="1"/>
      <c r="U84" s="1"/>
      <c r="V84" s="1"/>
      <c r="W84" s="1"/>
    </row>
    <row r="85">
      <c r="A85" s="1"/>
      <c r="B85" s="1"/>
      <c r="C85" s="1"/>
      <c r="D85" s="1"/>
      <c r="E85" s="1"/>
      <c r="F85" s="1"/>
      <c r="G85" s="1"/>
      <c r="H85" s="1"/>
      <c r="I85" s="1"/>
      <c r="J85" s="1"/>
      <c r="K85" s="1"/>
      <c r="L85" s="1"/>
      <c r="M85" s="1"/>
      <c r="N85" s="1"/>
      <c r="O85" s="1"/>
      <c r="P85" s="1"/>
      <c r="Q85" s="1"/>
      <c r="R85" s="1"/>
      <c r="S85" s="1"/>
      <c r="T85" s="1"/>
      <c r="U85" s="1"/>
      <c r="V85" s="1"/>
      <c r="W85" s="1"/>
    </row>
    <row r="86">
      <c r="A86" s="1"/>
      <c r="B86" s="1"/>
      <c r="C86" s="1"/>
      <c r="D86" s="1"/>
      <c r="E86" s="1"/>
      <c r="F86" s="1"/>
      <c r="G86" s="1"/>
      <c r="H86" s="1"/>
      <c r="I86" s="1"/>
      <c r="J86" s="1"/>
      <c r="K86" s="1"/>
      <c r="L86" s="1"/>
      <c r="M86" s="1"/>
      <c r="N86" s="1"/>
      <c r="O86" s="1"/>
      <c r="P86" s="1"/>
      <c r="Q86" s="1"/>
      <c r="R86" s="1"/>
      <c r="S86" s="1"/>
      <c r="T86" s="1"/>
      <c r="U86" s="1"/>
      <c r="V86" s="1"/>
      <c r="W86" s="1"/>
    </row>
    <row r="87">
      <c r="A87" s="1"/>
      <c r="B87" s="1"/>
      <c r="C87" s="1"/>
      <c r="D87" s="1"/>
      <c r="E87" s="1"/>
      <c r="F87" s="1"/>
      <c r="G87" s="1"/>
      <c r="H87" s="1"/>
      <c r="I87" s="1"/>
      <c r="J87" s="1"/>
      <c r="K87" s="1"/>
      <c r="L87" s="1"/>
      <c r="M87" s="1"/>
      <c r="N87" s="1"/>
      <c r="O87" s="1"/>
      <c r="P87" s="1"/>
      <c r="Q87" s="1"/>
      <c r="R87" s="1"/>
      <c r="S87" s="1"/>
      <c r="T87" s="1"/>
      <c r="U87" s="1"/>
      <c r="V87" s="1"/>
      <c r="W87" s="1"/>
    </row>
    <row r="88">
      <c r="A88" s="1"/>
      <c r="B88" s="1"/>
      <c r="C88" s="1"/>
      <c r="D88" s="1"/>
      <c r="E88" s="1"/>
      <c r="F88" s="1"/>
      <c r="G88" s="1"/>
      <c r="H88" s="1"/>
      <c r="I88" s="1"/>
      <c r="J88" s="1"/>
      <c r="K88" s="1"/>
      <c r="L88" s="1"/>
      <c r="M88" s="1"/>
      <c r="N88" s="1"/>
      <c r="O88" s="1"/>
      <c r="P88" s="1"/>
      <c r="Q88" s="1"/>
      <c r="R88" s="1"/>
      <c r="S88" s="1"/>
      <c r="T88" s="1"/>
      <c r="U88" s="1"/>
      <c r="V88" s="1"/>
      <c r="W88" s="1"/>
    </row>
    <row r="89">
      <c r="A89" s="1"/>
      <c r="B89" s="1"/>
      <c r="C89" s="1"/>
      <c r="D89" s="1"/>
      <c r="E89" s="1"/>
      <c r="F89" s="1"/>
      <c r="G89" s="1"/>
      <c r="H89" s="1"/>
      <c r="I89" s="1"/>
      <c r="J89" s="1"/>
      <c r="K89" s="1"/>
      <c r="L89" s="1"/>
      <c r="M89" s="1"/>
      <c r="N89" s="1"/>
      <c r="O89" s="1"/>
      <c r="P89" s="1"/>
      <c r="Q89" s="1"/>
      <c r="R89" s="1"/>
      <c r="S89" s="1"/>
      <c r="T89" s="1"/>
      <c r="U89" s="1"/>
      <c r="V89" s="1"/>
      <c r="W89" s="1"/>
    </row>
    <row r="90">
      <c r="A90" s="1"/>
      <c r="B90" s="1"/>
      <c r="C90" s="1"/>
      <c r="D90" s="1"/>
      <c r="E90" s="1"/>
      <c r="F90" s="1"/>
      <c r="G90" s="1"/>
      <c r="H90" s="1"/>
      <c r="I90" s="1"/>
      <c r="J90" s="1"/>
      <c r="K90" s="1"/>
      <c r="L90" s="1"/>
      <c r="M90" s="1"/>
      <c r="N90" s="1"/>
      <c r="O90" s="1"/>
      <c r="P90" s="1"/>
      <c r="Q90" s="1"/>
      <c r="R90" s="1"/>
      <c r="S90" s="1"/>
      <c r="T90" s="1"/>
      <c r="U90" s="1"/>
      <c r="V90" s="1"/>
      <c r="W90" s="1"/>
    </row>
    <row r="91">
      <c r="A91" s="1"/>
      <c r="B91" s="1"/>
      <c r="C91" s="1"/>
      <c r="D91" s="1"/>
      <c r="E91" s="1"/>
      <c r="F91" s="1"/>
      <c r="G91" s="1"/>
      <c r="H91" s="1"/>
      <c r="I91" s="1"/>
      <c r="J91" s="1"/>
      <c r="K91" s="1"/>
      <c r="L91" s="1"/>
      <c r="M91" s="1"/>
      <c r="N91" s="1"/>
      <c r="O91" s="1"/>
      <c r="P91" s="1"/>
      <c r="Q91" s="1"/>
      <c r="R91" s="1"/>
      <c r="S91" s="1"/>
      <c r="T91" s="1"/>
      <c r="U91" s="1"/>
      <c r="V91" s="1"/>
      <c r="W91" s="1"/>
    </row>
    <row r="92">
      <c r="A92" s="1"/>
      <c r="B92" s="1"/>
      <c r="C92" s="1"/>
      <c r="D92" s="1"/>
      <c r="E92" s="1"/>
      <c r="F92" s="1"/>
      <c r="G92" s="1"/>
      <c r="H92" s="1"/>
      <c r="I92" s="1"/>
      <c r="J92" s="1"/>
      <c r="K92" s="1"/>
      <c r="L92" s="1"/>
      <c r="M92" s="1"/>
      <c r="N92" s="1"/>
      <c r="O92" s="1"/>
      <c r="P92" s="1"/>
      <c r="Q92" s="1"/>
      <c r="R92" s="1"/>
      <c r="S92" s="1"/>
      <c r="T92" s="1"/>
      <c r="U92" s="1"/>
      <c r="V92" s="1"/>
      <c r="W92" s="1"/>
    </row>
    <row r="93">
      <c r="A93" s="1"/>
      <c r="B93" s="1"/>
      <c r="C93" s="1"/>
      <c r="D93" s="1"/>
      <c r="E93" s="1"/>
      <c r="F93" s="1"/>
      <c r="G93" s="1"/>
      <c r="H93" s="1"/>
      <c r="I93" s="1"/>
      <c r="J93" s="1"/>
      <c r="K93" s="1"/>
      <c r="L93" s="1"/>
      <c r="M93" s="1"/>
      <c r="N93" s="1"/>
      <c r="O93" s="1"/>
      <c r="P93" s="1"/>
      <c r="Q93" s="1"/>
      <c r="R93" s="1"/>
      <c r="S93" s="1"/>
      <c r="T93" s="1"/>
      <c r="U93" s="1"/>
      <c r="V93" s="1"/>
      <c r="W93" s="1"/>
    </row>
    <row r="94">
      <c r="A94" s="1"/>
      <c r="B94" s="1"/>
      <c r="C94" s="1"/>
      <c r="D94" s="1"/>
      <c r="E94" s="1"/>
      <c r="F94" s="1"/>
      <c r="G94" s="1"/>
      <c r="H94" s="1"/>
      <c r="I94" s="1"/>
      <c r="J94" s="1"/>
      <c r="K94" s="1"/>
      <c r="L94" s="1"/>
      <c r="M94" s="1"/>
      <c r="N94" s="1"/>
      <c r="O94" s="1"/>
      <c r="P94" s="1"/>
      <c r="Q94" s="1"/>
      <c r="R94" s="1"/>
      <c r="S94" s="1"/>
      <c r="T94" s="1"/>
      <c r="U94" s="1"/>
      <c r="V94" s="1"/>
      <c r="W94" s="1"/>
    </row>
    <row r="95">
      <c r="A95" s="1"/>
      <c r="B95" s="1"/>
      <c r="C95" s="1"/>
      <c r="D95" s="1"/>
      <c r="E95" s="1"/>
      <c r="F95" s="1"/>
      <c r="G95" s="1"/>
      <c r="H95" s="1"/>
      <c r="I95" s="1"/>
      <c r="J95" s="1"/>
      <c r="K95" s="1"/>
      <c r="L95" s="1"/>
      <c r="M95" s="1"/>
      <c r="N95" s="1"/>
      <c r="O95" s="1"/>
      <c r="P95" s="1"/>
      <c r="Q95" s="1"/>
      <c r="R95" s="1"/>
      <c r="S95" s="1"/>
      <c r="T95" s="1"/>
      <c r="U95" s="1"/>
      <c r="V95" s="1"/>
      <c r="W95" s="1"/>
    </row>
    <row r="96">
      <c r="A96" s="1"/>
      <c r="B96" s="1"/>
      <c r="C96" s="1"/>
      <c r="D96" s="1"/>
      <c r="E96" s="1"/>
      <c r="F96" s="1"/>
      <c r="G96" s="1"/>
      <c r="H96" s="1"/>
      <c r="I96" s="1"/>
      <c r="J96" s="1"/>
      <c r="K96" s="1"/>
      <c r="L96" s="1"/>
      <c r="M96" s="1"/>
      <c r="N96" s="1"/>
      <c r="O96" s="1"/>
      <c r="P96" s="1"/>
      <c r="Q96" s="1"/>
      <c r="R96" s="1"/>
      <c r="S96" s="1"/>
      <c r="T96" s="1"/>
      <c r="U96" s="1"/>
      <c r="V96" s="1"/>
      <c r="W96" s="1"/>
    </row>
    <row r="97">
      <c r="A97" s="1"/>
      <c r="B97" s="1"/>
      <c r="C97" s="1"/>
      <c r="D97" s="1"/>
      <c r="E97" s="1"/>
      <c r="F97" s="1"/>
      <c r="G97" s="1"/>
      <c r="H97" s="1"/>
      <c r="I97" s="1"/>
      <c r="J97" s="1"/>
      <c r="K97" s="1"/>
      <c r="L97" s="1"/>
      <c r="M97" s="1"/>
      <c r="N97" s="1"/>
      <c r="O97" s="1"/>
      <c r="P97" s="1"/>
      <c r="Q97" s="1"/>
      <c r="R97" s="1"/>
      <c r="S97" s="1"/>
      <c r="T97" s="1"/>
      <c r="U97" s="1"/>
      <c r="V97" s="1"/>
      <c r="W97" s="1"/>
    </row>
    <row r="98">
      <c r="A98" s="1"/>
      <c r="B98" s="1"/>
      <c r="C98" s="1"/>
      <c r="D98" s="1"/>
      <c r="E98" s="1"/>
      <c r="F98" s="1"/>
      <c r="G98" s="1"/>
      <c r="H98" s="1"/>
      <c r="I98" s="1"/>
      <c r="J98" s="1"/>
      <c r="K98" s="1"/>
      <c r="L98" s="1"/>
      <c r="M98" s="1"/>
      <c r="N98" s="1"/>
      <c r="O98" s="1"/>
      <c r="P98" s="1"/>
      <c r="Q98" s="1"/>
      <c r="R98" s="1"/>
      <c r="S98" s="1"/>
      <c r="T98" s="1"/>
      <c r="U98" s="1"/>
      <c r="V98" s="1"/>
      <c r="W98" s="1"/>
    </row>
    <row r="99">
      <c r="A99" s="1"/>
      <c r="B99" s="1"/>
      <c r="C99" s="1"/>
      <c r="D99" s="1"/>
      <c r="E99" s="1"/>
      <c r="F99" s="1"/>
      <c r="G99" s="1"/>
      <c r="H99" s="1"/>
      <c r="I99" s="1"/>
      <c r="J99" s="1"/>
      <c r="K99" s="1"/>
      <c r="L99" s="1"/>
      <c r="M99" s="1"/>
      <c r="N99" s="1"/>
      <c r="O99" s="1"/>
      <c r="P99" s="1"/>
      <c r="Q99" s="1"/>
      <c r="R99" s="1"/>
      <c r="S99" s="1"/>
      <c r="T99" s="1"/>
      <c r="U99" s="1"/>
      <c r="V99" s="1"/>
      <c r="W99" s="1"/>
    </row>
    <row r="100">
      <c r="A100" s="1"/>
      <c r="B100" s="1"/>
      <c r="C100" s="1"/>
      <c r="D100" s="1"/>
      <c r="E100" s="1"/>
      <c r="F100" s="1"/>
      <c r="G100" s="1"/>
      <c r="H100" s="1"/>
      <c r="I100" s="1"/>
      <c r="J100" s="1"/>
      <c r="K100" s="1"/>
      <c r="L100" s="1"/>
      <c r="M100" s="1"/>
      <c r="N100" s="1"/>
      <c r="O100" s="1"/>
      <c r="P100" s="1"/>
      <c r="Q100" s="1"/>
      <c r="R100" s="1"/>
      <c r="S100" s="1"/>
      <c r="T100" s="1"/>
      <c r="U100" s="1"/>
      <c r="V100" s="1"/>
      <c r="W100" s="1"/>
    </row>
    <row r="101">
      <c r="A101" s="1"/>
      <c r="B101" s="1"/>
      <c r="C101" s="1"/>
      <c r="D101" s="1"/>
      <c r="E101" s="1"/>
      <c r="F101" s="1"/>
      <c r="G101" s="1"/>
      <c r="H101" s="1"/>
      <c r="I101" s="1"/>
      <c r="J101" s="1"/>
      <c r="K101" s="1"/>
      <c r="L101" s="1"/>
      <c r="M101" s="1"/>
      <c r="N101" s="1"/>
      <c r="O101" s="1"/>
      <c r="P101" s="1"/>
      <c r="Q101" s="1"/>
      <c r="R101" s="1"/>
      <c r="S101" s="1"/>
      <c r="T101" s="1"/>
      <c r="U101" s="1"/>
      <c r="V101" s="1"/>
      <c r="W101" s="1"/>
    </row>
    <row r="102">
      <c r="A102" s="1"/>
      <c r="B102" s="1"/>
      <c r="C102" s="1"/>
      <c r="D102" s="1"/>
      <c r="E102" s="1"/>
      <c r="F102" s="1"/>
      <c r="G102" s="1"/>
      <c r="H102" s="1"/>
      <c r="I102" s="1"/>
      <c r="J102" s="1"/>
      <c r="K102" s="1"/>
      <c r="L102" s="1"/>
      <c r="M102" s="1"/>
      <c r="N102" s="1"/>
      <c r="O102" s="1"/>
      <c r="P102" s="1"/>
      <c r="Q102" s="1"/>
      <c r="R102" s="1"/>
      <c r="S102" s="1"/>
      <c r="T102" s="1"/>
      <c r="U102" s="1"/>
      <c r="V102" s="1"/>
      <c r="W102" s="1"/>
    </row>
    <row r="103">
      <c r="A103" s="1"/>
      <c r="B103" s="1"/>
      <c r="C103" s="1"/>
      <c r="D103" s="1"/>
      <c r="E103" s="1"/>
      <c r="F103" s="1"/>
      <c r="G103" s="1"/>
      <c r="H103" s="1"/>
      <c r="I103" s="1"/>
      <c r="J103" s="1"/>
      <c r="K103" s="1"/>
      <c r="L103" s="1"/>
      <c r="M103" s="1"/>
      <c r="N103" s="1"/>
      <c r="O103" s="1"/>
      <c r="P103" s="1"/>
      <c r="Q103" s="1"/>
      <c r="R103" s="1"/>
      <c r="S103" s="1"/>
      <c r="T103" s="1"/>
      <c r="U103" s="1"/>
      <c r="V103" s="1"/>
      <c r="W103" s="1"/>
    </row>
    <row r="104">
      <c r="A104" s="1"/>
      <c r="B104" s="1"/>
      <c r="C104" s="1"/>
      <c r="D104" s="1"/>
      <c r="E104" s="1"/>
      <c r="F104" s="1"/>
      <c r="G104" s="1"/>
      <c r="H104" s="1"/>
      <c r="I104" s="1"/>
      <c r="J104" s="1"/>
      <c r="K104" s="1"/>
      <c r="L104" s="1"/>
      <c r="M104" s="1"/>
      <c r="N104" s="1"/>
      <c r="O104" s="1"/>
      <c r="P104" s="1"/>
      <c r="Q104" s="1"/>
      <c r="R104" s="1"/>
      <c r="S104" s="1"/>
      <c r="T104" s="1"/>
      <c r="U104" s="1"/>
      <c r="V104" s="1"/>
      <c r="W104" s="1"/>
    </row>
    <row r="105">
      <c r="A105" s="1"/>
      <c r="B105" s="1"/>
      <c r="C105" s="1"/>
      <c r="D105" s="1"/>
      <c r="E105" s="1"/>
      <c r="F105" s="1"/>
      <c r="G105" s="1"/>
      <c r="H105" s="1"/>
      <c r="I105" s="1"/>
      <c r="J105" s="1"/>
      <c r="K105" s="1"/>
      <c r="L105" s="1"/>
      <c r="M105" s="1"/>
      <c r="N105" s="1"/>
      <c r="O105" s="1"/>
      <c r="P105" s="1"/>
      <c r="Q105" s="1"/>
      <c r="R105" s="1"/>
      <c r="S105" s="1"/>
      <c r="T105" s="1"/>
      <c r="U105" s="1"/>
      <c r="V105" s="1"/>
      <c r="W105" s="1"/>
    </row>
    <row r="106">
      <c r="A106" s="1"/>
      <c r="B106" s="1"/>
      <c r="C106" s="1"/>
      <c r="D106" s="1"/>
      <c r="E106" s="1"/>
      <c r="F106" s="1"/>
      <c r="G106" s="1"/>
      <c r="H106" s="1"/>
      <c r="I106" s="1"/>
      <c r="J106" s="1"/>
      <c r="K106" s="1"/>
      <c r="L106" s="1"/>
      <c r="M106" s="1"/>
      <c r="N106" s="1"/>
      <c r="O106" s="1"/>
      <c r="P106" s="1"/>
      <c r="Q106" s="1"/>
      <c r="R106" s="1"/>
      <c r="S106" s="1"/>
      <c r="T106" s="1"/>
      <c r="U106" s="1"/>
      <c r="V106" s="1"/>
      <c r="W106" s="1"/>
    </row>
    <row r="107">
      <c r="A107" s="1"/>
      <c r="B107" s="1"/>
      <c r="C107" s="1"/>
      <c r="D107" s="1"/>
      <c r="E107" s="1"/>
      <c r="F107" s="1"/>
      <c r="G107" s="1"/>
      <c r="H107" s="1"/>
      <c r="I107" s="1"/>
      <c r="J107" s="1"/>
      <c r="K107" s="1"/>
      <c r="L107" s="1"/>
      <c r="M107" s="1"/>
      <c r="N107" s="1"/>
      <c r="O107" s="1"/>
      <c r="P107" s="1"/>
      <c r="Q107" s="1"/>
      <c r="R107" s="1"/>
      <c r="S107" s="1"/>
      <c r="T107" s="1"/>
      <c r="U107" s="1"/>
      <c r="V107" s="1"/>
      <c r="W107" s="1"/>
    </row>
    <row r="108">
      <c r="A108" s="1"/>
      <c r="B108" s="1"/>
      <c r="C108" s="1"/>
      <c r="D108" s="1"/>
      <c r="E108" s="1"/>
      <c r="F108" s="1"/>
      <c r="G108" s="1"/>
      <c r="H108" s="1"/>
      <c r="I108" s="1"/>
      <c r="J108" s="1"/>
      <c r="K108" s="1"/>
      <c r="L108" s="1"/>
      <c r="M108" s="1"/>
      <c r="N108" s="1"/>
      <c r="O108" s="1"/>
      <c r="P108" s="1"/>
      <c r="Q108" s="1"/>
      <c r="R108" s="1"/>
      <c r="S108" s="1"/>
      <c r="T108" s="1"/>
      <c r="U108" s="1"/>
      <c r="V108" s="1"/>
      <c r="W108" s="1"/>
    </row>
    <row r="109">
      <c r="A109" s="1"/>
      <c r="B109" s="1"/>
      <c r="C109" s="1"/>
      <c r="D109" s="1"/>
      <c r="E109" s="1"/>
      <c r="F109" s="1"/>
      <c r="G109" s="1"/>
      <c r="H109" s="1"/>
      <c r="I109" s="1"/>
      <c r="J109" s="1"/>
      <c r="K109" s="1"/>
      <c r="L109" s="1"/>
      <c r="M109" s="1"/>
      <c r="N109" s="1"/>
      <c r="O109" s="1"/>
      <c r="P109" s="1"/>
      <c r="Q109" s="1"/>
      <c r="R109" s="1"/>
      <c r="S109" s="1"/>
      <c r="T109" s="1"/>
      <c r="U109" s="1"/>
      <c r="V109" s="1"/>
      <c r="W109" s="1"/>
    </row>
    <row r="110">
      <c r="A110" s="1"/>
      <c r="B110" s="1"/>
      <c r="C110" s="1"/>
      <c r="D110" s="1"/>
      <c r="E110" s="1"/>
      <c r="F110" s="1"/>
      <c r="G110" s="1"/>
      <c r="H110" s="1"/>
      <c r="I110" s="1"/>
      <c r="J110" s="1"/>
      <c r="K110" s="1"/>
      <c r="L110" s="1"/>
      <c r="M110" s="1"/>
      <c r="N110" s="1"/>
      <c r="O110" s="1"/>
      <c r="P110" s="1"/>
      <c r="Q110" s="1"/>
      <c r="R110" s="1"/>
      <c r="S110" s="1"/>
      <c r="T110" s="1"/>
      <c r="U110" s="1"/>
      <c r="V110" s="1"/>
      <c r="W110" s="1"/>
    </row>
    <row r="111">
      <c r="A111" s="1"/>
      <c r="B111" s="1"/>
      <c r="C111" s="1"/>
      <c r="D111" s="1"/>
      <c r="E111" s="1"/>
      <c r="F111" s="1"/>
      <c r="G111" s="1"/>
      <c r="H111" s="1"/>
      <c r="I111" s="1"/>
      <c r="J111" s="1"/>
      <c r="K111" s="1"/>
      <c r="L111" s="1"/>
      <c r="M111" s="1"/>
      <c r="N111" s="1"/>
      <c r="O111" s="1"/>
      <c r="P111" s="1"/>
      <c r="Q111" s="1"/>
      <c r="R111" s="1"/>
      <c r="S111" s="1"/>
      <c r="T111" s="1"/>
      <c r="U111" s="1"/>
      <c r="V111" s="1"/>
      <c r="W111" s="1"/>
    </row>
    <row r="112">
      <c r="A112" s="1"/>
      <c r="B112" s="1"/>
      <c r="C112" s="1"/>
      <c r="D112" s="1"/>
      <c r="E112" s="1"/>
      <c r="F112" s="1"/>
      <c r="G112" s="1"/>
      <c r="H112" s="1"/>
      <c r="I112" s="1"/>
      <c r="J112" s="1"/>
      <c r="K112" s="1"/>
      <c r="L112" s="1"/>
      <c r="M112" s="1"/>
      <c r="N112" s="1"/>
      <c r="O112" s="1"/>
      <c r="P112" s="1"/>
      <c r="Q112" s="1"/>
      <c r="R112" s="1"/>
      <c r="S112" s="1"/>
      <c r="T112" s="1"/>
      <c r="U112" s="1"/>
      <c r="V112" s="1"/>
      <c r="W112" s="1"/>
    </row>
    <row r="113">
      <c r="A113" s="1"/>
      <c r="B113" s="1"/>
      <c r="C113" s="1"/>
      <c r="D113" s="1"/>
      <c r="E113" s="1"/>
      <c r="F113" s="1"/>
      <c r="G113" s="1"/>
      <c r="H113" s="1"/>
      <c r="I113" s="1"/>
      <c r="J113" s="1"/>
      <c r="K113" s="1"/>
      <c r="L113" s="1"/>
      <c r="M113" s="1"/>
      <c r="N113" s="1"/>
      <c r="O113" s="1"/>
      <c r="P113" s="1"/>
      <c r="Q113" s="1"/>
      <c r="R113" s="1"/>
      <c r="S113" s="1"/>
      <c r="T113" s="1"/>
      <c r="U113" s="1"/>
      <c r="V113" s="1"/>
      <c r="W113" s="1"/>
    </row>
    <row r="114">
      <c r="A114" s="1"/>
      <c r="B114" s="1"/>
      <c r="C114" s="1"/>
      <c r="D114" s="1"/>
      <c r="E114" s="1"/>
      <c r="F114" s="1"/>
      <c r="G114" s="1"/>
      <c r="H114" s="1"/>
      <c r="I114" s="1"/>
      <c r="J114" s="1"/>
      <c r="K114" s="1"/>
      <c r="L114" s="1"/>
      <c r="M114" s="1"/>
      <c r="N114" s="1"/>
      <c r="O114" s="1"/>
      <c r="P114" s="1"/>
      <c r="Q114" s="1"/>
      <c r="R114" s="1"/>
      <c r="S114" s="1"/>
      <c r="T114" s="1"/>
      <c r="U114" s="1"/>
      <c r="V114" s="1"/>
      <c r="W114" s="1"/>
    </row>
    <row r="115">
      <c r="A115" s="1"/>
      <c r="B115" s="1"/>
      <c r="C115" s="1"/>
      <c r="D115" s="1"/>
      <c r="E115" s="1"/>
      <c r="F115" s="1"/>
      <c r="G115" s="1"/>
      <c r="H115" s="1"/>
      <c r="I115" s="1"/>
      <c r="J115" s="1"/>
      <c r="K115" s="1"/>
      <c r="L115" s="1"/>
      <c r="M115" s="1"/>
      <c r="N115" s="1"/>
      <c r="O115" s="1"/>
      <c r="P115" s="1"/>
      <c r="Q115" s="1"/>
      <c r="R115" s="1"/>
      <c r="S115" s="1"/>
      <c r="T115" s="1"/>
      <c r="U115" s="1"/>
      <c r="V115" s="1"/>
      <c r="W115" s="1"/>
    </row>
    <row r="116">
      <c r="A116" s="1"/>
      <c r="B116" s="1"/>
      <c r="C116" s="1"/>
      <c r="D116" s="1"/>
      <c r="E116" s="1"/>
      <c r="F116" s="1"/>
      <c r="G116" s="1"/>
      <c r="H116" s="1"/>
      <c r="I116" s="1"/>
      <c r="J116" s="1"/>
      <c r="K116" s="1"/>
      <c r="L116" s="1"/>
      <c r="M116" s="1"/>
      <c r="N116" s="1"/>
      <c r="O116" s="1"/>
      <c r="P116" s="1"/>
      <c r="Q116" s="1"/>
      <c r="R116" s="1"/>
      <c r="S116" s="1"/>
      <c r="T116" s="1"/>
      <c r="U116" s="1"/>
      <c r="V116" s="1"/>
      <c r="W116" s="1"/>
    </row>
    <row r="117">
      <c r="A117" s="1"/>
      <c r="B117" s="1"/>
      <c r="C117" s="1"/>
      <c r="D117" s="1"/>
      <c r="E117" s="1"/>
      <c r="F117" s="1"/>
      <c r="G117" s="1"/>
      <c r="H117" s="1"/>
      <c r="I117" s="1"/>
      <c r="J117" s="1"/>
      <c r="K117" s="1"/>
      <c r="L117" s="1"/>
      <c r="M117" s="1"/>
      <c r="N117" s="1"/>
      <c r="O117" s="1"/>
      <c r="P117" s="1"/>
      <c r="Q117" s="1"/>
      <c r="R117" s="1"/>
      <c r="S117" s="1"/>
      <c r="T117" s="1"/>
      <c r="U117" s="1"/>
      <c r="V117" s="1"/>
      <c r="W117" s="1"/>
    </row>
    <row r="118">
      <c r="A118" s="1"/>
      <c r="B118" s="1"/>
      <c r="C118" s="1"/>
      <c r="D118" s="1"/>
      <c r="E118" s="1"/>
      <c r="F118" s="1"/>
      <c r="G118" s="1"/>
      <c r="H118" s="1"/>
      <c r="I118" s="1"/>
      <c r="J118" s="1"/>
      <c r="K118" s="1"/>
      <c r="L118" s="1"/>
      <c r="M118" s="1"/>
      <c r="N118" s="1"/>
      <c r="O118" s="1"/>
      <c r="P118" s="1"/>
      <c r="Q118" s="1"/>
      <c r="R118" s="1"/>
      <c r="S118" s="1"/>
      <c r="T118" s="1"/>
      <c r="U118" s="1"/>
      <c r="V118" s="1"/>
      <c r="W118" s="1"/>
    </row>
    <row r="119">
      <c r="A119" s="1"/>
      <c r="B119" s="1"/>
      <c r="C119" s="1"/>
      <c r="D119" s="1"/>
      <c r="E119" s="1"/>
      <c r="F119" s="1"/>
      <c r="G119" s="1"/>
      <c r="H119" s="1"/>
      <c r="I119" s="1"/>
      <c r="J119" s="1"/>
      <c r="K119" s="1"/>
      <c r="L119" s="1"/>
      <c r="M119" s="1"/>
      <c r="N119" s="1"/>
      <c r="O119" s="1"/>
      <c r="P119" s="1"/>
      <c r="Q119" s="1"/>
      <c r="R119" s="1"/>
      <c r="S119" s="1"/>
      <c r="T119" s="1"/>
      <c r="U119" s="1"/>
      <c r="V119" s="1"/>
      <c r="W119" s="1"/>
    </row>
  </sheetData>
  <mergeCells count="4">
    <mergeCell ref="C10:D10"/>
    <mergeCell ref="C9:D9"/>
    <mergeCell ref="A2:C2"/>
    <mergeCell ref="A3:C3"/>
  </mergeCells>
  <hyperlinks>
    <hyperlink r:id="rId1" location=".VBdJD0vn03Y" ref="H8"/>
    <hyperlink r:id="rId2" ref="H9"/>
    <hyperlink r:id="rId3" ref="H10"/>
    <hyperlink r:id="rId4" ref="G15"/>
    <hyperlink r:id="rId5" ref="G16"/>
    <hyperlink r:id="rId6" location="section-who-we-are" ref="G17"/>
    <hyperlink r:id="rId7" ref="G20"/>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9.29"/>
    <col customWidth="1" min="3" max="3" width="31.0"/>
    <col customWidth="1" min="4" max="4" width="24.14"/>
    <col customWidth="1" min="5" max="5" width="20.86"/>
    <col customWidth="1" min="6" max="6" width="17.0"/>
    <col customWidth="1" min="7" max="7" width="35.0"/>
    <col customWidth="1" min="8" max="9" width="34.86"/>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756</v>
      </c>
      <c r="B3" s="19"/>
      <c r="C3" s="20"/>
      <c r="D3" s="1"/>
      <c r="E3" s="1"/>
      <c r="F3" s="1"/>
      <c r="G3" s="1"/>
      <c r="H3" s="1"/>
      <c r="I3" s="1"/>
      <c r="J3" s="1"/>
      <c r="K3" s="1"/>
      <c r="L3" s="1"/>
      <c r="M3" s="1"/>
      <c r="N3" s="1"/>
      <c r="O3" s="1"/>
      <c r="P3" s="1"/>
      <c r="Q3" s="1"/>
      <c r="R3" s="1"/>
      <c r="S3" s="1"/>
      <c r="T3" s="1"/>
      <c r="U3" s="1"/>
      <c r="V3" s="1"/>
    </row>
    <row r="4">
      <c r="A4" s="21"/>
      <c r="B4" s="21"/>
      <c r="C4" s="22"/>
      <c r="D4" s="1"/>
      <c r="E4" s="1"/>
      <c r="F4" s="1"/>
      <c r="G4" s="1"/>
      <c r="H4" s="1"/>
      <c r="I4" s="1"/>
      <c r="J4" s="1"/>
      <c r="K4" s="1"/>
      <c r="L4" s="1"/>
      <c r="M4" s="1"/>
      <c r="N4" s="1"/>
      <c r="O4" s="1"/>
      <c r="P4" s="1"/>
      <c r="Q4" s="1"/>
      <c r="R4" s="1"/>
      <c r="S4" s="1"/>
      <c r="T4" s="1"/>
      <c r="U4" s="1"/>
      <c r="V4" s="1"/>
    </row>
    <row r="5">
      <c r="A5" s="21" t="s">
        <v>761</v>
      </c>
      <c r="B5" s="21"/>
      <c r="C5" s="22"/>
      <c r="D5" s="1"/>
      <c r="E5" s="1"/>
      <c r="F5" s="1"/>
      <c r="G5" s="1"/>
      <c r="H5" s="1"/>
      <c r="I5" s="1"/>
      <c r="J5" s="1"/>
      <c r="K5" s="1"/>
      <c r="L5" s="1"/>
      <c r="M5" s="1"/>
      <c r="N5" s="1"/>
      <c r="O5" s="1"/>
      <c r="P5" s="1"/>
      <c r="Q5" s="1"/>
      <c r="R5" s="1"/>
      <c r="S5" s="1"/>
      <c r="T5" s="1"/>
      <c r="U5" s="1"/>
      <c r="V5" s="1"/>
    </row>
    <row r="6">
      <c r="A6" s="23" t="s">
        <v>13</v>
      </c>
      <c r="B6" s="24" t="s">
        <v>24</v>
      </c>
      <c r="C6" s="23" t="s">
        <v>17</v>
      </c>
      <c r="D6" s="23" t="s">
        <v>18</v>
      </c>
      <c r="E6" s="23" t="s">
        <v>19</v>
      </c>
      <c r="F6" s="23" t="s">
        <v>20</v>
      </c>
      <c r="G6" s="23" t="s">
        <v>21</v>
      </c>
      <c r="H6" s="23" t="s">
        <v>22</v>
      </c>
      <c r="I6" s="23" t="s">
        <v>23</v>
      </c>
      <c r="J6" s="1"/>
      <c r="K6" s="1"/>
      <c r="L6" s="1"/>
      <c r="M6" s="1"/>
      <c r="N6" s="1"/>
      <c r="O6" s="1"/>
      <c r="P6" s="1"/>
      <c r="Q6" s="1"/>
      <c r="R6" s="1"/>
      <c r="S6" s="1"/>
      <c r="T6" s="1"/>
      <c r="U6" s="1"/>
      <c r="V6" s="1"/>
    </row>
    <row r="7">
      <c r="A7" s="27"/>
      <c r="B7" s="27"/>
      <c r="C7" s="28"/>
      <c r="D7" s="29"/>
      <c r="E7" s="30"/>
      <c r="F7" s="31" t="s">
        <v>25</v>
      </c>
      <c r="G7" s="32" t="s">
        <v>26</v>
      </c>
      <c r="H7" s="32" t="s">
        <v>27</v>
      </c>
      <c r="I7" s="32" t="s">
        <v>32</v>
      </c>
      <c r="J7" s="1"/>
      <c r="K7" s="1"/>
      <c r="L7" s="1"/>
      <c r="M7" s="1"/>
      <c r="N7" s="1"/>
      <c r="O7" s="1"/>
      <c r="P7" s="1"/>
      <c r="Q7" s="1"/>
      <c r="R7" s="1"/>
      <c r="S7" s="1"/>
      <c r="T7" s="1"/>
      <c r="U7" s="1"/>
      <c r="V7" s="1"/>
    </row>
    <row r="8">
      <c r="A8" s="61" t="s">
        <v>610</v>
      </c>
      <c r="B8" s="52" t="s">
        <v>30</v>
      </c>
      <c r="C8" s="32" t="s">
        <v>764</v>
      </c>
      <c r="D8" s="44" t="s">
        <v>765</v>
      </c>
      <c r="E8" s="55">
        <v>174.0</v>
      </c>
      <c r="F8" s="46">
        <v>42279.0</v>
      </c>
      <c r="G8" s="47" t="s">
        <v>767</v>
      </c>
      <c r="H8" s="48"/>
      <c r="I8" s="48"/>
      <c r="J8" s="1"/>
      <c r="K8" s="1"/>
      <c r="L8" s="1"/>
      <c r="M8" s="1"/>
      <c r="N8" s="1"/>
      <c r="O8" s="1"/>
      <c r="P8" s="1"/>
      <c r="Q8" s="1"/>
      <c r="R8" s="1"/>
      <c r="S8" s="1"/>
      <c r="T8" s="1"/>
      <c r="U8" s="1"/>
      <c r="V8" s="1"/>
    </row>
    <row r="9">
      <c r="A9" s="29"/>
      <c r="B9" s="29"/>
      <c r="C9" s="29"/>
      <c r="D9" s="29"/>
      <c r="E9" s="49"/>
      <c r="F9" s="49"/>
      <c r="G9" s="29"/>
      <c r="H9" s="29"/>
      <c r="I9" s="29"/>
      <c r="J9" s="1"/>
      <c r="K9" s="1"/>
      <c r="L9" s="1"/>
      <c r="M9" s="1"/>
      <c r="N9" s="1"/>
      <c r="O9" s="1"/>
      <c r="P9" s="1"/>
      <c r="Q9" s="1"/>
      <c r="R9" s="1"/>
      <c r="S9" s="1"/>
      <c r="T9" s="1"/>
      <c r="U9" s="1"/>
      <c r="V9" s="1"/>
    </row>
    <row r="10">
      <c r="A10" s="1"/>
      <c r="B10" s="1"/>
      <c r="C10" s="1"/>
      <c r="D10" s="1"/>
      <c r="E10" s="1"/>
      <c r="F10" s="1"/>
      <c r="G10" s="9"/>
      <c r="H10" s="9"/>
      <c r="I10" s="1"/>
      <c r="J10" s="1"/>
      <c r="K10" s="1"/>
      <c r="L10" s="1"/>
      <c r="M10" s="1"/>
      <c r="N10" s="1"/>
      <c r="O10" s="1"/>
      <c r="P10" s="1"/>
      <c r="Q10" s="1"/>
      <c r="R10" s="1"/>
      <c r="S10" s="1"/>
      <c r="T10" s="1"/>
      <c r="U10" s="1"/>
      <c r="V10" s="1"/>
    </row>
    <row r="11">
      <c r="A11" s="23" t="s">
        <v>13</v>
      </c>
      <c r="B11" s="23"/>
      <c r="C11" s="23" t="s">
        <v>17</v>
      </c>
      <c r="D11" s="23" t="s">
        <v>18</v>
      </c>
      <c r="E11" s="23" t="s">
        <v>19</v>
      </c>
      <c r="F11" s="24" t="s">
        <v>769</v>
      </c>
      <c r="G11" s="23" t="s">
        <v>21</v>
      </c>
      <c r="H11" s="23" t="s">
        <v>22</v>
      </c>
      <c r="I11" s="23" t="s">
        <v>23</v>
      </c>
      <c r="J11" s="1"/>
      <c r="K11" s="1"/>
      <c r="L11" s="1"/>
      <c r="M11" s="1"/>
      <c r="N11" s="1"/>
      <c r="O11" s="1"/>
      <c r="P11" s="1"/>
      <c r="Q11" s="1"/>
      <c r="R11" s="1"/>
      <c r="S11" s="1"/>
      <c r="T11" s="1"/>
      <c r="U11" s="1"/>
      <c r="V11" s="1"/>
    </row>
    <row r="12">
      <c r="A12" s="29"/>
      <c r="B12" s="29"/>
      <c r="C12" s="29"/>
      <c r="D12" s="29"/>
      <c r="E12" s="285"/>
      <c r="F12" s="72"/>
      <c r="G12" s="72"/>
      <c r="H12" s="29"/>
      <c r="I12" s="29"/>
      <c r="J12" s="1"/>
      <c r="K12" s="1"/>
      <c r="L12" s="1"/>
      <c r="M12" s="1"/>
      <c r="N12" s="1"/>
      <c r="O12" s="1"/>
      <c r="P12" s="1"/>
      <c r="Q12" s="1"/>
      <c r="R12" s="1"/>
      <c r="S12" s="1"/>
      <c r="T12" s="1"/>
      <c r="U12" s="1"/>
      <c r="V12" s="1"/>
    </row>
    <row r="13">
      <c r="A13" s="50" t="s">
        <v>770</v>
      </c>
      <c r="B13" s="152" t="s">
        <v>30</v>
      </c>
      <c r="C13" s="32" t="s">
        <v>771</v>
      </c>
      <c r="D13" s="54" t="s">
        <v>772</v>
      </c>
      <c r="E13" s="183" t="s">
        <v>773</v>
      </c>
      <c r="F13" s="62"/>
      <c r="G13" s="29"/>
      <c r="H13" s="29"/>
      <c r="I13" s="29"/>
      <c r="J13" s="1"/>
      <c r="K13" s="1"/>
      <c r="L13" s="1"/>
      <c r="M13" s="1"/>
      <c r="N13" s="1"/>
      <c r="O13" s="1"/>
      <c r="P13" s="1"/>
      <c r="Q13" s="1"/>
      <c r="R13" s="1"/>
      <c r="S13" s="1"/>
      <c r="T13" s="1"/>
      <c r="U13" s="1"/>
      <c r="V13" s="1"/>
    </row>
    <row r="14">
      <c r="A14" s="72"/>
      <c r="B14" s="72"/>
      <c r="C14" s="29"/>
      <c r="D14" s="73"/>
      <c r="E14" s="310"/>
      <c r="F14" s="124"/>
      <c r="G14" s="29"/>
      <c r="H14" s="29"/>
      <c r="I14" s="29"/>
      <c r="J14" s="1"/>
      <c r="K14" s="1"/>
      <c r="L14" s="1"/>
      <c r="M14" s="1"/>
      <c r="N14" s="1"/>
      <c r="O14" s="1"/>
      <c r="P14" s="1"/>
      <c r="Q14" s="1"/>
      <c r="R14" s="1"/>
      <c r="S14" s="1"/>
      <c r="T14" s="1"/>
      <c r="U14" s="1"/>
      <c r="V14" s="1"/>
    </row>
    <row r="15">
      <c r="A15" s="266" t="s">
        <v>774</v>
      </c>
      <c r="B15" s="267" t="s">
        <v>30</v>
      </c>
      <c r="C15" s="311" t="s">
        <v>775</v>
      </c>
      <c r="D15" s="44" t="s">
        <v>776</v>
      </c>
      <c r="E15" s="315">
        <v>44.0</v>
      </c>
      <c r="F15" s="316">
        <v>42127.0</v>
      </c>
      <c r="G15" s="317" t="s">
        <v>798</v>
      </c>
      <c r="H15" s="48"/>
      <c r="I15" s="48"/>
      <c r="J15" s="1"/>
      <c r="K15" s="1"/>
      <c r="L15" s="1"/>
      <c r="M15" s="1"/>
      <c r="N15" s="1"/>
      <c r="O15" s="1"/>
      <c r="P15" s="1"/>
      <c r="Q15" s="1"/>
      <c r="R15" s="1"/>
      <c r="S15" s="1"/>
      <c r="T15" s="1"/>
      <c r="U15" s="1"/>
      <c r="V15" s="1"/>
    </row>
    <row r="16">
      <c r="A16" s="283"/>
      <c r="B16" s="72"/>
      <c r="C16" s="73"/>
      <c r="D16" s="29"/>
      <c r="E16" s="141"/>
      <c r="F16" s="141"/>
      <c r="G16" s="29"/>
      <c r="H16" s="29"/>
      <c r="I16" s="29"/>
      <c r="J16" s="1"/>
      <c r="K16" s="1"/>
      <c r="L16" s="1"/>
      <c r="M16" s="1"/>
      <c r="N16" s="1"/>
      <c r="O16" s="1"/>
      <c r="P16" s="1"/>
      <c r="Q16" s="1"/>
      <c r="R16" s="1"/>
      <c r="S16" s="1"/>
      <c r="T16" s="1"/>
      <c r="U16" s="1"/>
      <c r="V16" s="1"/>
    </row>
    <row r="17">
      <c r="A17" s="283"/>
      <c r="B17" s="152" t="s">
        <v>30</v>
      </c>
      <c r="C17" s="54" t="s">
        <v>803</v>
      </c>
      <c r="D17" s="44" t="s">
        <v>804</v>
      </c>
      <c r="E17" s="318">
        <v>9.0</v>
      </c>
      <c r="F17" s="316">
        <v>42127.0</v>
      </c>
      <c r="G17" s="317" t="s">
        <v>798</v>
      </c>
      <c r="H17" s="48"/>
      <c r="I17" s="48"/>
      <c r="J17" s="1"/>
      <c r="K17" s="1"/>
      <c r="L17" s="1"/>
      <c r="M17" s="1"/>
      <c r="N17" s="1"/>
      <c r="O17" s="1"/>
      <c r="P17" s="1"/>
      <c r="Q17" s="1"/>
      <c r="R17" s="1"/>
      <c r="S17" s="1"/>
      <c r="T17" s="1"/>
      <c r="U17" s="1"/>
      <c r="V17" s="1"/>
    </row>
    <row r="18">
      <c r="A18" s="283"/>
      <c r="B18" s="72"/>
      <c r="C18" s="73"/>
      <c r="D18" s="29"/>
      <c r="E18" s="141"/>
      <c r="F18" s="141"/>
      <c r="G18" s="29"/>
      <c r="H18" s="29"/>
      <c r="I18" s="29"/>
      <c r="J18" s="1"/>
      <c r="K18" s="1"/>
      <c r="L18" s="1"/>
      <c r="M18" s="1"/>
      <c r="N18" s="1"/>
      <c r="O18" s="1"/>
      <c r="P18" s="1"/>
      <c r="Q18" s="1"/>
      <c r="R18" s="1"/>
      <c r="S18" s="1"/>
      <c r="T18" s="1"/>
      <c r="U18" s="1"/>
      <c r="V18" s="1"/>
    </row>
    <row r="19">
      <c r="A19" s="284"/>
      <c r="B19" s="319" t="s">
        <v>30</v>
      </c>
      <c r="C19" s="104" t="s">
        <v>805</v>
      </c>
      <c r="D19" s="54" t="s">
        <v>806</v>
      </c>
      <c r="E19" s="183">
        <v>272.0</v>
      </c>
      <c r="F19" s="182">
        <v>42127.0</v>
      </c>
      <c r="G19" s="47" t="s">
        <v>798</v>
      </c>
      <c r="H19" s="48"/>
      <c r="I19" s="48"/>
      <c r="J19" s="1"/>
      <c r="K19" s="1"/>
      <c r="L19" s="1"/>
      <c r="M19" s="1"/>
      <c r="N19" s="1"/>
      <c r="O19" s="1"/>
      <c r="P19" s="1"/>
      <c r="Q19" s="1"/>
      <c r="R19" s="1"/>
      <c r="S19" s="1"/>
      <c r="T19" s="1"/>
      <c r="U19" s="1"/>
      <c r="V19" s="1"/>
    </row>
    <row r="20">
      <c r="A20" s="72"/>
      <c r="B20" s="72"/>
      <c r="C20" s="29"/>
      <c r="D20" s="29"/>
      <c r="E20" s="141"/>
      <c r="F20" s="141"/>
      <c r="G20" s="29"/>
      <c r="H20" s="29"/>
      <c r="I20" s="29"/>
      <c r="J20" s="1"/>
      <c r="K20" s="1"/>
      <c r="L20" s="1"/>
      <c r="M20" s="1"/>
      <c r="N20" s="1"/>
      <c r="O20" s="1"/>
      <c r="P20" s="1"/>
      <c r="Q20" s="1"/>
      <c r="R20" s="1"/>
      <c r="S20" s="1"/>
      <c r="T20" s="1"/>
      <c r="U20" s="1"/>
      <c r="V20" s="1"/>
    </row>
    <row r="21">
      <c r="A21" s="266" t="s">
        <v>807</v>
      </c>
      <c r="B21" s="267" t="s">
        <v>30</v>
      </c>
      <c r="C21" s="207" t="s">
        <v>808</v>
      </c>
      <c r="D21" s="44" t="s">
        <v>809</v>
      </c>
      <c r="E21" s="320">
        <v>15.0</v>
      </c>
      <c r="F21" s="182">
        <v>42127.0</v>
      </c>
      <c r="G21" s="47" t="s">
        <v>810</v>
      </c>
      <c r="H21" s="48"/>
      <c r="I21" s="48"/>
      <c r="J21" s="1"/>
      <c r="K21" s="1"/>
      <c r="L21" s="1"/>
      <c r="M21" s="1"/>
      <c r="N21" s="1"/>
      <c r="O21" s="1"/>
      <c r="P21" s="1"/>
      <c r="Q21" s="1"/>
      <c r="R21" s="1"/>
      <c r="S21" s="1"/>
      <c r="T21" s="1"/>
      <c r="U21" s="1"/>
      <c r="V21" s="1"/>
    </row>
    <row r="22">
      <c r="A22" s="283"/>
      <c r="B22" s="72"/>
      <c r="C22" s="73"/>
      <c r="D22" s="29"/>
      <c r="E22" s="141"/>
      <c r="F22" s="141"/>
      <c r="G22" s="29"/>
      <c r="H22" s="29"/>
      <c r="I22" s="29"/>
      <c r="J22" s="1"/>
      <c r="K22" s="1"/>
      <c r="L22" s="1"/>
      <c r="M22" s="1"/>
      <c r="N22" s="1"/>
      <c r="O22" s="1"/>
      <c r="P22" s="1"/>
      <c r="Q22" s="1"/>
      <c r="R22" s="1"/>
      <c r="S22" s="1"/>
      <c r="T22" s="1"/>
      <c r="U22" s="1"/>
      <c r="V22" s="1"/>
    </row>
    <row r="23">
      <c r="A23" s="283"/>
      <c r="B23" s="152" t="s">
        <v>30</v>
      </c>
      <c r="C23" s="44" t="s">
        <v>811</v>
      </c>
      <c r="D23" s="44" t="s">
        <v>804</v>
      </c>
      <c r="E23" s="321">
        <v>18.0</v>
      </c>
      <c r="F23" s="182">
        <v>42127.0</v>
      </c>
      <c r="G23" s="271" t="s">
        <v>812</v>
      </c>
      <c r="H23" s="48"/>
      <c r="I23" s="48"/>
      <c r="J23" s="1"/>
      <c r="K23" s="1"/>
      <c r="L23" s="1"/>
      <c r="M23" s="1"/>
      <c r="N23" s="1"/>
      <c r="O23" s="1"/>
      <c r="P23" s="1"/>
      <c r="Q23" s="1"/>
      <c r="R23" s="1"/>
      <c r="S23" s="1"/>
      <c r="T23" s="1"/>
      <c r="U23" s="1"/>
      <c r="V23" s="1"/>
    </row>
    <row r="24">
      <c r="A24" s="283"/>
      <c r="B24" s="72"/>
      <c r="C24" s="73"/>
      <c r="D24" s="29"/>
      <c r="E24" s="141"/>
      <c r="F24" s="141"/>
      <c r="G24" s="29"/>
      <c r="H24" s="29"/>
      <c r="I24" s="29"/>
      <c r="J24" s="1"/>
      <c r="K24" s="1"/>
      <c r="L24" s="1"/>
      <c r="M24" s="1"/>
      <c r="N24" s="1"/>
      <c r="O24" s="1"/>
      <c r="P24" s="1"/>
      <c r="Q24" s="1"/>
      <c r="R24" s="1"/>
      <c r="S24" s="1"/>
      <c r="T24" s="1"/>
      <c r="U24" s="1"/>
      <c r="V24" s="1"/>
    </row>
    <row r="25">
      <c r="A25" s="284"/>
      <c r="B25" s="319" t="s">
        <v>30</v>
      </c>
      <c r="C25" s="104" t="s">
        <v>813</v>
      </c>
      <c r="D25" s="54" t="s">
        <v>806</v>
      </c>
      <c r="E25" s="183">
        <v>345.0</v>
      </c>
      <c r="F25" s="182">
        <v>42127.0</v>
      </c>
      <c r="G25" s="47" t="s">
        <v>810</v>
      </c>
      <c r="H25" s="48"/>
      <c r="I25" s="48"/>
      <c r="J25" s="1"/>
      <c r="K25" s="1"/>
      <c r="L25" s="1"/>
      <c r="M25" s="1"/>
      <c r="N25" s="1"/>
      <c r="O25" s="1"/>
      <c r="P25" s="1"/>
      <c r="Q25" s="1"/>
      <c r="R25" s="1"/>
      <c r="S25" s="1"/>
      <c r="T25" s="1"/>
      <c r="U25" s="1"/>
      <c r="V25" s="1"/>
    </row>
    <row r="26">
      <c r="A26" s="72"/>
      <c r="B26" s="72"/>
      <c r="C26" s="29"/>
      <c r="D26" s="29"/>
      <c r="E26" s="141"/>
      <c r="F26" s="141"/>
      <c r="G26" s="29"/>
      <c r="H26" s="29"/>
      <c r="I26" s="29"/>
      <c r="J26" s="1"/>
      <c r="K26" s="1"/>
      <c r="L26" s="1"/>
      <c r="M26" s="1"/>
      <c r="N26" s="1"/>
      <c r="O26" s="1"/>
      <c r="P26" s="1"/>
      <c r="Q26" s="1"/>
      <c r="R26" s="1"/>
      <c r="S26" s="1"/>
      <c r="T26" s="1"/>
      <c r="U26" s="1"/>
      <c r="V26" s="1"/>
    </row>
    <row r="27">
      <c r="A27" s="266" t="s">
        <v>814</v>
      </c>
      <c r="B27" s="267" t="s">
        <v>30</v>
      </c>
      <c r="C27" s="311" t="s">
        <v>815</v>
      </c>
      <c r="D27" s="44" t="s">
        <v>809</v>
      </c>
      <c r="E27" s="322">
        <v>109.75</v>
      </c>
      <c r="F27" s="182">
        <v>42127.0</v>
      </c>
      <c r="G27" s="47" t="s">
        <v>816</v>
      </c>
      <c r="H27" s="48"/>
      <c r="I27" s="137" t="s">
        <v>817</v>
      </c>
      <c r="J27" s="1"/>
      <c r="K27" s="1"/>
      <c r="L27" s="1"/>
      <c r="M27" s="1"/>
      <c r="N27" s="1"/>
      <c r="O27" s="1"/>
      <c r="P27" s="1"/>
      <c r="Q27" s="1"/>
      <c r="R27" s="1"/>
      <c r="S27" s="1"/>
      <c r="T27" s="1"/>
      <c r="U27" s="1"/>
      <c r="V27" s="1"/>
    </row>
    <row r="28">
      <c r="A28" s="283"/>
      <c r="B28" s="72"/>
      <c r="C28" s="73"/>
      <c r="D28" s="29"/>
      <c r="E28" s="141"/>
      <c r="F28" s="141"/>
      <c r="G28" s="29"/>
      <c r="H28" s="29"/>
      <c r="I28" s="29"/>
      <c r="J28" s="1"/>
      <c r="K28" s="1"/>
      <c r="L28" s="1"/>
      <c r="M28" s="1"/>
      <c r="N28" s="1"/>
      <c r="O28" s="1"/>
      <c r="P28" s="1"/>
      <c r="Q28" s="1"/>
      <c r="R28" s="1"/>
      <c r="S28" s="1"/>
      <c r="T28" s="1"/>
      <c r="U28" s="1"/>
      <c r="V28" s="1"/>
    </row>
    <row r="29">
      <c r="A29" s="283"/>
      <c r="B29" s="152" t="s">
        <v>30</v>
      </c>
      <c r="C29" s="54" t="s">
        <v>818</v>
      </c>
      <c r="D29" s="44" t="s">
        <v>804</v>
      </c>
      <c r="E29" s="183">
        <v>45.0</v>
      </c>
      <c r="F29" s="182">
        <v>42127.0</v>
      </c>
      <c r="G29" s="271" t="s">
        <v>819</v>
      </c>
      <c r="H29" s="48"/>
      <c r="I29" s="137" t="s">
        <v>820</v>
      </c>
      <c r="J29" s="1"/>
      <c r="K29" s="1"/>
      <c r="L29" s="1"/>
      <c r="M29" s="1"/>
      <c r="N29" s="1"/>
      <c r="O29" s="1"/>
      <c r="P29" s="1"/>
      <c r="Q29" s="1"/>
      <c r="R29" s="1"/>
      <c r="S29" s="1"/>
      <c r="T29" s="1"/>
      <c r="U29" s="1"/>
      <c r="V29" s="1"/>
    </row>
    <row r="30">
      <c r="A30" s="283"/>
      <c r="B30" s="72"/>
      <c r="C30" s="73"/>
      <c r="D30" s="29"/>
      <c r="E30" s="141"/>
      <c r="F30" s="141"/>
      <c r="G30" s="29"/>
      <c r="H30" s="29"/>
      <c r="I30" s="29"/>
      <c r="J30" s="1"/>
      <c r="K30" s="1"/>
      <c r="L30" s="1"/>
      <c r="M30" s="1"/>
      <c r="N30" s="1"/>
      <c r="O30" s="1"/>
      <c r="P30" s="1"/>
      <c r="Q30" s="1"/>
      <c r="R30" s="1"/>
      <c r="S30" s="1"/>
      <c r="T30" s="1"/>
      <c r="U30" s="1"/>
      <c r="V30" s="1"/>
    </row>
    <row r="31">
      <c r="A31" s="284"/>
      <c r="B31" s="285"/>
      <c r="C31" s="104" t="s">
        <v>821</v>
      </c>
      <c r="D31" s="54" t="s">
        <v>806</v>
      </c>
      <c r="E31" s="183">
        <v>68.0</v>
      </c>
      <c r="F31" s="182">
        <v>42127.0</v>
      </c>
      <c r="G31" s="47" t="s">
        <v>822</v>
      </c>
      <c r="H31" s="48"/>
      <c r="I31" s="137" t="s">
        <v>823</v>
      </c>
      <c r="J31" s="1"/>
      <c r="K31" s="1"/>
      <c r="L31" s="1"/>
      <c r="M31" s="1"/>
      <c r="N31" s="1"/>
      <c r="O31" s="1"/>
      <c r="P31" s="1"/>
      <c r="Q31" s="1"/>
      <c r="R31" s="1"/>
      <c r="S31" s="1"/>
      <c r="T31" s="1"/>
      <c r="U31" s="1"/>
      <c r="V31" s="1"/>
    </row>
    <row r="32">
      <c r="A32" s="72"/>
      <c r="B32" s="72"/>
      <c r="C32" s="29"/>
      <c r="D32" s="29"/>
      <c r="E32" s="49"/>
      <c r="F32" s="49"/>
      <c r="G32" s="29"/>
      <c r="H32" s="29"/>
      <c r="I32" s="29"/>
      <c r="J32" s="1"/>
      <c r="K32" s="1"/>
      <c r="L32" s="1"/>
      <c r="M32" s="1"/>
      <c r="N32" s="1"/>
      <c r="O32" s="1"/>
      <c r="P32" s="1"/>
      <c r="Q32" s="1"/>
      <c r="R32" s="1"/>
      <c r="S32" s="1"/>
      <c r="T32" s="1"/>
      <c r="U32" s="1"/>
      <c r="V32" s="1"/>
    </row>
    <row r="33">
      <c r="A33" s="76" t="s">
        <v>824</v>
      </c>
      <c r="B33" s="152" t="s">
        <v>825</v>
      </c>
      <c r="C33" s="52" t="s">
        <v>826</v>
      </c>
      <c r="D33" s="52" t="s">
        <v>827</v>
      </c>
      <c r="E33" s="180"/>
      <c r="F33" s="180"/>
      <c r="G33" s="48"/>
      <c r="H33" s="48"/>
      <c r="I33" s="48"/>
      <c r="J33" s="1"/>
      <c r="K33" s="1"/>
      <c r="L33" s="1"/>
      <c r="M33" s="1"/>
      <c r="N33" s="1"/>
      <c r="O33" s="1"/>
      <c r="P33" s="1"/>
      <c r="Q33" s="1"/>
      <c r="R33" s="1"/>
      <c r="S33" s="1"/>
      <c r="T33" s="1"/>
      <c r="U33" s="1"/>
      <c r="V33" s="1"/>
    </row>
    <row r="34">
      <c r="A34" s="72"/>
      <c r="B34" s="72"/>
      <c r="C34" s="29"/>
      <c r="D34" s="29"/>
      <c r="E34" s="29"/>
      <c r="F34" s="29"/>
      <c r="G34" s="29"/>
      <c r="H34" s="29"/>
      <c r="I34" s="29"/>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9"/>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sheetData>
  <mergeCells count="2">
    <mergeCell ref="A2:C2"/>
    <mergeCell ref="A3:C3"/>
  </mergeCells>
  <hyperlinks>
    <hyperlink r:id="rId1" ref="G8"/>
    <hyperlink r:id="rId2" ref="G15"/>
    <hyperlink r:id="rId3" ref="G17"/>
    <hyperlink r:id="rId4" ref="G19"/>
    <hyperlink r:id="rId5" ref="G21"/>
    <hyperlink r:id="rId6" ref="G25"/>
    <hyperlink r:id="rId7" ref="G27"/>
    <hyperlink r:id="rId8" ref="G31"/>
  </hyperlinks>
  <drawing r:id="rId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86"/>
    <col customWidth="1" min="2" max="2" width="26.0"/>
    <col customWidth="1" min="3" max="3" width="27.14"/>
    <col customWidth="1" min="4" max="4" width="51.43"/>
    <col customWidth="1" min="5" max="5" width="26.0"/>
    <col customWidth="1" min="7" max="7" width="34.29"/>
    <col customWidth="1" min="8" max="8" width="52.0"/>
    <col customWidth="1" min="9" max="9" width="35.0"/>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828</v>
      </c>
      <c r="B3" s="19"/>
      <c r="C3" s="20"/>
      <c r="D3" s="1"/>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1" t="s">
        <v>829</v>
      </c>
      <c r="B5" s="21"/>
      <c r="C5" s="1"/>
      <c r="D5" s="1"/>
      <c r="E5" s="1"/>
      <c r="F5" s="1"/>
      <c r="G5" s="1"/>
      <c r="H5" s="1"/>
      <c r="I5" s="1"/>
      <c r="J5" s="1"/>
      <c r="K5" s="1"/>
      <c r="L5" s="1"/>
      <c r="M5" s="1"/>
      <c r="N5" s="1"/>
      <c r="O5" s="1"/>
      <c r="P5" s="1"/>
      <c r="Q5" s="1"/>
      <c r="R5" s="1"/>
      <c r="S5" s="1"/>
      <c r="T5" s="1"/>
      <c r="U5" s="1"/>
      <c r="V5" s="1"/>
    </row>
    <row r="6">
      <c r="A6" s="23" t="s">
        <v>13</v>
      </c>
      <c r="B6" s="24" t="s">
        <v>830</v>
      </c>
      <c r="C6" s="23" t="s">
        <v>17</v>
      </c>
      <c r="D6" s="23" t="s">
        <v>18</v>
      </c>
      <c r="E6" s="23" t="s">
        <v>19</v>
      </c>
      <c r="F6" s="23" t="s">
        <v>20</v>
      </c>
      <c r="G6" s="23" t="s">
        <v>21</v>
      </c>
      <c r="H6" s="23" t="s">
        <v>22</v>
      </c>
      <c r="I6" s="23" t="s">
        <v>23</v>
      </c>
      <c r="J6" s="37"/>
      <c r="K6" s="37"/>
      <c r="L6" s="37"/>
      <c r="M6" s="37"/>
      <c r="N6" s="37"/>
      <c r="O6" s="37"/>
      <c r="P6" s="37"/>
      <c r="Q6" s="37"/>
      <c r="R6" s="37"/>
      <c r="S6" s="37"/>
      <c r="T6" s="37"/>
      <c r="U6" s="37"/>
      <c r="V6" s="37"/>
    </row>
    <row r="7">
      <c r="A7" s="27"/>
      <c r="B7" s="27"/>
      <c r="C7" s="29"/>
      <c r="D7" s="69" t="s">
        <v>831</v>
      </c>
      <c r="E7" s="30"/>
      <c r="F7" s="31" t="s">
        <v>25</v>
      </c>
      <c r="G7" s="32" t="s">
        <v>26</v>
      </c>
      <c r="H7" s="32" t="s">
        <v>27</v>
      </c>
      <c r="I7" s="32" t="s">
        <v>32</v>
      </c>
      <c r="J7" s="1"/>
      <c r="K7" s="1"/>
      <c r="L7" s="1"/>
      <c r="M7" s="1"/>
      <c r="N7" s="1"/>
      <c r="O7" s="1"/>
      <c r="P7" s="1"/>
      <c r="Q7" s="1"/>
      <c r="R7" s="1"/>
      <c r="S7" s="1"/>
      <c r="T7" s="1"/>
      <c r="U7" s="1"/>
      <c r="V7" s="1"/>
    </row>
    <row r="8">
      <c r="A8" s="61" t="s">
        <v>576</v>
      </c>
      <c r="B8" s="43" t="s">
        <v>832</v>
      </c>
      <c r="C8" s="32" t="s">
        <v>833</v>
      </c>
      <c r="D8" s="44" t="s">
        <v>834</v>
      </c>
      <c r="E8" s="55">
        <v>0.52</v>
      </c>
      <c r="F8" s="89"/>
      <c r="G8" s="323"/>
      <c r="H8" s="209"/>
      <c r="I8" s="209"/>
      <c r="J8" s="1"/>
      <c r="K8" s="1"/>
      <c r="L8" s="1"/>
      <c r="M8" s="1"/>
      <c r="N8" s="1"/>
      <c r="O8" s="1"/>
      <c r="P8" s="1"/>
      <c r="Q8" s="1"/>
      <c r="R8" s="1"/>
      <c r="S8" s="1"/>
      <c r="T8" s="1"/>
      <c r="U8" s="1"/>
      <c r="V8" s="1"/>
    </row>
    <row r="9">
      <c r="A9" s="32"/>
      <c r="B9" s="32"/>
      <c r="C9" s="32"/>
      <c r="D9" s="32"/>
      <c r="E9" s="49"/>
      <c r="F9" s="49"/>
      <c r="G9" s="29"/>
      <c r="H9" s="29"/>
      <c r="I9" s="29"/>
      <c r="J9" s="1"/>
      <c r="K9" s="1"/>
      <c r="L9" s="1"/>
      <c r="M9" s="1"/>
      <c r="N9" s="1"/>
      <c r="O9" s="1"/>
      <c r="P9" s="1"/>
      <c r="Q9" s="1"/>
      <c r="R9" s="1"/>
      <c r="S9" s="1"/>
      <c r="T9" s="1"/>
      <c r="U9" s="1"/>
      <c r="V9" s="1"/>
    </row>
    <row r="10">
      <c r="A10" s="76" t="s">
        <v>577</v>
      </c>
      <c r="B10" s="43" t="s">
        <v>832</v>
      </c>
      <c r="C10" s="32" t="s">
        <v>835</v>
      </c>
      <c r="D10" s="32" t="s">
        <v>836</v>
      </c>
      <c r="E10" s="94"/>
      <c r="F10" s="95"/>
      <c r="G10" s="209"/>
      <c r="H10" s="209"/>
      <c r="I10" s="209"/>
      <c r="J10" s="1"/>
      <c r="K10" s="1"/>
      <c r="L10" s="1"/>
      <c r="M10" s="1"/>
      <c r="N10" s="1"/>
      <c r="O10" s="1"/>
      <c r="P10" s="1"/>
      <c r="Q10" s="1"/>
      <c r="R10" s="1"/>
      <c r="S10" s="1"/>
      <c r="T10" s="1"/>
      <c r="U10" s="1"/>
      <c r="V10" s="1"/>
    </row>
    <row r="11">
      <c r="A11" s="32"/>
      <c r="B11" s="32"/>
      <c r="C11" s="32"/>
      <c r="D11" s="32"/>
      <c r="E11" s="29"/>
      <c r="F11" s="29"/>
      <c r="G11" s="29"/>
      <c r="H11" s="29"/>
      <c r="I11" s="29"/>
      <c r="J11" s="1"/>
      <c r="K11" s="1"/>
      <c r="L11" s="1"/>
      <c r="M11" s="1"/>
      <c r="N11" s="1"/>
      <c r="O11" s="1"/>
      <c r="P11" s="1"/>
      <c r="Q11" s="1"/>
      <c r="R11" s="1"/>
      <c r="S11" s="1"/>
      <c r="T11" s="1"/>
      <c r="U11" s="1"/>
      <c r="V11" s="1"/>
    </row>
    <row r="12">
      <c r="A12" s="61" t="s">
        <v>579</v>
      </c>
      <c r="B12" s="43" t="s">
        <v>30</v>
      </c>
      <c r="C12" s="32" t="s">
        <v>837</v>
      </c>
      <c r="D12" s="324" t="s">
        <v>838</v>
      </c>
      <c r="E12" s="55">
        <v>8.16</v>
      </c>
      <c r="F12" s="89"/>
      <c r="G12" s="325"/>
      <c r="H12" s="209"/>
      <c r="I12" s="209"/>
      <c r="J12" s="1"/>
      <c r="K12" s="1"/>
      <c r="L12" s="1"/>
      <c r="M12" s="1"/>
      <c r="N12" s="1"/>
      <c r="O12" s="1"/>
      <c r="P12" s="1"/>
      <c r="Q12" s="1"/>
      <c r="R12" s="1"/>
      <c r="S12" s="1"/>
      <c r="T12" s="1"/>
      <c r="U12" s="1"/>
      <c r="V12" s="1"/>
    </row>
    <row r="13">
      <c r="A13" s="32"/>
      <c r="B13" s="32"/>
      <c r="C13" s="32"/>
      <c r="D13" s="32"/>
      <c r="E13" s="29"/>
      <c r="F13" s="29"/>
      <c r="G13" s="326"/>
      <c r="H13" s="29"/>
      <c r="I13" s="29"/>
      <c r="J13" s="1"/>
      <c r="K13" s="1"/>
      <c r="L13" s="1"/>
      <c r="M13" s="1"/>
      <c r="N13" s="1"/>
      <c r="O13" s="1"/>
      <c r="P13" s="1"/>
      <c r="Q13" s="1"/>
      <c r="R13" s="1"/>
      <c r="S13" s="1"/>
      <c r="T13" s="1"/>
      <c r="U13" s="1"/>
      <c r="V13" s="1"/>
    </row>
    <row r="14" ht="25.5" customHeight="1">
      <c r="A14" s="61" t="s">
        <v>580</v>
      </c>
      <c r="B14" s="43" t="s">
        <v>30</v>
      </c>
      <c r="C14" s="32" t="s">
        <v>839</v>
      </c>
      <c r="D14" s="324" t="s">
        <v>838</v>
      </c>
      <c r="E14" s="55">
        <v>3.65</v>
      </c>
      <c r="F14" s="89"/>
      <c r="G14" s="325"/>
      <c r="H14" s="209"/>
      <c r="I14" s="209"/>
      <c r="J14" s="1"/>
      <c r="K14" s="1"/>
      <c r="L14" s="1"/>
      <c r="M14" s="1"/>
      <c r="N14" s="1"/>
      <c r="O14" s="1"/>
      <c r="P14" s="1"/>
      <c r="Q14" s="1"/>
      <c r="R14" s="1"/>
      <c r="S14" s="1"/>
      <c r="T14" s="1"/>
      <c r="U14" s="1"/>
      <c r="V14" s="1"/>
    </row>
    <row r="15">
      <c r="A15" s="32"/>
      <c r="B15" s="32"/>
      <c r="C15" s="32"/>
      <c r="D15" s="32"/>
      <c r="E15" s="30"/>
      <c r="F15" s="30"/>
      <c r="G15" s="326"/>
      <c r="H15" s="29"/>
      <c r="I15" s="29"/>
      <c r="J15" s="1"/>
      <c r="K15" s="1"/>
      <c r="L15" s="1"/>
      <c r="M15" s="1"/>
      <c r="N15" s="1"/>
      <c r="O15" s="1"/>
      <c r="P15" s="1"/>
      <c r="Q15" s="1"/>
      <c r="R15" s="1"/>
      <c r="S15" s="1"/>
      <c r="T15" s="1"/>
      <c r="U15" s="1"/>
      <c r="V15" s="1"/>
    </row>
    <row r="16">
      <c r="A16" s="61" t="s">
        <v>581</v>
      </c>
      <c r="B16" s="43" t="s">
        <v>30</v>
      </c>
      <c r="C16" s="32" t="s">
        <v>840</v>
      </c>
      <c r="D16" s="54" t="s">
        <v>841</v>
      </c>
      <c r="E16" s="55">
        <v>123.0</v>
      </c>
      <c r="F16" s="129">
        <v>2014.0</v>
      </c>
      <c r="G16" s="121" t="s">
        <v>842</v>
      </c>
      <c r="H16" s="209"/>
      <c r="I16" s="209"/>
      <c r="J16" s="1"/>
      <c r="K16" s="1"/>
      <c r="L16" s="1"/>
      <c r="M16" s="1"/>
      <c r="N16" s="1"/>
      <c r="O16" s="1"/>
      <c r="P16" s="1"/>
      <c r="Q16" s="1"/>
      <c r="R16" s="1"/>
      <c r="S16" s="1"/>
      <c r="T16" s="1"/>
      <c r="U16" s="1"/>
      <c r="V16" s="1"/>
    </row>
    <row r="17">
      <c r="A17" s="32"/>
      <c r="B17" s="32"/>
      <c r="C17" s="32"/>
      <c r="D17" s="32"/>
      <c r="E17" s="141"/>
      <c r="F17" s="141"/>
      <c r="G17" s="29"/>
      <c r="H17" s="29"/>
      <c r="I17" s="29"/>
      <c r="J17" s="1"/>
      <c r="K17" s="1"/>
      <c r="L17" s="1"/>
      <c r="M17" s="1"/>
      <c r="N17" s="1"/>
      <c r="O17" s="1"/>
      <c r="P17" s="1"/>
      <c r="Q17" s="1"/>
      <c r="R17" s="1"/>
      <c r="S17" s="1"/>
      <c r="T17" s="1"/>
      <c r="U17" s="1"/>
      <c r="V17" s="1"/>
    </row>
    <row r="18" ht="32.25" customHeight="1">
      <c r="A18" s="61" t="s">
        <v>582</v>
      </c>
      <c r="B18" s="43" t="s">
        <v>30</v>
      </c>
      <c r="C18" s="52" t="s">
        <v>843</v>
      </c>
      <c r="D18" s="44" t="s">
        <v>844</v>
      </c>
      <c r="E18" s="251">
        <v>4.5</v>
      </c>
      <c r="F18" s="89"/>
      <c r="G18" s="208" t="s">
        <v>845</v>
      </c>
      <c r="H18" s="209"/>
      <c r="I18" s="209"/>
      <c r="J18" s="1"/>
      <c r="K18" s="1"/>
      <c r="L18" s="1"/>
      <c r="M18" s="1"/>
      <c r="N18" s="1"/>
      <c r="O18" s="1"/>
      <c r="P18" s="1"/>
      <c r="Q18" s="1"/>
      <c r="R18" s="1"/>
      <c r="S18" s="1"/>
      <c r="T18" s="1"/>
      <c r="U18" s="1"/>
      <c r="V18" s="1"/>
    </row>
    <row r="19">
      <c r="A19" s="29"/>
      <c r="B19" s="29"/>
      <c r="C19" s="29"/>
      <c r="D19" s="29"/>
      <c r="E19" s="49"/>
      <c r="F19" s="49"/>
      <c r="G19" s="29"/>
      <c r="H19" s="29"/>
      <c r="I19" s="29"/>
      <c r="J19" s="1"/>
      <c r="K19" s="1"/>
      <c r="L19" s="1"/>
      <c r="M19" s="1"/>
      <c r="N19" s="1"/>
      <c r="O19" s="1"/>
      <c r="P19" s="1"/>
      <c r="Q19" s="1"/>
      <c r="R19" s="1"/>
      <c r="S19" s="1"/>
      <c r="T19" s="1"/>
      <c r="U19" s="1"/>
      <c r="V19" s="1"/>
    </row>
    <row r="20" ht="30.0" customHeight="1">
      <c r="A20" s="61" t="s">
        <v>583</v>
      </c>
      <c r="B20" s="43" t="s">
        <v>30</v>
      </c>
      <c r="C20" s="32" t="s">
        <v>583</v>
      </c>
      <c r="D20" s="324" t="s">
        <v>838</v>
      </c>
      <c r="E20" s="55">
        <v>13.993</v>
      </c>
      <c r="F20" s="89"/>
      <c r="G20" s="209"/>
      <c r="H20" s="209"/>
      <c r="I20" s="209"/>
      <c r="J20" s="1"/>
      <c r="K20" s="1"/>
      <c r="L20" s="1"/>
      <c r="M20" s="1"/>
      <c r="N20" s="1"/>
      <c r="O20" s="1"/>
      <c r="P20" s="1"/>
      <c r="Q20" s="1"/>
      <c r="R20" s="1"/>
      <c r="S20" s="1"/>
      <c r="T20" s="1"/>
      <c r="U20" s="1"/>
      <c r="V20" s="1"/>
    </row>
    <row r="21">
      <c r="A21" s="32"/>
      <c r="B21" s="32"/>
      <c r="C21" s="32"/>
      <c r="D21" s="32"/>
      <c r="E21" s="29"/>
      <c r="F21" s="29"/>
      <c r="G21" s="29"/>
      <c r="H21" s="29"/>
      <c r="I21" s="29"/>
      <c r="J21" s="1"/>
      <c r="K21" s="1"/>
      <c r="L21" s="1"/>
      <c r="M21" s="1"/>
      <c r="N21" s="1"/>
      <c r="O21" s="1"/>
      <c r="P21" s="1"/>
      <c r="Q21" s="1"/>
      <c r="R21" s="1"/>
      <c r="S21" s="1"/>
      <c r="T21" s="1"/>
      <c r="U21" s="1"/>
      <c r="V21" s="1"/>
    </row>
    <row r="22" ht="29.25" customHeight="1">
      <c r="A22" s="61" t="s">
        <v>584</v>
      </c>
      <c r="B22" s="43" t="s">
        <v>30</v>
      </c>
      <c r="C22" s="52" t="s">
        <v>846</v>
      </c>
      <c r="D22" s="32" t="s">
        <v>847</v>
      </c>
      <c r="E22" s="327">
        <v>0.13</v>
      </c>
      <c r="F22" s="95"/>
      <c r="G22" s="209"/>
      <c r="H22" s="209"/>
      <c r="I22" s="209"/>
      <c r="J22" s="1"/>
      <c r="K22" s="1"/>
      <c r="L22" s="1"/>
      <c r="M22" s="1"/>
      <c r="N22" s="1"/>
      <c r="O22" s="1"/>
      <c r="P22" s="1"/>
      <c r="Q22" s="1"/>
      <c r="R22" s="1"/>
      <c r="S22" s="1"/>
      <c r="T22" s="1"/>
      <c r="U22" s="1"/>
      <c r="V22" s="1"/>
    </row>
    <row r="23">
      <c r="A23" s="29"/>
      <c r="B23" s="29"/>
      <c r="C23" s="29"/>
      <c r="D23" s="29"/>
      <c r="E23" s="141"/>
      <c r="F23" s="29"/>
      <c r="G23" s="29"/>
      <c r="H23" s="29"/>
      <c r="I23" s="29"/>
      <c r="J23" s="1"/>
      <c r="K23" s="1"/>
      <c r="L23" s="1"/>
      <c r="M23" s="1"/>
      <c r="N23" s="1"/>
      <c r="O23" s="1"/>
      <c r="P23" s="1"/>
      <c r="Q23" s="1"/>
      <c r="R23" s="1"/>
      <c r="S23" s="1"/>
      <c r="T23" s="1"/>
      <c r="U23" s="1"/>
      <c r="V23" s="1"/>
    </row>
    <row r="24">
      <c r="A24" s="76" t="s">
        <v>585</v>
      </c>
      <c r="B24" s="152" t="s">
        <v>30</v>
      </c>
      <c r="C24" s="32" t="s">
        <v>848</v>
      </c>
      <c r="D24" s="32" t="s">
        <v>849</v>
      </c>
      <c r="E24" s="168">
        <v>2339.1</v>
      </c>
      <c r="F24" s="95"/>
      <c r="G24" s="209"/>
      <c r="H24" s="209"/>
      <c r="I24" s="209"/>
      <c r="J24" s="1"/>
      <c r="K24" s="1"/>
      <c r="L24" s="1"/>
      <c r="M24" s="1"/>
      <c r="N24" s="1"/>
      <c r="O24" s="1"/>
      <c r="P24" s="1"/>
      <c r="Q24" s="1"/>
      <c r="R24" s="1"/>
      <c r="S24" s="1"/>
      <c r="T24" s="1"/>
      <c r="U24" s="1"/>
      <c r="V24" s="1"/>
    </row>
    <row r="25">
      <c r="A25" s="72"/>
      <c r="B25" s="72"/>
      <c r="C25" s="29"/>
      <c r="D25" s="29"/>
      <c r="E25" s="141"/>
      <c r="F25" s="29"/>
      <c r="G25" s="29"/>
      <c r="H25" s="29"/>
      <c r="I25" s="29"/>
      <c r="J25" s="1"/>
      <c r="K25" s="1"/>
      <c r="L25" s="1"/>
      <c r="M25" s="1"/>
      <c r="N25" s="1"/>
      <c r="O25" s="1"/>
      <c r="P25" s="1"/>
      <c r="Q25" s="1"/>
      <c r="R25" s="1"/>
      <c r="S25" s="1"/>
      <c r="T25" s="1"/>
      <c r="U25" s="1"/>
      <c r="V25" s="1"/>
    </row>
    <row r="26">
      <c r="A26" s="50" t="s">
        <v>586</v>
      </c>
      <c r="B26" s="152" t="s">
        <v>30</v>
      </c>
      <c r="C26" s="32" t="s">
        <v>850</v>
      </c>
      <c r="D26" s="32" t="s">
        <v>851</v>
      </c>
      <c r="E26" s="328">
        <v>7193.0</v>
      </c>
      <c r="F26" s="46">
        <v>42107.0</v>
      </c>
      <c r="G26" s="122" t="s">
        <v>852</v>
      </c>
      <c r="H26" s="209"/>
      <c r="I26" s="209"/>
      <c r="J26" s="1"/>
      <c r="K26" s="1"/>
      <c r="L26" s="1"/>
      <c r="M26" s="1"/>
      <c r="N26" s="1"/>
      <c r="O26" s="1"/>
      <c r="P26" s="1"/>
      <c r="Q26" s="1"/>
      <c r="R26" s="1"/>
      <c r="S26" s="1"/>
      <c r="T26" s="1"/>
      <c r="U26" s="1"/>
      <c r="V26" s="1"/>
    </row>
    <row r="27">
      <c r="A27" s="72"/>
      <c r="B27" s="72"/>
      <c r="C27" s="29"/>
      <c r="D27" s="29"/>
      <c r="E27" s="141"/>
      <c r="F27" s="29"/>
      <c r="G27" s="29"/>
      <c r="H27" s="29"/>
      <c r="I27" s="29"/>
      <c r="J27" s="1"/>
      <c r="K27" s="1"/>
      <c r="L27" s="1"/>
      <c r="M27" s="1"/>
      <c r="N27" s="1"/>
      <c r="O27" s="1"/>
      <c r="P27" s="1"/>
      <c r="Q27" s="1"/>
      <c r="R27" s="1"/>
      <c r="S27" s="1"/>
      <c r="T27" s="1"/>
      <c r="U27" s="1"/>
      <c r="V27" s="1"/>
    </row>
    <row r="28">
      <c r="A28" s="50" t="s">
        <v>587</v>
      </c>
      <c r="B28" s="152" t="s">
        <v>30</v>
      </c>
      <c r="C28" s="52" t="s">
        <v>853</v>
      </c>
      <c r="D28" s="32" t="s">
        <v>854</v>
      </c>
      <c r="E28" s="329">
        <v>34.89</v>
      </c>
      <c r="F28" s="89"/>
      <c r="G28" s="209"/>
      <c r="H28" s="209"/>
      <c r="I28" s="330" t="s">
        <v>855</v>
      </c>
      <c r="J28" s="1"/>
      <c r="K28" s="1"/>
      <c r="L28" s="1"/>
      <c r="M28" s="1"/>
      <c r="N28" s="1"/>
      <c r="O28" s="1"/>
      <c r="P28" s="1"/>
      <c r="Q28" s="1"/>
      <c r="R28" s="1"/>
      <c r="S28" s="1"/>
      <c r="T28" s="1"/>
      <c r="U28" s="1"/>
      <c r="V28" s="1"/>
    </row>
    <row r="29">
      <c r="A29" s="72"/>
      <c r="B29" s="72"/>
      <c r="C29" s="29"/>
      <c r="D29" s="29"/>
      <c r="E29" s="141"/>
      <c r="F29" s="29"/>
      <c r="G29" s="29"/>
      <c r="H29" s="29"/>
      <c r="I29" s="29"/>
      <c r="J29" s="1"/>
      <c r="K29" s="1"/>
      <c r="L29" s="1"/>
      <c r="M29" s="1"/>
      <c r="N29" s="1"/>
      <c r="O29" s="1"/>
      <c r="P29" s="1"/>
      <c r="Q29" s="1"/>
      <c r="R29" s="1"/>
      <c r="S29" s="1"/>
      <c r="T29" s="1"/>
      <c r="U29" s="1"/>
      <c r="V29" s="1"/>
    </row>
    <row r="30">
      <c r="A30" s="50" t="s">
        <v>856</v>
      </c>
      <c r="B30" s="152" t="s">
        <v>30</v>
      </c>
      <c r="C30" s="32" t="s">
        <v>857</v>
      </c>
      <c r="D30" s="32" t="s">
        <v>858</v>
      </c>
      <c r="E30" s="55">
        <v>0.418</v>
      </c>
      <c r="F30" s="139">
        <v>2010.0</v>
      </c>
      <c r="G30" s="211" t="s">
        <v>859</v>
      </c>
      <c r="H30" s="209"/>
      <c r="I30" s="209"/>
      <c r="J30" s="1"/>
      <c r="K30" s="1"/>
      <c r="L30" s="1"/>
      <c r="M30" s="1"/>
      <c r="N30" s="1"/>
      <c r="O30" s="1"/>
      <c r="P30" s="1"/>
      <c r="Q30" s="1"/>
      <c r="R30" s="1"/>
      <c r="S30" s="1"/>
      <c r="T30" s="1"/>
      <c r="U30" s="1"/>
      <c r="V30" s="1"/>
    </row>
    <row r="31">
      <c r="A31" s="29"/>
      <c r="B31" s="29"/>
      <c r="C31" s="29"/>
      <c r="D31" s="29"/>
      <c r="E31" s="29"/>
      <c r="F31" s="29"/>
      <c r="G31" s="29"/>
      <c r="H31" s="29"/>
      <c r="I31" s="29"/>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sheetData>
  <mergeCells count="2">
    <mergeCell ref="A2:C2"/>
    <mergeCell ref="A3:C3"/>
  </mergeCells>
  <hyperlinks>
    <hyperlink r:id="rId1" ref="D12"/>
    <hyperlink r:id="rId2" ref="D14"/>
    <hyperlink r:id="rId3" ref="G18"/>
    <hyperlink r:id="rId4" ref="D20"/>
    <hyperlink r:id="rId5" ref="G30"/>
  </hyperlinks>
  <drawing r:id="rId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34.86"/>
    <col customWidth="1" min="3" max="3" width="26.0"/>
    <col customWidth="1" min="4" max="4" width="40.86"/>
    <col customWidth="1" min="5" max="5" width="20.86"/>
    <col customWidth="1" min="6" max="6" width="12.57"/>
    <col customWidth="1" min="7" max="7" width="18.71"/>
    <col customWidth="1" min="8" max="8" width="24.71"/>
    <col customWidth="1" min="9" max="9" width="15.86"/>
    <col customWidth="1" min="10" max="10" width="14.71"/>
    <col customWidth="1" min="12" max="12" width="10.71"/>
  </cols>
  <sheetData>
    <row r="1">
      <c r="A1" s="9"/>
      <c r="B1" s="9"/>
      <c r="C1" s="9"/>
      <c r="D1" s="9"/>
      <c r="E1" s="9"/>
      <c r="F1" s="9"/>
      <c r="G1" s="9"/>
      <c r="H1" s="9"/>
      <c r="I1" s="9"/>
      <c r="J1" s="9"/>
      <c r="K1" s="9"/>
      <c r="L1" s="9"/>
      <c r="M1" s="9"/>
      <c r="N1" s="9"/>
      <c r="O1" s="9"/>
      <c r="P1" s="9"/>
      <c r="Q1" s="9"/>
      <c r="R1" s="9"/>
      <c r="S1" s="9"/>
      <c r="T1" s="9"/>
      <c r="U1" s="9"/>
      <c r="V1" s="9"/>
    </row>
    <row r="2">
      <c r="A2" s="15" t="s">
        <v>8</v>
      </c>
      <c r="B2" s="17"/>
      <c r="C2" s="88"/>
      <c r="D2" s="9"/>
      <c r="E2" s="9"/>
      <c r="F2" s="9"/>
      <c r="G2" s="9"/>
      <c r="H2" s="9"/>
      <c r="I2" s="9"/>
      <c r="J2" s="9"/>
      <c r="K2" s="9"/>
      <c r="L2" s="9"/>
      <c r="M2" s="9"/>
      <c r="N2" s="9"/>
      <c r="O2" s="9"/>
      <c r="P2" s="9"/>
      <c r="Q2" s="9"/>
      <c r="R2" s="9"/>
      <c r="S2" s="9"/>
      <c r="T2" s="9"/>
      <c r="U2" s="9"/>
      <c r="V2" s="9"/>
    </row>
    <row r="3">
      <c r="A3" s="18" t="s">
        <v>860</v>
      </c>
      <c r="B3" s="20"/>
      <c r="C3" s="88"/>
      <c r="D3" s="9"/>
      <c r="E3" s="9"/>
      <c r="F3" s="9"/>
      <c r="G3" s="9"/>
      <c r="H3" s="9"/>
      <c r="I3" s="9"/>
      <c r="J3" s="9"/>
      <c r="K3" s="9"/>
      <c r="L3" s="9"/>
      <c r="M3" s="9"/>
      <c r="N3" s="9"/>
      <c r="O3" s="9"/>
      <c r="P3" s="9"/>
      <c r="Q3" s="9"/>
      <c r="R3" s="9"/>
      <c r="S3" s="9"/>
      <c r="T3" s="9"/>
      <c r="U3" s="9"/>
      <c r="V3" s="9"/>
    </row>
    <row r="4">
      <c r="A4" s="8"/>
      <c r="B4" s="8"/>
      <c r="C4" s="88"/>
      <c r="D4" s="9"/>
      <c r="E4" s="9"/>
      <c r="F4" s="9"/>
      <c r="G4" s="9"/>
      <c r="H4" s="9"/>
      <c r="I4" s="9"/>
      <c r="J4" s="9"/>
      <c r="K4" s="9"/>
      <c r="L4" s="9"/>
      <c r="M4" s="9"/>
      <c r="N4" s="9"/>
      <c r="O4" s="9"/>
      <c r="P4" s="9"/>
      <c r="Q4" s="9"/>
      <c r="R4" s="9"/>
      <c r="S4" s="9"/>
      <c r="T4" s="9"/>
      <c r="U4" s="9"/>
      <c r="V4" s="9"/>
    </row>
    <row r="5">
      <c r="A5" s="331" t="s">
        <v>621</v>
      </c>
      <c r="B5" s="152"/>
      <c r="C5" s="32"/>
      <c r="D5" s="52"/>
      <c r="E5" s="9"/>
      <c r="F5" s="9"/>
      <c r="G5" s="63"/>
      <c r="H5" s="48"/>
      <c r="I5" s="48"/>
      <c r="J5" s="1"/>
      <c r="K5" s="1"/>
      <c r="L5" s="1"/>
      <c r="M5" s="1"/>
      <c r="N5" s="1"/>
      <c r="O5" s="1"/>
      <c r="P5" s="1"/>
      <c r="Q5" s="1"/>
      <c r="R5" s="1"/>
      <c r="S5" s="1"/>
      <c r="T5" s="1"/>
      <c r="U5" s="1"/>
      <c r="V5" s="1"/>
    </row>
    <row r="6">
      <c r="A6" s="69"/>
      <c r="B6" s="152"/>
      <c r="C6" s="32"/>
      <c r="D6" s="52"/>
      <c r="E6" s="9"/>
      <c r="F6" s="9"/>
      <c r="G6" s="63"/>
      <c r="H6" s="48"/>
      <c r="I6" s="48"/>
      <c r="J6" s="1"/>
      <c r="K6" s="1"/>
      <c r="L6" s="1"/>
      <c r="M6" s="1"/>
      <c r="N6" s="1"/>
      <c r="O6" s="1"/>
      <c r="P6" s="1"/>
      <c r="Q6" s="1"/>
      <c r="R6" s="1"/>
      <c r="S6" s="1"/>
      <c r="T6" s="1"/>
      <c r="U6" s="1"/>
      <c r="V6" s="1"/>
    </row>
    <row r="7">
      <c r="A7" s="23" t="s">
        <v>13</v>
      </c>
      <c r="B7" s="24" t="s">
        <v>342</v>
      </c>
      <c r="C7" s="23" t="s">
        <v>17</v>
      </c>
      <c r="D7" s="23" t="s">
        <v>18</v>
      </c>
      <c r="E7" s="23" t="s">
        <v>19</v>
      </c>
      <c r="F7" s="23" t="s">
        <v>20</v>
      </c>
      <c r="G7" s="23" t="s">
        <v>21</v>
      </c>
      <c r="H7" s="23" t="s">
        <v>22</v>
      </c>
      <c r="I7" s="23" t="s">
        <v>23</v>
      </c>
      <c r="J7" s="37"/>
      <c r="K7" s="37"/>
      <c r="L7" s="37"/>
      <c r="M7" s="37"/>
      <c r="N7" s="37"/>
      <c r="O7" s="37"/>
      <c r="P7" s="37"/>
      <c r="Q7" s="37"/>
      <c r="R7" s="37"/>
      <c r="S7" s="37"/>
      <c r="T7" s="37"/>
      <c r="U7" s="37"/>
      <c r="V7" s="37"/>
    </row>
    <row r="8">
      <c r="A8" s="76" t="s">
        <v>861</v>
      </c>
      <c r="B8" s="51" t="s">
        <v>30</v>
      </c>
      <c r="C8" s="52" t="s">
        <v>862</v>
      </c>
      <c r="D8" s="52" t="s">
        <v>863</v>
      </c>
      <c r="E8" s="55"/>
      <c r="F8" s="95"/>
      <c r="G8" s="48"/>
      <c r="H8" s="48"/>
      <c r="I8" s="48"/>
      <c r="J8" s="1"/>
      <c r="K8" s="1"/>
      <c r="L8" s="1"/>
      <c r="M8" s="1"/>
      <c r="N8" s="1"/>
      <c r="O8" s="1"/>
      <c r="P8" s="1"/>
      <c r="Q8" s="1"/>
      <c r="R8" s="1"/>
      <c r="S8" s="1"/>
      <c r="T8" s="1"/>
      <c r="U8" s="1"/>
      <c r="V8" s="1"/>
    </row>
    <row r="9">
      <c r="A9" s="152"/>
      <c r="B9" s="152"/>
      <c r="C9" s="52"/>
      <c r="D9" s="52"/>
      <c r="E9" s="158" t="str">
        <f>10-E8</f>
        <v>10</v>
      </c>
      <c r="F9" s="29"/>
      <c r="G9" s="29"/>
      <c r="H9" s="29"/>
      <c r="I9" s="29"/>
      <c r="J9" s="1"/>
      <c r="K9" s="1"/>
      <c r="L9" s="1"/>
      <c r="M9" s="1"/>
      <c r="N9" s="1"/>
      <c r="O9" s="1"/>
      <c r="P9" s="1"/>
      <c r="Q9" s="1"/>
      <c r="R9" s="1"/>
      <c r="S9" s="1"/>
      <c r="T9" s="1"/>
      <c r="U9" s="1"/>
      <c r="V9" s="1"/>
    </row>
    <row r="10">
      <c r="A10" s="152"/>
      <c r="B10" s="152"/>
      <c r="C10" s="52"/>
      <c r="D10" s="52"/>
      <c r="E10" s="29"/>
      <c r="F10" s="29"/>
      <c r="G10" s="29"/>
      <c r="H10" s="29"/>
      <c r="I10" s="29"/>
      <c r="J10" s="1"/>
      <c r="K10" s="1"/>
      <c r="L10" s="1"/>
      <c r="M10" s="1"/>
      <c r="N10" s="1"/>
      <c r="O10" s="1"/>
      <c r="P10" s="1"/>
      <c r="Q10" s="1"/>
      <c r="R10" s="1"/>
      <c r="S10" s="1"/>
      <c r="T10" s="1"/>
      <c r="U10" s="1"/>
      <c r="V10" s="1"/>
    </row>
    <row r="11">
      <c r="A11" s="76" t="s">
        <v>623</v>
      </c>
      <c r="B11" s="152" t="s">
        <v>864</v>
      </c>
      <c r="C11" s="52" t="s">
        <v>865</v>
      </c>
      <c r="D11" s="52" t="s">
        <v>866</v>
      </c>
      <c r="E11" s="94"/>
      <c r="F11" s="95"/>
      <c r="G11" s="48"/>
      <c r="H11" s="48"/>
      <c r="I11" s="48"/>
      <c r="J11" s="1"/>
      <c r="K11" s="1"/>
      <c r="L11" s="1"/>
      <c r="M11" s="1"/>
      <c r="N11" s="1"/>
      <c r="O11" s="1"/>
      <c r="P11" s="1"/>
      <c r="Q11" s="1"/>
      <c r="R11" s="1"/>
      <c r="S11" s="1"/>
      <c r="T11" s="1"/>
      <c r="U11" s="1"/>
      <c r="V11" s="1"/>
    </row>
    <row r="12">
      <c r="A12" s="152"/>
      <c r="B12" s="152"/>
      <c r="C12" s="52"/>
      <c r="D12" s="52"/>
      <c r="E12" s="29"/>
      <c r="F12" s="29"/>
      <c r="G12" s="29"/>
      <c r="H12" s="29"/>
      <c r="I12" s="29"/>
      <c r="J12" s="1"/>
      <c r="K12" s="1"/>
      <c r="L12" s="1"/>
      <c r="M12" s="1"/>
      <c r="N12" s="1"/>
      <c r="O12" s="1"/>
      <c r="P12" s="1"/>
      <c r="Q12" s="1"/>
      <c r="R12" s="1"/>
      <c r="S12" s="1"/>
      <c r="T12" s="1"/>
      <c r="U12" s="1"/>
      <c r="V12" s="1"/>
    </row>
    <row r="13">
      <c r="A13" s="152"/>
      <c r="B13" s="152"/>
      <c r="C13" s="52"/>
      <c r="D13" s="52"/>
      <c r="E13" s="29"/>
      <c r="F13" s="29"/>
      <c r="G13" s="29"/>
      <c r="H13" s="29"/>
      <c r="I13" s="29"/>
      <c r="J13" s="1"/>
      <c r="K13" s="1"/>
      <c r="L13" s="1"/>
      <c r="M13" s="1"/>
      <c r="N13" s="1"/>
      <c r="O13" s="1"/>
      <c r="P13" s="1"/>
      <c r="Q13" s="1"/>
      <c r="R13" s="1"/>
      <c r="S13" s="1"/>
      <c r="T13" s="1"/>
      <c r="U13" s="1"/>
      <c r="V13" s="1"/>
    </row>
    <row r="14">
      <c r="A14" s="152"/>
      <c r="B14" s="152"/>
      <c r="C14" s="52"/>
      <c r="D14" s="52"/>
      <c r="E14" s="29"/>
      <c r="F14" s="29"/>
      <c r="G14" s="29"/>
      <c r="H14" s="29"/>
      <c r="I14" s="29"/>
      <c r="J14" s="1"/>
      <c r="K14" s="1"/>
      <c r="L14" s="1"/>
      <c r="M14" s="1"/>
      <c r="N14" s="1"/>
      <c r="O14" s="1"/>
      <c r="P14" s="1"/>
      <c r="Q14" s="1"/>
      <c r="R14" s="1"/>
      <c r="S14" s="1"/>
      <c r="T14" s="1"/>
      <c r="U14" s="1"/>
      <c r="V14" s="1"/>
    </row>
    <row r="15">
      <c r="A15" s="152"/>
      <c r="B15" s="152"/>
      <c r="C15" s="52"/>
      <c r="D15" s="52"/>
      <c r="E15" s="29"/>
      <c r="F15" s="29"/>
      <c r="G15" s="29"/>
      <c r="H15" s="29"/>
      <c r="I15" s="29"/>
      <c r="J15" s="1"/>
      <c r="K15" s="1"/>
      <c r="L15" s="1"/>
      <c r="M15" s="1"/>
      <c r="N15" s="1"/>
      <c r="O15" s="1"/>
      <c r="P15" s="1"/>
      <c r="Q15" s="1"/>
      <c r="R15" s="1"/>
      <c r="S15" s="1"/>
      <c r="T15" s="1"/>
      <c r="U15" s="1"/>
      <c r="V15" s="1"/>
    </row>
    <row r="16">
      <c r="A16" s="152"/>
      <c r="B16" s="152"/>
      <c r="C16" s="52"/>
      <c r="D16" s="52"/>
      <c r="E16" s="29"/>
      <c r="F16" s="29"/>
      <c r="G16" s="29"/>
      <c r="H16" s="29"/>
      <c r="I16" s="29"/>
      <c r="J16" s="1"/>
      <c r="K16" s="1"/>
      <c r="L16" s="1"/>
      <c r="M16" s="1"/>
      <c r="N16" s="1"/>
      <c r="O16" s="1"/>
      <c r="P16" s="1"/>
      <c r="Q16" s="1"/>
      <c r="R16" s="1"/>
      <c r="S16" s="1"/>
      <c r="T16" s="1"/>
      <c r="U16" s="1"/>
      <c r="V16" s="1"/>
    </row>
    <row r="17">
      <c r="A17" s="152"/>
      <c r="B17" s="152"/>
      <c r="C17" s="52"/>
      <c r="D17" s="52"/>
      <c r="E17" s="29"/>
      <c r="F17" s="29"/>
      <c r="G17" s="29"/>
      <c r="H17" s="29"/>
      <c r="I17" s="29"/>
      <c r="J17" s="1"/>
      <c r="K17" s="1"/>
      <c r="L17" s="1"/>
      <c r="M17" s="1"/>
      <c r="N17" s="1"/>
      <c r="O17" s="1"/>
      <c r="P17" s="1"/>
      <c r="Q17" s="1"/>
      <c r="R17" s="1"/>
      <c r="S17" s="1"/>
      <c r="T17" s="1"/>
      <c r="U17" s="1"/>
      <c r="V17" s="1"/>
    </row>
    <row r="18">
      <c r="A18" s="152"/>
      <c r="B18" s="152"/>
      <c r="C18" s="52"/>
      <c r="D18" s="52"/>
      <c r="E18" s="29"/>
      <c r="F18" s="29"/>
      <c r="G18" s="29"/>
      <c r="H18" s="29"/>
      <c r="I18" s="29"/>
      <c r="J18" s="1"/>
      <c r="K18" s="1"/>
      <c r="L18" s="1"/>
      <c r="M18" s="1"/>
      <c r="N18" s="1"/>
      <c r="O18" s="1"/>
      <c r="P18" s="1"/>
      <c r="Q18" s="1"/>
      <c r="R18" s="1"/>
      <c r="S18" s="1"/>
      <c r="T18" s="1"/>
      <c r="U18" s="1"/>
      <c r="V18" s="1"/>
    </row>
    <row r="19">
      <c r="A19" s="152"/>
      <c r="B19" s="152"/>
      <c r="C19" s="52"/>
      <c r="D19" s="52"/>
      <c r="E19" s="29"/>
      <c r="F19" s="29"/>
      <c r="G19" s="29"/>
      <c r="H19" s="29"/>
      <c r="I19" s="29"/>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sheetData>
  <mergeCells count="2">
    <mergeCell ref="A2:B2"/>
    <mergeCell ref="A3:B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24.57"/>
    <col customWidth="1" min="5" max="5" width="26.0"/>
    <col customWidth="1" min="7" max="7" width="34.29"/>
    <col customWidth="1" min="8" max="8" width="52.0"/>
    <col customWidth="1" min="9" max="9" width="35.0"/>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867</v>
      </c>
      <c r="B3" s="19"/>
      <c r="C3" s="20"/>
      <c r="D3" s="1"/>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5" t="s">
        <v>868</v>
      </c>
      <c r="B5" s="21"/>
      <c r="C5" s="1"/>
      <c r="D5" s="1"/>
      <c r="E5" s="1"/>
      <c r="F5" s="1"/>
      <c r="G5" s="1"/>
      <c r="H5" s="1"/>
      <c r="I5" s="1"/>
      <c r="J5" s="1"/>
      <c r="K5" s="1"/>
      <c r="L5" s="1"/>
      <c r="M5" s="1"/>
      <c r="N5" s="1"/>
      <c r="O5" s="1"/>
      <c r="P5" s="1"/>
      <c r="Q5" s="1"/>
      <c r="R5" s="1"/>
      <c r="S5" s="1"/>
      <c r="T5" s="1"/>
      <c r="U5" s="1"/>
      <c r="V5" s="1"/>
    </row>
    <row r="6">
      <c r="A6" s="23" t="s">
        <v>13</v>
      </c>
      <c r="B6" s="24" t="s">
        <v>24</v>
      </c>
      <c r="C6" s="23" t="s">
        <v>17</v>
      </c>
      <c r="D6" s="23" t="s">
        <v>18</v>
      </c>
      <c r="E6" s="23" t="s">
        <v>19</v>
      </c>
      <c r="F6" s="23" t="s">
        <v>20</v>
      </c>
      <c r="G6" s="23" t="s">
        <v>21</v>
      </c>
      <c r="H6" s="23" t="s">
        <v>22</v>
      </c>
      <c r="I6" s="23" t="s">
        <v>23</v>
      </c>
      <c r="J6" s="1"/>
      <c r="K6" s="1"/>
      <c r="L6" s="1"/>
      <c r="M6" s="1"/>
      <c r="N6" s="1"/>
      <c r="O6" s="1"/>
      <c r="P6" s="1"/>
      <c r="Q6" s="1"/>
      <c r="R6" s="1"/>
      <c r="S6" s="1"/>
      <c r="T6" s="1"/>
      <c r="U6" s="1"/>
      <c r="V6" s="1"/>
    </row>
    <row r="7">
      <c r="A7" s="27"/>
      <c r="B7" s="27"/>
      <c r="C7" s="29"/>
      <c r="D7" s="29"/>
      <c r="E7" s="29"/>
      <c r="F7" s="32" t="s">
        <v>25</v>
      </c>
      <c r="G7" s="32" t="s">
        <v>26</v>
      </c>
      <c r="H7" s="32" t="s">
        <v>27</v>
      </c>
      <c r="I7" s="32" t="s">
        <v>32</v>
      </c>
      <c r="J7" s="1"/>
      <c r="K7" s="1"/>
      <c r="L7" s="1"/>
      <c r="M7" s="1"/>
      <c r="N7" s="1"/>
      <c r="O7" s="1"/>
      <c r="P7" s="1"/>
      <c r="Q7" s="1"/>
      <c r="R7" s="1"/>
      <c r="S7" s="1"/>
      <c r="T7" s="1"/>
      <c r="U7" s="1"/>
      <c r="V7" s="1"/>
    </row>
    <row r="8">
      <c r="A8" s="76" t="s">
        <v>625</v>
      </c>
      <c r="B8" s="152" t="s">
        <v>869</v>
      </c>
      <c r="C8" s="52" t="s">
        <v>870</v>
      </c>
      <c r="D8" s="32" t="s">
        <v>871</v>
      </c>
      <c r="E8" s="55">
        <v>99.0</v>
      </c>
      <c r="F8" s="78">
        <v>41887.0</v>
      </c>
      <c r="G8" s="209"/>
      <c r="H8" s="211" t="s">
        <v>872</v>
      </c>
      <c r="I8" s="209"/>
      <c r="J8" s="1"/>
      <c r="K8" s="1"/>
      <c r="L8" s="1"/>
      <c r="M8" s="1"/>
      <c r="N8" s="1"/>
      <c r="O8" s="1"/>
      <c r="P8" s="1"/>
      <c r="Q8" s="1"/>
      <c r="R8" s="1"/>
      <c r="S8" s="1"/>
      <c r="T8" s="1"/>
      <c r="U8" s="1"/>
      <c r="V8" s="1"/>
    </row>
    <row r="9">
      <c r="A9" s="69"/>
      <c r="B9" s="69"/>
      <c r="C9" s="52"/>
      <c r="D9" s="32"/>
      <c r="E9" s="29"/>
      <c r="F9" s="29"/>
      <c r="G9" s="29"/>
      <c r="H9" s="52" t="s">
        <v>51</v>
      </c>
      <c r="I9" s="29"/>
      <c r="J9" s="1"/>
      <c r="K9" s="1"/>
      <c r="L9" s="1"/>
      <c r="M9" s="1"/>
      <c r="N9" s="1"/>
      <c r="O9" s="1"/>
      <c r="P9" s="1"/>
      <c r="Q9" s="1"/>
      <c r="R9" s="1"/>
      <c r="S9" s="1"/>
      <c r="T9" s="1"/>
      <c r="U9" s="1"/>
      <c r="V9" s="1"/>
    </row>
    <row r="10">
      <c r="A10" s="61" t="s">
        <v>626</v>
      </c>
      <c r="B10" s="152" t="s">
        <v>869</v>
      </c>
      <c r="C10" s="52" t="s">
        <v>626</v>
      </c>
      <c r="D10" s="52" t="s">
        <v>873</v>
      </c>
      <c r="E10" s="55"/>
      <c r="F10" s="4"/>
      <c r="G10" s="209"/>
      <c r="H10" s="122"/>
      <c r="I10" s="209"/>
      <c r="J10" s="1"/>
      <c r="K10" s="1"/>
      <c r="L10" s="1"/>
      <c r="M10" s="1"/>
      <c r="N10" s="1"/>
      <c r="O10" s="1"/>
      <c r="P10" s="1"/>
      <c r="Q10" s="1"/>
      <c r="R10" s="1"/>
      <c r="S10" s="1"/>
      <c r="T10" s="1"/>
      <c r="U10" s="1"/>
      <c r="V10" s="1"/>
    </row>
    <row r="11">
      <c r="A11" s="43"/>
      <c r="B11" s="152"/>
      <c r="C11" s="52"/>
      <c r="D11" s="29"/>
      <c r="E11" s="29"/>
      <c r="F11" s="29"/>
      <c r="G11" s="29"/>
      <c r="H11" s="52"/>
      <c r="I11" s="29"/>
      <c r="J11" s="1"/>
      <c r="K11" s="1"/>
      <c r="L11" s="1"/>
      <c r="M11" s="1"/>
      <c r="N11" s="1"/>
      <c r="O11" s="1"/>
      <c r="P11" s="1"/>
      <c r="Q11" s="1"/>
      <c r="R11" s="1"/>
      <c r="S11" s="1"/>
      <c r="T11" s="1"/>
      <c r="U11" s="1"/>
      <c r="V11" s="1"/>
    </row>
    <row r="12">
      <c r="A12" s="61" t="s">
        <v>627</v>
      </c>
      <c r="B12" s="152" t="s">
        <v>30</v>
      </c>
      <c r="C12" s="52" t="s">
        <v>874</v>
      </c>
      <c r="D12" s="52" t="s">
        <v>875</v>
      </c>
      <c r="E12" s="55">
        <v>8.0</v>
      </c>
      <c r="F12" s="78">
        <v>41885.0</v>
      </c>
      <c r="G12" s="211" t="s">
        <v>876</v>
      </c>
      <c r="H12" s="122" t="s">
        <v>51</v>
      </c>
      <c r="I12" s="122" t="s">
        <v>877</v>
      </c>
      <c r="J12" s="1"/>
      <c r="K12" s="1"/>
      <c r="L12" s="1"/>
      <c r="M12" s="1"/>
      <c r="N12" s="1"/>
      <c r="O12" s="1"/>
      <c r="P12" s="1"/>
      <c r="Q12" s="1"/>
      <c r="R12" s="1"/>
      <c r="S12" s="1"/>
      <c r="T12" s="1"/>
      <c r="U12" s="1"/>
      <c r="V12" s="1"/>
    </row>
    <row r="13">
      <c r="A13" s="43"/>
      <c r="B13" s="152"/>
      <c r="C13" s="52"/>
      <c r="D13" s="52"/>
      <c r="E13" s="29"/>
      <c r="F13" s="29"/>
      <c r="G13" s="29"/>
      <c r="H13" s="29"/>
      <c r="I13" s="29"/>
      <c r="J13" s="1"/>
      <c r="K13" s="1"/>
      <c r="L13" s="1"/>
      <c r="M13" s="1"/>
      <c r="N13" s="1"/>
      <c r="O13" s="1"/>
      <c r="P13" s="1"/>
      <c r="Q13" s="1"/>
      <c r="R13" s="1"/>
      <c r="S13" s="1"/>
      <c r="T13" s="1"/>
      <c r="U13" s="1"/>
      <c r="V13" s="1"/>
    </row>
    <row r="14">
      <c r="A14" s="61" t="s">
        <v>628</v>
      </c>
      <c r="B14" s="152" t="s">
        <v>30</v>
      </c>
      <c r="C14" s="52" t="s">
        <v>878</v>
      </c>
      <c r="D14" s="52" t="s">
        <v>879</v>
      </c>
      <c r="E14" s="55">
        <v>8.0</v>
      </c>
      <c r="F14" s="78">
        <v>41885.0</v>
      </c>
      <c r="G14" s="211" t="s">
        <v>876</v>
      </c>
      <c r="H14" s="122" t="s">
        <v>51</v>
      </c>
      <c r="I14" s="122" t="s">
        <v>880</v>
      </c>
      <c r="J14" s="1"/>
      <c r="K14" s="1"/>
      <c r="L14" s="1"/>
      <c r="M14" s="1"/>
      <c r="N14" s="1"/>
      <c r="O14" s="1"/>
      <c r="P14" s="1"/>
      <c r="Q14" s="1"/>
      <c r="R14" s="1"/>
      <c r="S14" s="1"/>
      <c r="T14" s="1"/>
      <c r="U14" s="1"/>
      <c r="V14" s="1"/>
    </row>
    <row r="15">
      <c r="A15" s="43"/>
      <c r="B15" s="152"/>
      <c r="C15" s="52"/>
      <c r="D15" s="29"/>
      <c r="E15" s="29"/>
      <c r="F15" s="29"/>
      <c r="G15" s="29"/>
      <c r="H15" s="29"/>
      <c r="I15" s="29"/>
      <c r="J15" s="1"/>
      <c r="K15" s="1"/>
      <c r="L15" s="1"/>
      <c r="M15" s="1"/>
      <c r="N15" s="1"/>
      <c r="O15" s="1"/>
      <c r="P15" s="1"/>
      <c r="Q15" s="1"/>
      <c r="R15" s="1"/>
      <c r="S15" s="1"/>
      <c r="T15" s="1"/>
      <c r="U15" s="1"/>
      <c r="V15" s="1"/>
    </row>
    <row r="16">
      <c r="A16" s="61" t="s">
        <v>629</v>
      </c>
      <c r="B16" s="52" t="s">
        <v>30</v>
      </c>
      <c r="C16" s="52" t="s">
        <v>881</v>
      </c>
      <c r="D16" s="44" t="s">
        <v>882</v>
      </c>
      <c r="E16" s="332">
        <v>73.93</v>
      </c>
      <c r="F16" s="129">
        <v>2013.0</v>
      </c>
      <c r="G16" s="271" t="s">
        <v>883</v>
      </c>
      <c r="H16" s="48"/>
      <c r="I16" s="48"/>
      <c r="J16" s="1"/>
      <c r="K16" s="1"/>
      <c r="L16" s="1"/>
      <c r="M16" s="1"/>
      <c r="N16" s="1"/>
      <c r="O16" s="1"/>
      <c r="P16" s="1"/>
      <c r="Q16" s="1"/>
      <c r="R16" s="1"/>
      <c r="S16" s="1"/>
      <c r="T16" s="1"/>
      <c r="U16" s="1"/>
      <c r="V16" s="1"/>
    </row>
    <row r="17">
      <c r="A17" s="32"/>
      <c r="B17" s="32"/>
      <c r="C17" s="32"/>
      <c r="D17" s="32"/>
      <c r="E17" s="49"/>
      <c r="F17" s="49"/>
      <c r="G17" s="29"/>
      <c r="H17" s="29"/>
      <c r="I17" s="29"/>
      <c r="J17" s="1"/>
      <c r="K17" s="1"/>
      <c r="L17" s="1"/>
      <c r="M17" s="1"/>
      <c r="N17" s="1"/>
      <c r="O17" s="1"/>
      <c r="P17" s="1"/>
      <c r="Q17" s="1"/>
      <c r="R17" s="1"/>
      <c r="S17" s="1"/>
      <c r="T17" s="1"/>
      <c r="U17" s="1"/>
      <c r="V17" s="1"/>
    </row>
    <row r="18">
      <c r="A18" s="61" t="s">
        <v>630</v>
      </c>
      <c r="B18" s="52" t="s">
        <v>30</v>
      </c>
      <c r="C18" s="52" t="s">
        <v>884</v>
      </c>
      <c r="D18" s="44" t="s">
        <v>885</v>
      </c>
      <c r="E18" s="55">
        <v>596.0</v>
      </c>
      <c r="F18" s="129">
        <v>2013.0</v>
      </c>
      <c r="G18" s="47" t="s">
        <v>886</v>
      </c>
      <c r="H18" s="48"/>
      <c r="I18" s="137" t="s">
        <v>887</v>
      </c>
      <c r="J18" s="1"/>
      <c r="K18" s="1"/>
      <c r="L18" s="1"/>
      <c r="M18" s="1"/>
      <c r="N18" s="1"/>
      <c r="O18" s="1"/>
      <c r="P18" s="1"/>
      <c r="Q18" s="1"/>
      <c r="R18" s="1"/>
      <c r="S18" s="1"/>
      <c r="T18" s="1"/>
      <c r="U18" s="1"/>
      <c r="V18" s="1"/>
    </row>
    <row r="19">
      <c r="A19" s="29"/>
      <c r="B19" s="29"/>
      <c r="C19" s="29"/>
      <c r="D19" s="29"/>
      <c r="E19" s="29"/>
      <c r="F19" s="29"/>
      <c r="G19" s="29"/>
      <c r="H19" s="29"/>
      <c r="I19" s="29"/>
      <c r="J19" s="1"/>
      <c r="K19" s="1"/>
      <c r="L19" s="1"/>
      <c r="M19" s="1"/>
      <c r="N19" s="1"/>
      <c r="O19" s="1"/>
      <c r="P19" s="1"/>
      <c r="Q19" s="1"/>
      <c r="R19" s="1"/>
      <c r="S19" s="1"/>
      <c r="T19" s="1"/>
      <c r="U19" s="1"/>
      <c r="V19" s="1"/>
    </row>
    <row r="20">
      <c r="A20" s="34" t="s">
        <v>631</v>
      </c>
      <c r="B20" s="52" t="s">
        <v>30</v>
      </c>
      <c r="C20" s="32" t="s">
        <v>888</v>
      </c>
      <c r="D20" s="32" t="s">
        <v>889</v>
      </c>
      <c r="E20" s="55">
        <v>99.0</v>
      </c>
      <c r="F20" s="139">
        <v>2013.0</v>
      </c>
      <c r="G20" s="142" t="s">
        <v>890</v>
      </c>
      <c r="H20" s="48"/>
      <c r="I20" s="48"/>
      <c r="J20" s="1"/>
      <c r="K20" s="1"/>
      <c r="L20" s="1"/>
      <c r="M20" s="1"/>
      <c r="N20" s="1"/>
      <c r="O20" s="1"/>
      <c r="P20" s="1"/>
      <c r="Q20" s="1"/>
      <c r="R20" s="1"/>
      <c r="S20" s="1"/>
      <c r="T20" s="1"/>
      <c r="U20" s="1"/>
      <c r="V20" s="1"/>
    </row>
    <row r="21">
      <c r="A21" s="29"/>
      <c r="B21" s="29"/>
      <c r="C21" s="29"/>
      <c r="D21" s="29"/>
      <c r="E21" s="29"/>
      <c r="F21" s="29"/>
      <c r="G21" s="29"/>
      <c r="H21" s="29"/>
      <c r="I21" s="29"/>
      <c r="J21" s="1"/>
      <c r="K21" s="1"/>
      <c r="L21" s="1"/>
      <c r="M21" s="1"/>
      <c r="N21" s="1"/>
      <c r="O21" s="1"/>
      <c r="P21" s="1"/>
      <c r="Q21" s="1"/>
      <c r="R21" s="1"/>
      <c r="S21" s="1"/>
      <c r="T21" s="1"/>
      <c r="U21" s="1"/>
      <c r="V21" s="1"/>
    </row>
    <row r="22">
      <c r="A22" s="43"/>
      <c r="B22" s="152"/>
      <c r="C22" s="52"/>
      <c r="D22" s="29"/>
      <c r="E22" s="29"/>
      <c r="F22" s="29"/>
      <c r="G22" s="29"/>
      <c r="H22" s="29"/>
      <c r="I22" s="29"/>
      <c r="J22" s="1"/>
      <c r="K22" s="1"/>
      <c r="L22" s="1"/>
      <c r="M22" s="1"/>
      <c r="N22" s="1"/>
      <c r="O22" s="1"/>
      <c r="P22" s="1"/>
      <c r="Q22" s="1"/>
      <c r="R22" s="1"/>
      <c r="S22" s="1"/>
      <c r="T22" s="1"/>
      <c r="U22" s="1"/>
      <c r="V22" s="1"/>
    </row>
    <row r="23">
      <c r="A23" s="43"/>
      <c r="B23" s="152"/>
      <c r="C23" s="52"/>
      <c r="D23" s="29"/>
      <c r="E23" s="29"/>
      <c r="F23" s="29"/>
      <c r="G23" s="29"/>
      <c r="H23" s="29"/>
      <c r="I23" s="29"/>
      <c r="J23" s="1"/>
      <c r="K23" s="1"/>
      <c r="L23" s="1"/>
      <c r="M23" s="1"/>
      <c r="N23" s="1"/>
      <c r="O23" s="1"/>
      <c r="P23" s="1"/>
      <c r="Q23" s="1"/>
      <c r="R23" s="1"/>
      <c r="S23" s="1"/>
      <c r="T23" s="1"/>
      <c r="U23" s="1"/>
      <c r="V23" s="1"/>
    </row>
    <row r="24">
      <c r="J24" s="1"/>
      <c r="K24" s="1"/>
      <c r="L24" s="1"/>
      <c r="M24" s="1"/>
      <c r="N24" s="1"/>
      <c r="O24" s="1"/>
      <c r="P24" s="1"/>
      <c r="Q24" s="1"/>
      <c r="R24" s="1"/>
      <c r="S24" s="1"/>
      <c r="T24" s="1"/>
      <c r="U24" s="1"/>
      <c r="V24" s="1"/>
    </row>
    <row r="25">
      <c r="A25" s="25"/>
      <c r="B25" s="25"/>
      <c r="C25" s="1"/>
      <c r="D25" s="1"/>
      <c r="E25" s="1"/>
      <c r="F25" s="1"/>
      <c r="G25" s="1"/>
      <c r="H25" s="1"/>
      <c r="I25" s="1"/>
      <c r="J25" s="1"/>
      <c r="K25" s="1"/>
      <c r="L25" s="1"/>
      <c r="M25" s="1"/>
      <c r="N25" s="1"/>
      <c r="O25" s="1"/>
      <c r="P25" s="1"/>
      <c r="Q25" s="1"/>
      <c r="R25" s="1"/>
      <c r="S25" s="1"/>
      <c r="T25" s="1"/>
      <c r="U25" s="1"/>
      <c r="V25"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sheetData>
  <mergeCells count="2">
    <mergeCell ref="A2:C2"/>
    <mergeCell ref="A3:C3"/>
  </mergeCells>
  <hyperlinks>
    <hyperlink r:id="rId1" ref="H8"/>
    <hyperlink r:id="rId2" ref="G12"/>
    <hyperlink r:id="rId3" ref="G14"/>
    <hyperlink r:id="rId4" ref="G18"/>
    <hyperlink r:id="rId5" ref="G2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86"/>
    <col customWidth="1" min="2" max="2" width="26.0"/>
    <col customWidth="1" min="3" max="3" width="37.43"/>
    <col customWidth="1" min="4" max="4" width="26.0"/>
    <col customWidth="1" min="6" max="6" width="34.29"/>
    <col customWidth="1" min="7" max="7" width="52.0"/>
  </cols>
  <sheetData>
    <row r="1">
      <c r="A1" s="1"/>
      <c r="B1" s="1"/>
      <c r="C1" s="1"/>
      <c r="D1" s="1"/>
      <c r="E1" s="1"/>
      <c r="F1" s="1"/>
      <c r="G1" s="1"/>
      <c r="H1" s="1"/>
      <c r="I1" s="1"/>
      <c r="J1" s="1"/>
      <c r="K1" s="1"/>
      <c r="L1" s="1"/>
      <c r="M1" s="1"/>
      <c r="N1" s="1"/>
      <c r="O1" s="1"/>
      <c r="P1" s="1"/>
      <c r="Q1" s="1"/>
      <c r="R1" s="1"/>
      <c r="S1" s="1"/>
      <c r="T1" s="1"/>
      <c r="U1" s="1"/>
    </row>
    <row r="2">
      <c r="A2" s="15" t="s">
        <v>8</v>
      </c>
      <c r="B2" s="17"/>
      <c r="C2" s="1"/>
      <c r="D2" s="1"/>
      <c r="E2" s="1"/>
      <c r="F2" s="1"/>
      <c r="G2" s="1"/>
      <c r="H2" s="1"/>
      <c r="I2" s="1"/>
      <c r="J2" s="1"/>
      <c r="K2" s="1"/>
      <c r="L2" s="1"/>
      <c r="M2" s="1"/>
      <c r="N2" s="1"/>
      <c r="O2" s="1"/>
      <c r="P2" s="1"/>
      <c r="Q2" s="1"/>
      <c r="R2" s="1"/>
      <c r="S2" s="1"/>
      <c r="T2" s="1"/>
      <c r="U2" s="1"/>
    </row>
    <row r="3">
      <c r="A3" s="18" t="s">
        <v>42</v>
      </c>
      <c r="B3" s="20"/>
      <c r="C3" s="1"/>
      <c r="D3" s="1"/>
      <c r="E3" s="1"/>
      <c r="F3" s="1"/>
      <c r="G3" s="1"/>
      <c r="H3" s="1"/>
      <c r="I3" s="1"/>
      <c r="J3" s="1"/>
      <c r="K3" s="1"/>
      <c r="L3" s="1"/>
      <c r="M3" s="1"/>
      <c r="N3" s="1"/>
      <c r="O3" s="1"/>
      <c r="P3" s="1"/>
      <c r="Q3" s="1"/>
      <c r="R3" s="1"/>
      <c r="S3" s="1"/>
      <c r="T3" s="1"/>
      <c r="U3" s="1"/>
    </row>
    <row r="4">
      <c r="A4" s="21"/>
      <c r="B4" s="22"/>
      <c r="C4" s="1"/>
      <c r="D4" s="1"/>
      <c r="E4" s="1"/>
      <c r="F4" s="1"/>
      <c r="G4" s="1"/>
      <c r="H4" s="1"/>
      <c r="I4" s="1"/>
      <c r="J4" s="1"/>
      <c r="K4" s="1"/>
      <c r="L4" s="1"/>
      <c r="M4" s="1"/>
      <c r="N4" s="1"/>
      <c r="O4" s="1"/>
      <c r="P4" s="1"/>
      <c r="Q4" s="1"/>
      <c r="R4" s="1"/>
      <c r="S4" s="1"/>
      <c r="T4" s="1"/>
      <c r="U4" s="1"/>
    </row>
    <row r="5">
      <c r="A5" s="25" t="s">
        <v>44</v>
      </c>
      <c r="B5" s="22"/>
      <c r="C5" s="1"/>
      <c r="D5" s="1"/>
      <c r="E5" s="1"/>
      <c r="F5" s="1"/>
      <c r="G5" s="1"/>
      <c r="H5" s="1"/>
      <c r="I5" s="1"/>
      <c r="J5" s="1"/>
      <c r="K5" s="1"/>
      <c r="L5" s="1"/>
      <c r="M5" s="1"/>
      <c r="N5" s="1"/>
      <c r="O5" s="1"/>
      <c r="P5" s="1"/>
      <c r="Q5" s="1"/>
      <c r="R5" s="1"/>
      <c r="S5" s="1"/>
      <c r="T5" s="1"/>
      <c r="U5" s="1"/>
    </row>
    <row r="6">
      <c r="A6" s="23" t="s">
        <v>13</v>
      </c>
      <c r="B6" s="23" t="s">
        <v>17</v>
      </c>
      <c r="C6" s="23" t="s">
        <v>18</v>
      </c>
      <c r="D6" s="23" t="s">
        <v>19</v>
      </c>
      <c r="E6" s="23" t="s">
        <v>20</v>
      </c>
      <c r="F6" s="23" t="s">
        <v>21</v>
      </c>
      <c r="G6" s="23" t="s">
        <v>22</v>
      </c>
      <c r="H6" s="23" t="s">
        <v>23</v>
      </c>
      <c r="I6" s="37"/>
      <c r="J6" s="37"/>
      <c r="K6" s="37"/>
      <c r="L6" s="37"/>
      <c r="M6" s="37"/>
      <c r="N6" s="37"/>
      <c r="O6" s="37"/>
      <c r="P6" s="37"/>
      <c r="Q6" s="37"/>
      <c r="R6" s="37"/>
      <c r="S6" s="37"/>
      <c r="T6" s="37"/>
      <c r="U6" s="37"/>
    </row>
    <row r="7">
      <c r="A7" s="27"/>
      <c r="B7" s="28"/>
      <c r="C7" s="29"/>
      <c r="D7" s="30"/>
      <c r="E7" s="31" t="s">
        <v>25</v>
      </c>
      <c r="F7" s="32" t="s">
        <v>26</v>
      </c>
      <c r="G7" s="32" t="s">
        <v>27</v>
      </c>
      <c r="H7" s="32" t="s">
        <v>32</v>
      </c>
      <c r="I7" s="1"/>
      <c r="J7" s="1"/>
      <c r="K7" s="1"/>
      <c r="L7" s="1"/>
      <c r="M7" s="1"/>
      <c r="N7" s="1"/>
      <c r="O7" s="1"/>
      <c r="P7" s="1"/>
      <c r="Q7" s="1"/>
      <c r="R7" s="1"/>
      <c r="S7" s="1"/>
      <c r="T7" s="1"/>
      <c r="U7" s="1"/>
    </row>
    <row r="8">
      <c r="A8" s="34" t="s">
        <v>47</v>
      </c>
      <c r="B8" s="32" t="s">
        <v>48</v>
      </c>
      <c r="C8" s="54" t="s">
        <v>49</v>
      </c>
      <c r="D8" s="55">
        <v>150.3</v>
      </c>
      <c r="E8" s="46">
        <v>41876.0</v>
      </c>
      <c r="F8" s="56" t="s">
        <v>52</v>
      </c>
      <c r="G8" s="57" t="s">
        <v>53</v>
      </c>
      <c r="H8" s="57" t="s">
        <v>54</v>
      </c>
      <c r="I8" s="1"/>
      <c r="J8" s="1"/>
      <c r="K8" s="1"/>
      <c r="L8" s="1"/>
      <c r="M8" s="1"/>
      <c r="N8" s="1"/>
      <c r="O8" s="1"/>
      <c r="P8" s="1"/>
      <c r="Q8" s="1"/>
      <c r="R8" s="1"/>
      <c r="S8" s="1"/>
      <c r="T8" s="1"/>
      <c r="U8" s="1"/>
    </row>
    <row r="9">
      <c r="A9" s="32"/>
      <c r="B9" s="32"/>
      <c r="C9" s="54"/>
      <c r="D9" s="58"/>
      <c r="E9" s="59"/>
      <c r="F9" s="60" t="s">
        <v>55</v>
      </c>
      <c r="G9" s="29"/>
      <c r="H9" s="29"/>
      <c r="I9" s="1"/>
      <c r="J9" s="1"/>
      <c r="K9" s="1"/>
      <c r="L9" s="1"/>
      <c r="M9" s="1"/>
      <c r="N9" s="1"/>
      <c r="O9" s="1"/>
      <c r="P9" s="1"/>
      <c r="Q9" s="1"/>
      <c r="R9" s="1"/>
      <c r="S9" s="1"/>
      <c r="T9" s="1"/>
      <c r="U9" s="1"/>
    </row>
    <row r="10">
      <c r="A10" s="61" t="s">
        <v>56</v>
      </c>
      <c r="B10" s="52" t="s">
        <v>57</v>
      </c>
      <c r="C10" s="54" t="s">
        <v>58</v>
      </c>
      <c r="D10" s="55">
        <v>133.5</v>
      </c>
      <c r="E10" s="46">
        <v>41876.0</v>
      </c>
      <c r="F10" s="56" t="s">
        <v>59</v>
      </c>
      <c r="G10" s="57" t="s">
        <v>53</v>
      </c>
      <c r="H10" s="57" t="s">
        <v>60</v>
      </c>
      <c r="I10" s="1"/>
      <c r="J10" s="1"/>
      <c r="K10" s="1"/>
      <c r="L10" s="1"/>
      <c r="M10" s="1"/>
      <c r="N10" s="1"/>
      <c r="O10" s="1"/>
      <c r="P10" s="1"/>
      <c r="Q10" s="1"/>
      <c r="R10" s="1"/>
      <c r="S10" s="1"/>
      <c r="T10" s="1"/>
      <c r="U10" s="1"/>
    </row>
    <row r="11">
      <c r="A11" s="32"/>
      <c r="B11" s="32"/>
      <c r="C11" s="54"/>
      <c r="D11" s="58"/>
      <c r="E11" s="59"/>
      <c r="F11" s="62"/>
      <c r="G11" s="29"/>
      <c r="H11" s="29"/>
      <c r="I11" s="1"/>
      <c r="J11" s="1"/>
      <c r="K11" s="1"/>
      <c r="L11" s="1"/>
      <c r="M11" s="1"/>
      <c r="N11" s="1"/>
      <c r="O11" s="1"/>
      <c r="P11" s="1"/>
      <c r="Q11" s="1"/>
      <c r="R11" s="1"/>
      <c r="S11" s="1"/>
      <c r="T11" s="1"/>
      <c r="U11" s="1"/>
    </row>
    <row r="12">
      <c r="A12" s="34" t="s">
        <v>61</v>
      </c>
      <c r="B12" s="32" t="s">
        <v>62</v>
      </c>
      <c r="C12" s="52" t="s">
        <v>63</v>
      </c>
      <c r="D12" s="55">
        <v>800.0</v>
      </c>
      <c r="E12" s="46">
        <v>41876.0</v>
      </c>
      <c r="F12" s="56" t="s">
        <v>64</v>
      </c>
      <c r="G12" s="57" t="s">
        <v>51</v>
      </c>
      <c r="H12" s="63"/>
      <c r="I12" s="1"/>
      <c r="J12" s="1"/>
      <c r="K12" s="1"/>
      <c r="L12" s="1"/>
      <c r="M12" s="1"/>
      <c r="N12" s="1"/>
      <c r="O12" s="1"/>
      <c r="P12" s="1"/>
      <c r="Q12" s="1"/>
      <c r="R12" s="1"/>
      <c r="S12" s="1"/>
      <c r="T12" s="1"/>
      <c r="U12" s="1"/>
    </row>
    <row r="13">
      <c r="A13" s="32"/>
      <c r="B13" s="29"/>
      <c r="C13" s="54"/>
      <c r="D13" s="58"/>
      <c r="E13" s="64"/>
      <c r="F13" s="62"/>
      <c r="G13" s="29"/>
      <c r="H13" s="29"/>
      <c r="I13" s="1"/>
      <c r="J13" s="1"/>
      <c r="K13" s="1"/>
      <c r="L13" s="1"/>
      <c r="M13" s="1"/>
      <c r="N13" s="1"/>
      <c r="O13" s="1"/>
      <c r="P13" s="1"/>
      <c r="Q13" s="1"/>
      <c r="R13" s="1"/>
      <c r="S13" s="1"/>
      <c r="T13" s="1"/>
      <c r="U13" s="1"/>
    </row>
    <row r="14">
      <c r="A14" s="34" t="s">
        <v>65</v>
      </c>
      <c r="B14" s="32" t="s">
        <v>66</v>
      </c>
      <c r="C14" s="52" t="s">
        <v>63</v>
      </c>
      <c r="D14" s="65">
        <v>117.0</v>
      </c>
      <c r="E14" s="46">
        <v>41877.0</v>
      </c>
      <c r="F14" s="66" t="s">
        <v>67</v>
      </c>
      <c r="G14" s="63"/>
      <c r="H14" s="63"/>
      <c r="I14" s="1"/>
      <c r="J14" s="1"/>
      <c r="K14" s="1"/>
      <c r="L14" s="1"/>
      <c r="M14" s="1"/>
      <c r="N14" s="1"/>
      <c r="O14" s="1"/>
      <c r="P14" s="1"/>
      <c r="Q14" s="1"/>
      <c r="R14" s="1"/>
      <c r="S14" s="1"/>
      <c r="T14" s="1"/>
      <c r="U14" s="1"/>
    </row>
    <row r="15">
      <c r="A15" s="32"/>
      <c r="B15" s="29"/>
      <c r="C15" s="54"/>
      <c r="D15" s="58"/>
      <c r="E15" s="67"/>
      <c r="F15" s="62"/>
      <c r="G15" s="29"/>
      <c r="H15" s="29"/>
      <c r="I15" s="1"/>
      <c r="J15" s="1"/>
      <c r="K15" s="1"/>
      <c r="L15" s="1"/>
      <c r="M15" s="1"/>
      <c r="N15" s="1"/>
      <c r="O15" s="1"/>
      <c r="P15" s="1"/>
      <c r="Q15" s="1"/>
      <c r="R15" s="1"/>
      <c r="S15" s="1"/>
      <c r="T15" s="1"/>
      <c r="U15" s="1"/>
    </row>
    <row r="16">
      <c r="A16" s="34" t="s">
        <v>68</v>
      </c>
      <c r="B16" s="32" t="s">
        <v>69</v>
      </c>
      <c r="C16" s="52" t="s">
        <v>70</v>
      </c>
      <c r="D16" s="68">
        <v>17.0</v>
      </c>
      <c r="E16" s="46">
        <v>41815.0</v>
      </c>
      <c r="F16" s="56" t="s">
        <v>71</v>
      </c>
      <c r="G16" s="57" t="s">
        <v>51</v>
      </c>
      <c r="H16" s="57" t="s">
        <v>72</v>
      </c>
      <c r="I16" s="1"/>
      <c r="J16" s="1"/>
      <c r="K16" s="1"/>
      <c r="L16" s="1"/>
      <c r="M16" s="1"/>
      <c r="N16" s="1"/>
      <c r="O16" s="1"/>
      <c r="P16" s="1"/>
      <c r="Q16" s="1"/>
      <c r="R16" s="1"/>
      <c r="S16" s="1"/>
      <c r="T16" s="1"/>
      <c r="U16" s="1"/>
    </row>
    <row r="17">
      <c r="A17" s="69"/>
      <c r="B17" s="32"/>
      <c r="C17" s="54"/>
      <c r="D17" s="70"/>
      <c r="E17" s="49"/>
      <c r="F17" s="32"/>
      <c r="G17" s="29"/>
      <c r="H17" s="29"/>
      <c r="I17" s="1"/>
      <c r="J17" s="1"/>
      <c r="K17" s="1"/>
      <c r="L17" s="1"/>
      <c r="M17" s="1"/>
      <c r="N17" s="1"/>
      <c r="O17" s="1"/>
      <c r="P17" s="1"/>
      <c r="Q17" s="1"/>
      <c r="R17" s="1"/>
      <c r="S17" s="1"/>
      <c r="T17" s="1"/>
      <c r="U17" s="1"/>
    </row>
    <row r="18">
      <c r="A18" s="50" t="s">
        <v>73</v>
      </c>
      <c r="B18" s="32" t="s">
        <v>74</v>
      </c>
      <c r="C18" s="32" t="s">
        <v>75</v>
      </c>
      <c r="D18" s="53">
        <v>34.0</v>
      </c>
      <c r="E18" s="46">
        <v>41877.0</v>
      </c>
      <c r="F18" s="71" t="s">
        <v>76</v>
      </c>
      <c r="G18" s="63"/>
      <c r="H18" s="57" t="s">
        <v>77</v>
      </c>
      <c r="I18" s="1"/>
      <c r="J18" s="1"/>
      <c r="K18" s="1"/>
      <c r="L18" s="1"/>
      <c r="M18" s="1"/>
      <c r="N18" s="1"/>
      <c r="O18" s="1"/>
      <c r="P18" s="1"/>
      <c r="Q18" s="1"/>
      <c r="R18" s="1"/>
      <c r="S18" s="1"/>
      <c r="T18" s="1"/>
      <c r="U18" s="1"/>
    </row>
    <row r="19">
      <c r="A19" s="72"/>
      <c r="B19" s="29"/>
      <c r="C19" s="73"/>
      <c r="D19" s="74"/>
      <c r="E19" s="74"/>
      <c r="F19" s="62"/>
      <c r="G19" s="29"/>
      <c r="H19" s="29"/>
      <c r="I19" s="1"/>
      <c r="J19" s="1"/>
      <c r="K19" s="1"/>
      <c r="L19" s="1"/>
      <c r="M19" s="1"/>
      <c r="N19" s="1"/>
      <c r="O19" s="1"/>
      <c r="P19" s="1"/>
      <c r="Q19" s="1"/>
      <c r="R19" s="1"/>
      <c r="S19" s="1"/>
      <c r="T19" s="1"/>
      <c r="U19" s="1"/>
    </row>
    <row r="20">
      <c r="A20" s="50" t="s">
        <v>78</v>
      </c>
      <c r="B20" s="32" t="s">
        <v>79</v>
      </c>
      <c r="C20" s="32" t="s">
        <v>75</v>
      </c>
      <c r="D20" s="53">
        <v>94.0</v>
      </c>
      <c r="E20" s="46">
        <v>41877.0</v>
      </c>
      <c r="F20" s="71" t="s">
        <v>76</v>
      </c>
      <c r="G20" s="63"/>
      <c r="H20" s="63"/>
      <c r="I20" s="1"/>
      <c r="J20" s="1"/>
      <c r="K20" s="1"/>
      <c r="L20" s="1"/>
      <c r="M20" s="1"/>
      <c r="N20" s="1"/>
      <c r="O20" s="1"/>
      <c r="P20" s="1"/>
      <c r="Q20" s="1"/>
      <c r="R20" s="1"/>
      <c r="S20" s="1"/>
      <c r="T20" s="1"/>
      <c r="U20" s="1"/>
    </row>
    <row r="21">
      <c r="A21" s="72"/>
      <c r="B21" s="29"/>
      <c r="C21" s="73"/>
      <c r="D21" s="74"/>
      <c r="E21" s="62"/>
      <c r="F21" s="29"/>
      <c r="G21" s="29"/>
      <c r="H21" s="29"/>
      <c r="I21" s="1"/>
      <c r="J21" s="1"/>
      <c r="K21" s="1"/>
      <c r="L21" s="1"/>
      <c r="M21" s="1"/>
      <c r="N21" s="1"/>
      <c r="O21" s="1"/>
      <c r="P21" s="1"/>
      <c r="Q21" s="1"/>
      <c r="R21" s="1"/>
      <c r="S21" s="1"/>
      <c r="T21" s="1"/>
      <c r="U21" s="1"/>
    </row>
    <row r="22">
      <c r="A22" s="50" t="s">
        <v>80</v>
      </c>
      <c r="B22" s="32" t="s">
        <v>81</v>
      </c>
      <c r="C22" s="32" t="s">
        <v>75</v>
      </c>
      <c r="D22" s="53">
        <v>422.0</v>
      </c>
      <c r="E22" s="46">
        <v>41877.0</v>
      </c>
      <c r="F22" s="75" t="s">
        <v>76</v>
      </c>
      <c r="G22" s="63"/>
      <c r="H22" s="57" t="s">
        <v>77</v>
      </c>
      <c r="I22" s="1"/>
      <c r="J22" s="1"/>
      <c r="K22" s="1"/>
      <c r="L22" s="1"/>
      <c r="M22" s="1"/>
      <c r="N22" s="1"/>
      <c r="O22" s="1"/>
      <c r="P22" s="1"/>
      <c r="Q22" s="1"/>
      <c r="R22" s="1"/>
      <c r="S22" s="1"/>
      <c r="T22" s="1"/>
      <c r="U22" s="1"/>
    </row>
    <row r="23">
      <c r="A23" s="69"/>
      <c r="B23" s="32"/>
      <c r="C23" s="32"/>
      <c r="D23" s="29"/>
      <c r="E23" s="29"/>
      <c r="F23" s="29"/>
      <c r="G23" s="29"/>
      <c r="H23" s="29"/>
      <c r="I23" s="1"/>
      <c r="J23" s="1"/>
      <c r="K23" s="1"/>
      <c r="L23" s="1"/>
      <c r="M23" s="1"/>
      <c r="N23" s="1"/>
      <c r="O23" s="1"/>
      <c r="P23" s="1"/>
      <c r="Q23" s="1"/>
      <c r="R23" s="1"/>
      <c r="S23" s="1"/>
      <c r="T23" s="1"/>
      <c r="U23" s="1"/>
    </row>
    <row r="24">
      <c r="A24" s="76" t="s">
        <v>82</v>
      </c>
      <c r="B24" s="52" t="s">
        <v>83</v>
      </c>
      <c r="C24" s="32" t="s">
        <v>75</v>
      </c>
      <c r="D24" s="53">
        <v>80.0</v>
      </c>
      <c r="E24" s="46">
        <v>41877.0</v>
      </c>
      <c r="F24" s="75" t="s">
        <v>76</v>
      </c>
      <c r="G24" s="63"/>
      <c r="H24" s="57" t="s">
        <v>84</v>
      </c>
      <c r="I24" s="1"/>
      <c r="J24" s="1"/>
      <c r="K24" s="1"/>
      <c r="L24" s="1"/>
      <c r="M24" s="1"/>
      <c r="N24" s="1"/>
      <c r="O24" s="1"/>
      <c r="P24" s="1"/>
      <c r="Q24" s="1"/>
      <c r="R24" s="1"/>
      <c r="S24" s="1"/>
      <c r="T24" s="1"/>
      <c r="U24" s="1"/>
    </row>
    <row r="25">
      <c r="A25" s="72"/>
      <c r="B25" s="29"/>
      <c r="C25" s="29"/>
      <c r="D25" s="29"/>
      <c r="E25" s="29"/>
      <c r="F25" s="29"/>
      <c r="G25" s="29"/>
      <c r="H25" s="29"/>
      <c r="I25" s="1"/>
      <c r="J25" s="1"/>
      <c r="K25" s="1"/>
      <c r="L25" s="1"/>
      <c r="M25" s="1"/>
      <c r="N25" s="1"/>
      <c r="O25" s="1"/>
      <c r="P25" s="1"/>
      <c r="Q25" s="1"/>
      <c r="R25" s="1"/>
      <c r="S25" s="1"/>
      <c r="T25" s="1"/>
      <c r="U25" s="1"/>
    </row>
    <row r="26">
      <c r="A26" s="76" t="s">
        <v>85</v>
      </c>
      <c r="B26" s="52" t="s">
        <v>86</v>
      </c>
      <c r="C26" s="52" t="s">
        <v>87</v>
      </c>
      <c r="D26" s="77">
        <v>1.0</v>
      </c>
      <c r="E26" s="78">
        <v>41876.0</v>
      </c>
      <c r="F26" s="79" t="s">
        <v>88</v>
      </c>
      <c r="G26" s="80" t="s">
        <v>89</v>
      </c>
      <c r="H26" s="81"/>
      <c r="I26" s="1"/>
      <c r="J26" s="1"/>
      <c r="K26" s="1"/>
      <c r="L26" s="1"/>
      <c r="M26" s="1"/>
      <c r="N26" s="1"/>
      <c r="O26" s="1"/>
      <c r="P26" s="1"/>
      <c r="Q26" s="1"/>
      <c r="R26" s="1"/>
      <c r="S26" s="1"/>
      <c r="T26" s="1"/>
      <c r="U26" s="1"/>
    </row>
    <row r="27">
      <c r="A27" s="69"/>
      <c r="B27" s="32"/>
      <c r="C27" s="52"/>
      <c r="D27" s="29"/>
      <c r="E27" s="29"/>
      <c r="F27" s="29"/>
      <c r="G27" s="29"/>
      <c r="H27" s="29"/>
      <c r="I27" s="1"/>
      <c r="J27" s="1"/>
      <c r="K27" s="1"/>
      <c r="L27" s="1"/>
      <c r="M27" s="1"/>
      <c r="N27" s="1"/>
      <c r="O27" s="1"/>
      <c r="P27" s="1"/>
      <c r="Q27" s="1"/>
      <c r="R27" s="1"/>
      <c r="S27" s="1"/>
      <c r="T27" s="1"/>
      <c r="U27" s="1"/>
    </row>
    <row r="28">
      <c r="A28" s="50" t="s">
        <v>90</v>
      </c>
      <c r="B28" s="32" t="s">
        <v>91</v>
      </c>
      <c r="C28" s="52" t="s">
        <v>92</v>
      </c>
      <c r="D28" s="132">
        <v>9771.2</v>
      </c>
      <c r="E28" s="78">
        <v>41877.0</v>
      </c>
      <c r="F28" s="79" t="s">
        <v>150</v>
      </c>
      <c r="G28" s="80" t="s">
        <v>151</v>
      </c>
      <c r="H28" s="81"/>
      <c r="I28" s="1"/>
      <c r="J28" s="1"/>
      <c r="K28" s="1"/>
      <c r="L28" s="1"/>
      <c r="M28" s="1"/>
      <c r="N28" s="1"/>
      <c r="O28" s="1"/>
      <c r="P28" s="1"/>
      <c r="Q28" s="1"/>
      <c r="R28" s="1"/>
      <c r="S28" s="1"/>
      <c r="T28" s="1"/>
      <c r="U28" s="1"/>
    </row>
    <row r="29">
      <c r="A29" s="29"/>
      <c r="B29" s="29"/>
      <c r="C29" s="29"/>
      <c r="D29" s="29"/>
      <c r="E29" s="29"/>
      <c r="F29" s="29"/>
      <c r="G29" s="29"/>
      <c r="H29" s="29"/>
      <c r="I29" s="1"/>
      <c r="J29" s="1"/>
      <c r="K29" s="1"/>
      <c r="L29" s="1"/>
      <c r="M29" s="1"/>
      <c r="N29" s="1"/>
      <c r="O29" s="1"/>
      <c r="P29" s="1"/>
      <c r="Q29" s="1"/>
      <c r="R29" s="1"/>
      <c r="S29" s="1"/>
      <c r="T29" s="1"/>
      <c r="U29" s="1"/>
    </row>
    <row r="30">
      <c r="A30" s="61" t="s">
        <v>152</v>
      </c>
      <c r="B30" s="52" t="s">
        <v>153</v>
      </c>
      <c r="C30" s="52" t="s">
        <v>154</v>
      </c>
      <c r="D30" s="133">
        <v>5.25194E8</v>
      </c>
      <c r="E30" s="78">
        <v>41876.0</v>
      </c>
      <c r="F30" s="79" t="s">
        <v>55</v>
      </c>
      <c r="G30" s="57" t="s">
        <v>53</v>
      </c>
      <c r="H30" s="80" t="s">
        <v>155</v>
      </c>
      <c r="I30" s="1"/>
      <c r="J30" s="1"/>
      <c r="K30" s="1"/>
      <c r="L30" s="1"/>
      <c r="M30" s="1"/>
      <c r="N30" s="1"/>
      <c r="O30" s="1"/>
      <c r="P30" s="1"/>
      <c r="Q30" s="1"/>
      <c r="R30" s="1"/>
      <c r="S30" s="1"/>
      <c r="T30" s="1"/>
      <c r="U30" s="1"/>
    </row>
    <row r="31">
      <c r="A31" s="29"/>
      <c r="B31" s="29"/>
      <c r="C31" s="29"/>
      <c r="D31" s="29"/>
      <c r="E31" s="29"/>
      <c r="F31" s="29"/>
      <c r="G31" s="29"/>
      <c r="H31" s="29"/>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sheetData>
  <mergeCells count="2">
    <mergeCell ref="A2:B2"/>
    <mergeCell ref="A3:B3"/>
  </mergeCells>
  <hyperlinks>
    <hyperlink r:id="rId1" ref="F8"/>
    <hyperlink r:id="rId2" ref="F9"/>
    <hyperlink r:id="rId3" ref="F10"/>
    <hyperlink r:id="rId4" ref="F12"/>
    <hyperlink r:id="rId5" ref="F14"/>
    <hyperlink r:id="rId6" ref="F16"/>
    <hyperlink r:id="rId7" ref="F18"/>
    <hyperlink r:id="rId8" ref="F20"/>
    <hyperlink r:id="rId9" ref="F22"/>
    <hyperlink r:id="rId10" ref="F24"/>
    <hyperlink r:id="rId11" ref="F26"/>
    <hyperlink r:id="rId12" ref="F28"/>
    <hyperlink r:id="rId13" ref="F30"/>
  </hyperlinks>
  <drawing r:id="rId1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71"/>
    <col customWidth="1" min="2" max="2" width="43.71"/>
    <col customWidth="1" min="3" max="3" width="29.43"/>
    <col customWidth="1" min="5" max="5" width="25.71"/>
    <col customWidth="1" min="6" max="6" width="21.43"/>
  </cols>
  <sheetData>
    <row r="1">
      <c r="E1" s="333"/>
    </row>
    <row r="2">
      <c r="A2" s="38" t="s">
        <v>31</v>
      </c>
      <c r="B2" s="39" t="s">
        <v>13</v>
      </c>
      <c r="C2" s="40" t="s">
        <v>19</v>
      </c>
      <c r="D2" s="41" t="s">
        <v>891</v>
      </c>
      <c r="E2" s="334" t="s">
        <v>892</v>
      </c>
    </row>
    <row r="3">
      <c r="A3" s="83" t="s">
        <v>16</v>
      </c>
      <c r="B3" s="84" t="s">
        <v>29</v>
      </c>
      <c r="C3" s="85" t="str">
        <f>'Civic participation'!E8</f>
        <v>18</v>
      </c>
      <c r="D3" s="86">
        <v>3.0</v>
      </c>
      <c r="E3" s="335"/>
    </row>
    <row r="4">
      <c r="A4" s="174"/>
      <c r="B4" s="175" t="s">
        <v>41</v>
      </c>
      <c r="C4" s="336" t="str">
        <f>'Civic participation'!E10</f>
        <v>53</v>
      </c>
      <c r="D4" s="337">
        <v>3.0</v>
      </c>
      <c r="E4" s="338"/>
    </row>
    <row r="5">
      <c r="A5" s="174"/>
      <c r="B5" s="175" t="s">
        <v>187</v>
      </c>
      <c r="C5" s="339" t="str">
        <f>'Civic participation'!E12</f>
        <v>38.26%</v>
      </c>
      <c r="D5" s="340">
        <v>3.0</v>
      </c>
      <c r="E5" s="341"/>
    </row>
    <row r="6">
      <c r="A6" s="174"/>
      <c r="B6" s="175" t="s">
        <v>191</v>
      </c>
      <c r="C6" s="200" t="str">
        <f>'Civic participation'!E14</f>
        <v>11</v>
      </c>
      <c r="D6" s="337">
        <v>1.0</v>
      </c>
      <c r="E6" s="338"/>
    </row>
    <row r="7">
      <c r="A7" s="174"/>
      <c r="B7" s="175" t="s">
        <v>195</v>
      </c>
      <c r="C7" s="200" t="str">
        <f>'Civic participation'!E16</f>
        <v>37</v>
      </c>
      <c r="D7" s="337">
        <v>1.0</v>
      </c>
      <c r="E7" s="338"/>
    </row>
    <row r="8">
      <c r="A8" s="260"/>
      <c r="B8" s="175" t="s">
        <v>200</v>
      </c>
      <c r="C8" s="336" t="str">
        <f>'Civic participation'!E19</f>
        <v>5</v>
      </c>
      <c r="D8" s="337">
        <v>1.0</v>
      </c>
      <c r="E8" s="338"/>
    </row>
    <row r="9">
      <c r="A9" s="281" t="s">
        <v>12</v>
      </c>
      <c r="B9" s="175" t="s">
        <v>33</v>
      </c>
      <c r="C9" s="336" t="str">
        <f>Diversity!E8</f>
        <v>27</v>
      </c>
      <c r="D9" s="337">
        <v>3.0</v>
      </c>
      <c r="E9" s="338"/>
    </row>
    <row r="10">
      <c r="A10" s="174"/>
      <c r="B10" s="175" t="s">
        <v>518</v>
      </c>
      <c r="C10" s="336" t="str">
        <f>Diversity!E10</f>
        <v>111</v>
      </c>
      <c r="D10" s="337">
        <v>1.0</v>
      </c>
      <c r="E10" s="338"/>
    </row>
    <row r="11">
      <c r="A11" s="174"/>
      <c r="B11" s="175" t="s">
        <v>520</v>
      </c>
      <c r="C11" s="336" t="str">
        <f>Diversity!E15</f>
        <v>14</v>
      </c>
      <c r="D11" s="337">
        <v>1.0</v>
      </c>
      <c r="E11" s="338"/>
    </row>
    <row r="12">
      <c r="A12" s="174"/>
      <c r="B12" s="175" t="s">
        <v>521</v>
      </c>
      <c r="C12" s="336" t="str">
        <f>Diversity!E17</f>
        <v>64</v>
      </c>
      <c r="D12" s="337">
        <v>1.0</v>
      </c>
      <c r="E12" s="338"/>
    </row>
    <row r="13">
      <c r="A13" s="282"/>
      <c r="B13" s="263" t="s">
        <v>523</v>
      </c>
      <c r="C13" s="342" t="str">
        <f>Diversity!E19</f>
        <v>74</v>
      </c>
      <c r="D13" s="343">
        <v>1.0</v>
      </c>
      <c r="E13" s="338"/>
    </row>
    <row r="14">
      <c r="A14" s="281" t="s">
        <v>44</v>
      </c>
      <c r="B14" s="175" t="s">
        <v>893</v>
      </c>
      <c r="C14" s="336" t="str">
        <f>'Internal transportation'!D8</f>
        <v>150.3</v>
      </c>
      <c r="D14" s="337">
        <v>1.0</v>
      </c>
      <c r="E14" s="338"/>
    </row>
    <row r="15">
      <c r="A15" s="174"/>
      <c r="B15" s="175" t="s">
        <v>525</v>
      </c>
      <c r="C15" s="336" t="str">
        <f>'Internal transportation'!D10</f>
        <v>133.5</v>
      </c>
      <c r="D15" s="337">
        <v>1.0</v>
      </c>
      <c r="E15" s="338"/>
    </row>
    <row r="16">
      <c r="A16" s="174"/>
      <c r="B16" s="175" t="s">
        <v>526</v>
      </c>
      <c r="C16" s="336" t="str">
        <f>'Internal transportation'!D12</f>
        <v>800</v>
      </c>
      <c r="D16" s="337">
        <v>1.0</v>
      </c>
      <c r="E16" s="338"/>
    </row>
    <row r="17">
      <c r="A17" s="174"/>
      <c r="B17" s="175" t="s">
        <v>527</v>
      </c>
      <c r="C17" s="336" t="str">
        <f>'Internal transportation'!D14</f>
        <v>117</v>
      </c>
      <c r="D17" s="337">
        <v>1.0</v>
      </c>
      <c r="E17" s="338"/>
    </row>
    <row r="18">
      <c r="A18" s="174"/>
      <c r="B18" s="175" t="s">
        <v>78</v>
      </c>
      <c r="C18" s="336" t="str">
        <f>'Internal transportation'!D20</f>
        <v>94</v>
      </c>
      <c r="D18" s="337">
        <v>1.0</v>
      </c>
      <c r="E18" s="338"/>
    </row>
    <row r="19">
      <c r="A19" s="174"/>
      <c r="B19" s="175" t="s">
        <v>80</v>
      </c>
      <c r="C19" s="336" t="str">
        <f>'Internal transportation'!D22</f>
        <v>422</v>
      </c>
      <c r="D19" s="337">
        <v>1.0</v>
      </c>
      <c r="E19" s="338"/>
    </row>
    <row r="20">
      <c r="A20" s="174"/>
      <c r="B20" s="175" t="s">
        <v>532</v>
      </c>
      <c r="C20" s="336" t="str">
        <f>'Internal transportation'!D24</f>
        <v>80</v>
      </c>
      <c r="D20" s="337">
        <v>1.0</v>
      </c>
      <c r="E20" s="338"/>
    </row>
    <row r="21">
      <c r="A21" s="174"/>
      <c r="B21" s="175" t="s">
        <v>533</v>
      </c>
      <c r="C21" s="336" t="str">
        <f>'Internal transportation'!D26</f>
        <v>1</v>
      </c>
      <c r="D21" s="337">
        <v>1.0</v>
      </c>
      <c r="E21" s="338"/>
    </row>
    <row r="22">
      <c r="A22" s="174"/>
      <c r="B22" s="175" t="s">
        <v>90</v>
      </c>
      <c r="C22" s="344" t="str">
        <f>'Internal transportation'!D28</f>
        <v>9,771.20</v>
      </c>
      <c r="D22" s="337">
        <v>1.0</v>
      </c>
      <c r="E22" s="338"/>
    </row>
    <row r="23">
      <c r="A23" s="281" t="s">
        <v>101</v>
      </c>
      <c r="B23" s="175" t="s">
        <v>102</v>
      </c>
      <c r="C23" s="336" t="str">
        <f>'Digital inclusion'!E8</f>
        <v>9</v>
      </c>
      <c r="D23" s="337">
        <v>1.0</v>
      </c>
      <c r="E23" s="338"/>
    </row>
    <row r="24">
      <c r="A24" s="174"/>
      <c r="B24" s="175" t="s">
        <v>106</v>
      </c>
      <c r="C24" s="336" t="str">
        <f>'Digital inclusion'!E10</f>
        <v>45.1</v>
      </c>
      <c r="D24" s="337">
        <v>1.0</v>
      </c>
      <c r="E24" s="338"/>
    </row>
    <row r="25">
      <c r="A25" s="174"/>
      <c r="B25" s="175" t="s">
        <v>537</v>
      </c>
      <c r="C25" s="336" t="str">
        <f>'Digital inclusion'!C25</f>
        <v>10</v>
      </c>
      <c r="D25" s="337">
        <v>1.0</v>
      </c>
      <c r="E25" s="338"/>
    </row>
    <row r="26">
      <c r="A26" s="174"/>
      <c r="B26" s="175" t="s">
        <v>538</v>
      </c>
      <c r="C26" s="336" t="str">
        <f>'Digital inclusion'!C30</f>
        <v>3</v>
      </c>
      <c r="D26" s="337">
        <v>1.0</v>
      </c>
      <c r="E26" s="338"/>
    </row>
    <row r="27">
      <c r="A27" s="293"/>
      <c r="B27" s="175" t="s">
        <v>252</v>
      </c>
      <c r="C27" s="336" t="str">
        <f>'Digital inclusion'!D39</f>
        <v>6</v>
      </c>
      <c r="D27" s="200">
        <v>1.0</v>
      </c>
      <c r="E27" s="338"/>
    </row>
    <row r="28">
      <c r="A28" s="282"/>
      <c r="B28" s="263" t="s">
        <v>270</v>
      </c>
      <c r="C28" s="342" t="str">
        <f>'Digital inclusion'!D48</f>
        <v>5</v>
      </c>
      <c r="D28" s="343">
        <v>1.0</v>
      </c>
      <c r="E28" s="338"/>
    </row>
    <row r="29">
      <c r="A29" s="281" t="s">
        <v>539</v>
      </c>
      <c r="B29" s="175" t="s">
        <v>144</v>
      </c>
      <c r="C29" s="336" t="str">
        <f>'Environmental sustainability'!E13</f>
        <v>3</v>
      </c>
      <c r="D29" s="337">
        <v>3.0</v>
      </c>
      <c r="E29" s="338"/>
    </row>
    <row r="30">
      <c r="A30" s="174"/>
      <c r="B30" s="175" t="s">
        <v>424</v>
      </c>
      <c r="C30" s="336" t="str">
        <f>'Environmental sustainability'!E24</f>
        <v>6</v>
      </c>
      <c r="D30" s="337">
        <v>1.0</v>
      </c>
      <c r="E30" s="338"/>
    </row>
    <row r="31">
      <c r="A31" s="174"/>
      <c r="B31" s="175" t="s">
        <v>450</v>
      </c>
      <c r="C31" s="336" t="str">
        <f>'Environmental sustainability'!E27</f>
        <v>650,892 tonnes annually</v>
      </c>
      <c r="D31" s="337">
        <v>1.0</v>
      </c>
      <c r="E31" s="338"/>
    </row>
    <row r="32">
      <c r="A32" s="174"/>
      <c r="B32" s="175" t="s">
        <v>455</v>
      </c>
      <c r="C32" s="336" t="str">
        <f>'Environmental sustainability'!E29</f>
        <v>172, 851 tonnes annually</v>
      </c>
      <c r="D32" s="337">
        <v>1.0</v>
      </c>
      <c r="E32" s="338"/>
    </row>
    <row r="33">
      <c r="A33" s="174"/>
      <c r="B33" s="175" t="s">
        <v>459</v>
      </c>
      <c r="C33" s="336" t="str">
        <f>'Environmental sustainability'!E31</f>
        <v>20.66 million tonnes </v>
      </c>
      <c r="D33" s="337">
        <v>1.0</v>
      </c>
      <c r="E33" s="338"/>
    </row>
    <row r="34">
      <c r="A34" s="174"/>
      <c r="B34" s="175" t="s">
        <v>540</v>
      </c>
      <c r="C34" s="336" t="str">
        <f>'Environmental sustainability'!E33</f>
        <v>28</v>
      </c>
      <c r="D34" s="337">
        <v>1.0</v>
      </c>
      <c r="E34" s="338"/>
    </row>
    <row r="35">
      <c r="A35" s="282"/>
      <c r="B35" s="175" t="s">
        <v>468</v>
      </c>
      <c r="C35" s="345" t="str">
        <f>'Environmental sustainability'!E35</f>
        <v>2,173,700</v>
      </c>
      <c r="D35" s="343">
        <v>1.0</v>
      </c>
      <c r="E35" s="338"/>
    </row>
    <row r="36">
      <c r="A36" s="174"/>
      <c r="B36" s="175" t="s">
        <v>172</v>
      </c>
      <c r="C36" s="336" t="str">
        <f>'Health + Safety'!E13</f>
        <v>23</v>
      </c>
      <c r="D36" s="337">
        <v>3.0</v>
      </c>
      <c r="E36" s="338"/>
    </row>
    <row r="37">
      <c r="A37" s="174"/>
      <c r="B37" s="175" t="s">
        <v>176</v>
      </c>
      <c r="C37" s="336" t="str">
        <f>'Health + Safety'!E15</f>
        <v>14</v>
      </c>
      <c r="D37" s="337">
        <v>3.0</v>
      </c>
      <c r="E37" s="338"/>
    </row>
    <row r="38">
      <c r="A38" s="174"/>
      <c r="B38" s="175" t="s">
        <v>381</v>
      </c>
      <c r="C38" s="336" t="str">
        <f>'Health + Safety'!E20</f>
        <v>51</v>
      </c>
      <c r="D38" s="337">
        <v>3.0</v>
      </c>
      <c r="E38" s="338"/>
    </row>
    <row r="39">
      <c r="A39" s="174"/>
      <c r="B39" s="175" t="s">
        <v>418</v>
      </c>
      <c r="C39" s="336" t="str">
        <f>'Health + Safety'!E31</f>
        <v>22</v>
      </c>
      <c r="D39" s="337">
        <v>1.0</v>
      </c>
      <c r="E39" s="338"/>
    </row>
    <row r="40">
      <c r="A40" s="174"/>
      <c r="B40" s="175" t="s">
        <v>557</v>
      </c>
      <c r="C40" s="336" t="str">
        <f>'Health + Safety'!E33</f>
        <v>57</v>
      </c>
      <c r="D40" s="337">
        <v>1.0</v>
      </c>
      <c r="E40" s="338"/>
    </row>
    <row r="41">
      <c r="A41" s="174"/>
      <c r="B41" s="175" t="s">
        <v>447</v>
      </c>
      <c r="C41" s="346" t="str">
        <f>'Health + Safety'!E35</f>
        <v>1,185</v>
      </c>
      <c r="D41" s="337">
        <v>1.0</v>
      </c>
      <c r="E41" s="338"/>
    </row>
    <row r="42">
      <c r="A42" s="260"/>
      <c r="B42" s="175" t="s">
        <v>503</v>
      </c>
      <c r="C42" s="346" t="str">
        <f>'Health + Safety'!E37</f>
        <v>7,355</v>
      </c>
      <c r="D42" s="337">
        <v>1.0</v>
      </c>
      <c r="E42" s="338"/>
    </row>
    <row r="43">
      <c r="A43" s="281" t="s">
        <v>209</v>
      </c>
      <c r="B43" s="288" t="s">
        <v>558</v>
      </c>
      <c r="C43" s="336" t="str">
        <f>'Education access'!C4</f>
        <v>16</v>
      </c>
      <c r="D43" s="337">
        <v>3.0</v>
      </c>
      <c r="E43" s="338"/>
    </row>
    <row r="44">
      <c r="A44" s="174"/>
      <c r="B44" s="288" t="s">
        <v>559</v>
      </c>
      <c r="C44" s="336" t="str">
        <f>'Education access'!G5</f>
        <v>6914.214286</v>
      </c>
      <c r="D44" s="337">
        <v>3.0</v>
      </c>
      <c r="E44" s="338"/>
    </row>
    <row r="45">
      <c r="A45" s="174"/>
      <c r="B45" s="288" t="s">
        <v>560</v>
      </c>
      <c r="C45" s="336" t="str">
        <f>'Education access'!F5</f>
        <v>186418</v>
      </c>
      <c r="D45" s="337">
        <v>3.0</v>
      </c>
      <c r="E45" s="338"/>
    </row>
    <row r="46">
      <c r="A46" s="174"/>
      <c r="B46" s="288" t="s">
        <v>564</v>
      </c>
      <c r="C46" s="336" t="str">
        <f>'Education access'!H5</f>
        <v>5165.2</v>
      </c>
      <c r="D46" s="337">
        <v>3.0</v>
      </c>
      <c r="E46" s="338"/>
    </row>
    <row r="47">
      <c r="A47" s="281" t="s">
        <v>387</v>
      </c>
      <c r="B47" s="175" t="s">
        <v>137</v>
      </c>
      <c r="C47" s="336" t="str">
        <f>'Youth Employment'!E8</f>
        <v>10.25</v>
      </c>
      <c r="D47" s="337">
        <v>1.0</v>
      </c>
      <c r="E47" s="338"/>
    </row>
    <row r="48">
      <c r="A48" s="174"/>
      <c r="B48" s="175" t="s">
        <v>402</v>
      </c>
      <c r="C48" s="336" t="str">
        <f>'Youth Employment'!E10</f>
        <v>17.6</v>
      </c>
      <c r="D48" s="337">
        <v>1.0</v>
      </c>
      <c r="E48" s="338"/>
    </row>
    <row r="49">
      <c r="A49" s="174"/>
      <c r="B49" s="175" t="s">
        <v>473</v>
      </c>
      <c r="C49" s="336" t="str">
        <f>'Youth Employment'!E13</f>
        <v>3</v>
      </c>
      <c r="D49" s="337">
        <v>1.0</v>
      </c>
      <c r="E49" s="338"/>
    </row>
    <row r="50">
      <c r="A50" s="174"/>
      <c r="B50" s="175" t="s">
        <v>477</v>
      </c>
      <c r="C50" s="336" t="str">
        <f>'Youth Employment'!E15</f>
        <v>3</v>
      </c>
      <c r="D50" s="337">
        <v>1.0</v>
      </c>
      <c r="E50" s="338"/>
    </row>
    <row r="51">
      <c r="A51" s="174"/>
      <c r="B51" s="175" t="s">
        <v>482</v>
      </c>
      <c r="C51" s="336" t="str">
        <f>'Youth Employment'!E17</f>
        <v>1</v>
      </c>
      <c r="D51" s="337">
        <v>1.0</v>
      </c>
      <c r="E51" s="338"/>
    </row>
    <row r="52">
      <c r="A52" s="174"/>
      <c r="B52" s="175" t="s">
        <v>486</v>
      </c>
      <c r="C52" s="336" t="str">
        <f>'Youth Employment'!E19</f>
        <v>159000</v>
      </c>
      <c r="D52" s="337">
        <v>1.0</v>
      </c>
      <c r="E52" s="338"/>
    </row>
    <row r="53">
      <c r="A53" s="282"/>
      <c r="B53" s="263" t="s">
        <v>494</v>
      </c>
      <c r="C53" s="347" t="str">
        <f>'Youth Employment'!E23</f>
        <v>$28,000</v>
      </c>
      <c r="D53" s="343">
        <v>1.0</v>
      </c>
      <c r="E53" s="338"/>
    </row>
    <row r="54">
      <c r="A54" s="281" t="s">
        <v>341</v>
      </c>
      <c r="B54" s="175" t="s">
        <v>343</v>
      </c>
      <c r="C54" s="336" t="str">
        <f>Entrepreneurship!E8</f>
        <v>18</v>
      </c>
      <c r="D54" s="337">
        <v>1.0</v>
      </c>
      <c r="E54" s="338"/>
    </row>
    <row r="55">
      <c r="A55" s="174"/>
      <c r="B55" s="175" t="s">
        <v>347</v>
      </c>
      <c r="C55" s="336" t="str">
        <f>Entrepreneurship!E10</f>
        <v>41</v>
      </c>
      <c r="D55" s="337">
        <v>1.0</v>
      </c>
      <c r="E55" s="348" t="s">
        <v>97</v>
      </c>
    </row>
    <row r="56">
      <c r="A56" s="174"/>
      <c r="B56" s="175" t="s">
        <v>354</v>
      </c>
      <c r="C56" s="346" t="str">
        <f>Entrepreneurship!E12</f>
        <v>1,890</v>
      </c>
      <c r="D56" s="337">
        <v>1.0</v>
      </c>
      <c r="E56" s="338"/>
    </row>
    <row r="57">
      <c r="A57" s="174"/>
      <c r="B57" s="175" t="s">
        <v>358</v>
      </c>
      <c r="C57" s="336" t="str">
        <f>Entrepreneurship!E14</f>
        <v>11</v>
      </c>
      <c r="D57" s="337">
        <v>1.0</v>
      </c>
      <c r="E57" s="338"/>
    </row>
    <row r="58">
      <c r="A58" s="282"/>
      <c r="B58" s="263" t="s">
        <v>566</v>
      </c>
      <c r="C58" s="342" t="str">
        <f>Entrepreneurship!E20</f>
        <v>19</v>
      </c>
      <c r="D58" s="343">
        <v>1.0</v>
      </c>
      <c r="E58" s="338"/>
    </row>
    <row r="59">
      <c r="A59" s="281" t="s">
        <v>567</v>
      </c>
      <c r="B59" s="175" t="s">
        <v>568</v>
      </c>
      <c r="C59" s="336" t="str">
        <f>'Financial access'!E8</f>
        <v>18</v>
      </c>
      <c r="D59" s="337">
        <v>1.0</v>
      </c>
      <c r="E59" s="338"/>
    </row>
    <row r="60">
      <c r="A60" s="174"/>
      <c r="B60" s="175" t="s">
        <v>569</v>
      </c>
      <c r="C60" s="336" t="str">
        <f>'Financial access'!E10</f>
        <v>12</v>
      </c>
      <c r="D60" s="337">
        <v>1.0</v>
      </c>
      <c r="E60" s="338"/>
    </row>
    <row r="61">
      <c r="A61" s="174"/>
      <c r="B61" s="175" t="s">
        <v>570</v>
      </c>
      <c r="C61" s="336" t="str">
        <f>'Financial access'!E15</f>
        <v>23</v>
      </c>
      <c r="D61" s="337">
        <v>3.0</v>
      </c>
      <c r="E61" s="338"/>
    </row>
    <row r="62">
      <c r="A62" s="174"/>
      <c r="B62" s="175" t="s">
        <v>571</v>
      </c>
      <c r="C62" s="336" t="str">
        <f>'Financial access'!E17</f>
        <v>992</v>
      </c>
      <c r="D62" s="337">
        <v>3.0</v>
      </c>
      <c r="E62" s="338"/>
    </row>
    <row r="63">
      <c r="A63" s="174"/>
      <c r="B63" s="175" t="s">
        <v>572</v>
      </c>
      <c r="C63" s="336" t="str">
        <f>'Financial access'!E20</f>
        <v>23</v>
      </c>
      <c r="D63" s="337">
        <v>3.0</v>
      </c>
      <c r="E63" s="338"/>
    </row>
    <row r="64">
      <c r="A64" s="174"/>
      <c r="B64" s="175" t="s">
        <v>573</v>
      </c>
      <c r="C64" s="336" t="str">
        <f>'Financial access'!E22</f>
        <v>19</v>
      </c>
      <c r="D64" s="337">
        <v>3.0</v>
      </c>
      <c r="E64" s="338"/>
    </row>
    <row r="65">
      <c r="A65" s="282"/>
      <c r="B65" s="263" t="s">
        <v>574</v>
      </c>
      <c r="C65" s="342" t="str">
        <f>'Financial access'!E25</f>
        <v>2</v>
      </c>
      <c r="D65" s="343">
        <v>1.0</v>
      </c>
      <c r="E65" s="338"/>
    </row>
    <row r="66">
      <c r="A66" s="281" t="s">
        <v>575</v>
      </c>
      <c r="B66" s="175" t="s">
        <v>576</v>
      </c>
      <c r="C66" s="336" t="str">
        <f>'Economic status'!E8</f>
        <v>0.52</v>
      </c>
      <c r="D66" s="337">
        <v>1.0</v>
      </c>
      <c r="E66" s="338"/>
    </row>
    <row r="67">
      <c r="A67" s="174"/>
      <c r="B67" s="175" t="s">
        <v>579</v>
      </c>
      <c r="C67" s="336" t="str">
        <f>'Economic status'!E12</f>
        <v>8.16</v>
      </c>
      <c r="D67" s="337">
        <v>1.0</v>
      </c>
      <c r="E67" s="338"/>
    </row>
    <row r="68">
      <c r="A68" s="174"/>
      <c r="B68" s="175" t="s">
        <v>580</v>
      </c>
      <c r="C68" s="336" t="str">
        <f>'Economic status'!E14</f>
        <v>3.65</v>
      </c>
      <c r="D68" s="337">
        <v>1.0</v>
      </c>
      <c r="E68" s="338"/>
    </row>
    <row r="69">
      <c r="A69" s="174"/>
      <c r="B69" s="175" t="s">
        <v>581</v>
      </c>
      <c r="C69" s="336" t="str">
        <f>'Economic status'!E16</f>
        <v>123</v>
      </c>
      <c r="D69" s="337">
        <v>1.0</v>
      </c>
      <c r="E69" s="338"/>
    </row>
    <row r="70">
      <c r="A70" s="260"/>
      <c r="B70" s="175" t="s">
        <v>582</v>
      </c>
      <c r="C70" s="349" t="str">
        <f>'Economic status'!E18</f>
        <v>$4.50</v>
      </c>
      <c r="D70" s="337">
        <v>1.0</v>
      </c>
      <c r="E70" s="338"/>
    </row>
    <row r="71">
      <c r="A71" s="260"/>
      <c r="B71" s="175" t="s">
        <v>583</v>
      </c>
      <c r="C71" s="336" t="str">
        <f>'Economic status'!E20</f>
        <v>13.993</v>
      </c>
      <c r="D71" s="337">
        <v>1.0</v>
      </c>
      <c r="E71" s="338"/>
    </row>
    <row r="72">
      <c r="A72" s="260"/>
      <c r="B72" s="175" t="s">
        <v>584</v>
      </c>
      <c r="C72" s="350" t="str">
        <f>'Economic status'!E22</f>
        <v>13%</v>
      </c>
      <c r="D72" s="337">
        <v>1.0</v>
      </c>
      <c r="E72" s="338"/>
    </row>
    <row r="73">
      <c r="A73" s="260"/>
      <c r="B73" s="175" t="s">
        <v>585</v>
      </c>
      <c r="C73" s="336" t="str">
        <f>'Economic status'!E24</f>
        <v>2339.1</v>
      </c>
      <c r="D73" s="337">
        <v>1.0</v>
      </c>
      <c r="E73" s="338"/>
    </row>
    <row r="74">
      <c r="A74" s="260"/>
      <c r="B74" s="175" t="s">
        <v>586</v>
      </c>
      <c r="C74" s="351" t="str">
        <f>'Economic status'!E26</f>
        <v>7,193</v>
      </c>
      <c r="D74" s="337">
        <v>1.0</v>
      </c>
      <c r="E74" s="338"/>
    </row>
    <row r="75">
      <c r="A75" s="260"/>
      <c r="B75" s="175" t="s">
        <v>587</v>
      </c>
      <c r="C75" s="336" t="str">
        <f>'Economic status'!E28</f>
        <v>34.89</v>
      </c>
      <c r="D75" s="337">
        <v>1.0</v>
      </c>
      <c r="E75" s="338"/>
    </row>
    <row r="76">
      <c r="A76" s="262"/>
      <c r="B76" s="263" t="s">
        <v>588</v>
      </c>
      <c r="C76" s="342" t="str">
        <f>'Economic status'!E30</f>
        <v>0.418</v>
      </c>
      <c r="D76" s="343">
        <v>1.0</v>
      </c>
      <c r="E76" s="338"/>
    </row>
    <row r="77">
      <c r="A77" s="281" t="s">
        <v>589</v>
      </c>
      <c r="B77" s="175" t="s">
        <v>590</v>
      </c>
      <c r="C77" s="336" t="str">
        <f>'Food + nightlife'!E8</f>
        <v>265</v>
      </c>
      <c r="D77" s="337">
        <v>1.0</v>
      </c>
      <c r="E77" s="338"/>
    </row>
    <row r="78">
      <c r="A78" s="174"/>
      <c r="B78" s="175" t="s">
        <v>591</v>
      </c>
      <c r="C78" s="346" t="str">
        <f>'Food + nightlife'!E10</f>
        <v>10,091</v>
      </c>
      <c r="D78" s="337">
        <v>1.0</v>
      </c>
      <c r="E78" s="338"/>
    </row>
    <row r="79">
      <c r="A79" s="174"/>
      <c r="B79" s="175" t="s">
        <v>592</v>
      </c>
      <c r="C79" s="352" t="str">
        <f>'Food + nightlife'!E12</f>
        <v>2:00 AM</v>
      </c>
      <c r="D79" s="337">
        <v>1.0</v>
      </c>
      <c r="E79" s="338"/>
    </row>
    <row r="80">
      <c r="A80" s="174"/>
      <c r="B80" s="175" t="s">
        <v>593</v>
      </c>
      <c r="C80" s="336" t="str">
        <f>'Food + nightlife'!E14</f>
        <v>20</v>
      </c>
      <c r="D80" s="337">
        <v>1.0</v>
      </c>
      <c r="E80" s="338"/>
    </row>
    <row r="81">
      <c r="A81" s="174"/>
      <c r="B81" s="175" t="s">
        <v>597</v>
      </c>
      <c r="C81" s="336" t="str">
        <f>'Music + film'!E38</f>
        <v>33</v>
      </c>
      <c r="D81" s="337">
        <v>1.0</v>
      </c>
      <c r="E81" s="338"/>
    </row>
    <row r="82">
      <c r="A82" s="174"/>
      <c r="B82" s="175" t="s">
        <v>894</v>
      </c>
      <c r="C82" s="336" t="str">
        <f>'Music + film'!E40</f>
        <v>50</v>
      </c>
      <c r="D82" s="337">
        <v>1.0</v>
      </c>
      <c r="E82" s="338"/>
    </row>
    <row r="83">
      <c r="A83" s="174"/>
      <c r="B83" s="175" t="s">
        <v>599</v>
      </c>
      <c r="C83" s="336" t="str">
        <f>'Music + film'!E42</f>
        <v>4</v>
      </c>
      <c r="D83" s="337">
        <v>1.0</v>
      </c>
      <c r="E83" s="338"/>
    </row>
    <row r="84">
      <c r="A84" s="282"/>
      <c r="B84" s="263" t="s">
        <v>601</v>
      </c>
      <c r="C84" s="342" t="str">
        <f>'Music + film'!E48</f>
        <v>40839</v>
      </c>
      <c r="D84" s="343">
        <v>3.0</v>
      </c>
      <c r="E84" s="338"/>
    </row>
    <row r="85">
      <c r="A85" s="281" t="s">
        <v>602</v>
      </c>
      <c r="B85" s="175" t="s">
        <v>603</v>
      </c>
      <c r="C85" s="336" t="str">
        <f>'Fashion + arts'!C7</f>
        <v>7</v>
      </c>
      <c r="D85" s="337">
        <v>1.0</v>
      </c>
      <c r="E85" s="338"/>
    </row>
    <row r="86">
      <c r="A86" s="174"/>
      <c r="B86" s="175" t="s">
        <v>604</v>
      </c>
      <c r="C86" s="336" t="str">
        <f>'Fashion + arts'!E14</f>
        <v>6</v>
      </c>
      <c r="D86" s="337">
        <v>1.0</v>
      </c>
      <c r="E86" s="338"/>
    </row>
    <row r="87">
      <c r="A87" s="174"/>
      <c r="B87" s="175" t="s">
        <v>605</v>
      </c>
      <c r="C87" s="336" t="str">
        <f>'Fashion + arts'!E18</f>
        <v>14</v>
      </c>
      <c r="D87" s="337">
        <v>1.0</v>
      </c>
      <c r="E87" s="338"/>
    </row>
    <row r="88">
      <c r="A88" s="174"/>
      <c r="B88" s="175" t="s">
        <v>791</v>
      </c>
      <c r="C88" s="336" t="str">
        <f>'Fashion + arts'!E21</f>
        <v>1</v>
      </c>
      <c r="D88" s="337">
        <v>1.0</v>
      </c>
      <c r="E88" s="338"/>
    </row>
    <row r="89">
      <c r="A89" s="174"/>
      <c r="B89" s="175" t="s">
        <v>607</v>
      </c>
      <c r="C89" s="336" t="str">
        <f>'Fashion + arts'!E23</f>
        <v>11</v>
      </c>
      <c r="D89" s="337">
        <v>1.0</v>
      </c>
      <c r="E89" s="338"/>
    </row>
    <row r="90">
      <c r="A90" s="281" t="s">
        <v>609</v>
      </c>
      <c r="B90" s="175" t="s">
        <v>610</v>
      </c>
      <c r="C90" s="336" t="str">
        <f>'Regional + global connectivity'!E8</f>
        <v>174</v>
      </c>
      <c r="D90" s="337">
        <v>1.0</v>
      </c>
      <c r="E90" s="338"/>
    </row>
    <row r="91">
      <c r="A91" s="174"/>
      <c r="B91" s="175" t="s">
        <v>614</v>
      </c>
      <c r="C91" s="353" t="str">
        <f>'Regional + global connectivity'!E21</f>
        <v>$15</v>
      </c>
      <c r="D91" s="337">
        <v>1.0</v>
      </c>
      <c r="E91" s="338"/>
    </row>
    <row r="92">
      <c r="A92" s="174"/>
      <c r="B92" s="175" t="s">
        <v>895</v>
      </c>
      <c r="C92" s="336" t="str">
        <f>'Regional + global connectivity'!E25</f>
        <v>345</v>
      </c>
      <c r="D92" s="337">
        <v>1.0</v>
      </c>
      <c r="E92" s="338"/>
    </row>
    <row r="93">
      <c r="A93" s="174"/>
      <c r="B93" s="175" t="s">
        <v>616</v>
      </c>
      <c r="C93" s="336" t="str">
        <f>'Regional + global connectivity'!E23</f>
        <v>18</v>
      </c>
      <c r="D93" s="337">
        <v>1.0</v>
      </c>
      <c r="E93" s="338"/>
    </row>
    <row r="94">
      <c r="A94" s="174"/>
      <c r="B94" s="175" t="s">
        <v>617</v>
      </c>
      <c r="C94" s="349" t="str">
        <f>'Regional + global connectivity'!E27</f>
        <v>$109.75</v>
      </c>
      <c r="D94" s="337">
        <v>1.0</v>
      </c>
      <c r="E94" s="338"/>
    </row>
    <row r="95">
      <c r="A95" s="174"/>
      <c r="B95" s="175" t="s">
        <v>896</v>
      </c>
      <c r="C95" s="336" t="str">
        <f>'Regional + global connectivity'!E31</f>
        <v>68</v>
      </c>
      <c r="D95" s="337">
        <v>1.0</v>
      </c>
      <c r="E95" s="338"/>
    </row>
    <row r="96">
      <c r="A96" s="174"/>
      <c r="B96" s="175" t="s">
        <v>619</v>
      </c>
      <c r="C96" s="336" t="str">
        <f>'Regional + global connectivity'!E29</f>
        <v>45</v>
      </c>
      <c r="D96" s="337">
        <v>1.0</v>
      </c>
      <c r="E96" s="338"/>
    </row>
    <row r="97">
      <c r="A97" s="174"/>
      <c r="B97" s="175" t="s">
        <v>627</v>
      </c>
      <c r="C97" s="336" t="str">
        <f>'Sports + Fitness'!E12</f>
        <v>8</v>
      </c>
      <c r="D97" s="337">
        <v>1.0</v>
      </c>
      <c r="E97" s="338"/>
    </row>
    <row r="98">
      <c r="A98" s="174"/>
      <c r="B98" s="175" t="s">
        <v>628</v>
      </c>
      <c r="C98" s="336" t="str">
        <f>'Sports + Fitness'!E14</f>
        <v>8</v>
      </c>
      <c r="D98" s="337">
        <v>1.0</v>
      </c>
      <c r="E98" s="338"/>
    </row>
    <row r="99">
      <c r="A99" s="292"/>
      <c r="B99" s="175" t="s">
        <v>629</v>
      </c>
      <c r="C99" s="336" t="str">
        <f>'Sports + Fitness'!E16</f>
        <v>73.93</v>
      </c>
      <c r="D99" s="337">
        <v>3.0</v>
      </c>
      <c r="E99" s="338" t="s">
        <v>97</v>
      </c>
    </row>
    <row r="100">
      <c r="A100" s="174"/>
      <c r="B100" s="175" t="s">
        <v>630</v>
      </c>
      <c r="C100" s="336" t="str">
        <f>'Sports + Fitness'!E18</f>
        <v>596</v>
      </c>
      <c r="D100" s="337">
        <v>3.0</v>
      </c>
      <c r="E100" s="338" t="s">
        <v>97</v>
      </c>
    </row>
    <row r="101">
      <c r="A101" s="282"/>
      <c r="B101" s="263" t="s">
        <v>631</v>
      </c>
      <c r="C101" s="342" t="str">
        <f>'Sports + Fitness'!E20</f>
        <v>99</v>
      </c>
      <c r="D101" s="343">
        <v>3.0</v>
      </c>
      <c r="E101" s="348" t="s">
        <v>97</v>
      </c>
      <c r="F101" s="240"/>
    </row>
    <row r="102">
      <c r="E102" s="333"/>
    </row>
    <row r="103">
      <c r="E103" s="333"/>
    </row>
    <row r="104">
      <c r="E104" s="333"/>
    </row>
    <row r="105">
      <c r="E105" s="3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28.29"/>
    <col customWidth="1" min="5" max="5" width="26.0"/>
    <col customWidth="1" min="7" max="7" width="34.29"/>
    <col customWidth="1" min="8" max="8" width="36.0"/>
    <col customWidth="1" min="9" max="9" width="32.57"/>
  </cols>
  <sheetData>
    <row r="1">
      <c r="A1" s="7"/>
      <c r="B1" s="7"/>
      <c r="C1" s="7"/>
      <c r="D1" s="7"/>
      <c r="E1" s="1"/>
      <c r="F1" s="1"/>
      <c r="G1" s="1"/>
      <c r="H1" s="1"/>
      <c r="I1" s="1"/>
    </row>
    <row r="2">
      <c r="A2" s="15" t="s">
        <v>8</v>
      </c>
      <c r="B2" s="16"/>
      <c r="C2" s="17"/>
      <c r="D2" s="7"/>
      <c r="E2" s="1"/>
      <c r="F2" s="1"/>
      <c r="G2" s="1"/>
      <c r="H2" s="1"/>
      <c r="I2" s="1"/>
    </row>
    <row r="3">
      <c r="A3" s="18" t="s">
        <v>14</v>
      </c>
      <c r="B3" s="19"/>
      <c r="C3" s="20"/>
      <c r="D3" s="8"/>
      <c r="E3" s="1"/>
      <c r="F3" s="1"/>
      <c r="G3" s="1"/>
      <c r="H3" s="1"/>
      <c r="I3" s="1"/>
    </row>
    <row r="4">
      <c r="A4" s="21"/>
      <c r="B4" s="21"/>
      <c r="C4" s="22"/>
      <c r="D4" s="1"/>
      <c r="E4" s="1"/>
      <c r="F4" s="1"/>
      <c r="G4" s="1"/>
      <c r="H4" s="1"/>
      <c r="I4" s="1"/>
    </row>
    <row r="5">
      <c r="A5" s="25" t="s">
        <v>16</v>
      </c>
      <c r="B5" s="25"/>
      <c r="C5" s="22"/>
      <c r="D5" s="1"/>
      <c r="E5" s="1"/>
      <c r="F5" s="1"/>
      <c r="G5" s="1"/>
      <c r="H5" s="1"/>
      <c r="I5" s="1"/>
    </row>
    <row r="6">
      <c r="A6" s="23" t="s">
        <v>13</v>
      </c>
      <c r="B6" s="24" t="s">
        <v>24</v>
      </c>
      <c r="C6" s="23" t="s">
        <v>17</v>
      </c>
      <c r="D6" s="23" t="s">
        <v>18</v>
      </c>
      <c r="E6" s="24" t="s">
        <v>19</v>
      </c>
      <c r="F6" s="23" t="s">
        <v>20</v>
      </c>
      <c r="G6" s="23" t="s">
        <v>21</v>
      </c>
      <c r="H6" s="23" t="s">
        <v>22</v>
      </c>
      <c r="I6" s="23" t="s">
        <v>23</v>
      </c>
    </row>
    <row r="7">
      <c r="A7" s="27"/>
      <c r="B7" s="27"/>
      <c r="C7" s="28"/>
      <c r="D7" s="29"/>
      <c r="E7" s="30"/>
      <c r="F7" s="31" t="s">
        <v>25</v>
      </c>
      <c r="G7" s="32" t="s">
        <v>26</v>
      </c>
      <c r="H7" s="32" t="s">
        <v>27</v>
      </c>
      <c r="I7" s="32" t="s">
        <v>28</v>
      </c>
    </row>
    <row r="8">
      <c r="A8" s="34" t="s">
        <v>29</v>
      </c>
      <c r="B8" s="43" t="s">
        <v>30</v>
      </c>
      <c r="C8" s="32" t="s">
        <v>38</v>
      </c>
      <c r="D8" s="44" t="s">
        <v>39</v>
      </c>
      <c r="E8" s="45">
        <v>18.0</v>
      </c>
      <c r="F8" s="46">
        <v>41809.0</v>
      </c>
      <c r="G8" s="47" t="s">
        <v>40</v>
      </c>
      <c r="H8" s="48"/>
      <c r="I8" s="48"/>
    </row>
    <row r="9">
      <c r="A9" s="29"/>
      <c r="B9" s="29"/>
      <c r="C9" s="29"/>
      <c r="D9" s="29"/>
      <c r="E9" s="49"/>
      <c r="F9" s="49"/>
      <c r="G9" s="29"/>
      <c r="H9" s="29"/>
      <c r="I9" s="29"/>
    </row>
    <row r="10">
      <c r="A10" s="50" t="s">
        <v>41</v>
      </c>
      <c r="B10" s="51" t="s">
        <v>43</v>
      </c>
      <c r="C10" s="32" t="s">
        <v>45</v>
      </c>
      <c r="D10" s="52" t="s">
        <v>46</v>
      </c>
      <c r="E10" s="53">
        <v>53.0</v>
      </c>
      <c r="F10" s="46">
        <v>41813.0</v>
      </c>
      <c r="G10" s="47" t="s">
        <v>50</v>
      </c>
      <c r="H10" s="137" t="s">
        <v>51</v>
      </c>
      <c r="I10" s="137" t="s">
        <v>181</v>
      </c>
    </row>
    <row r="11">
      <c r="A11" s="143"/>
      <c r="B11" s="72"/>
      <c r="C11" s="29"/>
      <c r="D11" s="29"/>
      <c r="E11" s="141"/>
      <c r="F11" s="141"/>
      <c r="G11" s="138" t="s">
        <v>186</v>
      </c>
      <c r="H11" s="29"/>
      <c r="I11" s="29"/>
    </row>
    <row r="12">
      <c r="A12" s="50" t="s">
        <v>187</v>
      </c>
      <c r="B12" s="51" t="s">
        <v>30</v>
      </c>
      <c r="C12" s="32" t="s">
        <v>188</v>
      </c>
      <c r="D12" s="54" t="s">
        <v>189</v>
      </c>
      <c r="E12" s="144">
        <v>0.3826</v>
      </c>
      <c r="F12" s="78">
        <v>41809.0</v>
      </c>
      <c r="G12" s="47" t="s">
        <v>190</v>
      </c>
      <c r="H12" s="48"/>
      <c r="I12" s="48"/>
    </row>
    <row r="13">
      <c r="A13" s="143"/>
      <c r="B13" s="72"/>
      <c r="C13" s="29"/>
      <c r="D13" s="73"/>
      <c r="E13" s="70"/>
      <c r="F13" s="49"/>
      <c r="G13" s="29"/>
      <c r="H13" s="29"/>
      <c r="I13" s="29"/>
    </row>
    <row r="14">
      <c r="A14" s="50" t="s">
        <v>191</v>
      </c>
      <c r="B14" s="51" t="s">
        <v>192</v>
      </c>
      <c r="C14" s="32" t="s">
        <v>193</v>
      </c>
      <c r="D14" s="32" t="s">
        <v>194</v>
      </c>
      <c r="E14" s="55">
        <v>11.0</v>
      </c>
      <c r="F14" s="78">
        <v>41807.0</v>
      </c>
      <c r="G14" s="137"/>
      <c r="H14" s="48"/>
      <c r="I14" s="48"/>
    </row>
    <row r="15">
      <c r="A15" s="143"/>
      <c r="B15" s="72"/>
      <c r="C15" s="29"/>
      <c r="D15" s="29"/>
      <c r="E15" s="29"/>
      <c r="F15" s="29"/>
      <c r="G15" s="52"/>
      <c r="H15" s="29"/>
      <c r="I15" s="29"/>
    </row>
    <row r="16">
      <c r="A16" s="76" t="s">
        <v>195</v>
      </c>
      <c r="B16" s="51" t="s">
        <v>30</v>
      </c>
      <c r="C16" s="32" t="s">
        <v>196</v>
      </c>
      <c r="D16" s="32" t="s">
        <v>197</v>
      </c>
      <c r="E16" s="145">
        <v>37.0</v>
      </c>
      <c r="F16" s="146">
        <v>41813.0</v>
      </c>
      <c r="G16" s="142" t="s">
        <v>198</v>
      </c>
      <c r="H16" s="48"/>
      <c r="I16" s="137"/>
    </row>
    <row r="17">
      <c r="A17" s="147"/>
      <c r="B17" s="69"/>
      <c r="C17" s="32"/>
      <c r="D17" s="32"/>
      <c r="E17" s="148"/>
      <c r="F17" s="49"/>
      <c r="G17" s="29"/>
      <c r="H17" s="29"/>
      <c r="I17" s="29"/>
    </row>
    <row r="18">
      <c r="A18" s="149"/>
      <c r="B18" s="69"/>
      <c r="C18" s="32"/>
      <c r="D18" s="32"/>
      <c r="E18" s="150" t="s">
        <v>199</v>
      </c>
      <c r="F18" s="29"/>
      <c r="G18" s="29"/>
      <c r="H18" s="29"/>
      <c r="I18" s="29"/>
    </row>
    <row r="19">
      <c r="A19" s="151" t="s">
        <v>200</v>
      </c>
      <c r="B19" s="152" t="s">
        <v>30</v>
      </c>
      <c r="C19" s="52" t="s">
        <v>202</v>
      </c>
      <c r="D19" s="52" t="s">
        <v>203</v>
      </c>
      <c r="E19" s="153">
        <v>5.0</v>
      </c>
      <c r="F19" s="154">
        <v>41806.0</v>
      </c>
      <c r="G19" s="142" t="s">
        <v>204</v>
      </c>
      <c r="H19" s="155" t="s">
        <v>205</v>
      </c>
      <c r="I19" s="137" t="s">
        <v>206</v>
      </c>
    </row>
    <row r="20">
      <c r="A20" s="49"/>
      <c r="B20" s="29"/>
      <c r="C20" s="29"/>
      <c r="D20" s="29"/>
      <c r="E20" s="29"/>
      <c r="F20" s="29"/>
      <c r="G20" s="29"/>
      <c r="H20" s="29"/>
      <c r="I20" s="29"/>
    </row>
    <row r="21">
      <c r="A21" s="61" t="s">
        <v>207</v>
      </c>
      <c r="B21" s="52" t="s">
        <v>30</v>
      </c>
      <c r="C21" s="52" t="s">
        <v>208</v>
      </c>
      <c r="D21" s="52" t="s">
        <v>210</v>
      </c>
      <c r="E21" s="156" t="s">
        <v>211</v>
      </c>
      <c r="F21" s="157">
        <v>41809.0</v>
      </c>
      <c r="G21" s="142" t="s">
        <v>212</v>
      </c>
      <c r="H21" s="137" t="s">
        <v>213</v>
      </c>
      <c r="I21" s="137" t="s">
        <v>214</v>
      </c>
    </row>
    <row r="22">
      <c r="A22" s="43"/>
      <c r="B22" s="52"/>
      <c r="C22" s="52"/>
      <c r="D22" s="52" t="s">
        <v>215</v>
      </c>
      <c r="E22" s="156" t="s">
        <v>216</v>
      </c>
      <c r="F22" s="157">
        <v>41809.0</v>
      </c>
      <c r="G22" s="142" t="s">
        <v>217</v>
      </c>
      <c r="H22" s="137" t="s">
        <v>218</v>
      </c>
      <c r="I22" s="48"/>
    </row>
    <row r="23">
      <c r="A23" s="43"/>
      <c r="B23" s="52"/>
      <c r="C23" s="52"/>
      <c r="D23" s="52"/>
      <c r="E23" s="159"/>
      <c r="F23" s="29"/>
      <c r="G23" s="29"/>
      <c r="H23" s="29"/>
      <c r="I23" s="29"/>
    </row>
  </sheetData>
  <mergeCells count="2">
    <mergeCell ref="A3:C3"/>
    <mergeCell ref="A2:C2"/>
  </mergeCells>
  <hyperlinks>
    <hyperlink r:id="rId1" ref="G8"/>
    <hyperlink r:id="rId2" ref="G10"/>
    <hyperlink r:id="rId3" ref="G11"/>
    <hyperlink r:id="rId4" location="p51" ref="G12"/>
    <hyperlink r:id="rId5" ref="G16"/>
    <hyperlink r:id="rId6" ref="G19"/>
    <hyperlink r:id="rId7" ref="G21"/>
    <hyperlink r:id="rId8" ref="G22"/>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14"/>
    <col customWidth="1" min="2" max="2" width="40.71"/>
    <col customWidth="1" min="3" max="3" width="45.71"/>
    <col customWidth="1" min="4" max="4" width="37.29"/>
    <col customWidth="1" min="5" max="5" width="24.57"/>
    <col customWidth="1" min="6" max="6" width="26.0"/>
    <col customWidth="1" min="8" max="8" width="34.29"/>
    <col customWidth="1" min="9" max="9" width="43.14"/>
    <col customWidth="1" min="10" max="10" width="35.14"/>
  </cols>
  <sheetData>
    <row r="1">
      <c r="A1" s="1"/>
      <c r="B1" s="1"/>
      <c r="C1" s="1"/>
      <c r="D1" s="1"/>
      <c r="E1" s="1"/>
      <c r="F1" s="1"/>
      <c r="G1" s="1"/>
      <c r="H1" s="1"/>
      <c r="I1" s="1"/>
      <c r="J1" s="1"/>
      <c r="K1" s="1"/>
      <c r="L1" s="1"/>
      <c r="M1" s="1"/>
      <c r="N1" s="1"/>
      <c r="O1" s="1"/>
      <c r="P1" s="1"/>
      <c r="Q1" s="1"/>
      <c r="R1" s="1"/>
      <c r="S1" s="1"/>
      <c r="T1" s="1"/>
      <c r="U1" s="1"/>
      <c r="V1" s="1"/>
      <c r="W1" s="1"/>
    </row>
    <row r="2">
      <c r="A2" s="15" t="s">
        <v>8</v>
      </c>
      <c r="B2" s="16"/>
      <c r="C2" s="17"/>
      <c r="D2" s="7"/>
      <c r="E2" s="1"/>
      <c r="F2" s="1"/>
      <c r="G2" s="1"/>
      <c r="H2" s="1"/>
      <c r="I2" s="1"/>
      <c r="J2" s="1"/>
      <c r="K2" s="1"/>
      <c r="L2" s="1"/>
      <c r="M2" s="1"/>
      <c r="N2" s="1"/>
      <c r="O2" s="1"/>
      <c r="P2" s="1"/>
      <c r="Q2" s="1"/>
      <c r="R2" s="1"/>
      <c r="S2" s="1"/>
      <c r="T2" s="1"/>
      <c r="U2" s="1"/>
      <c r="V2" s="1"/>
      <c r="W2" s="1"/>
    </row>
    <row r="3">
      <c r="A3" s="18" t="s">
        <v>93</v>
      </c>
      <c r="B3" s="19"/>
      <c r="C3" s="20"/>
      <c r="D3" s="8"/>
      <c r="E3" s="1"/>
      <c r="F3" s="1"/>
      <c r="G3" s="1"/>
      <c r="H3" s="1"/>
      <c r="I3" s="1"/>
      <c r="J3" s="1"/>
      <c r="K3" s="1"/>
      <c r="L3" s="1"/>
      <c r="M3" s="1"/>
      <c r="N3" s="1"/>
      <c r="O3" s="1"/>
      <c r="P3" s="1"/>
      <c r="Q3" s="1"/>
      <c r="R3" s="1"/>
      <c r="S3" s="1"/>
      <c r="T3" s="1"/>
      <c r="U3" s="1"/>
      <c r="V3" s="1"/>
      <c r="W3" s="1"/>
    </row>
    <row r="4">
      <c r="A4" s="21"/>
      <c r="B4" s="21"/>
      <c r="C4" s="1"/>
      <c r="D4" s="1"/>
      <c r="E4" s="1"/>
      <c r="F4" s="1"/>
      <c r="G4" s="1"/>
      <c r="H4" s="1"/>
      <c r="I4" s="1"/>
      <c r="J4" s="1"/>
      <c r="K4" s="1"/>
      <c r="L4" s="1"/>
      <c r="M4" s="1"/>
      <c r="N4" s="1"/>
      <c r="O4" s="1"/>
      <c r="P4" s="1"/>
      <c r="Q4" s="1"/>
      <c r="R4" s="1"/>
      <c r="S4" s="1"/>
      <c r="T4" s="1"/>
      <c r="U4" s="1"/>
      <c r="V4" s="1"/>
      <c r="W4" s="1"/>
    </row>
    <row r="5">
      <c r="A5" s="21" t="s">
        <v>101</v>
      </c>
      <c r="B5" s="21"/>
      <c r="C5" s="1"/>
      <c r="D5" s="1"/>
      <c r="E5" s="1"/>
      <c r="F5" s="1"/>
      <c r="G5" s="1"/>
      <c r="H5" s="1"/>
      <c r="I5" s="1"/>
      <c r="J5" s="1"/>
      <c r="K5" s="1"/>
      <c r="L5" s="1"/>
      <c r="M5" s="1"/>
      <c r="N5" s="1"/>
      <c r="O5" s="1"/>
      <c r="P5" s="1"/>
      <c r="Q5" s="1"/>
      <c r="R5" s="1"/>
      <c r="S5" s="1"/>
      <c r="T5" s="1"/>
      <c r="U5" s="1"/>
      <c r="V5" s="1"/>
      <c r="W5" s="1"/>
    </row>
    <row r="6">
      <c r="A6" s="23" t="s">
        <v>13</v>
      </c>
      <c r="B6" s="24" t="s">
        <v>24</v>
      </c>
      <c r="C6" s="23" t="s">
        <v>17</v>
      </c>
      <c r="D6" s="23" t="s">
        <v>18</v>
      </c>
      <c r="E6" s="23" t="s">
        <v>19</v>
      </c>
      <c r="F6" s="23" t="s">
        <v>20</v>
      </c>
      <c r="G6" s="23" t="s">
        <v>21</v>
      </c>
      <c r="H6" s="23" t="s">
        <v>22</v>
      </c>
      <c r="I6" s="23" t="s">
        <v>23</v>
      </c>
      <c r="J6" s="88"/>
      <c r="K6" s="88"/>
      <c r="L6" s="88"/>
      <c r="M6" s="1"/>
      <c r="N6" s="1"/>
      <c r="O6" s="1"/>
      <c r="P6" s="1"/>
      <c r="Q6" s="1"/>
      <c r="R6" s="1"/>
      <c r="S6" s="1"/>
      <c r="T6" s="1"/>
      <c r="U6" s="1"/>
      <c r="V6" s="1"/>
      <c r="W6" s="1"/>
    </row>
    <row r="7">
      <c r="A7" s="27"/>
      <c r="B7" s="27"/>
      <c r="C7" s="28"/>
      <c r="D7" s="29"/>
      <c r="E7" s="30"/>
      <c r="F7" s="31" t="s">
        <v>25</v>
      </c>
      <c r="G7" s="32" t="s">
        <v>26</v>
      </c>
      <c r="H7" s="32" t="s">
        <v>27</v>
      </c>
      <c r="I7" s="32" t="s">
        <v>32</v>
      </c>
      <c r="J7" s="88"/>
      <c r="K7" s="88"/>
      <c r="L7" s="88"/>
      <c r="M7" s="1"/>
      <c r="N7" s="1"/>
      <c r="O7" s="1"/>
      <c r="P7" s="1"/>
      <c r="Q7" s="1"/>
      <c r="R7" s="1"/>
      <c r="S7" s="1"/>
      <c r="T7" s="1"/>
      <c r="U7" s="1"/>
      <c r="V7" s="1"/>
      <c r="W7" s="1"/>
    </row>
    <row r="8">
      <c r="A8" s="61" t="s">
        <v>102</v>
      </c>
      <c r="B8" s="43" t="s">
        <v>103</v>
      </c>
      <c r="C8" s="52" t="s">
        <v>104</v>
      </c>
      <c r="D8" s="44" t="s">
        <v>105</v>
      </c>
      <c r="E8" s="55">
        <v>9.0</v>
      </c>
      <c r="F8" s="89"/>
      <c r="G8" s="90"/>
      <c r="H8" s="63"/>
      <c r="I8" s="63"/>
      <c r="J8" s="88"/>
      <c r="K8" s="88"/>
      <c r="L8" s="88"/>
      <c r="M8" s="1"/>
      <c r="N8" s="1"/>
      <c r="O8" s="1"/>
      <c r="P8" s="1"/>
      <c r="Q8" s="1"/>
      <c r="R8" s="1"/>
      <c r="S8" s="1"/>
      <c r="T8" s="1"/>
      <c r="U8" s="1"/>
      <c r="V8" s="1"/>
      <c r="W8" s="1"/>
    </row>
    <row r="9">
      <c r="A9" s="43"/>
      <c r="B9" s="43"/>
      <c r="C9" s="52"/>
      <c r="D9" s="52"/>
      <c r="E9" s="29"/>
      <c r="F9" s="29"/>
      <c r="G9" s="29"/>
      <c r="H9" s="29"/>
      <c r="I9" s="29"/>
      <c r="J9" s="88"/>
      <c r="K9" s="88"/>
      <c r="L9" s="88"/>
      <c r="M9" s="1"/>
      <c r="N9" s="1"/>
      <c r="O9" s="1"/>
      <c r="P9" s="1"/>
      <c r="Q9" s="1"/>
      <c r="R9" s="1"/>
      <c r="S9" s="1"/>
      <c r="T9" s="1"/>
      <c r="U9" s="1"/>
      <c r="V9" s="1"/>
      <c r="W9" s="1"/>
    </row>
    <row r="10">
      <c r="A10" s="61" t="s">
        <v>106</v>
      </c>
      <c r="B10" s="43" t="s">
        <v>103</v>
      </c>
      <c r="C10" s="52" t="s">
        <v>107</v>
      </c>
      <c r="D10" s="52" t="s">
        <v>108</v>
      </c>
      <c r="E10" s="55">
        <v>45.1</v>
      </c>
      <c r="F10" s="89"/>
      <c r="G10" s="63"/>
      <c r="H10" s="63"/>
      <c r="I10" s="63"/>
      <c r="J10" s="88"/>
      <c r="K10" s="88"/>
      <c r="L10" s="88"/>
      <c r="M10" s="1"/>
      <c r="N10" s="1"/>
      <c r="O10" s="1"/>
      <c r="P10" s="1"/>
      <c r="Q10" s="1"/>
      <c r="R10" s="1"/>
      <c r="S10" s="1"/>
      <c r="T10" s="1"/>
      <c r="U10" s="1"/>
      <c r="V10" s="1"/>
      <c r="W10" s="1"/>
    </row>
    <row r="11">
      <c r="A11" s="43"/>
      <c r="B11" s="43"/>
      <c r="C11" s="52"/>
      <c r="D11" s="52"/>
      <c r="E11" s="29"/>
      <c r="F11" s="29"/>
      <c r="G11" s="29"/>
      <c r="H11" s="29"/>
      <c r="I11" s="29"/>
      <c r="J11" s="88"/>
      <c r="K11" s="88"/>
      <c r="L11" s="88"/>
      <c r="M11" s="1"/>
      <c r="N11" s="1"/>
      <c r="O11" s="1"/>
      <c r="P11" s="1"/>
      <c r="Q11" s="1"/>
      <c r="R11" s="1"/>
      <c r="S11" s="1"/>
      <c r="T11" s="1"/>
      <c r="U11" s="1"/>
      <c r="V11" s="1"/>
      <c r="W11" s="1"/>
    </row>
    <row r="12">
      <c r="A12" s="91" t="s">
        <v>109</v>
      </c>
      <c r="B12" s="92" t="s">
        <v>110</v>
      </c>
      <c r="C12" s="93" t="s">
        <v>111</v>
      </c>
      <c r="D12" s="93" t="s">
        <v>112</v>
      </c>
      <c r="E12" s="94"/>
      <c r="F12" s="95"/>
      <c r="G12" s="48"/>
      <c r="H12" s="48"/>
      <c r="I12" s="48"/>
      <c r="J12" s="88"/>
      <c r="K12" s="88"/>
      <c r="L12" s="88"/>
      <c r="M12" s="1"/>
      <c r="N12" s="1"/>
      <c r="O12" s="1"/>
      <c r="P12" s="1"/>
      <c r="Q12" s="1"/>
      <c r="R12" s="1"/>
      <c r="S12" s="1"/>
      <c r="T12" s="1"/>
      <c r="U12" s="1"/>
      <c r="V12" s="1"/>
      <c r="W12" s="1"/>
    </row>
    <row r="13">
      <c r="A13" s="43"/>
      <c r="B13" s="43"/>
      <c r="C13" s="52"/>
      <c r="D13" s="52"/>
      <c r="E13" s="29"/>
      <c r="F13" s="29"/>
      <c r="G13" s="29"/>
      <c r="H13" s="29"/>
      <c r="I13" s="29"/>
      <c r="J13" s="88"/>
      <c r="K13" s="88"/>
      <c r="L13" s="88"/>
      <c r="M13" s="1"/>
      <c r="N13" s="1"/>
      <c r="O13" s="1"/>
      <c r="P13" s="1"/>
      <c r="Q13" s="1"/>
      <c r="R13" s="1"/>
      <c r="S13" s="1"/>
      <c r="T13" s="1"/>
      <c r="U13" s="1"/>
      <c r="V13" s="1"/>
      <c r="W13" s="1"/>
    </row>
    <row r="14">
      <c r="A14" s="88"/>
      <c r="B14" s="88"/>
      <c r="C14" s="88"/>
      <c r="D14" s="173"/>
      <c r="E14" s="88"/>
      <c r="F14" s="88"/>
      <c r="G14" s="88"/>
      <c r="H14" s="88"/>
      <c r="I14" s="88"/>
      <c r="J14" s="88"/>
      <c r="K14" s="88"/>
      <c r="L14" s="88"/>
      <c r="M14" s="9"/>
      <c r="N14" s="9"/>
      <c r="O14" s="9"/>
      <c r="P14" s="9"/>
      <c r="Q14" s="9"/>
      <c r="R14" s="9"/>
      <c r="S14" s="9"/>
      <c r="T14" s="9"/>
      <c r="U14" s="9"/>
      <c r="V14" s="9"/>
      <c r="W14" s="9"/>
    </row>
    <row r="15">
      <c r="A15" s="88"/>
      <c r="B15" s="88"/>
      <c r="C15" s="88"/>
      <c r="D15" s="173"/>
      <c r="E15" s="88"/>
      <c r="F15" s="88"/>
      <c r="G15" s="88"/>
      <c r="H15" s="88"/>
      <c r="I15" s="88"/>
      <c r="J15" s="88"/>
      <c r="K15" s="88"/>
      <c r="L15" s="88"/>
      <c r="M15" s="9"/>
      <c r="N15" s="9"/>
      <c r="O15" s="9"/>
      <c r="P15" s="9"/>
      <c r="Q15" s="9"/>
      <c r="R15" s="9"/>
      <c r="S15" s="9"/>
      <c r="T15" s="9"/>
      <c r="U15" s="9"/>
      <c r="V15" s="9"/>
      <c r="W15" s="9"/>
    </row>
    <row r="16">
      <c r="A16" s="88"/>
      <c r="B16" s="88"/>
      <c r="C16" s="88"/>
      <c r="D16" s="173"/>
      <c r="E16" s="88"/>
      <c r="F16" s="88"/>
      <c r="G16" s="88"/>
      <c r="H16" s="88"/>
      <c r="I16" s="88"/>
      <c r="J16" s="88"/>
      <c r="K16" s="88"/>
      <c r="L16" s="88"/>
      <c r="M16" s="9"/>
      <c r="N16" s="9"/>
      <c r="O16" s="9"/>
      <c r="P16" s="9"/>
      <c r="Q16" s="9"/>
      <c r="R16" s="9"/>
      <c r="S16" s="9"/>
      <c r="T16" s="9"/>
      <c r="U16" s="9"/>
      <c r="V16" s="9"/>
      <c r="W16" s="9"/>
    </row>
    <row r="17">
      <c r="A17" s="23" t="s">
        <v>13</v>
      </c>
      <c r="B17" s="23" t="s">
        <v>17</v>
      </c>
      <c r="C17" s="24" t="s">
        <v>227</v>
      </c>
      <c r="D17" s="24" t="s">
        <v>228</v>
      </c>
      <c r="E17" s="24" t="s">
        <v>229</v>
      </c>
      <c r="F17" s="24" t="s">
        <v>230</v>
      </c>
      <c r="G17" s="23" t="s">
        <v>20</v>
      </c>
      <c r="H17" s="23" t="s">
        <v>21</v>
      </c>
      <c r="I17" s="23" t="s">
        <v>22</v>
      </c>
      <c r="J17" s="23" t="s">
        <v>23</v>
      </c>
      <c r="L17" s="1"/>
      <c r="M17" s="1"/>
      <c r="N17" s="1"/>
      <c r="O17" s="1"/>
      <c r="P17" s="1"/>
      <c r="Q17" s="1"/>
      <c r="R17" s="1"/>
      <c r="S17" s="1"/>
      <c r="T17" s="1"/>
      <c r="U17" s="1"/>
      <c r="V17" s="1"/>
      <c r="W17" s="1"/>
    </row>
    <row r="18">
      <c r="A18" s="176" t="s">
        <v>232</v>
      </c>
      <c r="B18" s="177" t="s">
        <v>233</v>
      </c>
      <c r="C18" s="178"/>
      <c r="D18" s="30"/>
      <c r="E18" s="30"/>
      <c r="F18" s="30"/>
      <c r="G18" s="31" t="s">
        <v>25</v>
      </c>
      <c r="H18" s="32" t="s">
        <v>26</v>
      </c>
      <c r="I18" s="29"/>
      <c r="J18" s="32" t="s">
        <v>32</v>
      </c>
      <c r="L18" s="1"/>
      <c r="M18" s="1"/>
      <c r="N18" s="1"/>
      <c r="O18" s="1"/>
      <c r="P18" s="1"/>
      <c r="Q18" s="1"/>
      <c r="R18" s="1"/>
      <c r="S18" s="1"/>
      <c r="T18" s="1"/>
      <c r="U18" s="1"/>
      <c r="V18" s="1"/>
      <c r="W18" s="1"/>
    </row>
    <row r="19">
      <c r="A19" s="179"/>
      <c r="B19" s="54" t="s">
        <v>234</v>
      </c>
      <c r="C19" s="139">
        <v>1.0</v>
      </c>
      <c r="D19" s="180"/>
      <c r="E19" s="181"/>
      <c r="F19" s="181"/>
      <c r="G19" s="182">
        <v>42126.0</v>
      </c>
      <c r="H19" s="90"/>
      <c r="I19" s="63"/>
      <c r="J19" s="57" t="s">
        <v>235</v>
      </c>
      <c r="L19" s="1"/>
      <c r="M19" s="1"/>
      <c r="N19" s="1"/>
      <c r="O19" s="1"/>
      <c r="P19" s="1"/>
      <c r="Q19" s="1"/>
      <c r="R19" s="1"/>
      <c r="S19" s="1"/>
      <c r="T19" s="1"/>
      <c r="U19" s="1"/>
      <c r="V19" s="1"/>
      <c r="W19" s="1"/>
    </row>
    <row r="20">
      <c r="A20" s="62"/>
      <c r="B20" s="54" t="s">
        <v>236</v>
      </c>
      <c r="C20" s="139">
        <v>1.0</v>
      </c>
      <c r="D20" s="180"/>
      <c r="E20" s="181"/>
      <c r="F20" s="181"/>
      <c r="G20" s="182">
        <v>42126.0</v>
      </c>
      <c r="H20" s="56" t="s">
        <v>237</v>
      </c>
      <c r="I20" s="63"/>
      <c r="J20" s="63"/>
      <c r="L20" s="1"/>
      <c r="M20" s="1"/>
      <c r="N20" s="1"/>
      <c r="O20" s="1"/>
      <c r="P20" s="1"/>
      <c r="Q20" s="1"/>
      <c r="R20" s="1"/>
      <c r="S20" s="1"/>
      <c r="T20" s="1"/>
      <c r="U20" s="1"/>
      <c r="V20" s="1"/>
      <c r="W20" s="1"/>
    </row>
    <row r="21">
      <c r="A21" s="62"/>
      <c r="B21" s="54" t="s">
        <v>238</v>
      </c>
      <c r="C21" s="95"/>
      <c r="D21" s="180"/>
      <c r="E21" s="183">
        <v>1.0</v>
      </c>
      <c r="F21" s="181"/>
      <c r="G21" s="182">
        <v>42126.0</v>
      </c>
      <c r="H21" s="56" t="s">
        <v>239</v>
      </c>
      <c r="I21" s="63"/>
      <c r="J21" s="63"/>
      <c r="L21" s="1"/>
      <c r="M21" s="1"/>
      <c r="N21" s="1"/>
      <c r="O21" s="1"/>
      <c r="P21" s="1"/>
      <c r="Q21" s="1"/>
      <c r="R21" s="1"/>
      <c r="S21" s="1"/>
      <c r="T21" s="1"/>
      <c r="U21" s="1"/>
      <c r="V21" s="1"/>
      <c r="W21" s="1"/>
    </row>
    <row r="22">
      <c r="A22" s="62"/>
      <c r="B22" s="54" t="s">
        <v>240</v>
      </c>
      <c r="C22" s="95"/>
      <c r="D22" s="180"/>
      <c r="E22" s="183">
        <v>1.0</v>
      </c>
      <c r="F22" s="183"/>
      <c r="G22" s="182">
        <v>42126.0</v>
      </c>
      <c r="H22" s="56" t="s">
        <v>241</v>
      </c>
      <c r="I22" s="63"/>
      <c r="J22" s="63"/>
      <c r="L22" s="1"/>
      <c r="M22" s="1"/>
      <c r="N22" s="1"/>
      <c r="O22" s="1"/>
      <c r="P22" s="1"/>
      <c r="Q22" s="1"/>
      <c r="R22" s="1"/>
      <c r="S22" s="1"/>
      <c r="T22" s="1"/>
      <c r="U22" s="1"/>
      <c r="V22" s="1"/>
      <c r="W22" s="1"/>
    </row>
    <row r="23">
      <c r="A23" s="124"/>
      <c r="B23" s="104" t="s">
        <v>242</v>
      </c>
      <c r="C23" s="95"/>
      <c r="D23" s="120">
        <v>1.0</v>
      </c>
      <c r="E23" s="181"/>
      <c r="F23" s="181"/>
      <c r="G23" s="182">
        <v>42126.0</v>
      </c>
      <c r="H23" s="90"/>
      <c r="I23" s="63"/>
      <c r="J23" s="57" t="s">
        <v>243</v>
      </c>
      <c r="L23" s="1"/>
      <c r="M23" s="1"/>
      <c r="N23" s="1"/>
      <c r="O23" s="1"/>
      <c r="P23" s="1"/>
      <c r="Q23" s="1"/>
      <c r="R23" s="1"/>
      <c r="S23" s="1"/>
      <c r="T23" s="1"/>
      <c r="U23" s="1"/>
      <c r="V23" s="1"/>
      <c r="W23" s="1"/>
    </row>
    <row r="24">
      <c r="A24" s="29"/>
      <c r="B24" s="29"/>
      <c r="C24" s="184" t="str">
        <f>sum(C19:C23)*3</f>
        <v>6</v>
      </c>
      <c r="D24" s="184" t="str">
        <f>sum(D19:D23)*2</f>
        <v>2</v>
      </c>
      <c r="E24" s="184" t="str">
        <f>sum(E19:E23)*1</f>
        <v>2</v>
      </c>
      <c r="F24" s="49"/>
      <c r="G24" s="49"/>
      <c r="H24" s="63"/>
      <c r="I24" s="63"/>
      <c r="J24" s="63"/>
      <c r="L24" s="1"/>
      <c r="M24" s="1"/>
      <c r="N24" s="1"/>
      <c r="O24" s="1"/>
      <c r="P24" s="1"/>
      <c r="Q24" s="1"/>
      <c r="R24" s="1"/>
      <c r="S24" s="1"/>
      <c r="T24" s="1"/>
      <c r="U24" s="1"/>
      <c r="V24" s="1"/>
      <c r="W24" s="1"/>
    </row>
    <row r="25">
      <c r="A25" s="29"/>
      <c r="B25" s="185" t="s">
        <v>244</v>
      </c>
      <c r="C25" s="186" t="str">
        <f>sum(C24:E24)</f>
        <v>10</v>
      </c>
      <c r="D25" s="29"/>
      <c r="E25" s="29"/>
      <c r="F25" s="29"/>
      <c r="G25" s="29"/>
      <c r="H25" s="63"/>
      <c r="I25" s="63"/>
      <c r="J25" s="63"/>
      <c r="L25" s="1"/>
      <c r="M25" s="1"/>
      <c r="N25" s="1"/>
      <c r="O25" s="1"/>
      <c r="P25" s="1"/>
      <c r="Q25" s="1"/>
      <c r="R25" s="1"/>
      <c r="S25" s="1"/>
      <c r="T25" s="1"/>
      <c r="U25" s="1"/>
      <c r="V25" s="1"/>
      <c r="W25" s="1"/>
    </row>
    <row r="26">
      <c r="A26" s="29"/>
      <c r="B26" s="29"/>
      <c r="C26" s="29"/>
      <c r="D26" s="29"/>
      <c r="E26" s="29"/>
      <c r="F26" s="29"/>
      <c r="G26" s="29"/>
      <c r="H26" s="63"/>
      <c r="I26" s="63"/>
      <c r="J26" s="63"/>
      <c r="L26" s="1"/>
      <c r="M26" s="1"/>
      <c r="N26" s="1"/>
      <c r="O26" s="1"/>
      <c r="P26" s="1"/>
      <c r="Q26" s="1"/>
      <c r="R26" s="1"/>
      <c r="S26" s="1"/>
      <c r="T26" s="1"/>
      <c r="U26" s="1"/>
      <c r="V26" s="1"/>
      <c r="W26" s="1"/>
    </row>
    <row r="27">
      <c r="A27" s="29"/>
      <c r="B27" s="29"/>
      <c r="C27" s="187" t="s">
        <v>245</v>
      </c>
      <c r="F27" s="29"/>
      <c r="G27" s="29"/>
      <c r="H27" s="63"/>
      <c r="I27" s="63"/>
      <c r="J27" s="63"/>
      <c r="L27" s="1"/>
      <c r="M27" s="1"/>
      <c r="N27" s="1"/>
      <c r="O27" s="1"/>
      <c r="P27" s="1"/>
      <c r="Q27" s="1"/>
      <c r="R27" s="1"/>
      <c r="S27" s="1"/>
      <c r="T27" s="1"/>
      <c r="U27" s="1"/>
      <c r="V27" s="1"/>
      <c r="W27" s="1"/>
    </row>
    <row r="28">
      <c r="A28" s="28"/>
      <c r="B28" s="29"/>
      <c r="C28" s="188" t="s">
        <v>246</v>
      </c>
      <c r="D28" s="189" t="s">
        <v>247</v>
      </c>
      <c r="E28" s="189" t="s">
        <v>248</v>
      </c>
      <c r="F28" s="62"/>
      <c r="G28" s="29"/>
      <c r="H28" s="63"/>
      <c r="I28" s="63"/>
      <c r="J28" s="63"/>
      <c r="L28" s="1"/>
      <c r="M28" s="1"/>
      <c r="N28" s="1"/>
      <c r="O28" s="1"/>
      <c r="P28" s="1"/>
      <c r="Q28" s="1"/>
      <c r="R28" s="1"/>
      <c r="S28" s="1"/>
      <c r="T28" s="1"/>
      <c r="U28" s="1"/>
      <c r="V28" s="1"/>
      <c r="W28" s="1"/>
    </row>
    <row r="29">
      <c r="A29" s="34" t="s">
        <v>249</v>
      </c>
      <c r="B29" s="52" t="s">
        <v>250</v>
      </c>
      <c r="C29" s="183">
        <v>1.0</v>
      </c>
      <c r="D29" s="190">
        <v>1.0</v>
      </c>
      <c r="E29" s="191">
        <v>1.0</v>
      </c>
      <c r="F29" s="62"/>
      <c r="G29" s="29"/>
      <c r="H29" s="66" t="s">
        <v>251</v>
      </c>
      <c r="I29" s="63"/>
      <c r="J29" s="63"/>
      <c r="L29" s="1"/>
      <c r="M29" s="1"/>
      <c r="N29" s="1"/>
      <c r="O29" s="1"/>
      <c r="P29" s="1"/>
      <c r="Q29" s="1"/>
      <c r="R29" s="1"/>
      <c r="S29" s="1"/>
      <c r="T29" s="1"/>
      <c r="U29" s="1"/>
      <c r="V29" s="1"/>
      <c r="W29" s="1"/>
    </row>
    <row r="30">
      <c r="A30" s="29"/>
      <c r="B30" s="29"/>
      <c r="C30" s="158" t="str">
        <f>sum(C29:E29)</f>
        <v>3</v>
      </c>
      <c r="D30" s="49"/>
      <c r="E30" s="49"/>
      <c r="F30" s="29"/>
      <c r="G30" s="29"/>
      <c r="H30" s="29"/>
      <c r="I30" s="29"/>
      <c r="J30" s="29"/>
      <c r="L30" s="192"/>
      <c r="M30" s="1"/>
      <c r="N30" s="1"/>
      <c r="O30" s="1"/>
      <c r="P30" s="1"/>
      <c r="Q30" s="1"/>
      <c r="R30" s="1"/>
      <c r="S30" s="1"/>
      <c r="T30" s="1"/>
      <c r="U30" s="1"/>
      <c r="V30" s="1"/>
      <c r="W30" s="1"/>
    </row>
    <row r="31">
      <c r="A31" s="29"/>
      <c r="B31" s="29"/>
      <c r="C31" s="29"/>
      <c r="D31" s="29"/>
      <c r="E31" s="29"/>
      <c r="F31" s="29"/>
      <c r="G31" s="29"/>
      <c r="H31" s="29"/>
      <c r="I31" s="29"/>
      <c r="J31" s="29"/>
      <c r="L31" s="192"/>
      <c r="M31" s="1"/>
      <c r="N31" s="1"/>
      <c r="O31" s="1"/>
      <c r="P31" s="1"/>
      <c r="Q31" s="1"/>
      <c r="R31" s="1"/>
      <c r="S31" s="1"/>
      <c r="T31" s="1"/>
      <c r="U31" s="1"/>
      <c r="V31" s="1"/>
      <c r="W31" s="1"/>
    </row>
    <row r="32">
      <c r="A32" s="193" t="s">
        <v>252</v>
      </c>
      <c r="B32" s="194" t="s">
        <v>253</v>
      </c>
      <c r="C32" s="195" t="s">
        <v>254</v>
      </c>
      <c r="D32" s="164" t="s">
        <v>255</v>
      </c>
      <c r="E32" s="196" t="s">
        <v>256</v>
      </c>
      <c r="F32" s="197" t="s">
        <v>257</v>
      </c>
      <c r="I32" s="197" t="s">
        <v>258</v>
      </c>
      <c r="J32" s="29"/>
      <c r="L32" s="192"/>
      <c r="M32" s="1"/>
      <c r="N32" s="1"/>
      <c r="O32" s="1"/>
      <c r="P32" s="1"/>
      <c r="Q32" s="1"/>
      <c r="R32" s="1"/>
      <c r="S32" s="1"/>
      <c r="T32" s="1"/>
      <c r="U32" s="1"/>
      <c r="V32" s="1"/>
      <c r="W32" s="1"/>
    </row>
    <row r="33">
      <c r="A33" s="29"/>
      <c r="B33" s="29"/>
      <c r="C33" s="176" t="s">
        <v>259</v>
      </c>
      <c r="D33" s="198">
        <v>1.0</v>
      </c>
      <c r="E33" s="199"/>
      <c r="F33" s="142" t="s">
        <v>260</v>
      </c>
      <c r="I33" s="48"/>
      <c r="J33" s="29"/>
      <c r="L33" s="192"/>
      <c r="M33" s="1"/>
      <c r="N33" s="1"/>
      <c r="O33" s="1"/>
      <c r="P33" s="1"/>
      <c r="Q33" s="1"/>
      <c r="R33" s="1"/>
      <c r="S33" s="1"/>
      <c r="T33" s="1"/>
      <c r="U33" s="1"/>
      <c r="V33" s="1"/>
      <c r="W33" s="1"/>
    </row>
    <row r="34">
      <c r="A34" s="29"/>
      <c r="B34" s="29"/>
      <c r="C34" s="179" t="s">
        <v>261</v>
      </c>
      <c r="D34" s="168">
        <v>1.0</v>
      </c>
      <c r="E34" s="200"/>
      <c r="J34" s="29"/>
      <c r="L34" s="192"/>
      <c r="M34" s="1"/>
      <c r="N34" s="1"/>
      <c r="O34" s="1"/>
      <c r="P34" s="1"/>
      <c r="Q34" s="1"/>
      <c r="R34" s="1"/>
      <c r="S34" s="1"/>
      <c r="T34" s="1"/>
      <c r="U34" s="1"/>
      <c r="V34" s="1"/>
      <c r="W34" s="1"/>
    </row>
    <row r="35">
      <c r="A35" s="29"/>
      <c r="B35" s="29"/>
      <c r="C35" s="179" t="s">
        <v>262</v>
      </c>
      <c r="D35" s="168">
        <v>1.0</v>
      </c>
      <c r="E35" s="201"/>
      <c r="J35" s="29"/>
      <c r="L35" s="192"/>
      <c r="M35" s="1"/>
      <c r="N35" s="1"/>
      <c r="O35" s="1"/>
      <c r="P35" s="1"/>
      <c r="Q35" s="1"/>
      <c r="R35" s="1"/>
      <c r="S35" s="1"/>
      <c r="T35" s="1"/>
      <c r="U35" s="1"/>
      <c r="V35" s="1"/>
      <c r="W35" s="1"/>
    </row>
    <row r="36">
      <c r="A36" s="29"/>
      <c r="B36" s="29"/>
      <c r="C36" s="179" t="s">
        <v>263</v>
      </c>
      <c r="D36" s="168">
        <v>1.0</v>
      </c>
      <c r="E36" s="201"/>
      <c r="J36" s="29"/>
      <c r="L36" s="192"/>
      <c r="M36" s="1"/>
      <c r="N36" s="1"/>
      <c r="O36" s="1"/>
      <c r="P36" s="1"/>
      <c r="Q36" s="1"/>
      <c r="R36" s="1"/>
      <c r="S36" s="1"/>
      <c r="T36" s="1"/>
      <c r="U36" s="1"/>
      <c r="V36" s="1"/>
      <c r="W36" s="1"/>
    </row>
    <row r="37">
      <c r="A37" s="29"/>
      <c r="B37" s="29"/>
      <c r="C37" s="179" t="s">
        <v>264</v>
      </c>
      <c r="D37" s="168">
        <v>1.0</v>
      </c>
      <c r="E37" s="201"/>
      <c r="J37" s="29"/>
      <c r="L37" s="192"/>
      <c r="M37" s="1"/>
      <c r="N37" s="1"/>
      <c r="O37" s="1"/>
      <c r="P37" s="1"/>
      <c r="Q37" s="1"/>
      <c r="R37" s="1"/>
      <c r="S37" s="1"/>
      <c r="T37" s="1"/>
      <c r="U37" s="1"/>
      <c r="V37" s="1"/>
      <c r="W37" s="1"/>
    </row>
    <row r="38">
      <c r="A38" s="29"/>
      <c r="B38" s="29"/>
      <c r="C38" s="202" t="s">
        <v>265</v>
      </c>
      <c r="D38" s="203">
        <v>1.0</v>
      </c>
      <c r="E38" s="204"/>
      <c r="J38" s="29"/>
      <c r="L38" s="192"/>
      <c r="M38" s="1"/>
      <c r="N38" s="1"/>
      <c r="O38" s="1"/>
      <c r="P38" s="1"/>
      <c r="Q38" s="1"/>
      <c r="R38" s="1"/>
      <c r="S38" s="1"/>
      <c r="T38" s="1"/>
      <c r="U38" s="1"/>
      <c r="V38" s="1"/>
      <c r="W38" s="1"/>
    </row>
    <row r="39">
      <c r="A39" s="29"/>
      <c r="B39" s="29"/>
      <c r="C39" s="185" t="s">
        <v>244</v>
      </c>
      <c r="D39" s="205" t="str">
        <f>counta(D33:D38)-counta(E33:E38)</f>
        <v>6</v>
      </c>
      <c r="E39" s="29"/>
      <c r="F39" s="29"/>
      <c r="G39" s="29"/>
      <c r="H39" s="29"/>
      <c r="I39" s="29"/>
      <c r="J39" s="29"/>
      <c r="L39" s="192"/>
      <c r="M39" s="1"/>
      <c r="N39" s="1"/>
      <c r="O39" s="1"/>
      <c r="P39" s="1"/>
      <c r="Q39" s="1"/>
      <c r="R39" s="1"/>
      <c r="S39" s="1"/>
      <c r="T39" s="1"/>
      <c r="U39" s="1"/>
      <c r="V39" s="1"/>
      <c r="W39" s="1"/>
    </row>
    <row r="40">
      <c r="A40" s="29"/>
      <c r="B40" s="29"/>
      <c r="C40" s="29"/>
      <c r="D40" s="29"/>
      <c r="E40" s="29"/>
      <c r="F40" s="29"/>
      <c r="G40" s="29"/>
      <c r="H40" s="29"/>
      <c r="I40" s="29"/>
      <c r="J40" s="29"/>
      <c r="K40" s="9"/>
      <c r="L40" s="192"/>
      <c r="M40" s="1"/>
      <c r="N40" s="1"/>
      <c r="O40" s="1"/>
      <c r="P40" s="1"/>
      <c r="Q40" s="1"/>
      <c r="R40" s="1"/>
      <c r="S40" s="1"/>
      <c r="T40" s="1"/>
      <c r="U40" s="1"/>
      <c r="V40" s="1"/>
      <c r="W40" s="1"/>
    </row>
    <row r="41">
      <c r="A41" s="23" t="s">
        <v>13</v>
      </c>
      <c r="B41" s="24" t="s">
        <v>24</v>
      </c>
      <c r="C41" s="23" t="s">
        <v>17</v>
      </c>
      <c r="D41" s="23" t="s">
        <v>266</v>
      </c>
      <c r="E41" s="23" t="s">
        <v>267</v>
      </c>
      <c r="F41" s="23" t="s">
        <v>20</v>
      </c>
      <c r="G41" s="23" t="s">
        <v>21</v>
      </c>
      <c r="H41" s="23" t="s">
        <v>22</v>
      </c>
      <c r="I41" s="23" t="s">
        <v>268</v>
      </c>
      <c r="J41" s="1"/>
      <c r="K41" s="1"/>
      <c r="L41" s="1"/>
      <c r="M41" s="1"/>
      <c r="N41" s="1"/>
      <c r="O41" s="1"/>
      <c r="P41" s="1"/>
      <c r="Q41" s="1"/>
      <c r="R41" s="1"/>
      <c r="S41" s="1"/>
      <c r="T41" s="1"/>
      <c r="U41" s="1"/>
      <c r="V41" s="1"/>
      <c r="W41" s="1"/>
    </row>
    <row r="42">
      <c r="A42" s="27"/>
      <c r="B42" s="27"/>
      <c r="C42" s="27" t="s">
        <v>269</v>
      </c>
      <c r="D42" s="30"/>
      <c r="E42" s="30"/>
      <c r="F42" s="31" t="s">
        <v>25</v>
      </c>
      <c r="G42" s="32" t="s">
        <v>26</v>
      </c>
      <c r="H42" s="29"/>
      <c r="I42" s="29"/>
      <c r="J42" s="1"/>
      <c r="K42" s="1"/>
      <c r="L42" s="1"/>
      <c r="M42" s="1"/>
      <c r="N42" s="1"/>
      <c r="O42" s="1"/>
      <c r="P42" s="1"/>
      <c r="Q42" s="1"/>
      <c r="R42" s="1"/>
      <c r="S42" s="1"/>
      <c r="T42" s="1"/>
      <c r="U42" s="1"/>
      <c r="V42" s="1"/>
      <c r="W42" s="1"/>
    </row>
    <row r="43">
      <c r="A43" s="176" t="s">
        <v>270</v>
      </c>
      <c r="B43" s="206" t="s">
        <v>30</v>
      </c>
      <c r="C43" s="207" t="s">
        <v>271</v>
      </c>
      <c r="D43" s="120">
        <v>1.0</v>
      </c>
      <c r="E43" s="180"/>
      <c r="F43" s="182">
        <v>42126.0</v>
      </c>
      <c r="G43" s="208" t="s">
        <v>272</v>
      </c>
      <c r="H43" s="209"/>
      <c r="I43" s="209"/>
      <c r="J43" s="1"/>
      <c r="K43" s="1"/>
      <c r="L43" s="1"/>
      <c r="M43" s="1"/>
      <c r="N43" s="1"/>
      <c r="O43" s="1"/>
      <c r="P43" s="1"/>
      <c r="Q43" s="1"/>
      <c r="R43" s="1"/>
      <c r="S43" s="1"/>
      <c r="T43" s="1"/>
      <c r="U43" s="1"/>
      <c r="V43" s="1"/>
      <c r="W43" s="1"/>
    </row>
    <row r="44">
      <c r="A44" s="62"/>
      <c r="B44" s="29"/>
      <c r="C44" s="44" t="s">
        <v>273</v>
      </c>
      <c r="D44" s="120">
        <v>1.0</v>
      </c>
      <c r="E44" s="180"/>
      <c r="F44" s="182">
        <v>42126.0</v>
      </c>
      <c r="G44" s="208" t="s">
        <v>274</v>
      </c>
      <c r="H44" s="209"/>
      <c r="I44" s="209"/>
      <c r="J44" s="1"/>
      <c r="K44" s="1"/>
      <c r="L44" s="1"/>
      <c r="M44" s="1"/>
      <c r="N44" s="1"/>
      <c r="O44" s="1"/>
      <c r="P44" s="1"/>
      <c r="Q44" s="1"/>
      <c r="R44" s="1"/>
      <c r="S44" s="1"/>
      <c r="T44" s="1"/>
      <c r="U44" s="1"/>
      <c r="V44" s="1"/>
      <c r="W44" s="1"/>
    </row>
    <row r="45">
      <c r="A45" s="62"/>
      <c r="B45" s="29"/>
      <c r="C45" s="54" t="s">
        <v>275</v>
      </c>
      <c r="D45" s="120">
        <v>1.0</v>
      </c>
      <c r="E45" s="180"/>
      <c r="F45" s="182">
        <v>42126.0</v>
      </c>
      <c r="G45" s="208" t="s">
        <v>276</v>
      </c>
      <c r="H45" s="209"/>
      <c r="I45" s="209"/>
      <c r="J45" s="1"/>
      <c r="K45" s="1"/>
      <c r="L45" s="1"/>
      <c r="M45" s="1"/>
      <c r="N45" s="1"/>
      <c r="O45" s="1"/>
      <c r="P45" s="1"/>
      <c r="Q45" s="1"/>
      <c r="R45" s="1"/>
      <c r="S45" s="1"/>
      <c r="T45" s="1"/>
      <c r="U45" s="1"/>
      <c r="V45" s="1"/>
      <c r="W45" s="1"/>
    </row>
    <row r="46">
      <c r="A46" s="62"/>
      <c r="B46" s="29"/>
      <c r="C46" s="54" t="s">
        <v>277</v>
      </c>
      <c r="D46" s="120">
        <v>1.0</v>
      </c>
      <c r="E46" s="180"/>
      <c r="F46" s="182">
        <v>42126.0</v>
      </c>
      <c r="G46" s="208" t="s">
        <v>278</v>
      </c>
      <c r="H46" s="209"/>
      <c r="I46" s="209"/>
      <c r="J46" s="1"/>
      <c r="K46" s="1"/>
      <c r="L46" s="1"/>
      <c r="M46" s="1"/>
      <c r="N46" s="1"/>
      <c r="O46" s="1"/>
      <c r="P46" s="1"/>
      <c r="Q46" s="1"/>
      <c r="R46" s="1"/>
      <c r="S46" s="1"/>
      <c r="T46" s="1"/>
      <c r="U46" s="1"/>
      <c r="V46" s="1"/>
      <c r="W46" s="1"/>
    </row>
    <row r="47">
      <c r="A47" s="124"/>
      <c r="B47" s="30"/>
      <c r="C47" s="210" t="s">
        <v>279</v>
      </c>
      <c r="D47" s="120">
        <v>1.0</v>
      </c>
      <c r="E47" s="180"/>
      <c r="F47" s="182">
        <v>42126.0</v>
      </c>
      <c r="G47" s="211" t="s">
        <v>280</v>
      </c>
      <c r="H47" s="209"/>
      <c r="I47" s="209"/>
      <c r="J47" s="1"/>
      <c r="K47" s="1"/>
      <c r="L47" s="1"/>
      <c r="M47" s="1"/>
      <c r="N47" s="1"/>
      <c r="O47" s="1"/>
      <c r="P47" s="1"/>
      <c r="Q47" s="1"/>
      <c r="R47" s="1"/>
      <c r="S47" s="1"/>
      <c r="T47" s="1"/>
      <c r="U47" s="1"/>
      <c r="V47" s="1"/>
      <c r="W47" s="1"/>
    </row>
    <row r="48">
      <c r="A48" s="29"/>
      <c r="B48" s="29"/>
      <c r="C48" s="29"/>
      <c r="D48" s="206" t="str">
        <f>counta(D43:D47)</f>
        <v>5</v>
      </c>
      <c r="E48" s="49"/>
      <c r="F48" s="49"/>
      <c r="G48" s="29"/>
      <c r="H48" s="29"/>
      <c r="I48" s="29"/>
      <c r="J48" s="1"/>
      <c r="K48" s="1"/>
      <c r="L48" s="1"/>
      <c r="M48" s="1"/>
      <c r="N48" s="1"/>
      <c r="O48" s="1"/>
      <c r="P48" s="1"/>
      <c r="Q48" s="1"/>
      <c r="R48" s="1"/>
      <c r="S48" s="1"/>
      <c r="T48" s="1"/>
      <c r="U48" s="1"/>
      <c r="V48" s="1"/>
      <c r="W48" s="1"/>
    </row>
    <row r="49">
      <c r="A49" s="29"/>
      <c r="B49" s="29"/>
      <c r="C49" s="29"/>
      <c r="D49" s="29"/>
      <c r="E49" s="29"/>
      <c r="F49" s="29"/>
      <c r="G49" s="29"/>
      <c r="H49" s="29"/>
      <c r="I49" s="29"/>
      <c r="J49" s="1"/>
      <c r="K49" s="1"/>
      <c r="L49" s="1"/>
      <c r="M49" s="1"/>
      <c r="N49" s="1"/>
      <c r="O49" s="1"/>
      <c r="P49" s="1"/>
      <c r="Q49" s="1"/>
      <c r="R49" s="1"/>
      <c r="S49" s="1"/>
      <c r="T49" s="1"/>
      <c r="U49" s="1"/>
      <c r="V49" s="1"/>
      <c r="W49" s="1"/>
    </row>
    <row r="50">
      <c r="A50" s="1"/>
      <c r="B50" s="1"/>
      <c r="C50" s="1"/>
      <c r="D50" s="1"/>
      <c r="E50" s="1"/>
      <c r="F50" s="1"/>
      <c r="G50" s="1"/>
      <c r="H50" s="1"/>
      <c r="I50" s="1"/>
      <c r="J50" s="1"/>
      <c r="K50" s="1"/>
      <c r="L50" s="1"/>
      <c r="M50" s="1"/>
      <c r="N50" s="1"/>
      <c r="O50" s="1"/>
      <c r="P50" s="1"/>
      <c r="Q50" s="1"/>
      <c r="R50" s="1"/>
      <c r="S50" s="1"/>
      <c r="T50" s="1"/>
      <c r="U50" s="1"/>
      <c r="V50" s="1"/>
      <c r="W50" s="1"/>
    </row>
    <row r="51">
      <c r="A51" s="1"/>
      <c r="B51" s="1"/>
      <c r="C51" s="1"/>
      <c r="D51" s="1"/>
      <c r="E51" s="1"/>
      <c r="F51" s="1"/>
      <c r="G51" s="1"/>
      <c r="H51" s="1"/>
      <c r="I51" s="1"/>
      <c r="J51" s="1"/>
      <c r="K51" s="1"/>
      <c r="L51" s="1"/>
      <c r="M51" s="1"/>
      <c r="N51" s="1"/>
      <c r="O51" s="1"/>
      <c r="P51" s="1"/>
      <c r="Q51" s="1"/>
      <c r="R51" s="1"/>
      <c r="S51" s="1"/>
      <c r="T51" s="1"/>
      <c r="U51" s="1"/>
      <c r="V51" s="1"/>
      <c r="W51" s="1"/>
    </row>
    <row r="52">
      <c r="A52" s="1"/>
      <c r="B52" s="1"/>
      <c r="C52" s="1"/>
      <c r="D52" s="1"/>
      <c r="E52" s="1"/>
      <c r="F52" s="1"/>
      <c r="G52" s="1"/>
      <c r="H52" s="1"/>
      <c r="I52" s="1"/>
      <c r="J52" s="1"/>
      <c r="K52" s="1"/>
      <c r="L52" s="1"/>
      <c r="M52" s="1"/>
      <c r="N52" s="1"/>
      <c r="O52" s="1"/>
      <c r="P52" s="1"/>
      <c r="Q52" s="1"/>
      <c r="R52" s="1"/>
      <c r="S52" s="1"/>
      <c r="T52" s="1"/>
      <c r="U52" s="1"/>
      <c r="V52" s="1"/>
      <c r="W52" s="1"/>
    </row>
    <row r="53">
      <c r="A53" s="1"/>
      <c r="B53" s="1"/>
      <c r="C53" s="1"/>
      <c r="D53" s="1"/>
      <c r="E53" s="1"/>
      <c r="F53" s="1"/>
      <c r="G53" s="1"/>
      <c r="H53" s="1"/>
      <c r="I53" s="1"/>
      <c r="J53" s="1"/>
      <c r="K53" s="1"/>
      <c r="L53" s="1"/>
      <c r="M53" s="1"/>
      <c r="N53" s="1"/>
      <c r="O53" s="1"/>
      <c r="P53" s="1"/>
      <c r="Q53" s="1"/>
      <c r="R53" s="1"/>
      <c r="S53" s="1"/>
      <c r="T53" s="1"/>
      <c r="U53" s="1"/>
      <c r="V53" s="1"/>
      <c r="W53" s="1"/>
    </row>
    <row r="54">
      <c r="A54" s="1"/>
      <c r="B54" s="1"/>
      <c r="C54" s="1"/>
      <c r="D54" s="1"/>
      <c r="E54" s="1"/>
      <c r="F54" s="1"/>
      <c r="G54" s="1"/>
      <c r="H54" s="1"/>
      <c r="I54" s="1"/>
      <c r="J54" s="1"/>
      <c r="K54" s="1"/>
      <c r="L54" s="1"/>
      <c r="M54" s="1"/>
      <c r="N54" s="1"/>
      <c r="O54" s="1"/>
      <c r="P54" s="1"/>
      <c r="Q54" s="1"/>
      <c r="R54" s="1"/>
      <c r="S54" s="1"/>
      <c r="T54" s="1"/>
      <c r="U54" s="1"/>
      <c r="V54" s="1"/>
      <c r="W54" s="1"/>
    </row>
    <row r="55">
      <c r="A55" s="1"/>
      <c r="B55" s="1"/>
      <c r="C55" s="1"/>
      <c r="D55" s="1"/>
      <c r="E55" s="1"/>
      <c r="F55" s="1"/>
      <c r="G55" s="1"/>
      <c r="H55" s="1"/>
      <c r="I55" s="1"/>
      <c r="J55" s="1"/>
      <c r="K55" s="1"/>
      <c r="L55" s="1"/>
      <c r="M55" s="1"/>
      <c r="N55" s="1"/>
      <c r="O55" s="1"/>
      <c r="P55" s="1"/>
      <c r="Q55" s="1"/>
      <c r="R55" s="1"/>
      <c r="S55" s="1"/>
      <c r="T55" s="1"/>
      <c r="U55" s="1"/>
      <c r="V55" s="1"/>
      <c r="W55" s="1"/>
    </row>
    <row r="56">
      <c r="A56" s="1"/>
      <c r="B56" s="1"/>
      <c r="C56" s="1"/>
      <c r="D56" s="1"/>
      <c r="E56" s="1"/>
      <c r="F56" s="1"/>
      <c r="G56" s="1"/>
      <c r="H56" s="1"/>
      <c r="I56" s="1"/>
      <c r="J56" s="1"/>
      <c r="K56" s="1"/>
      <c r="L56" s="1"/>
      <c r="M56" s="1"/>
      <c r="N56" s="1"/>
      <c r="O56" s="1"/>
      <c r="P56" s="1"/>
      <c r="Q56" s="1"/>
      <c r="R56" s="1"/>
      <c r="S56" s="1"/>
      <c r="T56" s="1"/>
      <c r="U56" s="1"/>
      <c r="V56" s="1"/>
      <c r="W56" s="1"/>
    </row>
    <row r="57">
      <c r="A57" s="1"/>
      <c r="B57" s="1"/>
      <c r="C57" s="1"/>
      <c r="D57" s="1"/>
      <c r="E57" s="1"/>
      <c r="F57" s="1"/>
      <c r="G57" s="1"/>
      <c r="H57" s="1"/>
      <c r="I57" s="1"/>
      <c r="J57" s="1"/>
      <c r="K57" s="1"/>
      <c r="L57" s="1"/>
      <c r="M57" s="1"/>
      <c r="N57" s="1"/>
      <c r="O57" s="1"/>
      <c r="P57" s="1"/>
      <c r="Q57" s="1"/>
      <c r="R57" s="1"/>
      <c r="S57" s="1"/>
      <c r="T57" s="1"/>
      <c r="U57" s="1"/>
      <c r="V57" s="1"/>
      <c r="W57" s="1"/>
    </row>
    <row r="58">
      <c r="A58" s="1"/>
      <c r="B58" s="1"/>
      <c r="C58" s="1"/>
      <c r="D58" s="1"/>
      <c r="E58" s="1"/>
      <c r="F58" s="1"/>
      <c r="G58" s="1"/>
      <c r="H58" s="1"/>
      <c r="I58" s="1"/>
      <c r="J58" s="1"/>
      <c r="K58" s="1"/>
      <c r="L58" s="1"/>
      <c r="M58" s="1"/>
      <c r="N58" s="1"/>
      <c r="O58" s="1"/>
      <c r="P58" s="1"/>
      <c r="Q58" s="1"/>
      <c r="R58" s="1"/>
      <c r="S58" s="1"/>
      <c r="T58" s="1"/>
      <c r="U58" s="1"/>
      <c r="V58" s="1"/>
      <c r="W58" s="1"/>
    </row>
    <row r="59">
      <c r="A59" s="1"/>
      <c r="B59" s="1"/>
      <c r="C59" s="1"/>
      <c r="D59" s="1"/>
      <c r="E59" s="1"/>
      <c r="F59" s="1"/>
      <c r="G59" s="1"/>
      <c r="H59" s="1"/>
      <c r="I59" s="1"/>
      <c r="J59" s="1"/>
      <c r="K59" s="1"/>
      <c r="L59" s="1"/>
      <c r="M59" s="1"/>
      <c r="N59" s="1"/>
      <c r="O59" s="1"/>
      <c r="P59" s="1"/>
      <c r="Q59" s="1"/>
      <c r="R59" s="1"/>
      <c r="S59" s="1"/>
      <c r="T59" s="1"/>
      <c r="U59" s="1"/>
      <c r="V59" s="1"/>
      <c r="W59" s="1"/>
    </row>
    <row r="60">
      <c r="A60" s="1"/>
      <c r="B60" s="1"/>
      <c r="C60" s="1"/>
      <c r="D60" s="1"/>
      <c r="E60" s="1"/>
      <c r="F60" s="1"/>
      <c r="G60" s="1"/>
      <c r="H60" s="1"/>
      <c r="I60" s="1"/>
      <c r="J60" s="1"/>
      <c r="K60" s="1"/>
      <c r="L60" s="1"/>
      <c r="M60" s="1"/>
      <c r="N60" s="1"/>
      <c r="O60" s="1"/>
      <c r="P60" s="1"/>
      <c r="Q60" s="1"/>
      <c r="R60" s="1"/>
      <c r="S60" s="1"/>
      <c r="T60" s="1"/>
      <c r="U60" s="1"/>
      <c r="V60" s="1"/>
      <c r="W60" s="1"/>
    </row>
    <row r="61">
      <c r="A61" s="1"/>
      <c r="B61" s="1"/>
      <c r="C61" s="1"/>
      <c r="D61" s="1"/>
      <c r="E61" s="1"/>
      <c r="F61" s="1"/>
      <c r="G61" s="1"/>
      <c r="H61" s="1"/>
      <c r="I61" s="1"/>
      <c r="J61" s="1"/>
      <c r="K61" s="1"/>
      <c r="L61" s="1"/>
      <c r="M61" s="1"/>
      <c r="N61" s="1"/>
      <c r="O61" s="1"/>
      <c r="P61" s="1"/>
      <c r="Q61" s="1"/>
      <c r="R61" s="1"/>
      <c r="S61" s="1"/>
      <c r="T61" s="1"/>
      <c r="U61" s="1"/>
      <c r="V61" s="1"/>
      <c r="W61" s="1"/>
    </row>
    <row r="62">
      <c r="A62" s="1"/>
      <c r="B62" s="1"/>
      <c r="C62" s="1"/>
      <c r="D62" s="1"/>
      <c r="E62" s="1"/>
      <c r="F62" s="1"/>
      <c r="G62" s="1"/>
      <c r="H62" s="1"/>
      <c r="I62" s="1"/>
      <c r="J62" s="1"/>
      <c r="K62" s="1"/>
      <c r="L62" s="1"/>
      <c r="M62" s="1"/>
      <c r="N62" s="1"/>
      <c r="O62" s="1"/>
      <c r="P62" s="1"/>
      <c r="Q62" s="1"/>
      <c r="R62" s="1"/>
      <c r="S62" s="1"/>
      <c r="T62" s="1"/>
      <c r="U62" s="1"/>
      <c r="V62" s="1"/>
      <c r="W62" s="1"/>
    </row>
    <row r="63">
      <c r="A63" s="1"/>
      <c r="B63" s="1"/>
      <c r="C63" s="1"/>
      <c r="D63" s="1"/>
      <c r="E63" s="1"/>
      <c r="F63" s="1"/>
      <c r="G63" s="1"/>
      <c r="H63" s="1"/>
      <c r="I63" s="1"/>
      <c r="J63" s="1"/>
      <c r="K63" s="1"/>
      <c r="L63" s="1"/>
      <c r="M63" s="1"/>
      <c r="N63" s="1"/>
      <c r="O63" s="1"/>
      <c r="P63" s="1"/>
      <c r="Q63" s="1"/>
      <c r="R63" s="1"/>
      <c r="S63" s="1"/>
      <c r="T63" s="1"/>
      <c r="U63" s="1"/>
      <c r="V63" s="1"/>
      <c r="W63" s="1"/>
    </row>
    <row r="64">
      <c r="A64" s="1"/>
      <c r="B64" s="1"/>
      <c r="C64" s="1"/>
      <c r="D64" s="1"/>
      <c r="E64" s="1"/>
      <c r="F64" s="1"/>
      <c r="G64" s="1"/>
      <c r="H64" s="1"/>
      <c r="I64" s="1"/>
      <c r="J64" s="1"/>
      <c r="K64" s="1"/>
      <c r="L64" s="1"/>
      <c r="M64" s="1"/>
      <c r="N64" s="1"/>
      <c r="O64" s="1"/>
      <c r="P64" s="1"/>
      <c r="Q64" s="1"/>
      <c r="R64" s="1"/>
      <c r="S64" s="1"/>
      <c r="T64" s="1"/>
      <c r="U64" s="1"/>
      <c r="V64" s="1"/>
      <c r="W64" s="1"/>
    </row>
    <row r="65">
      <c r="A65" s="1"/>
      <c r="B65" s="1"/>
      <c r="C65" s="1"/>
      <c r="D65" s="1"/>
      <c r="E65" s="1"/>
      <c r="F65" s="1"/>
      <c r="G65" s="1"/>
      <c r="H65" s="1"/>
      <c r="I65" s="1"/>
      <c r="J65" s="1"/>
      <c r="K65" s="1"/>
      <c r="L65" s="1"/>
      <c r="M65" s="1"/>
      <c r="N65" s="1"/>
      <c r="O65" s="1"/>
      <c r="P65" s="1"/>
      <c r="Q65" s="1"/>
      <c r="R65" s="1"/>
      <c r="S65" s="1"/>
      <c r="T65" s="1"/>
      <c r="U65" s="1"/>
      <c r="V65" s="1"/>
      <c r="W65" s="1"/>
    </row>
    <row r="66">
      <c r="A66" s="1"/>
      <c r="B66" s="1"/>
      <c r="C66" s="1"/>
      <c r="D66" s="1"/>
      <c r="E66" s="1"/>
      <c r="F66" s="1"/>
      <c r="G66" s="1"/>
      <c r="H66" s="1"/>
      <c r="I66" s="1"/>
      <c r="J66" s="1"/>
      <c r="K66" s="1"/>
      <c r="L66" s="1"/>
      <c r="M66" s="1"/>
      <c r="N66" s="1"/>
      <c r="O66" s="1"/>
      <c r="P66" s="1"/>
      <c r="Q66" s="1"/>
      <c r="R66" s="1"/>
      <c r="S66" s="1"/>
      <c r="T66" s="1"/>
      <c r="U66" s="1"/>
      <c r="V66" s="1"/>
      <c r="W66" s="1"/>
    </row>
    <row r="67">
      <c r="A67" s="1"/>
      <c r="B67" s="1"/>
      <c r="C67" s="1"/>
      <c r="D67" s="1"/>
      <c r="E67" s="1"/>
      <c r="F67" s="1"/>
      <c r="G67" s="1"/>
      <c r="H67" s="1"/>
      <c r="I67" s="1"/>
      <c r="J67" s="1"/>
      <c r="K67" s="1"/>
      <c r="L67" s="1"/>
      <c r="M67" s="1"/>
      <c r="N67" s="1"/>
      <c r="O67" s="1"/>
      <c r="P67" s="1"/>
      <c r="Q67" s="1"/>
      <c r="R67" s="1"/>
      <c r="S67" s="1"/>
      <c r="T67" s="1"/>
      <c r="U67" s="1"/>
      <c r="V67" s="1"/>
      <c r="W67" s="1"/>
    </row>
    <row r="68">
      <c r="A68" s="1"/>
      <c r="B68" s="1"/>
      <c r="C68" s="1"/>
      <c r="D68" s="1"/>
      <c r="E68" s="1"/>
      <c r="F68" s="1"/>
      <c r="G68" s="1"/>
      <c r="H68" s="1"/>
      <c r="I68" s="1"/>
      <c r="J68" s="1"/>
      <c r="K68" s="1"/>
      <c r="L68" s="1"/>
      <c r="M68" s="1"/>
      <c r="N68" s="1"/>
      <c r="O68" s="1"/>
      <c r="P68" s="1"/>
      <c r="Q68" s="1"/>
      <c r="R68" s="1"/>
      <c r="S68" s="1"/>
      <c r="T68" s="1"/>
      <c r="U68" s="1"/>
      <c r="V68" s="1"/>
      <c r="W68" s="1"/>
    </row>
    <row r="69">
      <c r="A69" s="1"/>
      <c r="B69" s="1"/>
      <c r="C69" s="1"/>
      <c r="D69" s="1"/>
      <c r="E69" s="1"/>
      <c r="F69" s="1"/>
      <c r="G69" s="1"/>
      <c r="H69" s="1"/>
      <c r="I69" s="1"/>
      <c r="J69" s="1"/>
      <c r="K69" s="1"/>
      <c r="L69" s="1"/>
      <c r="M69" s="1"/>
      <c r="N69" s="1"/>
      <c r="O69" s="1"/>
      <c r="P69" s="1"/>
      <c r="Q69" s="1"/>
      <c r="R69" s="1"/>
      <c r="S69" s="1"/>
      <c r="T69" s="1"/>
      <c r="U69" s="1"/>
      <c r="V69" s="1"/>
      <c r="W69" s="1"/>
    </row>
    <row r="70">
      <c r="A70" s="1"/>
      <c r="B70" s="1"/>
      <c r="C70" s="1"/>
      <c r="D70" s="1"/>
      <c r="E70" s="1"/>
      <c r="F70" s="1"/>
      <c r="G70" s="1"/>
      <c r="H70" s="1"/>
      <c r="I70" s="1"/>
      <c r="J70" s="1"/>
      <c r="K70" s="1"/>
      <c r="L70" s="1"/>
      <c r="M70" s="1"/>
      <c r="N70" s="1"/>
      <c r="O70" s="1"/>
      <c r="P70" s="1"/>
      <c r="Q70" s="1"/>
      <c r="R70" s="1"/>
      <c r="S70" s="1"/>
      <c r="T70" s="1"/>
      <c r="U70" s="1"/>
      <c r="V70" s="1"/>
      <c r="W70" s="1"/>
    </row>
    <row r="71">
      <c r="A71" s="1"/>
      <c r="B71" s="1"/>
      <c r="C71" s="1"/>
      <c r="D71" s="1"/>
      <c r="E71" s="1"/>
      <c r="F71" s="1"/>
      <c r="G71" s="1"/>
      <c r="H71" s="1"/>
      <c r="I71" s="1"/>
      <c r="J71" s="1"/>
      <c r="K71" s="1"/>
      <c r="L71" s="1"/>
      <c r="M71" s="1"/>
      <c r="N71" s="1"/>
      <c r="O71" s="1"/>
      <c r="P71" s="1"/>
      <c r="Q71" s="1"/>
      <c r="R71" s="1"/>
      <c r="S71" s="1"/>
      <c r="T71" s="1"/>
      <c r="U71" s="1"/>
      <c r="V71" s="1"/>
      <c r="W71" s="1"/>
    </row>
    <row r="72">
      <c r="A72" s="1"/>
      <c r="B72" s="1"/>
      <c r="C72" s="1"/>
      <c r="D72" s="1"/>
      <c r="E72" s="1"/>
      <c r="F72" s="1"/>
      <c r="G72" s="1"/>
      <c r="H72" s="1"/>
      <c r="I72" s="1"/>
      <c r="J72" s="1"/>
      <c r="K72" s="1"/>
      <c r="L72" s="1"/>
      <c r="M72" s="1"/>
      <c r="N72" s="1"/>
      <c r="O72" s="1"/>
      <c r="P72" s="1"/>
      <c r="Q72" s="1"/>
      <c r="R72" s="1"/>
      <c r="S72" s="1"/>
      <c r="T72" s="1"/>
      <c r="U72" s="1"/>
      <c r="V72" s="1"/>
      <c r="W72" s="1"/>
    </row>
    <row r="73">
      <c r="A73" s="1"/>
      <c r="B73" s="1"/>
      <c r="C73" s="1"/>
      <c r="D73" s="1"/>
      <c r="E73" s="1"/>
      <c r="F73" s="1"/>
      <c r="G73" s="1"/>
      <c r="H73" s="1"/>
      <c r="I73" s="1"/>
      <c r="J73" s="1"/>
      <c r="K73" s="1"/>
      <c r="L73" s="1"/>
      <c r="M73" s="1"/>
      <c r="N73" s="1"/>
      <c r="O73" s="1"/>
      <c r="P73" s="1"/>
      <c r="Q73" s="1"/>
      <c r="R73" s="1"/>
      <c r="S73" s="1"/>
      <c r="T73" s="1"/>
      <c r="U73" s="1"/>
      <c r="V73" s="1"/>
      <c r="W73" s="1"/>
    </row>
    <row r="74">
      <c r="A74" s="1"/>
      <c r="B74" s="1"/>
      <c r="C74" s="1"/>
      <c r="D74" s="1"/>
      <c r="E74" s="1"/>
      <c r="F74" s="1"/>
      <c r="G74" s="1"/>
      <c r="H74" s="1"/>
      <c r="I74" s="1"/>
      <c r="J74" s="1"/>
      <c r="K74" s="1"/>
      <c r="L74" s="1"/>
      <c r="M74" s="1"/>
      <c r="N74" s="1"/>
      <c r="O74" s="1"/>
      <c r="P74" s="1"/>
      <c r="Q74" s="1"/>
      <c r="R74" s="1"/>
      <c r="S74" s="1"/>
      <c r="T74" s="1"/>
      <c r="U74" s="1"/>
      <c r="V74" s="1"/>
      <c r="W74" s="1"/>
    </row>
    <row r="75">
      <c r="A75" s="1"/>
      <c r="B75" s="1"/>
      <c r="C75" s="1"/>
      <c r="D75" s="1"/>
      <c r="E75" s="1"/>
      <c r="F75" s="1"/>
      <c r="G75" s="1"/>
      <c r="H75" s="1"/>
      <c r="I75" s="1"/>
      <c r="J75" s="1"/>
      <c r="K75" s="1"/>
      <c r="L75" s="1"/>
      <c r="M75" s="1"/>
      <c r="N75" s="1"/>
      <c r="O75" s="1"/>
      <c r="P75" s="1"/>
      <c r="Q75" s="1"/>
      <c r="R75" s="1"/>
      <c r="S75" s="1"/>
      <c r="T75" s="1"/>
      <c r="U75" s="1"/>
      <c r="V75" s="1"/>
      <c r="W75" s="1"/>
    </row>
    <row r="76">
      <c r="A76" s="1"/>
      <c r="B76" s="1"/>
      <c r="C76" s="1"/>
      <c r="D76" s="1"/>
      <c r="E76" s="1"/>
      <c r="F76" s="1"/>
      <c r="G76" s="1"/>
      <c r="H76" s="1"/>
      <c r="I76" s="1"/>
      <c r="J76" s="1"/>
      <c r="K76" s="1"/>
      <c r="L76" s="1"/>
      <c r="M76" s="1"/>
      <c r="N76" s="1"/>
      <c r="O76" s="1"/>
      <c r="P76" s="1"/>
      <c r="Q76" s="1"/>
      <c r="R76" s="1"/>
      <c r="S76" s="1"/>
      <c r="T76" s="1"/>
      <c r="U76" s="1"/>
      <c r="V76" s="1"/>
      <c r="W76" s="1"/>
    </row>
    <row r="77">
      <c r="A77" s="1"/>
      <c r="B77" s="1"/>
      <c r="C77" s="1"/>
      <c r="D77" s="1"/>
      <c r="E77" s="1"/>
      <c r="F77" s="1"/>
      <c r="G77" s="1"/>
      <c r="H77" s="1"/>
      <c r="I77" s="1"/>
      <c r="J77" s="1"/>
      <c r="K77" s="1"/>
      <c r="L77" s="1"/>
      <c r="M77" s="1"/>
      <c r="N77" s="1"/>
      <c r="O77" s="1"/>
      <c r="P77" s="1"/>
      <c r="Q77" s="1"/>
      <c r="R77" s="1"/>
      <c r="S77" s="1"/>
      <c r="T77" s="1"/>
      <c r="U77" s="1"/>
      <c r="V77" s="1"/>
      <c r="W77" s="1"/>
    </row>
    <row r="78">
      <c r="A78" s="1"/>
      <c r="B78" s="1"/>
      <c r="C78" s="1"/>
      <c r="D78" s="1"/>
      <c r="E78" s="1"/>
      <c r="F78" s="1"/>
      <c r="G78" s="1"/>
      <c r="H78" s="1"/>
      <c r="I78" s="1"/>
      <c r="J78" s="1"/>
      <c r="K78" s="1"/>
      <c r="L78" s="1"/>
      <c r="M78" s="1"/>
      <c r="N78" s="1"/>
      <c r="O78" s="1"/>
      <c r="P78" s="1"/>
      <c r="Q78" s="1"/>
      <c r="R78" s="1"/>
      <c r="S78" s="1"/>
      <c r="T78" s="1"/>
      <c r="U78" s="1"/>
      <c r="V78" s="1"/>
      <c r="W78" s="1"/>
    </row>
    <row r="79">
      <c r="A79" s="1"/>
      <c r="B79" s="1"/>
      <c r="C79" s="1"/>
      <c r="D79" s="1"/>
      <c r="E79" s="1"/>
      <c r="F79" s="1"/>
      <c r="G79" s="1"/>
      <c r="H79" s="1"/>
      <c r="I79" s="1"/>
      <c r="J79" s="1"/>
      <c r="K79" s="1"/>
      <c r="L79" s="1"/>
      <c r="M79" s="1"/>
      <c r="N79" s="1"/>
      <c r="O79" s="1"/>
      <c r="P79" s="1"/>
      <c r="Q79" s="1"/>
      <c r="R79" s="1"/>
      <c r="S79" s="1"/>
      <c r="T79" s="1"/>
      <c r="U79" s="1"/>
      <c r="V79" s="1"/>
      <c r="W79" s="1"/>
    </row>
    <row r="80">
      <c r="A80" s="1"/>
      <c r="B80" s="1"/>
      <c r="C80" s="1"/>
      <c r="D80" s="1"/>
      <c r="E80" s="1"/>
      <c r="F80" s="1"/>
      <c r="G80" s="1"/>
      <c r="H80" s="1"/>
      <c r="I80" s="1"/>
      <c r="J80" s="1"/>
      <c r="K80" s="1"/>
      <c r="L80" s="1"/>
      <c r="M80" s="1"/>
      <c r="N80" s="1"/>
      <c r="O80" s="1"/>
      <c r="P80" s="1"/>
      <c r="Q80" s="1"/>
      <c r="R80" s="1"/>
      <c r="S80" s="1"/>
      <c r="T80" s="1"/>
      <c r="U80" s="1"/>
      <c r="V80" s="1"/>
      <c r="W80" s="1"/>
    </row>
    <row r="81">
      <c r="A81" s="1"/>
      <c r="B81" s="1"/>
      <c r="C81" s="1"/>
      <c r="D81" s="1"/>
      <c r="E81" s="1"/>
      <c r="F81" s="1"/>
      <c r="G81" s="1"/>
      <c r="H81" s="1"/>
      <c r="I81" s="1"/>
      <c r="J81" s="1"/>
      <c r="K81" s="1"/>
      <c r="L81" s="1"/>
      <c r="M81" s="1"/>
      <c r="N81" s="1"/>
      <c r="O81" s="1"/>
      <c r="P81" s="1"/>
      <c r="Q81" s="1"/>
      <c r="R81" s="1"/>
      <c r="S81" s="1"/>
      <c r="T81" s="1"/>
      <c r="U81" s="1"/>
      <c r="V81" s="1"/>
      <c r="W81" s="1"/>
    </row>
    <row r="82">
      <c r="A82" s="1"/>
      <c r="B82" s="1"/>
      <c r="C82" s="1"/>
      <c r="D82" s="1"/>
      <c r="E82" s="1"/>
      <c r="F82" s="1"/>
      <c r="G82" s="1"/>
      <c r="H82" s="1"/>
      <c r="I82" s="1"/>
      <c r="J82" s="1"/>
      <c r="K82" s="1"/>
      <c r="L82" s="1"/>
      <c r="M82" s="1"/>
      <c r="N82" s="1"/>
      <c r="O82" s="1"/>
      <c r="P82" s="1"/>
      <c r="Q82" s="1"/>
      <c r="R82" s="1"/>
      <c r="S82" s="1"/>
      <c r="T82" s="1"/>
      <c r="U82" s="1"/>
      <c r="V82" s="1"/>
      <c r="W82" s="1"/>
    </row>
    <row r="83">
      <c r="A83" s="1"/>
      <c r="B83" s="1"/>
      <c r="C83" s="1"/>
      <c r="D83" s="1"/>
      <c r="E83" s="1"/>
      <c r="F83" s="1"/>
      <c r="G83" s="1"/>
      <c r="H83" s="1"/>
      <c r="I83" s="1"/>
      <c r="J83" s="1"/>
      <c r="K83" s="1"/>
      <c r="L83" s="1"/>
      <c r="M83" s="1"/>
      <c r="N83" s="1"/>
      <c r="O83" s="1"/>
      <c r="P83" s="1"/>
      <c r="Q83" s="1"/>
      <c r="R83" s="1"/>
      <c r="S83" s="1"/>
      <c r="T83" s="1"/>
      <c r="U83" s="1"/>
      <c r="V83" s="1"/>
      <c r="W83" s="1"/>
    </row>
    <row r="84">
      <c r="A84" s="1"/>
      <c r="B84" s="1"/>
      <c r="C84" s="1"/>
      <c r="D84" s="1"/>
      <c r="E84" s="1"/>
      <c r="F84" s="1"/>
      <c r="G84" s="1"/>
      <c r="H84" s="1"/>
      <c r="I84" s="1"/>
      <c r="J84" s="1"/>
      <c r="K84" s="1"/>
      <c r="L84" s="1"/>
      <c r="M84" s="1"/>
      <c r="N84" s="1"/>
      <c r="O84" s="1"/>
      <c r="P84" s="1"/>
      <c r="Q84" s="1"/>
      <c r="R84" s="1"/>
      <c r="S84" s="1"/>
      <c r="T84" s="1"/>
      <c r="U84" s="1"/>
      <c r="V84" s="1"/>
      <c r="W84" s="1"/>
    </row>
    <row r="85">
      <c r="A85" s="1"/>
      <c r="B85" s="1"/>
      <c r="C85" s="1"/>
      <c r="D85" s="1"/>
      <c r="E85" s="1"/>
      <c r="F85" s="1"/>
      <c r="G85" s="1"/>
      <c r="H85" s="1"/>
      <c r="I85" s="1"/>
      <c r="J85" s="1"/>
      <c r="K85" s="1"/>
      <c r="L85" s="1"/>
      <c r="M85" s="1"/>
      <c r="N85" s="1"/>
      <c r="O85" s="1"/>
      <c r="P85" s="1"/>
      <c r="Q85" s="1"/>
      <c r="R85" s="1"/>
      <c r="S85" s="1"/>
      <c r="T85" s="1"/>
      <c r="U85" s="1"/>
      <c r="V85" s="1"/>
      <c r="W85" s="1"/>
    </row>
    <row r="86">
      <c r="A86" s="1"/>
      <c r="B86" s="1"/>
      <c r="C86" s="1"/>
      <c r="D86" s="1"/>
      <c r="E86" s="1"/>
      <c r="F86" s="1"/>
      <c r="G86" s="1"/>
      <c r="H86" s="1"/>
      <c r="I86" s="1"/>
      <c r="J86" s="1"/>
      <c r="K86" s="1"/>
      <c r="L86" s="1"/>
      <c r="M86" s="1"/>
      <c r="N86" s="1"/>
      <c r="O86" s="1"/>
      <c r="P86" s="1"/>
      <c r="Q86" s="1"/>
      <c r="R86" s="1"/>
      <c r="S86" s="1"/>
      <c r="T86" s="1"/>
      <c r="U86" s="1"/>
      <c r="V86" s="1"/>
      <c r="W86" s="1"/>
    </row>
    <row r="87">
      <c r="A87" s="1"/>
      <c r="B87" s="1"/>
      <c r="C87" s="1"/>
      <c r="D87" s="1"/>
      <c r="E87" s="1"/>
      <c r="F87" s="1"/>
      <c r="G87" s="1"/>
      <c r="H87" s="1"/>
      <c r="I87" s="1"/>
      <c r="J87" s="1"/>
      <c r="K87" s="1"/>
      <c r="L87" s="1"/>
      <c r="M87" s="1"/>
      <c r="N87" s="1"/>
      <c r="O87" s="1"/>
      <c r="P87" s="1"/>
      <c r="Q87" s="1"/>
      <c r="R87" s="1"/>
      <c r="S87" s="1"/>
      <c r="T87" s="1"/>
      <c r="U87" s="1"/>
      <c r="V87" s="1"/>
      <c r="W87" s="1"/>
    </row>
    <row r="88">
      <c r="A88" s="1"/>
      <c r="B88" s="1"/>
      <c r="C88" s="1"/>
      <c r="D88" s="1"/>
      <c r="E88" s="1"/>
      <c r="F88" s="1"/>
      <c r="G88" s="1"/>
      <c r="H88" s="1"/>
      <c r="I88" s="1"/>
      <c r="J88" s="1"/>
      <c r="K88" s="1"/>
      <c r="L88" s="1"/>
      <c r="M88" s="1"/>
      <c r="N88" s="1"/>
      <c r="O88" s="1"/>
      <c r="P88" s="1"/>
      <c r="Q88" s="1"/>
      <c r="R88" s="1"/>
      <c r="S88" s="1"/>
      <c r="T88" s="1"/>
      <c r="U88" s="1"/>
      <c r="V88" s="1"/>
      <c r="W88" s="1"/>
    </row>
    <row r="89">
      <c r="A89" s="1"/>
      <c r="B89" s="1"/>
      <c r="C89" s="1"/>
      <c r="D89" s="1"/>
      <c r="E89" s="1"/>
      <c r="F89" s="1"/>
      <c r="G89" s="1"/>
      <c r="H89" s="1"/>
      <c r="I89" s="1"/>
      <c r="J89" s="1"/>
      <c r="K89" s="1"/>
      <c r="L89" s="1"/>
      <c r="M89" s="1"/>
      <c r="N89" s="1"/>
      <c r="O89" s="1"/>
      <c r="P89" s="1"/>
      <c r="Q89" s="1"/>
      <c r="R89" s="1"/>
      <c r="S89" s="1"/>
      <c r="T89" s="1"/>
      <c r="U89" s="1"/>
      <c r="V89" s="1"/>
      <c r="W89" s="1"/>
    </row>
    <row r="90">
      <c r="A90" s="1"/>
      <c r="B90" s="1"/>
      <c r="C90" s="1"/>
      <c r="D90" s="1"/>
      <c r="E90" s="1"/>
      <c r="F90" s="1"/>
      <c r="G90" s="1"/>
      <c r="H90" s="1"/>
      <c r="I90" s="1"/>
      <c r="J90" s="1"/>
      <c r="K90" s="1"/>
      <c r="L90" s="1"/>
      <c r="M90" s="1"/>
      <c r="N90" s="1"/>
      <c r="O90" s="1"/>
      <c r="P90" s="1"/>
      <c r="Q90" s="1"/>
      <c r="R90" s="1"/>
      <c r="S90" s="1"/>
      <c r="T90" s="1"/>
      <c r="U90" s="1"/>
      <c r="V90" s="1"/>
      <c r="W90" s="1"/>
    </row>
    <row r="91">
      <c r="A91" s="1"/>
      <c r="B91" s="1"/>
      <c r="C91" s="1"/>
      <c r="D91" s="1"/>
      <c r="E91" s="1"/>
      <c r="F91" s="1"/>
      <c r="G91" s="1"/>
      <c r="H91" s="1"/>
      <c r="I91" s="1"/>
      <c r="J91" s="1"/>
      <c r="K91" s="1"/>
      <c r="L91" s="1"/>
      <c r="M91" s="1"/>
      <c r="N91" s="1"/>
      <c r="O91" s="1"/>
      <c r="P91" s="1"/>
      <c r="Q91" s="1"/>
      <c r="R91" s="1"/>
      <c r="S91" s="1"/>
      <c r="T91" s="1"/>
      <c r="U91" s="1"/>
      <c r="V91" s="1"/>
      <c r="W91" s="1"/>
    </row>
    <row r="92">
      <c r="A92" s="1"/>
      <c r="B92" s="1"/>
      <c r="C92" s="1"/>
      <c r="D92" s="1"/>
      <c r="E92" s="1"/>
      <c r="F92" s="1"/>
      <c r="G92" s="1"/>
      <c r="H92" s="1"/>
      <c r="I92" s="1"/>
      <c r="J92" s="1"/>
      <c r="K92" s="1"/>
      <c r="L92" s="1"/>
      <c r="M92" s="1"/>
      <c r="N92" s="1"/>
      <c r="O92" s="1"/>
      <c r="P92" s="1"/>
      <c r="Q92" s="1"/>
      <c r="R92" s="1"/>
      <c r="S92" s="1"/>
      <c r="T92" s="1"/>
      <c r="U92" s="1"/>
      <c r="V92" s="1"/>
      <c r="W92" s="1"/>
    </row>
    <row r="93">
      <c r="A93" s="1"/>
      <c r="B93" s="1"/>
      <c r="C93" s="1"/>
      <c r="D93" s="1"/>
      <c r="E93" s="1"/>
      <c r="F93" s="1"/>
      <c r="G93" s="1"/>
      <c r="H93" s="1"/>
      <c r="I93" s="1"/>
      <c r="J93" s="1"/>
      <c r="K93" s="1"/>
      <c r="L93" s="1"/>
      <c r="M93" s="1"/>
      <c r="N93" s="1"/>
      <c r="O93" s="1"/>
      <c r="P93" s="1"/>
      <c r="Q93" s="1"/>
      <c r="R93" s="1"/>
      <c r="S93" s="1"/>
      <c r="T93" s="1"/>
      <c r="U93" s="1"/>
      <c r="V93" s="1"/>
      <c r="W93" s="1"/>
    </row>
    <row r="94">
      <c r="A94" s="1"/>
      <c r="B94" s="1"/>
      <c r="C94" s="1"/>
      <c r="D94" s="1"/>
      <c r="E94" s="1"/>
      <c r="F94" s="1"/>
      <c r="G94" s="1"/>
      <c r="H94" s="1"/>
      <c r="I94" s="1"/>
      <c r="J94" s="1"/>
      <c r="K94" s="1"/>
      <c r="L94" s="1"/>
      <c r="M94" s="1"/>
      <c r="N94" s="1"/>
      <c r="O94" s="1"/>
      <c r="P94" s="1"/>
      <c r="Q94" s="1"/>
      <c r="R94" s="1"/>
      <c r="S94" s="1"/>
      <c r="T94" s="1"/>
      <c r="U94" s="1"/>
      <c r="V94" s="1"/>
      <c r="W94" s="1"/>
    </row>
    <row r="95">
      <c r="A95" s="1"/>
      <c r="B95" s="1"/>
      <c r="C95" s="1"/>
      <c r="D95" s="1"/>
      <c r="E95" s="1"/>
      <c r="F95" s="1"/>
      <c r="G95" s="1"/>
      <c r="H95" s="1"/>
      <c r="I95" s="1"/>
      <c r="J95" s="1"/>
      <c r="K95" s="1"/>
      <c r="L95" s="1"/>
      <c r="M95" s="1"/>
      <c r="N95" s="1"/>
      <c r="O95" s="1"/>
      <c r="P95" s="1"/>
      <c r="Q95" s="1"/>
      <c r="R95" s="1"/>
      <c r="S95" s="1"/>
      <c r="T95" s="1"/>
      <c r="U95" s="1"/>
      <c r="V95" s="1"/>
      <c r="W95" s="1"/>
    </row>
    <row r="96">
      <c r="A96" s="1"/>
      <c r="B96" s="1"/>
      <c r="C96" s="1"/>
      <c r="D96" s="1"/>
      <c r="E96" s="1"/>
      <c r="F96" s="1"/>
      <c r="G96" s="1"/>
      <c r="H96" s="1"/>
      <c r="I96" s="1"/>
      <c r="J96" s="1"/>
      <c r="K96" s="1"/>
      <c r="L96" s="1"/>
      <c r="M96" s="1"/>
      <c r="N96" s="1"/>
      <c r="O96" s="1"/>
      <c r="P96" s="1"/>
      <c r="Q96" s="1"/>
      <c r="R96" s="1"/>
      <c r="S96" s="1"/>
      <c r="T96" s="1"/>
      <c r="U96" s="1"/>
      <c r="V96" s="1"/>
      <c r="W96" s="1"/>
    </row>
    <row r="97">
      <c r="A97" s="1"/>
      <c r="B97" s="1"/>
      <c r="C97" s="1"/>
      <c r="D97" s="1"/>
      <c r="E97" s="1"/>
      <c r="F97" s="1"/>
      <c r="G97" s="1"/>
      <c r="H97" s="1"/>
      <c r="I97" s="1"/>
      <c r="J97" s="1"/>
      <c r="K97" s="1"/>
      <c r="L97" s="1"/>
      <c r="M97" s="1"/>
      <c r="N97" s="1"/>
      <c r="O97" s="1"/>
      <c r="P97" s="1"/>
      <c r="Q97" s="1"/>
      <c r="R97" s="1"/>
      <c r="S97" s="1"/>
      <c r="T97" s="1"/>
      <c r="U97" s="1"/>
      <c r="V97" s="1"/>
      <c r="W97" s="1"/>
    </row>
    <row r="98">
      <c r="A98" s="1"/>
      <c r="B98" s="1"/>
      <c r="C98" s="1"/>
      <c r="D98" s="1"/>
      <c r="E98" s="1"/>
      <c r="F98" s="1"/>
      <c r="G98" s="1"/>
      <c r="H98" s="1"/>
      <c r="I98" s="1"/>
      <c r="J98" s="1"/>
      <c r="K98" s="1"/>
      <c r="L98" s="1"/>
      <c r="M98" s="1"/>
      <c r="N98" s="1"/>
      <c r="O98" s="1"/>
      <c r="P98" s="1"/>
      <c r="Q98" s="1"/>
      <c r="R98" s="1"/>
      <c r="S98" s="1"/>
      <c r="T98" s="1"/>
      <c r="U98" s="1"/>
      <c r="V98" s="1"/>
      <c r="W98" s="1"/>
    </row>
    <row r="99">
      <c r="A99" s="1"/>
      <c r="B99" s="1"/>
      <c r="C99" s="1"/>
      <c r="D99" s="1"/>
      <c r="E99" s="1"/>
      <c r="F99" s="1"/>
      <c r="G99" s="1"/>
      <c r="H99" s="1"/>
      <c r="I99" s="1"/>
      <c r="J99" s="1"/>
      <c r="K99" s="1"/>
      <c r="L99" s="1"/>
      <c r="M99" s="1"/>
      <c r="N99" s="1"/>
      <c r="O99" s="1"/>
      <c r="P99" s="1"/>
      <c r="Q99" s="1"/>
      <c r="R99" s="1"/>
      <c r="S99" s="1"/>
      <c r="T99" s="1"/>
      <c r="U99" s="1"/>
      <c r="V99" s="1"/>
      <c r="W99" s="1"/>
    </row>
    <row r="100">
      <c r="A100" s="1"/>
      <c r="B100" s="1"/>
      <c r="C100" s="1"/>
      <c r="D100" s="1"/>
      <c r="E100" s="1"/>
      <c r="F100" s="1"/>
      <c r="G100" s="1"/>
      <c r="H100" s="1"/>
      <c r="I100" s="1"/>
      <c r="J100" s="1"/>
      <c r="K100" s="1"/>
      <c r="L100" s="1"/>
      <c r="M100" s="1"/>
      <c r="N100" s="1"/>
      <c r="O100" s="1"/>
      <c r="P100" s="1"/>
      <c r="Q100" s="1"/>
      <c r="R100" s="1"/>
      <c r="S100" s="1"/>
      <c r="T100" s="1"/>
      <c r="U100" s="1"/>
      <c r="V100" s="1"/>
      <c r="W100" s="1"/>
    </row>
    <row r="101">
      <c r="A101" s="1"/>
      <c r="B101" s="1"/>
      <c r="C101" s="1"/>
      <c r="D101" s="1"/>
      <c r="E101" s="1"/>
      <c r="F101" s="1"/>
      <c r="G101" s="1"/>
      <c r="H101" s="1"/>
      <c r="I101" s="1"/>
      <c r="J101" s="1"/>
      <c r="K101" s="1"/>
      <c r="L101" s="1"/>
      <c r="M101" s="1"/>
      <c r="N101" s="1"/>
      <c r="O101" s="1"/>
      <c r="P101" s="1"/>
      <c r="Q101" s="1"/>
      <c r="R101" s="1"/>
      <c r="S101" s="1"/>
      <c r="T101" s="1"/>
      <c r="U101" s="1"/>
      <c r="V101" s="1"/>
      <c r="W101" s="1"/>
    </row>
    <row r="102">
      <c r="A102" s="1"/>
      <c r="B102" s="1"/>
      <c r="C102" s="1"/>
      <c r="D102" s="1"/>
      <c r="E102" s="1"/>
      <c r="F102" s="1"/>
      <c r="G102" s="1"/>
      <c r="H102" s="1"/>
      <c r="I102" s="1"/>
      <c r="J102" s="1"/>
      <c r="K102" s="1"/>
      <c r="L102" s="1"/>
      <c r="M102" s="1"/>
      <c r="N102" s="1"/>
      <c r="O102" s="1"/>
      <c r="P102" s="1"/>
      <c r="Q102" s="1"/>
      <c r="R102" s="1"/>
      <c r="S102" s="1"/>
      <c r="T102" s="1"/>
      <c r="U102" s="1"/>
      <c r="V102" s="1"/>
      <c r="W102" s="1"/>
    </row>
    <row r="103">
      <c r="A103" s="1"/>
      <c r="B103" s="1"/>
      <c r="C103" s="1"/>
      <c r="D103" s="1"/>
      <c r="E103" s="1"/>
      <c r="F103" s="1"/>
      <c r="G103" s="1"/>
      <c r="H103" s="1"/>
      <c r="I103" s="1"/>
      <c r="J103" s="1"/>
      <c r="K103" s="1"/>
      <c r="L103" s="1"/>
      <c r="M103" s="1"/>
      <c r="N103" s="1"/>
      <c r="O103" s="1"/>
      <c r="P103" s="1"/>
      <c r="Q103" s="1"/>
      <c r="R103" s="1"/>
      <c r="S103" s="1"/>
      <c r="T103" s="1"/>
      <c r="U103" s="1"/>
      <c r="V103" s="1"/>
      <c r="W103" s="1"/>
    </row>
    <row r="104">
      <c r="A104" s="1"/>
      <c r="B104" s="1"/>
      <c r="C104" s="1"/>
      <c r="D104" s="1"/>
      <c r="E104" s="1"/>
      <c r="F104" s="1"/>
      <c r="G104" s="1"/>
      <c r="H104" s="1"/>
      <c r="I104" s="1"/>
      <c r="J104" s="1"/>
      <c r="K104" s="1"/>
      <c r="L104" s="1"/>
      <c r="M104" s="1"/>
      <c r="N104" s="1"/>
      <c r="O104" s="1"/>
      <c r="P104" s="1"/>
      <c r="Q104" s="1"/>
      <c r="R104" s="1"/>
      <c r="S104" s="1"/>
      <c r="T104" s="1"/>
      <c r="U104" s="1"/>
      <c r="V104" s="1"/>
      <c r="W104" s="1"/>
    </row>
    <row r="105">
      <c r="A105" s="1"/>
      <c r="B105" s="1"/>
      <c r="C105" s="1"/>
      <c r="D105" s="1"/>
      <c r="E105" s="1"/>
      <c r="F105" s="1"/>
      <c r="G105" s="1"/>
      <c r="H105" s="1"/>
      <c r="I105" s="1"/>
      <c r="J105" s="1"/>
      <c r="K105" s="1"/>
      <c r="L105" s="1"/>
      <c r="M105" s="1"/>
      <c r="N105" s="1"/>
      <c r="O105" s="1"/>
      <c r="P105" s="1"/>
      <c r="Q105" s="1"/>
      <c r="R105" s="1"/>
      <c r="S105" s="1"/>
      <c r="T105" s="1"/>
      <c r="U105" s="1"/>
      <c r="V105" s="1"/>
      <c r="W105" s="1"/>
    </row>
    <row r="106">
      <c r="A106" s="1"/>
      <c r="B106" s="1"/>
      <c r="C106" s="1"/>
      <c r="D106" s="1"/>
      <c r="E106" s="1"/>
      <c r="F106" s="1"/>
      <c r="G106" s="1"/>
      <c r="H106" s="1"/>
      <c r="I106" s="1"/>
      <c r="J106" s="1"/>
      <c r="K106" s="1"/>
      <c r="L106" s="1"/>
      <c r="M106" s="1"/>
      <c r="N106" s="1"/>
      <c r="O106" s="1"/>
      <c r="P106" s="1"/>
      <c r="Q106" s="1"/>
      <c r="R106" s="1"/>
      <c r="S106" s="1"/>
      <c r="T106" s="1"/>
      <c r="U106" s="1"/>
      <c r="V106" s="1"/>
      <c r="W106" s="1"/>
    </row>
    <row r="107">
      <c r="A107" s="1"/>
      <c r="B107" s="1"/>
      <c r="C107" s="1"/>
      <c r="D107" s="1"/>
      <c r="E107" s="1"/>
      <c r="F107" s="1"/>
      <c r="G107" s="1"/>
      <c r="H107" s="1"/>
      <c r="I107" s="1"/>
      <c r="J107" s="1"/>
      <c r="K107" s="1"/>
      <c r="L107" s="1"/>
      <c r="M107" s="1"/>
      <c r="N107" s="1"/>
      <c r="O107" s="1"/>
      <c r="P107" s="1"/>
      <c r="Q107" s="1"/>
      <c r="R107" s="1"/>
      <c r="S107" s="1"/>
      <c r="T107" s="1"/>
      <c r="U107" s="1"/>
      <c r="V107" s="1"/>
      <c r="W107" s="1"/>
    </row>
    <row r="108">
      <c r="A108" s="1"/>
      <c r="B108" s="1"/>
      <c r="C108" s="1"/>
      <c r="D108" s="1"/>
      <c r="E108" s="1"/>
      <c r="F108" s="1"/>
      <c r="G108" s="1"/>
      <c r="H108" s="1"/>
      <c r="I108" s="1"/>
      <c r="J108" s="1"/>
      <c r="K108" s="1"/>
      <c r="L108" s="1"/>
      <c r="M108" s="1"/>
      <c r="N108" s="1"/>
      <c r="O108" s="1"/>
      <c r="P108" s="1"/>
      <c r="Q108" s="1"/>
      <c r="R108" s="1"/>
      <c r="S108" s="1"/>
      <c r="T108" s="1"/>
      <c r="U108" s="1"/>
      <c r="V108" s="1"/>
      <c r="W108" s="1"/>
    </row>
    <row r="109">
      <c r="A109" s="1"/>
      <c r="B109" s="1"/>
      <c r="C109" s="1"/>
      <c r="D109" s="1"/>
      <c r="E109" s="1"/>
      <c r="F109" s="1"/>
      <c r="G109" s="1"/>
      <c r="H109" s="1"/>
      <c r="I109" s="1"/>
      <c r="J109" s="1"/>
      <c r="K109" s="1"/>
      <c r="L109" s="1"/>
      <c r="M109" s="1"/>
      <c r="N109" s="1"/>
      <c r="O109" s="1"/>
      <c r="P109" s="1"/>
      <c r="Q109" s="1"/>
      <c r="R109" s="1"/>
      <c r="S109" s="1"/>
      <c r="T109" s="1"/>
      <c r="U109" s="1"/>
      <c r="V109" s="1"/>
      <c r="W109" s="1"/>
    </row>
    <row r="110">
      <c r="A110" s="1"/>
      <c r="B110" s="1"/>
      <c r="C110" s="1"/>
      <c r="D110" s="1"/>
      <c r="E110" s="1"/>
      <c r="F110" s="1"/>
      <c r="G110" s="1"/>
      <c r="H110" s="1"/>
      <c r="I110" s="1"/>
      <c r="J110" s="1"/>
      <c r="K110" s="1"/>
      <c r="L110" s="1"/>
      <c r="M110" s="1"/>
      <c r="N110" s="1"/>
      <c r="O110" s="1"/>
      <c r="P110" s="1"/>
      <c r="Q110" s="1"/>
      <c r="R110" s="1"/>
      <c r="S110" s="1"/>
      <c r="T110" s="1"/>
      <c r="U110" s="1"/>
      <c r="V110" s="1"/>
      <c r="W110" s="1"/>
    </row>
    <row r="111">
      <c r="A111" s="1"/>
      <c r="B111" s="1"/>
      <c r="C111" s="1"/>
      <c r="D111" s="1"/>
      <c r="E111" s="1"/>
      <c r="F111" s="1"/>
      <c r="G111" s="1"/>
      <c r="H111" s="1"/>
      <c r="I111" s="1"/>
      <c r="J111" s="1"/>
      <c r="K111" s="1"/>
      <c r="L111" s="1"/>
      <c r="M111" s="1"/>
      <c r="N111" s="1"/>
      <c r="O111" s="1"/>
      <c r="P111" s="1"/>
      <c r="Q111" s="1"/>
      <c r="R111" s="1"/>
      <c r="S111" s="1"/>
      <c r="T111" s="1"/>
      <c r="U111" s="1"/>
      <c r="V111" s="1"/>
      <c r="W111" s="1"/>
    </row>
    <row r="112">
      <c r="A112" s="1"/>
      <c r="B112" s="1"/>
      <c r="C112" s="1"/>
      <c r="D112" s="1"/>
      <c r="E112" s="1"/>
      <c r="F112" s="1"/>
      <c r="G112" s="1"/>
      <c r="H112" s="1"/>
      <c r="I112" s="1"/>
      <c r="J112" s="1"/>
      <c r="K112" s="1"/>
      <c r="L112" s="1"/>
      <c r="M112" s="1"/>
      <c r="N112" s="1"/>
      <c r="O112" s="1"/>
      <c r="P112" s="1"/>
      <c r="Q112" s="1"/>
      <c r="R112" s="1"/>
      <c r="S112" s="1"/>
      <c r="T112" s="1"/>
      <c r="U112" s="1"/>
      <c r="V112" s="1"/>
      <c r="W112" s="1"/>
    </row>
    <row r="113">
      <c r="A113" s="1"/>
      <c r="B113" s="1"/>
      <c r="C113" s="1"/>
      <c r="D113" s="1"/>
      <c r="E113" s="1"/>
      <c r="F113" s="1"/>
      <c r="G113" s="1"/>
      <c r="H113" s="1"/>
      <c r="I113" s="1"/>
      <c r="J113" s="1"/>
      <c r="K113" s="1"/>
      <c r="L113" s="1"/>
      <c r="M113" s="1"/>
      <c r="N113" s="1"/>
      <c r="O113" s="1"/>
      <c r="P113" s="1"/>
      <c r="Q113" s="1"/>
      <c r="R113" s="1"/>
      <c r="S113" s="1"/>
      <c r="T113" s="1"/>
      <c r="U113" s="1"/>
      <c r="V113" s="1"/>
      <c r="W113" s="1"/>
    </row>
    <row r="114">
      <c r="A114" s="1"/>
      <c r="B114" s="1"/>
      <c r="C114" s="1"/>
      <c r="D114" s="1"/>
      <c r="E114" s="1"/>
      <c r="F114" s="1"/>
      <c r="G114" s="1"/>
      <c r="H114" s="1"/>
      <c r="I114" s="1"/>
      <c r="J114" s="1"/>
      <c r="K114" s="1"/>
      <c r="L114" s="1"/>
      <c r="M114" s="1"/>
      <c r="N114" s="1"/>
      <c r="O114" s="1"/>
      <c r="P114" s="1"/>
      <c r="Q114" s="1"/>
      <c r="R114" s="1"/>
      <c r="S114" s="1"/>
      <c r="T114" s="1"/>
      <c r="U114" s="1"/>
      <c r="V114" s="1"/>
      <c r="W114" s="1"/>
    </row>
    <row r="115">
      <c r="A115" s="1"/>
      <c r="B115" s="1"/>
      <c r="C115" s="1"/>
      <c r="D115" s="1"/>
      <c r="E115" s="1"/>
      <c r="F115" s="1"/>
      <c r="G115" s="1"/>
      <c r="H115" s="1"/>
      <c r="I115" s="1"/>
      <c r="J115" s="1"/>
      <c r="K115" s="1"/>
      <c r="L115" s="1"/>
      <c r="M115" s="1"/>
      <c r="N115" s="1"/>
      <c r="O115" s="1"/>
      <c r="P115" s="1"/>
      <c r="Q115" s="1"/>
      <c r="R115" s="1"/>
      <c r="S115" s="1"/>
      <c r="T115" s="1"/>
      <c r="U115" s="1"/>
      <c r="V115" s="1"/>
      <c r="W115" s="1"/>
    </row>
    <row r="116">
      <c r="A116" s="1"/>
      <c r="B116" s="1"/>
      <c r="C116" s="1"/>
      <c r="D116" s="1"/>
      <c r="E116" s="1"/>
      <c r="F116" s="1"/>
      <c r="G116" s="1"/>
      <c r="H116" s="1"/>
      <c r="I116" s="1"/>
      <c r="J116" s="1"/>
      <c r="K116" s="1"/>
      <c r="L116" s="1"/>
      <c r="M116" s="1"/>
      <c r="N116" s="1"/>
      <c r="O116" s="1"/>
      <c r="P116" s="1"/>
      <c r="Q116" s="1"/>
      <c r="R116" s="1"/>
      <c r="S116" s="1"/>
      <c r="T116" s="1"/>
      <c r="U116" s="1"/>
      <c r="V116" s="1"/>
      <c r="W116" s="1"/>
    </row>
    <row r="117">
      <c r="A117" s="1"/>
      <c r="B117" s="1"/>
      <c r="C117" s="1"/>
      <c r="D117" s="1"/>
      <c r="E117" s="1"/>
      <c r="F117" s="1"/>
      <c r="G117" s="1"/>
      <c r="H117" s="1"/>
      <c r="I117" s="1"/>
      <c r="J117" s="1"/>
      <c r="K117" s="1"/>
      <c r="L117" s="1"/>
      <c r="M117" s="1"/>
      <c r="N117" s="1"/>
      <c r="O117" s="1"/>
      <c r="P117" s="1"/>
      <c r="Q117" s="1"/>
      <c r="R117" s="1"/>
      <c r="S117" s="1"/>
      <c r="T117" s="1"/>
      <c r="U117" s="1"/>
      <c r="V117" s="1"/>
      <c r="W117" s="1"/>
    </row>
    <row r="118">
      <c r="A118" s="1"/>
      <c r="B118" s="1"/>
      <c r="C118" s="1"/>
      <c r="D118" s="1"/>
      <c r="E118" s="1"/>
      <c r="F118" s="1"/>
      <c r="G118" s="1"/>
      <c r="H118" s="1"/>
      <c r="I118" s="1"/>
      <c r="J118" s="1"/>
      <c r="K118" s="1"/>
      <c r="L118" s="1"/>
      <c r="M118" s="1"/>
      <c r="N118" s="1"/>
      <c r="O118" s="1"/>
      <c r="P118" s="1"/>
      <c r="Q118" s="1"/>
      <c r="R118" s="1"/>
      <c r="S118" s="1"/>
      <c r="T118" s="1"/>
      <c r="U118" s="1"/>
      <c r="V118" s="1"/>
      <c r="W118" s="1"/>
    </row>
    <row r="119">
      <c r="A119" s="1"/>
      <c r="B119" s="1"/>
      <c r="C119" s="1"/>
      <c r="D119" s="1"/>
      <c r="E119" s="1"/>
      <c r="F119" s="1"/>
      <c r="G119" s="1"/>
      <c r="H119" s="1"/>
      <c r="I119" s="1"/>
      <c r="J119" s="1"/>
      <c r="K119" s="1"/>
      <c r="L119" s="1"/>
      <c r="M119" s="1"/>
      <c r="N119" s="1"/>
      <c r="O119" s="1"/>
      <c r="P119" s="1"/>
      <c r="Q119" s="1"/>
      <c r="R119" s="1"/>
      <c r="S119" s="1"/>
      <c r="T119" s="1"/>
      <c r="U119" s="1"/>
      <c r="V119" s="1"/>
      <c r="W119" s="1"/>
    </row>
  </sheetData>
  <mergeCells count="6">
    <mergeCell ref="A2:C2"/>
    <mergeCell ref="A3:C3"/>
    <mergeCell ref="C27:E27"/>
    <mergeCell ref="F32:H32"/>
    <mergeCell ref="F33:H38"/>
    <mergeCell ref="I33:I38"/>
  </mergeCells>
  <hyperlinks>
    <hyperlink r:id="rId1" ref="H20"/>
    <hyperlink r:id="rId2" ref="H21"/>
    <hyperlink r:id="rId3" ref="H22"/>
    <hyperlink r:id="rId4" ref="H29"/>
    <hyperlink r:id="rId5" ref="F33"/>
    <hyperlink r:id="rId6" ref="G43"/>
    <hyperlink r:id="rId7" ref="G44"/>
    <hyperlink r:id="rId8" ref="G45"/>
    <hyperlink r:id="rId9" ref="G46"/>
    <hyperlink r:id="rId10" ref="G47"/>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hidden="1" min="1" max="1" width="4.14"/>
    <col customWidth="1" min="2" max="2" width="4.14"/>
    <col customWidth="1" min="3" max="3" width="71.71"/>
    <col customWidth="1" min="4" max="4" width="23.86"/>
    <col customWidth="1" min="5" max="5" width="23.0"/>
    <col customWidth="1" min="6" max="6" width="22.57"/>
    <col customWidth="1" min="7" max="7" width="33.43"/>
    <col customWidth="1" min="9" max="9" width="26.71"/>
    <col customWidth="1" min="11" max="11" width="28.29"/>
    <col customWidth="1" min="13" max="13" width="31.57"/>
    <col customWidth="1" min="14" max="14" width="35.14"/>
  </cols>
  <sheetData>
    <row r="1">
      <c r="A1" s="1"/>
      <c r="B1" s="29"/>
      <c r="C1" s="29"/>
      <c r="D1" s="29"/>
      <c r="E1" s="29"/>
      <c r="F1" s="29"/>
      <c r="G1" s="29"/>
      <c r="H1" s="29"/>
      <c r="I1" s="29"/>
      <c r="J1" s="29"/>
      <c r="K1" s="29"/>
      <c r="L1" s="29"/>
      <c r="M1" s="29"/>
      <c r="N1" s="29"/>
      <c r="O1" s="29"/>
      <c r="P1" s="29"/>
      <c r="Q1" s="29"/>
      <c r="R1" s="29"/>
      <c r="S1" s="29"/>
      <c r="T1" s="29"/>
      <c r="U1" s="29"/>
      <c r="V1" s="29"/>
      <c r="W1" s="29"/>
      <c r="X1" s="29"/>
    </row>
    <row r="2">
      <c r="A2" s="7"/>
      <c r="B2" s="43"/>
      <c r="C2" s="15" t="s">
        <v>8</v>
      </c>
      <c r="D2" s="16"/>
      <c r="E2" s="16"/>
      <c r="F2" s="16"/>
      <c r="G2" s="17"/>
      <c r="H2" s="29"/>
      <c r="I2" s="29"/>
      <c r="J2" s="29"/>
      <c r="K2" s="29"/>
      <c r="L2" s="29"/>
      <c r="M2" s="29"/>
      <c r="N2" s="29"/>
      <c r="O2" s="29"/>
      <c r="P2" s="29"/>
      <c r="Q2" s="29"/>
      <c r="R2" s="29"/>
      <c r="S2" s="29"/>
      <c r="T2" s="29"/>
      <c r="U2" s="29"/>
      <c r="V2" s="29"/>
      <c r="W2" s="29"/>
      <c r="X2" s="29"/>
    </row>
    <row r="3">
      <c r="A3" s="8"/>
      <c r="B3" s="52"/>
      <c r="C3" s="18" t="s">
        <v>201</v>
      </c>
      <c r="D3" s="19"/>
      <c r="E3" s="19"/>
      <c r="F3" s="19"/>
      <c r="G3" s="20"/>
      <c r="H3" s="29"/>
      <c r="I3" s="29"/>
      <c r="J3" s="29"/>
      <c r="K3" s="29"/>
      <c r="L3" s="29"/>
      <c r="M3" s="29"/>
      <c r="N3" s="29"/>
      <c r="O3" s="29"/>
      <c r="P3" s="29"/>
      <c r="Q3" s="29"/>
      <c r="R3" s="29"/>
      <c r="S3" s="29"/>
      <c r="T3" s="29"/>
      <c r="U3" s="29"/>
      <c r="V3" s="29"/>
      <c r="W3" s="29"/>
      <c r="X3" s="29"/>
    </row>
    <row r="4">
      <c r="A4" s="21"/>
      <c r="B4" s="27"/>
      <c r="C4" s="27" t="str">
        <f>COUNTA(C27:C148)</f>
        <v>16</v>
      </c>
      <c r="D4" s="27"/>
      <c r="E4" s="27"/>
      <c r="F4" s="29"/>
      <c r="G4" s="29"/>
      <c r="H4" s="29"/>
      <c r="I4" s="29"/>
      <c r="J4" s="29"/>
      <c r="K4" s="29"/>
      <c r="L4" s="29"/>
      <c r="M4" s="29"/>
      <c r="N4" s="29"/>
      <c r="O4" s="29"/>
      <c r="P4" s="29"/>
      <c r="Q4" s="29"/>
      <c r="R4" s="29"/>
      <c r="S4" s="29"/>
      <c r="T4" s="29"/>
      <c r="U4" s="29"/>
      <c r="V4" s="29"/>
      <c r="W4" s="29"/>
      <c r="X4" s="29"/>
    </row>
    <row r="5">
      <c r="A5" s="21"/>
      <c r="B5" s="27"/>
      <c r="C5" s="21" t="s">
        <v>209</v>
      </c>
      <c r="D5" s="27"/>
      <c r="E5" s="27"/>
      <c r="F5" s="158" t="str">
        <f>sum(F27:F148)</f>
        <v>186418</v>
      </c>
      <c r="G5" s="158" t="str">
        <f>AVERAGE(G27:G148)</f>
        <v>6914.214286</v>
      </c>
      <c r="H5" s="158" t="str">
        <f t="shared" ref="H5:K5" si="1">sum(H27:H148)/count(H27:H148)</f>
        <v>5165.2</v>
      </c>
      <c r="I5" s="158" t="str">
        <f t="shared" si="1"/>
        <v>245.5</v>
      </c>
      <c r="J5" s="158" t="str">
        <f t="shared" si="1"/>
        <v>0.5714285714</v>
      </c>
      <c r="K5" s="158" t="str">
        <f t="shared" si="1"/>
        <v>107877003.5</v>
      </c>
      <c r="L5" s="29"/>
      <c r="M5" s="29"/>
      <c r="N5" s="29"/>
      <c r="O5" s="29"/>
      <c r="P5" s="29"/>
      <c r="Q5" s="29"/>
      <c r="R5" s="29"/>
      <c r="S5" s="29"/>
      <c r="T5" s="29"/>
      <c r="U5" s="29"/>
      <c r="V5" s="29"/>
      <c r="W5" s="29"/>
      <c r="X5" s="29"/>
    </row>
    <row r="6">
      <c r="A6" s="21"/>
      <c r="B6" s="27"/>
      <c r="C6" s="160" t="s">
        <v>219</v>
      </c>
      <c r="D6" s="27"/>
      <c r="E6" s="27"/>
      <c r="F6" s="29"/>
      <c r="G6" s="29"/>
      <c r="H6" s="29"/>
      <c r="I6" s="29"/>
      <c r="J6" s="29"/>
      <c r="K6" s="29"/>
      <c r="L6" s="29"/>
      <c r="M6" s="29"/>
      <c r="N6" s="29"/>
      <c r="O6" s="29"/>
      <c r="P6" s="29"/>
      <c r="Q6" s="29"/>
      <c r="R6" s="29"/>
      <c r="S6" s="29"/>
      <c r="T6" s="29"/>
      <c r="U6" s="29"/>
      <c r="V6" s="29"/>
      <c r="W6" s="29"/>
      <c r="X6" s="29"/>
    </row>
    <row r="7">
      <c r="A7" s="21"/>
      <c r="B7" s="27"/>
      <c r="C7" s="161"/>
      <c r="D7" s="27"/>
      <c r="E7" s="27"/>
      <c r="F7" s="29"/>
      <c r="G7" s="29"/>
      <c r="H7" s="29"/>
      <c r="I7" s="29"/>
      <c r="J7" s="29"/>
      <c r="K7" s="29"/>
      <c r="L7" s="29"/>
      <c r="M7" s="29"/>
      <c r="N7" s="29"/>
      <c r="O7" s="29"/>
      <c r="P7" s="29"/>
      <c r="Q7" s="29"/>
      <c r="R7" s="29"/>
      <c r="S7" s="29"/>
      <c r="T7" s="29"/>
      <c r="U7" s="29"/>
      <c r="V7" s="29"/>
      <c r="W7" s="29"/>
      <c r="X7" s="29"/>
    </row>
    <row r="8">
      <c r="A8" s="21"/>
      <c r="B8" s="27"/>
      <c r="C8" s="162" t="s">
        <v>220</v>
      </c>
      <c r="D8" s="29"/>
      <c r="E8" s="29"/>
      <c r="F8" s="29"/>
      <c r="G8" s="163"/>
      <c r="H8" s="29"/>
      <c r="I8" s="29"/>
      <c r="J8" s="29"/>
      <c r="K8" s="29"/>
      <c r="L8" s="29"/>
      <c r="M8" s="29"/>
      <c r="N8" s="29"/>
      <c r="O8" s="29"/>
      <c r="P8" s="29"/>
      <c r="Q8" s="29"/>
      <c r="R8" s="29"/>
      <c r="S8" s="29"/>
      <c r="T8" s="29"/>
      <c r="U8" s="29"/>
      <c r="V8" s="29"/>
      <c r="W8" s="29"/>
      <c r="X8" s="29"/>
    </row>
    <row r="9" ht="23.25" customHeight="1">
      <c r="A9" s="21"/>
      <c r="B9" s="27"/>
      <c r="C9" s="164" t="s">
        <v>221</v>
      </c>
      <c r="D9" s="165" t="s">
        <v>222</v>
      </c>
      <c r="E9" s="166" t="s">
        <v>223</v>
      </c>
      <c r="F9" s="29"/>
      <c r="G9" s="163"/>
      <c r="H9" s="29"/>
      <c r="I9" s="29"/>
      <c r="J9" s="29"/>
      <c r="K9" s="29"/>
      <c r="L9" s="29"/>
      <c r="M9" s="29"/>
      <c r="N9" s="29"/>
      <c r="O9" s="29"/>
      <c r="P9" s="29"/>
      <c r="Q9" s="29"/>
      <c r="R9" s="29"/>
      <c r="S9" s="29"/>
      <c r="T9" s="29"/>
      <c r="U9" s="29"/>
      <c r="V9" s="29"/>
      <c r="W9" s="29"/>
      <c r="X9" s="29"/>
    </row>
    <row r="10">
      <c r="A10" s="167" t="str">
        <f t="shared" ref="A10:A21" si="2">10-E10</f>
        <v>10</v>
      </c>
      <c r="B10" s="27"/>
      <c r="C10" s="168" t="s">
        <v>224</v>
      </c>
      <c r="D10" s="169">
        <v>16.0</v>
      </c>
      <c r="E10" s="170"/>
      <c r="F10" s="163"/>
      <c r="G10" s="29"/>
      <c r="H10" s="29"/>
      <c r="I10" s="29"/>
      <c r="J10" s="29"/>
      <c r="K10" s="29"/>
      <c r="L10" s="29"/>
      <c r="M10" s="29"/>
      <c r="N10" s="29"/>
      <c r="O10" s="29"/>
      <c r="P10" s="29"/>
      <c r="Q10" s="29"/>
      <c r="R10" s="29"/>
      <c r="S10" s="29"/>
      <c r="T10" s="29"/>
      <c r="U10" s="29"/>
      <c r="V10" s="29"/>
      <c r="W10" s="29"/>
      <c r="X10" s="29"/>
    </row>
    <row r="11">
      <c r="A11" s="167" t="str">
        <f t="shared" si="2"/>
        <v>10</v>
      </c>
      <c r="B11" s="27"/>
      <c r="C11" s="168" t="s">
        <v>225</v>
      </c>
      <c r="D11" s="169">
        <v>36.0</v>
      </c>
      <c r="E11" s="170"/>
      <c r="F11" s="163"/>
      <c r="G11" s="29"/>
      <c r="H11" s="29"/>
      <c r="I11" s="29"/>
      <c r="J11" s="29"/>
      <c r="K11" s="29"/>
      <c r="L11" s="29"/>
      <c r="M11" s="29"/>
      <c r="N11" s="29"/>
      <c r="O11" s="29"/>
      <c r="P11" s="29"/>
      <c r="Q11" s="29"/>
      <c r="R11" s="29"/>
      <c r="S11" s="29"/>
      <c r="T11" s="29"/>
      <c r="U11" s="29"/>
      <c r="V11" s="29"/>
      <c r="W11" s="29"/>
      <c r="X11" s="29"/>
    </row>
    <row r="12">
      <c r="A12" s="167" t="str">
        <f t="shared" si="2"/>
        <v>10</v>
      </c>
      <c r="B12" s="27"/>
      <c r="C12" s="171"/>
      <c r="D12" s="21"/>
      <c r="E12" s="170"/>
      <c r="F12" s="163"/>
      <c r="G12" s="29"/>
      <c r="H12" s="29"/>
      <c r="I12" s="29"/>
      <c r="J12" s="29"/>
      <c r="K12" s="29"/>
      <c r="L12" s="29"/>
      <c r="M12" s="29"/>
      <c r="N12" s="29"/>
      <c r="O12" s="29"/>
      <c r="P12" s="29"/>
      <c r="Q12" s="29"/>
      <c r="R12" s="29"/>
      <c r="S12" s="29"/>
      <c r="T12" s="29"/>
      <c r="U12" s="29"/>
      <c r="V12" s="29"/>
      <c r="W12" s="29"/>
      <c r="X12" s="29"/>
    </row>
    <row r="13">
      <c r="A13" s="167" t="str">
        <f t="shared" si="2"/>
        <v>10</v>
      </c>
      <c r="B13" s="27"/>
      <c r="C13" s="171"/>
      <c r="D13" s="21"/>
      <c r="E13" s="170"/>
      <c r="F13" s="163"/>
      <c r="G13" s="29"/>
      <c r="H13" s="29"/>
      <c r="I13" s="29"/>
      <c r="J13" s="29"/>
      <c r="K13" s="29"/>
      <c r="L13" s="29"/>
      <c r="M13" s="29"/>
      <c r="N13" s="29"/>
      <c r="O13" s="29"/>
      <c r="P13" s="29"/>
      <c r="Q13" s="29"/>
      <c r="R13" s="29"/>
      <c r="S13" s="29"/>
      <c r="T13" s="29"/>
      <c r="U13" s="29"/>
      <c r="V13" s="29"/>
      <c r="W13" s="29"/>
      <c r="X13" s="29"/>
    </row>
    <row r="14">
      <c r="A14" s="167" t="str">
        <f t="shared" si="2"/>
        <v>10</v>
      </c>
      <c r="B14" s="27"/>
      <c r="C14" s="171"/>
      <c r="D14" s="21"/>
      <c r="E14" s="170"/>
      <c r="F14" s="163"/>
      <c r="G14" s="29"/>
      <c r="H14" s="29"/>
      <c r="I14" s="29"/>
      <c r="J14" s="29"/>
      <c r="K14" s="29"/>
      <c r="L14" s="29"/>
      <c r="M14" s="29"/>
      <c r="N14" s="29"/>
      <c r="O14" s="29"/>
      <c r="P14" s="29"/>
      <c r="Q14" s="29"/>
      <c r="R14" s="29"/>
      <c r="S14" s="29"/>
      <c r="T14" s="29"/>
      <c r="U14" s="29"/>
      <c r="V14" s="29"/>
      <c r="W14" s="29"/>
      <c r="X14" s="29"/>
    </row>
    <row r="15">
      <c r="A15" s="167" t="str">
        <f t="shared" si="2"/>
        <v>10</v>
      </c>
      <c r="B15" s="27"/>
      <c r="C15" s="171"/>
      <c r="D15" s="21"/>
      <c r="E15" s="170"/>
      <c r="F15" s="163"/>
      <c r="G15" s="29"/>
      <c r="H15" s="29"/>
      <c r="I15" s="29"/>
      <c r="J15" s="29"/>
      <c r="K15" s="29"/>
      <c r="L15" s="29"/>
      <c r="M15" s="29"/>
      <c r="N15" s="29"/>
      <c r="O15" s="29"/>
      <c r="P15" s="29"/>
      <c r="Q15" s="29"/>
      <c r="R15" s="29"/>
      <c r="S15" s="29"/>
      <c r="T15" s="29"/>
      <c r="U15" s="29"/>
      <c r="V15" s="29"/>
      <c r="W15" s="29"/>
      <c r="X15" s="29"/>
    </row>
    <row r="16">
      <c r="A16" s="167" t="str">
        <f t="shared" si="2"/>
        <v>10</v>
      </c>
      <c r="B16" s="27"/>
      <c r="C16" s="171"/>
      <c r="D16" s="21"/>
      <c r="E16" s="170"/>
      <c r="F16" s="163"/>
      <c r="G16" s="29"/>
      <c r="H16" s="29"/>
      <c r="I16" s="29"/>
      <c r="J16" s="29"/>
      <c r="K16" s="29"/>
      <c r="L16" s="29"/>
      <c r="M16" s="29"/>
      <c r="N16" s="29"/>
      <c r="O16" s="29"/>
      <c r="P16" s="29"/>
      <c r="Q16" s="29"/>
      <c r="R16" s="29"/>
      <c r="S16" s="29"/>
      <c r="T16" s="29"/>
      <c r="U16" s="29"/>
      <c r="V16" s="29"/>
      <c r="W16" s="29"/>
      <c r="X16" s="29"/>
    </row>
    <row r="17">
      <c r="A17" s="167" t="str">
        <f t="shared" si="2"/>
        <v>10</v>
      </c>
      <c r="B17" s="27"/>
      <c r="C17" s="171"/>
      <c r="D17" s="21"/>
      <c r="E17" s="170"/>
      <c r="F17" s="163"/>
      <c r="G17" s="29"/>
      <c r="H17" s="29"/>
      <c r="I17" s="29"/>
      <c r="J17" s="29"/>
      <c r="K17" s="29"/>
      <c r="L17" s="29"/>
      <c r="M17" s="29"/>
      <c r="N17" s="29"/>
      <c r="O17" s="29"/>
      <c r="P17" s="29"/>
      <c r="Q17" s="29"/>
      <c r="R17" s="29"/>
      <c r="S17" s="29"/>
      <c r="T17" s="29"/>
      <c r="U17" s="29"/>
      <c r="V17" s="29"/>
      <c r="W17" s="29"/>
      <c r="X17" s="29"/>
    </row>
    <row r="18">
      <c r="A18" s="167" t="str">
        <f t="shared" si="2"/>
        <v>10</v>
      </c>
      <c r="B18" s="27"/>
      <c r="C18" s="171"/>
      <c r="D18" s="21"/>
      <c r="E18" s="170"/>
      <c r="F18" s="163"/>
      <c r="G18" s="29"/>
      <c r="H18" s="29"/>
      <c r="I18" s="29"/>
      <c r="J18" s="29"/>
      <c r="K18" s="29"/>
      <c r="L18" s="29"/>
      <c r="M18" s="29"/>
      <c r="N18" s="29"/>
      <c r="O18" s="29"/>
      <c r="P18" s="29"/>
      <c r="Q18" s="29"/>
      <c r="R18" s="29"/>
      <c r="S18" s="29"/>
      <c r="T18" s="29"/>
      <c r="U18" s="29"/>
      <c r="V18" s="29"/>
      <c r="W18" s="29"/>
      <c r="X18" s="29"/>
    </row>
    <row r="19">
      <c r="A19" s="167" t="str">
        <f t="shared" si="2"/>
        <v>10</v>
      </c>
      <c r="B19" s="27"/>
      <c r="C19" s="171"/>
      <c r="D19" s="21"/>
      <c r="E19" s="170"/>
      <c r="F19" s="163"/>
      <c r="G19" s="29"/>
      <c r="H19" s="29"/>
      <c r="I19" s="29"/>
      <c r="J19" s="29"/>
      <c r="K19" s="29"/>
      <c r="L19" s="29"/>
      <c r="M19" s="29"/>
      <c r="N19" s="29"/>
      <c r="O19" s="29"/>
      <c r="P19" s="29"/>
      <c r="Q19" s="29"/>
      <c r="R19" s="29"/>
      <c r="S19" s="29"/>
      <c r="T19" s="29"/>
      <c r="U19" s="29"/>
      <c r="V19" s="29"/>
      <c r="W19" s="29"/>
      <c r="X19" s="29"/>
    </row>
    <row r="20">
      <c r="A20" s="167" t="str">
        <f t="shared" si="2"/>
        <v>10</v>
      </c>
      <c r="B20" s="27"/>
      <c r="C20" s="171"/>
      <c r="D20" s="21"/>
      <c r="E20" s="170"/>
      <c r="F20" s="163"/>
      <c r="G20" s="29"/>
      <c r="H20" s="29"/>
      <c r="I20" s="29"/>
      <c r="J20" s="29"/>
      <c r="K20" s="29"/>
      <c r="L20" s="29"/>
      <c r="M20" s="29"/>
      <c r="N20" s="29"/>
      <c r="O20" s="29"/>
      <c r="P20" s="29"/>
      <c r="Q20" s="29"/>
      <c r="R20" s="29"/>
      <c r="S20" s="29"/>
      <c r="T20" s="29"/>
      <c r="U20" s="29"/>
      <c r="V20" s="29"/>
      <c r="W20" s="29"/>
      <c r="X20" s="29"/>
    </row>
    <row r="21">
      <c r="A21" s="167" t="str">
        <f t="shared" si="2"/>
        <v>10</v>
      </c>
      <c r="B21" s="27"/>
      <c r="C21" s="216"/>
      <c r="D21" s="217"/>
      <c r="E21" s="218"/>
      <c r="F21" s="163"/>
      <c r="G21" s="29"/>
      <c r="H21" s="29"/>
      <c r="I21" s="29"/>
      <c r="J21" s="29"/>
      <c r="K21" s="29"/>
      <c r="L21" s="29"/>
      <c r="M21" s="29"/>
      <c r="N21" s="29"/>
      <c r="O21" s="29"/>
      <c r="P21" s="29"/>
      <c r="Q21" s="29"/>
      <c r="R21" s="29"/>
      <c r="S21" s="29"/>
      <c r="T21" s="29"/>
      <c r="U21" s="29"/>
      <c r="V21" s="29"/>
      <c r="W21" s="29"/>
      <c r="X21" s="29"/>
    </row>
    <row r="22">
      <c r="A22" s="167" t="str">
        <f>sum(A10:A21)+sum(J27:J148)</f>
        <v>128</v>
      </c>
      <c r="B22" s="27"/>
      <c r="C22" s="220"/>
      <c r="D22" s="27"/>
      <c r="E22" s="27"/>
      <c r="F22" s="163"/>
      <c r="G22" s="163"/>
      <c r="H22" s="29"/>
      <c r="I22" s="29"/>
      <c r="J22" s="29"/>
      <c r="K22" s="29"/>
      <c r="L22" s="29"/>
      <c r="M22" s="29"/>
      <c r="N22" s="29"/>
      <c r="O22" s="29"/>
      <c r="P22" s="29"/>
      <c r="Q22" s="29"/>
      <c r="R22" s="29"/>
      <c r="S22" s="29"/>
      <c r="T22" s="29"/>
      <c r="U22" s="29"/>
      <c r="V22" s="29"/>
      <c r="W22" s="29"/>
      <c r="X22" s="29"/>
    </row>
    <row r="23">
      <c r="A23" s="21"/>
      <c r="B23" s="27"/>
      <c r="C23" s="220"/>
      <c r="D23" s="27"/>
      <c r="E23" s="27"/>
      <c r="F23" s="29"/>
      <c r="G23" s="163"/>
      <c r="H23" s="29"/>
      <c r="I23" s="29"/>
      <c r="J23" s="29"/>
      <c r="K23" s="29"/>
      <c r="L23" s="29"/>
      <c r="M23" s="29"/>
      <c r="N23" s="29"/>
      <c r="O23" s="29"/>
      <c r="P23" s="29"/>
      <c r="Q23" s="29"/>
      <c r="R23" s="29"/>
      <c r="S23" s="29"/>
      <c r="T23" s="29"/>
      <c r="U23" s="29"/>
      <c r="V23" s="29"/>
      <c r="W23" s="29"/>
      <c r="X23" s="29"/>
    </row>
    <row r="24">
      <c r="A24" s="21"/>
      <c r="B24" s="27"/>
      <c r="C24" s="220"/>
      <c r="D24" s="27"/>
      <c r="E24" s="27"/>
      <c r="F24" s="29"/>
      <c r="G24" s="163"/>
      <c r="H24" s="29"/>
      <c r="I24" s="29"/>
      <c r="J24" s="29"/>
      <c r="K24" s="29"/>
      <c r="L24" s="29"/>
      <c r="M24" s="29"/>
      <c r="N24" s="29"/>
      <c r="O24" s="29"/>
      <c r="P24" s="29"/>
      <c r="Q24" s="29"/>
      <c r="R24" s="29"/>
      <c r="S24" s="29"/>
      <c r="T24" s="29"/>
      <c r="U24" s="29"/>
      <c r="V24" s="29"/>
      <c r="W24" s="29"/>
      <c r="X24" s="29"/>
    </row>
    <row r="25">
      <c r="A25" s="21"/>
      <c r="B25" s="27"/>
      <c r="C25" s="222" t="s">
        <v>285</v>
      </c>
      <c r="D25" s="27"/>
      <c r="E25" s="27"/>
      <c r="F25" s="224" t="s">
        <v>286</v>
      </c>
      <c r="G25" s="3"/>
      <c r="H25" s="3"/>
      <c r="I25" s="3"/>
      <c r="J25" s="3"/>
      <c r="K25" s="3"/>
      <c r="L25" s="4"/>
      <c r="M25" s="29"/>
      <c r="N25" s="29"/>
      <c r="O25" s="29"/>
      <c r="P25" s="29"/>
      <c r="Q25" s="29"/>
      <c r="R25" s="29"/>
      <c r="S25" s="29"/>
      <c r="T25" s="29"/>
      <c r="U25" s="29"/>
      <c r="V25" s="29"/>
      <c r="W25" s="29"/>
      <c r="X25" s="29"/>
    </row>
    <row r="26">
      <c r="A26" s="88"/>
      <c r="B26" s="69"/>
      <c r="C26" s="225" t="s">
        <v>288</v>
      </c>
      <c r="D26" s="226" t="s">
        <v>289</v>
      </c>
      <c r="E26" s="227" t="s">
        <v>290</v>
      </c>
      <c r="F26" s="228" t="s">
        <v>291</v>
      </c>
      <c r="G26" s="228" t="s">
        <v>292</v>
      </c>
      <c r="H26" s="228" t="s">
        <v>293</v>
      </c>
      <c r="I26" s="228" t="s">
        <v>294</v>
      </c>
      <c r="J26" s="228" t="s">
        <v>295</v>
      </c>
      <c r="K26" s="228" t="s">
        <v>296</v>
      </c>
      <c r="L26" s="229" t="s">
        <v>297</v>
      </c>
      <c r="M26" s="229" t="s">
        <v>298</v>
      </c>
      <c r="N26" s="230" t="s">
        <v>23</v>
      </c>
      <c r="O26" s="72"/>
      <c r="P26" s="72"/>
      <c r="Q26" s="72"/>
      <c r="R26" s="72"/>
      <c r="S26" s="72"/>
      <c r="T26" s="72"/>
      <c r="U26" s="72"/>
      <c r="V26" s="72"/>
      <c r="W26" s="72"/>
      <c r="X26" s="72"/>
    </row>
    <row r="27">
      <c r="A27" s="8"/>
      <c r="B27" s="52">
        <v>1.0</v>
      </c>
      <c r="C27" s="231" t="s">
        <v>299</v>
      </c>
      <c r="D27" s="120" t="s">
        <v>300</v>
      </c>
      <c r="E27" s="180"/>
      <c r="F27" s="231">
        <v>42000.0</v>
      </c>
      <c r="G27" s="231">
        <v>5625.0</v>
      </c>
      <c r="H27" s="232">
        <v>12546.0</v>
      </c>
      <c r="I27" s="120">
        <v>646.0</v>
      </c>
      <c r="J27" s="120">
        <v>1.0</v>
      </c>
      <c r="K27" s="233">
        <v>3.05817564E8</v>
      </c>
      <c r="L27" s="120" t="s">
        <v>301</v>
      </c>
      <c r="M27" s="234" t="s">
        <v>302</v>
      </c>
      <c r="N27" s="235"/>
      <c r="O27" s="72"/>
      <c r="P27" s="72"/>
      <c r="Q27" s="72"/>
      <c r="R27" s="72"/>
      <c r="S27" s="72"/>
      <c r="T27" s="72"/>
      <c r="U27" s="72"/>
      <c r="V27" s="72"/>
      <c r="W27" s="72"/>
      <c r="X27" s="72"/>
    </row>
    <row r="28">
      <c r="A28" s="8"/>
      <c r="B28" s="52">
        <v>2.0</v>
      </c>
      <c r="C28" s="120" t="s">
        <v>303</v>
      </c>
      <c r="D28" s="120" t="s">
        <v>304</v>
      </c>
      <c r="E28" s="180"/>
      <c r="F28" s="231">
        <v>57400.0</v>
      </c>
      <c r="G28" s="231">
        <v>5778.0</v>
      </c>
      <c r="H28" s="232">
        <v>12687.0</v>
      </c>
      <c r="I28" s="232">
        <v>1084.0</v>
      </c>
      <c r="J28" s="120">
        <v>1.0</v>
      </c>
      <c r="K28" s="236">
        <v>6.52397782E8</v>
      </c>
      <c r="L28" s="120" t="s">
        <v>305</v>
      </c>
      <c r="M28" s="234" t="s">
        <v>306</v>
      </c>
      <c r="N28" s="235"/>
      <c r="O28" s="72"/>
      <c r="P28" s="72"/>
      <c r="Q28" s="72"/>
      <c r="R28" s="72"/>
      <c r="S28" s="72"/>
      <c r="T28" s="72"/>
      <c r="U28" s="72"/>
      <c r="V28" s="72"/>
      <c r="W28" s="72"/>
      <c r="X28" s="72"/>
    </row>
    <row r="29">
      <c r="A29" s="8"/>
      <c r="B29" s="52">
        <v>3.0</v>
      </c>
      <c r="C29" s="231" t="s">
        <v>307</v>
      </c>
      <c r="D29" s="120" t="s">
        <v>304</v>
      </c>
      <c r="E29" s="180"/>
      <c r="F29" s="231">
        <v>2646.0</v>
      </c>
      <c r="G29" s="231">
        <v>6408.0</v>
      </c>
      <c r="H29" s="120">
        <v>694.0</v>
      </c>
      <c r="I29" s="120">
        <v>0.0</v>
      </c>
      <c r="J29" s="120">
        <v>1.0</v>
      </c>
      <c r="K29" s="232">
        <v>2.5658455E7</v>
      </c>
      <c r="L29" s="120" t="s">
        <v>305</v>
      </c>
      <c r="M29" s="234" t="s">
        <v>308</v>
      </c>
      <c r="N29" s="235"/>
      <c r="O29" s="72"/>
      <c r="P29" s="72"/>
      <c r="Q29" s="72"/>
      <c r="R29" s="72"/>
      <c r="S29" s="72"/>
      <c r="T29" s="72"/>
      <c r="U29" s="72"/>
      <c r="V29" s="72"/>
      <c r="W29" s="72"/>
      <c r="X29" s="72"/>
    </row>
    <row r="30">
      <c r="A30" s="8"/>
      <c r="B30" s="52">
        <v>4.0</v>
      </c>
      <c r="C30" s="120" t="s">
        <v>309</v>
      </c>
      <c r="D30" s="120" t="s">
        <v>304</v>
      </c>
      <c r="E30" s="180"/>
      <c r="F30" s="120">
        <v>13795.0</v>
      </c>
      <c r="G30" s="231">
        <v>6437.0</v>
      </c>
      <c r="H30" s="232">
        <v>7205.0</v>
      </c>
      <c r="I30" s="237">
        <v>715.0</v>
      </c>
      <c r="J30" s="120">
        <v>1.0</v>
      </c>
      <c r="K30" s="232">
        <v>2.07041204E8</v>
      </c>
      <c r="L30" s="120" t="s">
        <v>305</v>
      </c>
      <c r="M30" s="234" t="s">
        <v>310</v>
      </c>
      <c r="N30" s="238"/>
      <c r="O30" s="72"/>
      <c r="P30" s="72"/>
      <c r="Q30" s="72"/>
      <c r="R30" s="72"/>
      <c r="S30" s="72"/>
      <c r="T30" s="72"/>
      <c r="U30" s="72"/>
      <c r="V30" s="72"/>
      <c r="W30" s="72"/>
      <c r="X30" s="72"/>
    </row>
    <row r="31">
      <c r="A31" s="8"/>
      <c r="B31" s="52">
        <v>5.0</v>
      </c>
      <c r="C31" s="120" t="s">
        <v>311</v>
      </c>
      <c r="D31" s="120" t="s">
        <v>312</v>
      </c>
      <c r="E31" s="180"/>
      <c r="F31" s="120">
        <v>12000.0</v>
      </c>
      <c r="G31" s="120">
        <v>3810.0</v>
      </c>
      <c r="H31" s="232">
        <v>3385.0</v>
      </c>
      <c r="I31" s="120">
        <v>301.0</v>
      </c>
      <c r="J31" s="120">
        <v>0.0</v>
      </c>
      <c r="K31" s="232">
        <v>6.0769564E7</v>
      </c>
      <c r="L31" s="120" t="s">
        <v>305</v>
      </c>
      <c r="M31" s="234" t="s">
        <v>313</v>
      </c>
      <c r="N31" s="239" t="s">
        <v>314</v>
      </c>
      <c r="O31" s="72"/>
      <c r="P31" s="72"/>
      <c r="Q31" s="72"/>
      <c r="R31" s="72"/>
      <c r="S31" s="72"/>
      <c r="T31" s="72"/>
      <c r="U31" s="72"/>
      <c r="V31" s="72"/>
      <c r="W31" s="72"/>
      <c r="X31" s="72"/>
    </row>
    <row r="32">
      <c r="A32" s="8"/>
      <c r="B32" s="52">
        <v>6.0</v>
      </c>
      <c r="C32" s="231" t="s">
        <v>315</v>
      </c>
      <c r="D32" s="120" t="s">
        <v>312</v>
      </c>
      <c r="E32" s="180"/>
      <c r="F32" s="120">
        <v>22000.0</v>
      </c>
      <c r="G32" s="120">
        <v>3306.0</v>
      </c>
      <c r="H32" s="232">
        <v>5172.0</v>
      </c>
      <c r="I32" s="120">
        <v>177.0</v>
      </c>
      <c r="J32" s="120">
        <v>1.0</v>
      </c>
      <c r="K32" s="232">
        <v>1.15932738E8</v>
      </c>
      <c r="L32" s="120" t="s">
        <v>305</v>
      </c>
      <c r="M32" s="234" t="s">
        <v>316</v>
      </c>
      <c r="N32" s="239"/>
      <c r="O32" s="72"/>
      <c r="P32" s="29"/>
      <c r="Q32" s="72"/>
      <c r="R32" s="29"/>
      <c r="S32" s="72"/>
      <c r="T32" s="72"/>
      <c r="U32" s="72"/>
      <c r="V32" s="72"/>
      <c r="W32" s="29"/>
      <c r="X32" s="72"/>
    </row>
    <row r="33">
      <c r="A33" s="8"/>
      <c r="B33" s="52">
        <v>7.0</v>
      </c>
      <c r="C33" s="231" t="s">
        <v>317</v>
      </c>
      <c r="D33" s="120" t="s">
        <v>312</v>
      </c>
      <c r="E33" s="180"/>
      <c r="F33" s="120">
        <v>20855.0</v>
      </c>
      <c r="G33" s="120">
        <v>5853.0</v>
      </c>
      <c r="H33" s="232">
        <v>4857.0</v>
      </c>
      <c r="I33" s="120">
        <v>108.0</v>
      </c>
      <c r="J33" s="120">
        <v>1.0</v>
      </c>
      <c r="K33" s="232">
        <v>1.29216256E8</v>
      </c>
      <c r="L33" s="120" t="s">
        <v>305</v>
      </c>
      <c r="M33" s="234" t="s">
        <v>318</v>
      </c>
      <c r="N33" s="239"/>
      <c r="O33" s="62"/>
      <c r="P33" s="29"/>
      <c r="Q33" s="29"/>
      <c r="R33" s="29"/>
      <c r="S33" s="29"/>
      <c r="T33" s="29"/>
      <c r="U33" s="72"/>
      <c r="V33" s="72"/>
      <c r="W33" s="29"/>
      <c r="X33" s="29"/>
    </row>
    <row r="34">
      <c r="A34" s="8"/>
      <c r="B34" s="52">
        <v>8.0</v>
      </c>
      <c r="C34" s="120" t="s">
        <v>319</v>
      </c>
      <c r="D34" s="120" t="s">
        <v>312</v>
      </c>
      <c r="E34" s="180"/>
      <c r="F34" s="120">
        <v>14000.0</v>
      </c>
      <c r="G34" s="120">
        <v>8244.0</v>
      </c>
      <c r="H34" s="232">
        <v>4845.0</v>
      </c>
      <c r="I34" s="120">
        <v>406.0</v>
      </c>
      <c r="J34" s="120">
        <v>0.0</v>
      </c>
      <c r="K34" s="232">
        <v>1.21321489E8</v>
      </c>
      <c r="L34" s="240" t="s">
        <v>305</v>
      </c>
      <c r="M34" s="234" t="s">
        <v>320</v>
      </c>
      <c r="N34" s="239" t="s">
        <v>321</v>
      </c>
      <c r="O34" s="62"/>
      <c r="P34" s="29"/>
      <c r="Q34" s="29"/>
      <c r="R34" s="29"/>
      <c r="S34" s="29"/>
      <c r="T34" s="29"/>
      <c r="U34" s="72"/>
      <c r="V34" s="29"/>
      <c r="W34" s="29"/>
      <c r="X34" s="29"/>
    </row>
    <row r="35">
      <c r="A35" s="8"/>
      <c r="B35" s="52">
        <v>9.0</v>
      </c>
      <c r="C35" s="231" t="s">
        <v>322</v>
      </c>
      <c r="D35" s="120" t="s">
        <v>312</v>
      </c>
      <c r="E35" s="180"/>
      <c r="F35" s="120">
        <v>900.0</v>
      </c>
      <c r="G35" s="241">
        <v>5400.0</v>
      </c>
      <c r="H35" s="180"/>
      <c r="I35" s="120">
        <v>0.0</v>
      </c>
      <c r="J35" s="120">
        <v>1.0</v>
      </c>
      <c r="K35" s="120">
        <v>0.0</v>
      </c>
      <c r="L35" s="120" t="s">
        <v>305</v>
      </c>
      <c r="M35" s="234" t="s">
        <v>323</v>
      </c>
      <c r="N35" s="235"/>
      <c r="O35" s="62"/>
      <c r="P35" s="29"/>
      <c r="Q35" s="29"/>
      <c r="R35" s="29"/>
      <c r="S35" s="29"/>
      <c r="T35" s="29"/>
      <c r="U35" s="29"/>
      <c r="V35" s="29"/>
      <c r="W35" s="29"/>
      <c r="X35" s="29"/>
    </row>
    <row r="36">
      <c r="A36" s="8"/>
      <c r="B36" s="52">
        <v>10.0</v>
      </c>
      <c r="C36" s="231" t="s">
        <v>324</v>
      </c>
      <c r="D36" s="120" t="s">
        <v>312</v>
      </c>
      <c r="E36" s="180"/>
      <c r="F36" s="180"/>
      <c r="G36" s="242">
        <v>5100.0</v>
      </c>
      <c r="H36" s="180"/>
      <c r="I36" s="120">
        <v>0.0</v>
      </c>
      <c r="J36" s="120">
        <v>1.0</v>
      </c>
      <c r="K36" s="120">
        <v>0.0</v>
      </c>
      <c r="L36" s="120" t="s">
        <v>325</v>
      </c>
      <c r="M36" s="234" t="s">
        <v>326</v>
      </c>
      <c r="N36" s="235"/>
      <c r="O36" s="62"/>
      <c r="P36" s="29"/>
      <c r="Q36" s="29"/>
      <c r="R36" s="29"/>
      <c r="S36" s="29"/>
      <c r="T36" s="29"/>
      <c r="U36" s="29"/>
      <c r="V36" s="29"/>
      <c r="W36" s="29"/>
      <c r="X36" s="29"/>
    </row>
    <row r="37">
      <c r="A37" s="8"/>
      <c r="B37" s="52">
        <v>11.0</v>
      </c>
      <c r="C37" s="106" t="s">
        <v>327</v>
      </c>
      <c r="D37" s="120" t="s">
        <v>312</v>
      </c>
      <c r="E37" s="180"/>
      <c r="F37" s="180"/>
      <c r="G37" s="180"/>
      <c r="H37" s="180"/>
      <c r="I37" s="180"/>
      <c r="J37" s="180"/>
      <c r="K37" s="120">
        <v>0.0</v>
      </c>
      <c r="L37" s="180"/>
      <c r="M37" s="243"/>
      <c r="N37" s="235"/>
      <c r="O37" s="62"/>
      <c r="P37" s="29"/>
      <c r="Q37" s="29"/>
      <c r="R37" s="29"/>
      <c r="S37" s="29"/>
      <c r="T37" s="29"/>
      <c r="U37" s="29"/>
      <c r="V37" s="29"/>
      <c r="W37" s="29"/>
      <c r="X37" s="29"/>
    </row>
    <row r="38">
      <c r="A38" s="8"/>
      <c r="B38" s="52">
        <v>12.0</v>
      </c>
      <c r="C38" s="231" t="s">
        <v>328</v>
      </c>
      <c r="D38" s="120" t="s">
        <v>312</v>
      </c>
      <c r="E38" s="180"/>
      <c r="F38" s="180"/>
      <c r="G38" s="120">
        <v>960.0</v>
      </c>
      <c r="H38" s="180"/>
      <c r="I38" s="120">
        <v>0.0</v>
      </c>
      <c r="J38" s="120">
        <v>0.0</v>
      </c>
      <c r="K38" s="120">
        <v>0.0</v>
      </c>
      <c r="L38" s="120" t="s">
        <v>305</v>
      </c>
      <c r="M38" s="234" t="s">
        <v>329</v>
      </c>
      <c r="N38" s="235"/>
      <c r="O38" s="62"/>
      <c r="P38" s="29"/>
      <c r="Q38" s="29"/>
      <c r="R38" s="29"/>
      <c r="S38" s="29"/>
      <c r="T38" s="29"/>
      <c r="U38" s="29"/>
      <c r="V38" s="29"/>
      <c r="W38" s="29"/>
      <c r="X38" s="29"/>
    </row>
    <row r="39">
      <c r="A39" s="8"/>
      <c r="B39" s="52">
        <v>13.0</v>
      </c>
      <c r="C39" s="120" t="s">
        <v>330</v>
      </c>
      <c r="D39" s="120" t="s">
        <v>304</v>
      </c>
      <c r="E39" s="180"/>
      <c r="F39" s="120">
        <v>422.0</v>
      </c>
      <c r="G39" s="244">
        <v>20350.0</v>
      </c>
      <c r="H39" s="120">
        <v>219.0</v>
      </c>
      <c r="I39" s="120">
        <v>0.0</v>
      </c>
      <c r="J39" s="120">
        <v>0.0</v>
      </c>
      <c r="K39" s="120">
        <v>0.0</v>
      </c>
      <c r="L39" s="120" t="s">
        <v>331</v>
      </c>
      <c r="M39" s="234" t="s">
        <v>332</v>
      </c>
      <c r="N39" s="239" t="s">
        <v>333</v>
      </c>
      <c r="O39" s="62"/>
      <c r="P39" s="29"/>
      <c r="Q39" s="29"/>
      <c r="R39" s="29"/>
      <c r="S39" s="29"/>
      <c r="T39" s="29"/>
      <c r="U39" s="29"/>
      <c r="V39" s="29"/>
      <c r="W39" s="29"/>
      <c r="X39" s="29"/>
    </row>
    <row r="40">
      <c r="A40" s="8"/>
      <c r="B40" s="52">
        <v>14.0</v>
      </c>
      <c r="C40" s="245" t="s">
        <v>334</v>
      </c>
      <c r="D40" s="120" t="s">
        <v>312</v>
      </c>
      <c r="E40" s="180"/>
      <c r="F40" s="108">
        <v>50.0</v>
      </c>
      <c r="G40" s="242">
        <v>10000.0</v>
      </c>
      <c r="H40" s="108">
        <v>42.0</v>
      </c>
      <c r="I40" s="120">
        <v>0.0</v>
      </c>
      <c r="J40" s="120">
        <v>0.0</v>
      </c>
      <c r="K40" s="120">
        <v>0.0</v>
      </c>
      <c r="L40" s="120" t="s">
        <v>305</v>
      </c>
      <c r="M40" s="234" t="s">
        <v>335</v>
      </c>
      <c r="N40" s="235"/>
      <c r="O40" s="62"/>
      <c r="P40" s="29"/>
      <c r="Q40" s="29"/>
      <c r="R40" s="29"/>
      <c r="S40" s="29"/>
      <c r="T40" s="29"/>
      <c r="U40" s="29"/>
      <c r="V40" s="29"/>
      <c r="W40" s="29"/>
      <c r="X40" s="29"/>
    </row>
    <row r="41">
      <c r="A41" s="8"/>
      <c r="B41" s="52">
        <v>15.0</v>
      </c>
      <c r="C41" s="120" t="s">
        <v>336</v>
      </c>
      <c r="D41" s="120" t="s">
        <v>312</v>
      </c>
      <c r="E41" s="180"/>
      <c r="F41" s="120">
        <v>350.0</v>
      </c>
      <c r="G41" s="242">
        <v>9528.0</v>
      </c>
      <c r="H41" s="180"/>
      <c r="I41" s="120">
        <v>0.0</v>
      </c>
      <c r="J41" s="120">
        <v>0.0</v>
      </c>
      <c r="K41" s="120">
        <v>0.0</v>
      </c>
      <c r="L41" s="120" t="s">
        <v>325</v>
      </c>
      <c r="M41" s="234" t="s">
        <v>337</v>
      </c>
      <c r="N41" s="239" t="s">
        <v>338</v>
      </c>
      <c r="O41" s="62"/>
      <c r="P41" s="29"/>
      <c r="Q41" s="29"/>
      <c r="R41" s="29"/>
      <c r="S41" s="29"/>
      <c r="T41" s="29"/>
      <c r="U41" s="29"/>
      <c r="V41" s="29"/>
      <c r="W41" s="29"/>
      <c r="X41" s="29"/>
    </row>
    <row r="42">
      <c r="A42" s="8"/>
      <c r="B42" s="52">
        <v>16.0</v>
      </c>
      <c r="C42" s="120" t="s">
        <v>339</v>
      </c>
      <c r="D42" s="120" t="s">
        <v>312</v>
      </c>
      <c r="E42" s="180"/>
      <c r="F42" s="180"/>
      <c r="G42" s="180"/>
      <c r="H42" s="180"/>
      <c r="I42" s="180"/>
      <c r="J42" s="180"/>
      <c r="K42" s="180"/>
      <c r="L42" s="180"/>
      <c r="M42" s="243"/>
      <c r="N42" s="235"/>
      <c r="O42" s="62"/>
      <c r="P42" s="29"/>
      <c r="Q42" s="29"/>
      <c r="R42" s="29"/>
      <c r="S42" s="29"/>
      <c r="T42" s="29"/>
      <c r="U42" s="29"/>
      <c r="V42" s="29"/>
      <c r="W42" s="29"/>
      <c r="X42" s="29"/>
    </row>
    <row r="43">
      <c r="A43" s="8"/>
      <c r="B43" s="52">
        <v>17.0</v>
      </c>
      <c r="C43" s="180"/>
      <c r="D43" s="180"/>
      <c r="E43" s="180"/>
      <c r="F43" s="180"/>
      <c r="G43" s="246"/>
      <c r="H43" s="180"/>
      <c r="I43" s="180"/>
      <c r="J43" s="180"/>
      <c r="K43" s="180"/>
      <c r="L43" s="180"/>
      <c r="M43" s="243"/>
      <c r="N43" s="235"/>
      <c r="O43" s="62"/>
      <c r="P43" s="29"/>
      <c r="Q43" s="247"/>
      <c r="R43" s="29"/>
      <c r="S43" s="29"/>
      <c r="T43" s="29"/>
      <c r="U43" s="29"/>
      <c r="V43" s="29"/>
      <c r="W43" s="29"/>
      <c r="X43" s="29"/>
    </row>
    <row r="44">
      <c r="A44" s="8"/>
      <c r="B44" s="52">
        <v>18.0</v>
      </c>
      <c r="C44" s="180"/>
      <c r="D44" s="180"/>
      <c r="E44" s="180"/>
      <c r="F44" s="180"/>
      <c r="G44" s="246"/>
      <c r="H44" s="180"/>
      <c r="I44" s="180"/>
      <c r="J44" s="180"/>
      <c r="K44" s="180"/>
      <c r="L44" s="180"/>
      <c r="M44" s="243"/>
      <c r="N44" s="235"/>
      <c r="O44" s="29"/>
      <c r="P44" s="29"/>
      <c r="Q44" s="247"/>
      <c r="R44" s="29"/>
      <c r="S44" s="29"/>
      <c r="T44" s="29"/>
      <c r="U44" s="29"/>
      <c r="V44" s="29"/>
      <c r="W44" s="29"/>
      <c r="X44" s="29"/>
    </row>
    <row r="45">
      <c r="A45" s="8"/>
      <c r="B45" s="52">
        <v>19.0</v>
      </c>
      <c r="C45" s="180"/>
      <c r="D45" s="180"/>
      <c r="E45" s="180"/>
      <c r="F45" s="180"/>
      <c r="G45" s="246"/>
      <c r="H45" s="180"/>
      <c r="I45" s="180"/>
      <c r="J45" s="180"/>
      <c r="K45" s="180"/>
      <c r="L45" s="180"/>
      <c r="M45" s="243"/>
      <c r="N45" s="235"/>
      <c r="O45" s="29"/>
      <c r="P45" s="29"/>
      <c r="Q45" s="247"/>
      <c r="R45" s="29"/>
      <c r="S45" s="29"/>
      <c r="T45" s="29"/>
      <c r="U45" s="29"/>
      <c r="V45" s="29"/>
      <c r="W45" s="29"/>
      <c r="X45" s="29"/>
    </row>
    <row r="46">
      <c r="A46" s="8"/>
      <c r="B46" s="52">
        <v>20.0</v>
      </c>
      <c r="C46" s="180"/>
      <c r="D46" s="180"/>
      <c r="E46" s="180"/>
      <c r="F46" s="180"/>
      <c r="G46" s="246"/>
      <c r="H46" s="180"/>
      <c r="I46" s="180"/>
      <c r="J46" s="180"/>
      <c r="K46" s="180"/>
      <c r="L46" s="180"/>
      <c r="M46" s="243"/>
      <c r="N46" s="235"/>
      <c r="O46" s="29"/>
      <c r="P46" s="29"/>
      <c r="Q46" s="247"/>
      <c r="R46" s="29"/>
      <c r="S46" s="29"/>
      <c r="T46" s="29"/>
      <c r="U46" s="29"/>
      <c r="V46" s="29"/>
      <c r="W46" s="29"/>
      <c r="X46" s="29"/>
    </row>
    <row r="47">
      <c r="A47" s="8"/>
      <c r="B47" s="52">
        <v>21.0</v>
      </c>
      <c r="C47" s="180"/>
      <c r="D47" s="180"/>
      <c r="E47" s="180"/>
      <c r="F47" s="180"/>
      <c r="G47" s="246"/>
      <c r="H47" s="180"/>
      <c r="I47" s="180"/>
      <c r="J47" s="180"/>
      <c r="K47" s="180"/>
      <c r="L47" s="180"/>
      <c r="M47" s="243"/>
      <c r="N47" s="235"/>
      <c r="O47" s="29"/>
      <c r="P47" s="29"/>
      <c r="Q47" s="247"/>
      <c r="R47" s="29"/>
      <c r="S47" s="29"/>
      <c r="T47" s="29"/>
      <c r="U47" s="29"/>
      <c r="V47" s="29"/>
      <c r="W47" s="29"/>
      <c r="X47" s="29"/>
    </row>
    <row r="48">
      <c r="A48" s="8"/>
      <c r="B48" s="52">
        <v>22.0</v>
      </c>
      <c r="C48" s="180"/>
      <c r="D48" s="180"/>
      <c r="E48" s="180"/>
      <c r="F48" s="180"/>
      <c r="G48" s="246"/>
      <c r="H48" s="180"/>
      <c r="I48" s="180"/>
      <c r="J48" s="180"/>
      <c r="K48" s="180"/>
      <c r="L48" s="180"/>
      <c r="M48" s="243"/>
      <c r="N48" s="235"/>
      <c r="O48" s="29"/>
      <c r="P48" s="29"/>
      <c r="Q48" s="247"/>
      <c r="R48" s="29"/>
      <c r="S48" s="29"/>
      <c r="T48" s="29"/>
      <c r="U48" s="29"/>
      <c r="V48" s="29"/>
      <c r="W48" s="29"/>
      <c r="X48" s="29"/>
    </row>
    <row r="49">
      <c r="A49" s="8"/>
      <c r="B49" s="52">
        <v>23.0</v>
      </c>
      <c r="C49" s="180"/>
      <c r="D49" s="180"/>
      <c r="E49" s="180"/>
      <c r="F49" s="180"/>
      <c r="G49" s="246"/>
      <c r="H49" s="180"/>
      <c r="I49" s="180"/>
      <c r="J49" s="180"/>
      <c r="K49" s="180"/>
      <c r="L49" s="180"/>
      <c r="M49" s="243"/>
      <c r="N49" s="235"/>
      <c r="O49" s="29"/>
      <c r="P49" s="29"/>
      <c r="Q49" s="247"/>
      <c r="R49" s="29"/>
      <c r="S49" s="29"/>
      <c r="T49" s="29"/>
      <c r="U49" s="29"/>
      <c r="V49" s="29"/>
      <c r="W49" s="29"/>
      <c r="X49" s="29"/>
    </row>
    <row r="50">
      <c r="A50" s="8"/>
      <c r="B50" s="52">
        <v>24.0</v>
      </c>
      <c r="C50" s="180"/>
      <c r="D50" s="180"/>
      <c r="E50" s="180"/>
      <c r="F50" s="180"/>
      <c r="G50" s="246"/>
      <c r="H50" s="180"/>
      <c r="I50" s="180"/>
      <c r="J50" s="180"/>
      <c r="K50" s="180"/>
      <c r="L50" s="180"/>
      <c r="M50" s="243"/>
      <c r="N50" s="235"/>
      <c r="O50" s="29"/>
      <c r="P50" s="29"/>
      <c r="Q50" s="247"/>
      <c r="R50" s="29"/>
      <c r="S50" s="29"/>
      <c r="T50" s="29"/>
      <c r="U50" s="29"/>
      <c r="V50" s="29"/>
      <c r="W50" s="29"/>
      <c r="X50" s="29"/>
    </row>
    <row r="51">
      <c r="A51" s="8"/>
      <c r="B51" s="52">
        <v>25.0</v>
      </c>
      <c r="C51" s="180"/>
      <c r="D51" s="180"/>
      <c r="E51" s="180"/>
      <c r="F51" s="180"/>
      <c r="G51" s="246"/>
      <c r="H51" s="180"/>
      <c r="I51" s="180"/>
      <c r="J51" s="180"/>
      <c r="K51" s="180"/>
      <c r="L51" s="180"/>
      <c r="M51" s="243"/>
      <c r="N51" s="235"/>
      <c r="O51" s="29"/>
      <c r="P51" s="29"/>
      <c r="Q51" s="247"/>
      <c r="R51" s="29"/>
      <c r="S51" s="29"/>
      <c r="T51" s="29"/>
      <c r="U51" s="29"/>
      <c r="V51" s="29"/>
      <c r="W51" s="29"/>
      <c r="X51" s="29"/>
    </row>
    <row r="52">
      <c r="A52" s="8"/>
      <c r="B52" s="52">
        <v>26.0</v>
      </c>
      <c r="C52" s="180"/>
      <c r="D52" s="180"/>
      <c r="E52" s="180"/>
      <c r="F52" s="180"/>
      <c r="G52" s="246"/>
      <c r="H52" s="180"/>
      <c r="I52" s="180"/>
      <c r="J52" s="180"/>
      <c r="K52" s="180"/>
      <c r="L52" s="180"/>
      <c r="M52" s="243"/>
      <c r="N52" s="235"/>
      <c r="O52" s="29"/>
      <c r="P52" s="29"/>
      <c r="Q52" s="247"/>
      <c r="R52" s="29"/>
      <c r="S52" s="29"/>
      <c r="T52" s="29"/>
      <c r="U52" s="29"/>
      <c r="V52" s="29"/>
      <c r="W52" s="29"/>
      <c r="X52" s="29"/>
    </row>
    <row r="53">
      <c r="A53" s="8"/>
      <c r="B53" s="52">
        <v>27.0</v>
      </c>
      <c r="C53" s="180"/>
      <c r="D53" s="180"/>
      <c r="E53" s="180"/>
      <c r="F53" s="180"/>
      <c r="G53" s="246"/>
      <c r="H53" s="180"/>
      <c r="I53" s="180"/>
      <c r="J53" s="180"/>
      <c r="K53" s="180"/>
      <c r="L53" s="180"/>
      <c r="M53" s="243"/>
      <c r="N53" s="235"/>
      <c r="O53" s="29"/>
      <c r="P53" s="29"/>
      <c r="Q53" s="247"/>
      <c r="R53" s="29"/>
      <c r="S53" s="29"/>
      <c r="T53" s="29"/>
      <c r="U53" s="29"/>
      <c r="V53" s="29"/>
      <c r="W53" s="29"/>
      <c r="X53" s="29"/>
    </row>
    <row r="54">
      <c r="A54" s="8"/>
      <c r="B54" s="52">
        <v>28.0</v>
      </c>
      <c r="C54" s="180"/>
      <c r="D54" s="180"/>
      <c r="E54" s="180"/>
      <c r="F54" s="180"/>
      <c r="G54" s="246"/>
      <c r="H54" s="180"/>
      <c r="I54" s="180"/>
      <c r="J54" s="180"/>
      <c r="K54" s="180"/>
      <c r="L54" s="180"/>
      <c r="M54" s="243"/>
      <c r="N54" s="235"/>
      <c r="O54" s="29"/>
      <c r="P54" s="29"/>
      <c r="Q54" s="247"/>
      <c r="R54" s="29"/>
      <c r="S54" s="29"/>
      <c r="T54" s="29"/>
      <c r="U54" s="29"/>
      <c r="V54" s="29"/>
      <c r="W54" s="29"/>
      <c r="X54" s="29"/>
    </row>
    <row r="55">
      <c r="A55" s="8"/>
      <c r="B55" s="52">
        <v>29.0</v>
      </c>
      <c r="C55" s="180"/>
      <c r="D55" s="180"/>
      <c r="E55" s="180"/>
      <c r="F55" s="180"/>
      <c r="G55" s="246"/>
      <c r="H55" s="180"/>
      <c r="I55" s="180"/>
      <c r="J55" s="180"/>
      <c r="K55" s="180"/>
      <c r="L55" s="180"/>
      <c r="M55" s="243"/>
      <c r="N55" s="235"/>
      <c r="O55" s="29"/>
      <c r="P55" s="29"/>
      <c r="Q55" s="247"/>
      <c r="R55" s="29"/>
      <c r="S55" s="29"/>
      <c r="T55" s="29"/>
      <c r="U55" s="29"/>
      <c r="V55" s="29"/>
      <c r="W55" s="29"/>
      <c r="X55" s="29"/>
    </row>
    <row r="56">
      <c r="A56" s="8"/>
      <c r="B56" s="52">
        <v>30.0</v>
      </c>
      <c r="C56" s="180"/>
      <c r="D56" s="180"/>
      <c r="E56" s="180"/>
      <c r="F56" s="180"/>
      <c r="G56" s="246"/>
      <c r="H56" s="180"/>
      <c r="I56" s="180"/>
      <c r="J56" s="180"/>
      <c r="K56" s="180"/>
      <c r="L56" s="180"/>
      <c r="M56" s="243"/>
      <c r="N56" s="235"/>
      <c r="O56" s="29"/>
      <c r="P56" s="29"/>
      <c r="Q56" s="247"/>
      <c r="R56" s="29"/>
      <c r="S56" s="29"/>
      <c r="T56" s="29"/>
      <c r="U56" s="29"/>
      <c r="V56" s="29"/>
      <c r="W56" s="29"/>
      <c r="X56" s="29"/>
    </row>
    <row r="57">
      <c r="A57" s="8"/>
      <c r="B57" s="52">
        <v>31.0</v>
      </c>
      <c r="C57" s="180"/>
      <c r="D57" s="180"/>
      <c r="E57" s="180"/>
      <c r="F57" s="180"/>
      <c r="G57" s="246"/>
      <c r="H57" s="180"/>
      <c r="I57" s="180"/>
      <c r="J57" s="180"/>
      <c r="K57" s="180"/>
      <c r="L57" s="180"/>
      <c r="M57" s="243"/>
      <c r="N57" s="235"/>
      <c r="O57" s="29"/>
      <c r="P57" s="29"/>
      <c r="Q57" s="247"/>
      <c r="R57" s="29"/>
      <c r="S57" s="29"/>
      <c r="T57" s="29"/>
      <c r="U57" s="29"/>
      <c r="V57" s="29"/>
      <c r="W57" s="29"/>
      <c r="X57" s="29"/>
    </row>
    <row r="58">
      <c r="A58" s="8"/>
      <c r="B58" s="52">
        <v>32.0</v>
      </c>
      <c r="C58" s="180"/>
      <c r="D58" s="180"/>
      <c r="E58" s="180"/>
      <c r="F58" s="180"/>
      <c r="G58" s="246"/>
      <c r="H58" s="180"/>
      <c r="I58" s="180"/>
      <c r="J58" s="180"/>
      <c r="K58" s="180"/>
      <c r="L58" s="180"/>
      <c r="M58" s="243"/>
      <c r="N58" s="235"/>
      <c r="O58" s="29"/>
      <c r="P58" s="29"/>
      <c r="Q58" s="247"/>
      <c r="R58" s="29"/>
      <c r="S58" s="29"/>
      <c r="T58" s="29"/>
      <c r="U58" s="29"/>
      <c r="V58" s="29"/>
      <c r="W58" s="29"/>
      <c r="X58" s="29"/>
    </row>
    <row r="59">
      <c r="A59" s="8"/>
      <c r="B59" s="52">
        <v>33.0</v>
      </c>
      <c r="C59" s="180"/>
      <c r="D59" s="180"/>
      <c r="E59" s="180"/>
      <c r="F59" s="180"/>
      <c r="G59" s="246"/>
      <c r="H59" s="180"/>
      <c r="I59" s="180"/>
      <c r="J59" s="180"/>
      <c r="K59" s="180"/>
      <c r="L59" s="180"/>
      <c r="M59" s="243"/>
      <c r="N59" s="235"/>
      <c r="O59" s="29"/>
      <c r="P59" s="29"/>
      <c r="Q59" s="247"/>
      <c r="R59" s="29"/>
      <c r="S59" s="29"/>
      <c r="T59" s="29"/>
      <c r="U59" s="29"/>
      <c r="V59" s="29"/>
      <c r="W59" s="29"/>
      <c r="X59" s="29"/>
    </row>
    <row r="60">
      <c r="A60" s="8"/>
      <c r="B60" s="52">
        <v>34.0</v>
      </c>
      <c r="C60" s="180"/>
      <c r="D60" s="180"/>
      <c r="E60" s="180"/>
      <c r="F60" s="180"/>
      <c r="G60" s="246"/>
      <c r="H60" s="180"/>
      <c r="I60" s="180"/>
      <c r="J60" s="180"/>
      <c r="K60" s="180"/>
      <c r="L60" s="180"/>
      <c r="M60" s="243"/>
      <c r="N60" s="235"/>
      <c r="O60" s="29"/>
      <c r="P60" s="29"/>
      <c r="Q60" s="247"/>
      <c r="R60" s="29"/>
      <c r="S60" s="29"/>
      <c r="T60" s="29"/>
      <c r="U60" s="29"/>
      <c r="V60" s="29"/>
      <c r="W60" s="29"/>
      <c r="X60" s="29"/>
    </row>
    <row r="61">
      <c r="A61" s="8"/>
      <c r="B61" s="52">
        <v>35.0</v>
      </c>
      <c r="C61" s="180"/>
      <c r="D61" s="180"/>
      <c r="E61" s="180"/>
      <c r="F61" s="180"/>
      <c r="G61" s="246"/>
      <c r="H61" s="180"/>
      <c r="I61" s="180"/>
      <c r="J61" s="180"/>
      <c r="K61" s="180"/>
      <c r="L61" s="180"/>
      <c r="M61" s="243"/>
      <c r="N61" s="235"/>
      <c r="O61" s="29"/>
      <c r="P61" s="29"/>
      <c r="Q61" s="247"/>
      <c r="R61" s="29"/>
      <c r="S61" s="29"/>
      <c r="T61" s="29"/>
      <c r="U61" s="29"/>
      <c r="V61" s="29"/>
      <c r="W61" s="29"/>
      <c r="X61" s="29"/>
    </row>
    <row r="62">
      <c r="A62" s="8"/>
      <c r="B62" s="52">
        <v>36.0</v>
      </c>
      <c r="C62" s="180"/>
      <c r="D62" s="180"/>
      <c r="E62" s="180"/>
      <c r="F62" s="180"/>
      <c r="G62" s="246"/>
      <c r="H62" s="180"/>
      <c r="I62" s="180"/>
      <c r="J62" s="180"/>
      <c r="K62" s="180"/>
      <c r="L62" s="180"/>
      <c r="M62" s="243"/>
      <c r="N62" s="235"/>
      <c r="O62" s="29"/>
      <c r="P62" s="29"/>
      <c r="Q62" s="247"/>
      <c r="R62" s="29"/>
      <c r="S62" s="29"/>
      <c r="T62" s="29"/>
      <c r="U62" s="29"/>
      <c r="V62" s="29"/>
      <c r="W62" s="29"/>
      <c r="X62" s="29"/>
    </row>
    <row r="63">
      <c r="A63" s="8"/>
      <c r="B63" s="52">
        <v>37.0</v>
      </c>
      <c r="C63" s="180"/>
      <c r="D63" s="180"/>
      <c r="E63" s="180"/>
      <c r="F63" s="180"/>
      <c r="G63" s="246"/>
      <c r="H63" s="180"/>
      <c r="I63" s="180"/>
      <c r="J63" s="180"/>
      <c r="K63" s="180"/>
      <c r="L63" s="180"/>
      <c r="M63" s="243"/>
      <c r="N63" s="235"/>
      <c r="O63" s="29"/>
      <c r="P63" s="29"/>
      <c r="Q63" s="247"/>
      <c r="R63" s="29"/>
      <c r="S63" s="29"/>
      <c r="T63" s="29"/>
      <c r="U63" s="29"/>
      <c r="V63" s="29"/>
      <c r="W63" s="29"/>
      <c r="X63" s="29"/>
    </row>
    <row r="64">
      <c r="A64" s="8"/>
      <c r="B64" s="52">
        <v>38.0</v>
      </c>
      <c r="C64" s="180"/>
      <c r="D64" s="180"/>
      <c r="E64" s="180"/>
      <c r="F64" s="180"/>
      <c r="G64" s="246"/>
      <c r="H64" s="180"/>
      <c r="I64" s="180"/>
      <c r="J64" s="180"/>
      <c r="K64" s="180"/>
      <c r="L64" s="180"/>
      <c r="M64" s="243"/>
      <c r="N64" s="235"/>
      <c r="O64" s="29"/>
      <c r="P64" s="29"/>
      <c r="Q64" s="247"/>
      <c r="R64" s="29"/>
      <c r="S64" s="29"/>
      <c r="T64" s="29"/>
      <c r="U64" s="29"/>
      <c r="V64" s="29"/>
      <c r="W64" s="29"/>
      <c r="X64" s="29"/>
    </row>
    <row r="65">
      <c r="A65" s="8"/>
      <c r="B65" s="52">
        <v>39.0</v>
      </c>
      <c r="C65" s="180"/>
      <c r="D65" s="180"/>
      <c r="E65" s="180"/>
      <c r="F65" s="180"/>
      <c r="G65" s="246"/>
      <c r="H65" s="180"/>
      <c r="I65" s="180"/>
      <c r="J65" s="180"/>
      <c r="K65" s="180"/>
      <c r="L65" s="180"/>
      <c r="M65" s="243"/>
      <c r="N65" s="235"/>
      <c r="O65" s="29"/>
      <c r="P65" s="29"/>
      <c r="Q65" s="247"/>
      <c r="R65" s="29"/>
      <c r="S65" s="29"/>
      <c r="T65" s="29"/>
      <c r="U65" s="29"/>
      <c r="V65" s="29"/>
      <c r="W65" s="29"/>
      <c r="X65" s="29"/>
    </row>
    <row r="66">
      <c r="A66" s="8"/>
      <c r="B66" s="52">
        <v>40.0</v>
      </c>
      <c r="C66" s="180"/>
      <c r="D66" s="180"/>
      <c r="E66" s="180"/>
      <c r="F66" s="180"/>
      <c r="G66" s="246"/>
      <c r="H66" s="180"/>
      <c r="I66" s="180"/>
      <c r="J66" s="180"/>
      <c r="K66" s="180"/>
      <c r="L66" s="180"/>
      <c r="M66" s="243"/>
      <c r="N66" s="235"/>
      <c r="O66" s="29"/>
      <c r="P66" s="29"/>
      <c r="Q66" s="247"/>
      <c r="R66" s="29"/>
      <c r="S66" s="29"/>
      <c r="T66" s="29"/>
      <c r="U66" s="29"/>
      <c r="V66" s="29"/>
      <c r="W66" s="29"/>
      <c r="X66" s="29"/>
    </row>
    <row r="67">
      <c r="A67" s="8"/>
      <c r="B67" s="52">
        <v>41.0</v>
      </c>
      <c r="C67" s="180"/>
      <c r="D67" s="180"/>
      <c r="E67" s="180"/>
      <c r="F67" s="180"/>
      <c r="G67" s="246"/>
      <c r="H67" s="180"/>
      <c r="I67" s="180"/>
      <c r="J67" s="180"/>
      <c r="K67" s="180"/>
      <c r="L67" s="180"/>
      <c r="M67" s="243"/>
      <c r="N67" s="235"/>
      <c r="O67" s="29"/>
      <c r="P67" s="29"/>
      <c r="Q67" s="247"/>
      <c r="R67" s="29"/>
      <c r="S67" s="29"/>
      <c r="T67" s="29"/>
      <c r="U67" s="29"/>
      <c r="V67" s="29"/>
      <c r="W67" s="29"/>
      <c r="X67" s="29"/>
    </row>
    <row r="68">
      <c r="A68" s="8"/>
      <c r="B68" s="52">
        <v>42.0</v>
      </c>
      <c r="C68" s="180"/>
      <c r="D68" s="180"/>
      <c r="E68" s="180"/>
      <c r="F68" s="180"/>
      <c r="G68" s="246"/>
      <c r="H68" s="180"/>
      <c r="I68" s="180"/>
      <c r="J68" s="180"/>
      <c r="K68" s="180"/>
      <c r="L68" s="180"/>
      <c r="M68" s="243"/>
      <c r="N68" s="235"/>
      <c r="O68" s="29"/>
      <c r="P68" s="29"/>
      <c r="Q68" s="247"/>
      <c r="R68" s="29"/>
      <c r="S68" s="29"/>
      <c r="T68" s="29"/>
      <c r="U68" s="29"/>
      <c r="V68" s="29"/>
      <c r="W68" s="29"/>
      <c r="X68" s="29"/>
    </row>
    <row r="69">
      <c r="A69" s="8"/>
      <c r="B69" s="52">
        <v>43.0</v>
      </c>
      <c r="C69" s="180"/>
      <c r="D69" s="180"/>
      <c r="E69" s="180"/>
      <c r="F69" s="180"/>
      <c r="G69" s="246"/>
      <c r="H69" s="180"/>
      <c r="I69" s="180"/>
      <c r="J69" s="180"/>
      <c r="K69" s="180"/>
      <c r="L69" s="180"/>
      <c r="M69" s="243"/>
      <c r="N69" s="235"/>
      <c r="O69" s="29"/>
      <c r="P69" s="29"/>
      <c r="Q69" s="247"/>
      <c r="R69" s="29"/>
      <c r="S69" s="29"/>
      <c r="T69" s="29"/>
      <c r="U69" s="29"/>
      <c r="V69" s="29"/>
      <c r="W69" s="29"/>
      <c r="X69" s="29"/>
    </row>
    <row r="70">
      <c r="A70" s="8"/>
      <c r="B70" s="52">
        <v>44.0</v>
      </c>
      <c r="C70" s="180"/>
      <c r="D70" s="180"/>
      <c r="E70" s="180"/>
      <c r="F70" s="180"/>
      <c r="G70" s="246"/>
      <c r="H70" s="180"/>
      <c r="I70" s="180"/>
      <c r="J70" s="180"/>
      <c r="K70" s="180"/>
      <c r="L70" s="180"/>
      <c r="M70" s="243"/>
      <c r="N70" s="235"/>
      <c r="O70" s="29"/>
      <c r="P70" s="29"/>
      <c r="Q70" s="247"/>
      <c r="R70" s="29"/>
      <c r="S70" s="29"/>
      <c r="T70" s="29"/>
      <c r="U70" s="29"/>
      <c r="V70" s="29"/>
      <c r="W70" s="29"/>
      <c r="X70" s="29"/>
    </row>
    <row r="71">
      <c r="A71" s="8"/>
      <c r="B71" s="52">
        <v>45.0</v>
      </c>
      <c r="C71" s="180"/>
      <c r="D71" s="180"/>
      <c r="E71" s="180"/>
      <c r="F71" s="180"/>
      <c r="G71" s="246"/>
      <c r="H71" s="180"/>
      <c r="I71" s="180"/>
      <c r="J71" s="180"/>
      <c r="K71" s="180"/>
      <c r="L71" s="180"/>
      <c r="M71" s="243"/>
      <c r="N71" s="235"/>
      <c r="O71" s="29"/>
      <c r="P71" s="29"/>
      <c r="Q71" s="247"/>
      <c r="R71" s="29"/>
      <c r="S71" s="29"/>
      <c r="T71" s="29"/>
      <c r="U71" s="29"/>
      <c r="V71" s="29"/>
      <c r="W71" s="29"/>
      <c r="X71" s="29"/>
    </row>
    <row r="72">
      <c r="A72" s="8"/>
      <c r="B72" s="52">
        <v>46.0</v>
      </c>
      <c r="C72" s="180"/>
      <c r="D72" s="180"/>
      <c r="E72" s="180"/>
      <c r="F72" s="180"/>
      <c r="G72" s="246"/>
      <c r="H72" s="180"/>
      <c r="I72" s="180"/>
      <c r="J72" s="180"/>
      <c r="K72" s="180"/>
      <c r="L72" s="180"/>
      <c r="M72" s="243"/>
      <c r="N72" s="235"/>
      <c r="O72" s="29"/>
      <c r="P72" s="29"/>
      <c r="Q72" s="247"/>
      <c r="R72" s="29"/>
      <c r="S72" s="29"/>
      <c r="T72" s="29"/>
      <c r="U72" s="29"/>
      <c r="V72" s="29"/>
      <c r="W72" s="29"/>
      <c r="X72" s="29"/>
    </row>
    <row r="73">
      <c r="A73" s="8"/>
      <c r="B73" s="52">
        <v>47.0</v>
      </c>
      <c r="C73" s="180"/>
      <c r="D73" s="180"/>
      <c r="E73" s="180"/>
      <c r="F73" s="180"/>
      <c r="G73" s="246"/>
      <c r="H73" s="180"/>
      <c r="I73" s="180"/>
      <c r="J73" s="180"/>
      <c r="K73" s="180"/>
      <c r="L73" s="180"/>
      <c r="M73" s="243"/>
      <c r="N73" s="235"/>
      <c r="O73" s="29"/>
      <c r="P73" s="29"/>
      <c r="Q73" s="247"/>
      <c r="R73" s="29"/>
      <c r="S73" s="29"/>
      <c r="T73" s="29"/>
      <c r="U73" s="29"/>
      <c r="V73" s="29"/>
      <c r="W73" s="29"/>
      <c r="X73" s="29"/>
    </row>
    <row r="74">
      <c r="A74" s="220"/>
      <c r="B74" s="220"/>
      <c r="C74" s="161"/>
      <c r="D74" s="49"/>
      <c r="E74" s="49"/>
      <c r="F74" s="49"/>
      <c r="G74" s="49"/>
      <c r="H74" s="49"/>
      <c r="I74" s="49"/>
      <c r="J74" s="49"/>
      <c r="K74" s="49"/>
      <c r="L74" s="49"/>
      <c r="M74" s="49"/>
      <c r="N74" s="49"/>
      <c r="O74" s="29"/>
      <c r="P74" s="29"/>
      <c r="Q74" s="29"/>
      <c r="R74" s="29"/>
      <c r="S74" s="29"/>
      <c r="T74" s="29"/>
      <c r="U74" s="29"/>
      <c r="V74" s="29"/>
      <c r="W74" s="29"/>
      <c r="X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row>
    <row r="102">
      <c r="A102" s="29"/>
      <c r="B102" s="29"/>
      <c r="C102" s="52"/>
      <c r="D102" s="29"/>
      <c r="E102" s="29"/>
      <c r="F102" s="29"/>
      <c r="G102" s="29"/>
      <c r="H102" s="29"/>
      <c r="I102" s="29"/>
      <c r="J102" s="29"/>
      <c r="K102" s="29"/>
      <c r="L102" s="29"/>
      <c r="M102" s="29"/>
      <c r="N102" s="29"/>
      <c r="O102" s="29"/>
      <c r="P102" s="29"/>
      <c r="Q102" s="29"/>
      <c r="R102" s="29"/>
      <c r="S102" s="29"/>
      <c r="T102" s="29"/>
      <c r="U102" s="29"/>
      <c r="V102" s="29"/>
      <c r="W102" s="29"/>
      <c r="X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row>
    <row r="137">
      <c r="A137" s="29"/>
      <c r="B137" s="29"/>
      <c r="C137" s="52"/>
      <c r="D137" s="29"/>
      <c r="E137" s="29"/>
      <c r="F137" s="29"/>
      <c r="G137" s="29"/>
      <c r="H137" s="29"/>
      <c r="I137" s="29"/>
      <c r="J137" s="29"/>
      <c r="K137" s="29"/>
      <c r="L137" s="29"/>
      <c r="M137" s="29"/>
      <c r="N137" s="29"/>
      <c r="O137" s="29"/>
      <c r="P137" s="29"/>
      <c r="Q137" s="29"/>
      <c r="R137" s="29"/>
      <c r="S137" s="29"/>
      <c r="T137" s="29"/>
      <c r="U137" s="29"/>
      <c r="V137" s="29"/>
      <c r="W137" s="29"/>
      <c r="X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row>
    <row r="146">
      <c r="A146" s="29"/>
      <c r="B146" s="29"/>
      <c r="C146" s="29"/>
      <c r="D146" s="29"/>
      <c r="E146" s="29"/>
      <c r="F146" s="29"/>
      <c r="G146" s="29"/>
      <c r="H146" s="29"/>
      <c r="I146" s="29"/>
      <c r="J146" s="52"/>
      <c r="K146" s="29"/>
      <c r="L146" s="29"/>
      <c r="M146" s="29"/>
      <c r="N146" s="29"/>
      <c r="O146" s="29"/>
      <c r="P146" s="29"/>
      <c r="Q146" s="29"/>
      <c r="R146" s="29"/>
      <c r="S146" s="29"/>
      <c r="T146" s="29"/>
      <c r="U146" s="29"/>
      <c r="V146" s="29"/>
      <c r="W146" s="29"/>
      <c r="X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row>
  </sheetData>
  <mergeCells count="3">
    <mergeCell ref="C2:G2"/>
    <mergeCell ref="C3:G3"/>
    <mergeCell ref="F25:L2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32.43"/>
    <col customWidth="1" min="4" max="4" width="34.43"/>
    <col customWidth="1" min="5" max="5" width="26.0"/>
    <col customWidth="1" min="7" max="7" width="34.29"/>
    <col customWidth="1" min="8" max="8" width="52.0"/>
    <col customWidth="1" min="9" max="9" width="35.0"/>
  </cols>
  <sheetData>
    <row r="1">
      <c r="A1" s="1"/>
      <c r="B1" s="1"/>
      <c r="C1" s="1"/>
      <c r="D1" s="1"/>
      <c r="E1" s="1"/>
      <c r="F1" s="1"/>
      <c r="G1" s="1"/>
      <c r="H1" s="1"/>
      <c r="I1" s="1"/>
      <c r="J1" s="1"/>
      <c r="K1" s="1"/>
      <c r="L1" s="1"/>
      <c r="M1" s="1"/>
      <c r="N1" s="1"/>
      <c r="O1" s="1"/>
      <c r="P1" s="1"/>
      <c r="Q1" s="1"/>
      <c r="R1" s="1"/>
      <c r="S1" s="1"/>
      <c r="T1" s="1"/>
      <c r="U1" s="1"/>
      <c r="V1" s="1"/>
    </row>
    <row r="2">
      <c r="A2" s="15" t="s">
        <v>8</v>
      </c>
      <c r="B2" s="16"/>
      <c r="C2" s="16"/>
      <c r="D2" s="17"/>
      <c r="E2" s="1"/>
      <c r="F2" s="1"/>
      <c r="G2" s="1"/>
      <c r="H2" s="1"/>
      <c r="I2" s="1"/>
      <c r="J2" s="1"/>
      <c r="K2" s="1"/>
      <c r="L2" s="1"/>
      <c r="M2" s="1"/>
      <c r="N2" s="1"/>
      <c r="O2" s="1"/>
      <c r="P2" s="1"/>
      <c r="Q2" s="1"/>
      <c r="R2" s="1"/>
      <c r="S2" s="1"/>
      <c r="T2" s="1"/>
      <c r="U2" s="1"/>
      <c r="V2" s="1"/>
    </row>
    <row r="3">
      <c r="A3" s="18" t="s">
        <v>340</v>
      </c>
      <c r="B3" s="19"/>
      <c r="C3" s="19"/>
      <c r="D3" s="20"/>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1" t="s">
        <v>341</v>
      </c>
      <c r="B5" s="21"/>
      <c r="C5" s="1"/>
      <c r="D5" s="1"/>
      <c r="E5" s="1"/>
      <c r="F5" s="1"/>
      <c r="G5" s="1"/>
      <c r="H5" s="1"/>
      <c r="I5" s="1"/>
      <c r="J5" s="1"/>
      <c r="K5" s="1"/>
      <c r="L5" s="1"/>
      <c r="M5" s="1"/>
      <c r="N5" s="1"/>
      <c r="O5" s="1"/>
      <c r="P5" s="1"/>
      <c r="Q5" s="1"/>
      <c r="R5" s="1"/>
      <c r="S5" s="1"/>
      <c r="T5" s="1"/>
      <c r="U5" s="1"/>
      <c r="V5" s="1"/>
    </row>
    <row r="6">
      <c r="A6" s="23" t="s">
        <v>13</v>
      </c>
      <c r="B6" s="24" t="s">
        <v>342</v>
      </c>
      <c r="C6" s="23" t="s">
        <v>17</v>
      </c>
      <c r="D6" s="23" t="s">
        <v>18</v>
      </c>
      <c r="E6" s="23" t="s">
        <v>19</v>
      </c>
      <c r="F6" s="23" t="s">
        <v>20</v>
      </c>
      <c r="G6" s="23" t="s">
        <v>21</v>
      </c>
      <c r="H6" s="23" t="s">
        <v>22</v>
      </c>
      <c r="I6" s="23" t="s">
        <v>23</v>
      </c>
      <c r="J6" s="37"/>
      <c r="K6" s="37"/>
      <c r="L6" s="37"/>
      <c r="M6" s="37"/>
      <c r="N6" s="37"/>
      <c r="O6" s="37"/>
      <c r="P6" s="37"/>
      <c r="Q6" s="37"/>
      <c r="R6" s="37"/>
      <c r="S6" s="37"/>
      <c r="T6" s="37"/>
      <c r="U6" s="37"/>
      <c r="V6" s="37"/>
    </row>
    <row r="7">
      <c r="A7" s="28"/>
      <c r="B7" s="28"/>
      <c r="C7" s="29"/>
      <c r="D7" s="29"/>
      <c r="E7" s="30"/>
      <c r="F7" s="31" t="s">
        <v>25</v>
      </c>
      <c r="G7" s="32" t="s">
        <v>26</v>
      </c>
      <c r="H7" s="32" t="s">
        <v>27</v>
      </c>
      <c r="I7" s="32" t="s">
        <v>32</v>
      </c>
      <c r="J7" s="9"/>
      <c r="K7" s="9"/>
      <c r="L7" s="9"/>
      <c r="M7" s="9"/>
      <c r="N7" s="9"/>
      <c r="O7" s="9"/>
      <c r="P7" s="9"/>
      <c r="Q7" s="9"/>
      <c r="R7" s="9"/>
      <c r="S7" s="9"/>
      <c r="T7" s="9"/>
      <c r="U7" s="9"/>
      <c r="V7" s="9"/>
    </row>
    <row r="8">
      <c r="A8" s="34" t="s">
        <v>343</v>
      </c>
      <c r="B8" s="52" t="s">
        <v>30</v>
      </c>
      <c r="C8" s="29"/>
      <c r="D8" s="54" t="s">
        <v>344</v>
      </c>
      <c r="E8" s="55">
        <v>18.0</v>
      </c>
      <c r="F8" s="46">
        <v>41878.0</v>
      </c>
      <c r="G8" s="208" t="s">
        <v>345</v>
      </c>
      <c r="H8" s="122" t="s">
        <v>346</v>
      </c>
      <c r="I8" s="209"/>
      <c r="J8" s="9"/>
      <c r="K8" s="9"/>
      <c r="L8" s="9"/>
      <c r="M8" s="9"/>
      <c r="N8" s="9"/>
      <c r="O8" s="9"/>
      <c r="P8" s="9"/>
      <c r="Q8" s="9"/>
      <c r="R8" s="9"/>
      <c r="S8" s="9"/>
      <c r="T8" s="9"/>
      <c r="U8" s="9"/>
      <c r="V8" s="9"/>
    </row>
    <row r="9">
      <c r="A9" s="72"/>
      <c r="B9" s="72"/>
      <c r="C9" s="29"/>
      <c r="D9" s="29"/>
      <c r="E9" s="29"/>
      <c r="F9" s="29"/>
      <c r="G9" s="29"/>
      <c r="H9" s="29"/>
      <c r="I9" s="29"/>
      <c r="J9" s="1"/>
      <c r="K9" s="1"/>
      <c r="L9" s="1"/>
      <c r="M9" s="1"/>
      <c r="N9" s="1"/>
      <c r="O9" s="1"/>
      <c r="P9" s="1"/>
      <c r="Q9" s="1"/>
      <c r="R9" s="1"/>
      <c r="S9" s="1"/>
      <c r="T9" s="1"/>
      <c r="U9" s="1"/>
      <c r="V9" s="1"/>
    </row>
    <row r="10">
      <c r="A10" s="76" t="s">
        <v>347</v>
      </c>
      <c r="B10" s="152" t="s">
        <v>348</v>
      </c>
      <c r="C10" s="52" t="s">
        <v>349</v>
      </c>
      <c r="D10" s="32" t="s">
        <v>350</v>
      </c>
      <c r="E10" s="55">
        <v>41.0</v>
      </c>
      <c r="F10" s="78">
        <v>41879.0</v>
      </c>
      <c r="G10" s="122" t="s">
        <v>351</v>
      </c>
      <c r="H10" s="122" t="s">
        <v>352</v>
      </c>
      <c r="I10" s="209"/>
      <c r="J10" s="1"/>
      <c r="K10" s="1"/>
      <c r="L10" s="1"/>
      <c r="M10" s="1"/>
      <c r="N10" s="1"/>
      <c r="O10" s="1"/>
      <c r="P10" s="1"/>
      <c r="Q10" s="1"/>
      <c r="R10" s="1"/>
      <c r="S10" s="1"/>
      <c r="T10" s="1"/>
      <c r="U10" s="1"/>
      <c r="V10" s="1"/>
    </row>
    <row r="11">
      <c r="A11" s="29"/>
      <c r="B11" s="29"/>
      <c r="C11" s="29"/>
      <c r="D11" s="29"/>
      <c r="E11" s="29"/>
      <c r="F11" s="29"/>
      <c r="G11" s="29"/>
      <c r="H11" s="52" t="s">
        <v>353</v>
      </c>
      <c r="I11" s="29"/>
      <c r="J11" s="1"/>
      <c r="K11" s="1"/>
      <c r="L11" s="1"/>
      <c r="M11" s="1"/>
      <c r="N11" s="1"/>
      <c r="O11" s="1"/>
      <c r="P11" s="1"/>
      <c r="Q11" s="1"/>
      <c r="R11" s="1"/>
      <c r="S11" s="1"/>
      <c r="T11" s="1"/>
      <c r="U11" s="1"/>
      <c r="V11" s="1"/>
    </row>
    <row r="12">
      <c r="A12" s="61" t="s">
        <v>354</v>
      </c>
      <c r="B12" s="152" t="s">
        <v>348</v>
      </c>
      <c r="C12" s="52" t="s">
        <v>355</v>
      </c>
      <c r="D12" s="52" t="s">
        <v>356</v>
      </c>
      <c r="E12" s="133">
        <v>1890.0</v>
      </c>
      <c r="F12" s="78">
        <v>41885.0</v>
      </c>
      <c r="G12" s="248"/>
      <c r="H12" s="248"/>
      <c r="I12" s="249" t="s">
        <v>357</v>
      </c>
      <c r="J12" s="1"/>
      <c r="K12" s="1"/>
      <c r="L12" s="1"/>
      <c r="M12" s="1"/>
      <c r="N12" s="1"/>
      <c r="O12" s="1"/>
      <c r="P12" s="1"/>
      <c r="Q12" s="1"/>
      <c r="R12" s="1"/>
      <c r="S12" s="1"/>
      <c r="T12" s="1"/>
      <c r="U12" s="1"/>
      <c r="V12" s="1"/>
    </row>
    <row r="13">
      <c r="A13" s="29"/>
      <c r="B13" s="29"/>
      <c r="C13" s="29"/>
      <c r="D13" s="29"/>
      <c r="E13" s="29"/>
      <c r="F13" s="29"/>
      <c r="G13" s="29"/>
      <c r="H13" s="29"/>
      <c r="I13" s="29"/>
      <c r="J13" s="1"/>
      <c r="K13" s="1"/>
      <c r="L13" s="1"/>
      <c r="M13" s="1"/>
      <c r="N13" s="1"/>
      <c r="O13" s="1"/>
      <c r="P13" s="1"/>
      <c r="Q13" s="1"/>
      <c r="R13" s="1"/>
      <c r="S13" s="1"/>
      <c r="T13" s="1"/>
      <c r="U13" s="1"/>
      <c r="V13" s="1"/>
    </row>
    <row r="14">
      <c r="A14" s="61" t="s">
        <v>358</v>
      </c>
      <c r="B14" s="43" t="s">
        <v>359</v>
      </c>
      <c r="C14" s="52" t="s">
        <v>360</v>
      </c>
      <c r="D14" s="52" t="s">
        <v>361</v>
      </c>
      <c r="E14" s="55">
        <v>11.0</v>
      </c>
      <c r="F14" s="78">
        <v>41155.0</v>
      </c>
      <c r="G14" s="209"/>
      <c r="H14" s="209"/>
      <c r="I14" s="209"/>
      <c r="J14" s="1"/>
      <c r="K14" s="1"/>
      <c r="L14" s="1"/>
      <c r="M14" s="1"/>
      <c r="N14" s="1"/>
      <c r="O14" s="1"/>
      <c r="P14" s="1"/>
      <c r="Q14" s="1"/>
      <c r="R14" s="1"/>
      <c r="S14" s="1"/>
      <c r="T14" s="1"/>
      <c r="U14" s="1"/>
      <c r="V14" s="1"/>
    </row>
    <row r="15">
      <c r="A15" s="29"/>
      <c r="B15" s="29"/>
      <c r="C15" s="29"/>
      <c r="D15" s="29"/>
      <c r="E15" s="29"/>
      <c r="F15" s="29"/>
      <c r="G15" s="29"/>
      <c r="H15" s="29"/>
      <c r="I15" s="29"/>
      <c r="J15" s="1"/>
      <c r="K15" s="1"/>
      <c r="L15" s="1"/>
      <c r="M15" s="1"/>
      <c r="N15" s="1"/>
      <c r="O15" s="1"/>
      <c r="P15" s="1"/>
      <c r="Q15" s="1"/>
      <c r="R15" s="1"/>
      <c r="S15" s="1"/>
      <c r="T15" s="1"/>
      <c r="U15" s="1"/>
      <c r="V15" s="1"/>
    </row>
    <row r="16">
      <c r="A16" s="61" t="s">
        <v>362</v>
      </c>
      <c r="B16" s="52" t="s">
        <v>30</v>
      </c>
      <c r="C16" s="52" t="s">
        <v>363</v>
      </c>
      <c r="D16" s="52" t="s">
        <v>364</v>
      </c>
      <c r="E16" s="77" t="s">
        <v>365</v>
      </c>
      <c r="F16" s="78">
        <v>41880.0</v>
      </c>
      <c r="G16" s="211" t="s">
        <v>366</v>
      </c>
      <c r="H16" s="122" t="s">
        <v>367</v>
      </c>
      <c r="I16" s="122" t="s">
        <v>368</v>
      </c>
      <c r="J16" s="1"/>
      <c r="K16" s="1"/>
      <c r="L16" s="1"/>
      <c r="M16" s="1"/>
      <c r="N16" s="1"/>
      <c r="O16" s="1"/>
      <c r="P16" s="1"/>
      <c r="Q16" s="1"/>
      <c r="R16" s="1"/>
      <c r="S16" s="1"/>
      <c r="T16" s="1"/>
      <c r="U16" s="1"/>
      <c r="V16" s="1"/>
    </row>
    <row r="17">
      <c r="A17" s="29"/>
      <c r="B17" s="29"/>
      <c r="C17" s="29"/>
      <c r="D17" s="29"/>
      <c r="E17" s="29"/>
      <c r="F17" s="29"/>
      <c r="G17" s="29"/>
      <c r="H17" s="29"/>
      <c r="I17" s="29"/>
      <c r="J17" s="1"/>
      <c r="K17" s="1"/>
      <c r="L17" s="1"/>
      <c r="M17" s="1"/>
      <c r="N17" s="1"/>
      <c r="O17" s="1"/>
      <c r="P17" s="1"/>
      <c r="Q17" s="1"/>
      <c r="R17" s="1"/>
      <c r="S17" s="1"/>
      <c r="T17" s="1"/>
      <c r="U17" s="1"/>
      <c r="V17" s="1"/>
    </row>
    <row r="18">
      <c r="A18" s="61" t="s">
        <v>369</v>
      </c>
      <c r="B18" s="52" t="s">
        <v>30</v>
      </c>
      <c r="C18" s="52" t="s">
        <v>370</v>
      </c>
      <c r="D18" s="250" t="s">
        <v>371</v>
      </c>
      <c r="E18" s="251">
        <v>135.0</v>
      </c>
      <c r="F18" s="78">
        <v>41880.0</v>
      </c>
      <c r="G18" s="211" t="s">
        <v>366</v>
      </c>
      <c r="H18" s="122" t="s">
        <v>367</v>
      </c>
      <c r="I18" s="122" t="s">
        <v>372</v>
      </c>
      <c r="J18" s="1"/>
      <c r="K18" s="1"/>
      <c r="L18" s="1"/>
      <c r="M18" s="1"/>
      <c r="N18" s="1"/>
      <c r="O18" s="1"/>
      <c r="P18" s="1"/>
      <c r="Q18" s="1"/>
      <c r="R18" s="1"/>
      <c r="S18" s="1"/>
      <c r="T18" s="1"/>
      <c r="U18" s="1"/>
      <c r="V18" s="1"/>
    </row>
    <row r="19">
      <c r="A19" s="29"/>
      <c r="B19" s="29"/>
      <c r="C19" s="29"/>
      <c r="D19" s="29"/>
      <c r="E19" s="29"/>
      <c r="F19" s="29"/>
      <c r="G19" s="29"/>
      <c r="H19" s="29"/>
      <c r="I19" s="29"/>
      <c r="J19" s="1"/>
      <c r="K19" s="1"/>
      <c r="L19" s="1"/>
      <c r="M19" s="1"/>
      <c r="N19" s="1"/>
      <c r="O19" s="1"/>
      <c r="P19" s="1"/>
      <c r="Q19" s="1"/>
      <c r="R19" s="1"/>
      <c r="S19" s="1"/>
      <c r="T19" s="1"/>
      <c r="U19" s="1"/>
      <c r="V19" s="1"/>
    </row>
    <row r="20">
      <c r="A20" s="61" t="s">
        <v>373</v>
      </c>
      <c r="B20" s="43" t="s">
        <v>374</v>
      </c>
      <c r="C20" s="52" t="s">
        <v>375</v>
      </c>
      <c r="D20" s="52" t="s">
        <v>376</v>
      </c>
      <c r="E20" s="55">
        <v>19.0</v>
      </c>
      <c r="F20" s="78">
        <v>41885.0</v>
      </c>
      <c r="G20" s="209"/>
      <c r="H20" s="122" t="s">
        <v>377</v>
      </c>
      <c r="I20" s="209"/>
      <c r="J20" s="1"/>
      <c r="K20" s="1"/>
      <c r="L20" s="1"/>
      <c r="M20" s="1"/>
      <c r="N20" s="1"/>
      <c r="O20" s="1"/>
      <c r="P20" s="1"/>
      <c r="Q20" s="1"/>
      <c r="R20" s="1"/>
      <c r="S20" s="1"/>
      <c r="T20" s="1"/>
      <c r="U20" s="1"/>
      <c r="V20" s="1"/>
    </row>
    <row r="21">
      <c r="A21" s="29"/>
      <c r="B21" s="29"/>
      <c r="C21" s="29"/>
      <c r="D21" s="29"/>
      <c r="E21" s="29"/>
      <c r="F21" s="29"/>
      <c r="G21" s="29"/>
      <c r="H21" s="52" t="s">
        <v>378</v>
      </c>
      <c r="I21" s="29"/>
      <c r="J21" s="1"/>
      <c r="K21" s="1"/>
      <c r="L21" s="1"/>
      <c r="M21" s="1"/>
      <c r="N21" s="1"/>
      <c r="O21" s="1"/>
      <c r="P21" s="1"/>
      <c r="Q21" s="1"/>
      <c r="R21" s="1"/>
      <c r="S21" s="1"/>
      <c r="T21" s="1"/>
      <c r="U21" s="1"/>
      <c r="V21" s="1"/>
    </row>
    <row r="22">
      <c r="A22" s="29"/>
      <c r="B22" s="29"/>
      <c r="C22" s="29"/>
      <c r="D22" s="29"/>
      <c r="E22" s="29"/>
      <c r="F22" s="29"/>
      <c r="G22" s="29"/>
      <c r="H22" s="52" t="s">
        <v>379</v>
      </c>
      <c r="I22" s="29"/>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sheetData>
  <mergeCells count="2">
    <mergeCell ref="A2:D2"/>
    <mergeCell ref="A3:D3"/>
  </mergeCells>
  <hyperlinks>
    <hyperlink r:id="rId1" ref="G8"/>
    <hyperlink r:id="rId2" ref="G16"/>
    <hyperlink r:id="rId3" ref="G18"/>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37.86"/>
    <col customWidth="1" min="4" max="4" width="47.43"/>
    <col customWidth="1" min="5" max="5" width="26.0"/>
    <col customWidth="1" min="7" max="7" width="45.0"/>
    <col customWidth="1" min="8" max="8" width="52.0"/>
    <col customWidth="1" min="9" max="9" width="34.86"/>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139</v>
      </c>
      <c r="B3" s="19"/>
      <c r="C3" s="20"/>
      <c r="D3" s="1"/>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1" t="s">
        <v>140</v>
      </c>
      <c r="B5" s="21"/>
      <c r="C5" s="1"/>
      <c r="D5" s="1"/>
      <c r="E5" s="1"/>
      <c r="F5" s="1"/>
      <c r="G5" s="1"/>
      <c r="H5" s="1"/>
      <c r="I5" s="1"/>
      <c r="J5" s="1"/>
      <c r="K5" s="1"/>
      <c r="L5" s="1"/>
      <c r="M5" s="1"/>
      <c r="N5" s="1"/>
      <c r="O5" s="1"/>
      <c r="P5" s="1"/>
      <c r="Q5" s="1"/>
      <c r="R5" s="1"/>
      <c r="S5" s="1"/>
      <c r="T5" s="1"/>
      <c r="U5" s="1"/>
      <c r="V5" s="1"/>
    </row>
    <row r="6">
      <c r="A6" s="23" t="s">
        <v>13</v>
      </c>
      <c r="B6" s="24" t="s">
        <v>24</v>
      </c>
      <c r="C6" s="23" t="s">
        <v>18</v>
      </c>
      <c r="D6" s="23" t="s">
        <v>17</v>
      </c>
      <c r="E6" s="23" t="s">
        <v>19</v>
      </c>
      <c r="F6" s="23" t="s">
        <v>141</v>
      </c>
      <c r="G6" s="23" t="s">
        <v>21</v>
      </c>
      <c r="H6" s="23" t="s">
        <v>22</v>
      </c>
      <c r="I6" s="23" t="s">
        <v>23</v>
      </c>
      <c r="J6" s="37"/>
      <c r="K6" s="37"/>
      <c r="L6" s="37"/>
      <c r="M6" s="37"/>
      <c r="N6" s="37"/>
      <c r="O6" s="37"/>
      <c r="P6" s="37"/>
      <c r="Q6" s="37"/>
      <c r="R6" s="37"/>
      <c r="S6" s="37"/>
      <c r="T6" s="37"/>
      <c r="U6" s="37"/>
      <c r="V6" s="37"/>
    </row>
    <row r="7">
      <c r="A7" s="27"/>
      <c r="B7" s="27"/>
      <c r="C7" s="29"/>
      <c r="D7" s="29"/>
      <c r="E7" s="125" t="s">
        <v>142</v>
      </c>
      <c r="F7" s="31" t="s">
        <v>143</v>
      </c>
      <c r="G7" s="32" t="s">
        <v>26</v>
      </c>
      <c r="H7" s="32" t="s">
        <v>27</v>
      </c>
      <c r="I7" s="32" t="s">
        <v>32</v>
      </c>
      <c r="J7" s="1"/>
      <c r="K7" s="1"/>
      <c r="L7" s="1"/>
      <c r="M7" s="1"/>
      <c r="N7" s="1"/>
      <c r="O7" s="1"/>
      <c r="P7" s="1"/>
      <c r="Q7" s="1"/>
      <c r="R7" s="1"/>
      <c r="S7" s="1"/>
      <c r="T7" s="1"/>
      <c r="U7" s="1"/>
      <c r="V7" s="1"/>
    </row>
    <row r="8">
      <c r="A8" s="126" t="s">
        <v>144</v>
      </c>
      <c r="B8" s="127" t="s">
        <v>30</v>
      </c>
      <c r="C8" s="128" t="s">
        <v>145</v>
      </c>
      <c r="D8" s="44" t="s">
        <v>146</v>
      </c>
      <c r="E8" s="55" t="s">
        <v>147</v>
      </c>
      <c r="F8" s="129">
        <v>2013.0</v>
      </c>
      <c r="G8" s="56" t="s">
        <v>148</v>
      </c>
      <c r="H8" s="48"/>
      <c r="I8" s="130" t="s">
        <v>149</v>
      </c>
      <c r="J8" s="1"/>
      <c r="K8" s="1"/>
      <c r="L8" s="1"/>
      <c r="M8" s="1"/>
      <c r="N8" s="1"/>
      <c r="O8" s="1"/>
      <c r="P8" s="1"/>
      <c r="Q8" s="1"/>
      <c r="R8" s="1"/>
      <c r="S8" s="1"/>
      <c r="T8" s="1"/>
      <c r="U8" s="1"/>
      <c r="V8" s="1"/>
    </row>
    <row r="9">
      <c r="A9" s="131"/>
      <c r="C9" s="172"/>
      <c r="D9" s="29"/>
      <c r="E9" s="141"/>
      <c r="F9" s="59"/>
      <c r="G9" s="62"/>
      <c r="H9" s="29"/>
      <c r="I9" s="29"/>
      <c r="J9" s="1"/>
      <c r="K9" s="1"/>
      <c r="L9" s="1"/>
      <c r="M9" s="1"/>
      <c r="N9" s="1"/>
      <c r="O9" s="1"/>
      <c r="P9" s="1"/>
      <c r="Q9" s="1"/>
      <c r="R9" s="1"/>
      <c r="S9" s="1"/>
      <c r="T9" s="1"/>
      <c r="U9" s="1"/>
      <c r="V9" s="1"/>
    </row>
    <row r="10">
      <c r="A10" s="131"/>
      <c r="C10" s="219" t="s">
        <v>226</v>
      </c>
      <c r="D10" s="44" t="s">
        <v>283</v>
      </c>
      <c r="E10" s="55" t="s">
        <v>147</v>
      </c>
      <c r="F10" s="129">
        <v>2014.0</v>
      </c>
      <c r="G10" s="221" t="s">
        <v>284</v>
      </c>
      <c r="H10" s="48"/>
      <c r="I10" s="48"/>
      <c r="J10" s="1"/>
      <c r="K10" s="1"/>
      <c r="L10" s="1"/>
      <c r="M10" s="1"/>
      <c r="N10" s="1"/>
      <c r="O10" s="1"/>
      <c r="P10" s="1"/>
      <c r="Q10" s="1"/>
      <c r="R10" s="1"/>
      <c r="S10" s="1"/>
      <c r="T10" s="1"/>
      <c r="U10" s="1"/>
      <c r="V10" s="1"/>
    </row>
    <row r="11">
      <c r="A11" s="131"/>
      <c r="C11" s="172"/>
      <c r="D11" s="29"/>
      <c r="E11" s="141"/>
      <c r="F11" s="59"/>
      <c r="G11" s="62"/>
      <c r="H11" s="29"/>
      <c r="I11" s="29"/>
      <c r="J11" s="1"/>
      <c r="K11" s="1"/>
      <c r="L11" s="1"/>
      <c r="M11" s="1"/>
      <c r="N11" s="1"/>
      <c r="O11" s="1"/>
      <c r="P11" s="1"/>
      <c r="Q11" s="1"/>
      <c r="R11" s="1"/>
      <c r="S11" s="1"/>
      <c r="T11" s="1"/>
      <c r="U11" s="1"/>
      <c r="V11" s="1"/>
    </row>
    <row r="12">
      <c r="A12" s="223"/>
      <c r="C12" s="253" t="s">
        <v>287</v>
      </c>
      <c r="D12" s="52" t="s">
        <v>400</v>
      </c>
      <c r="E12" s="55" t="s">
        <v>147</v>
      </c>
      <c r="F12" s="136">
        <v>2014.0</v>
      </c>
      <c r="G12" s="56" t="s">
        <v>401</v>
      </c>
      <c r="H12" s="137" t="s">
        <v>377</v>
      </c>
      <c r="I12" s="48"/>
      <c r="J12" s="1"/>
      <c r="K12" s="1"/>
      <c r="L12" s="1"/>
      <c r="M12" s="1"/>
      <c r="N12" s="1"/>
      <c r="O12" s="1"/>
      <c r="P12" s="1"/>
      <c r="Q12" s="1"/>
      <c r="R12" s="1"/>
      <c r="S12" s="1"/>
      <c r="T12" s="1"/>
      <c r="U12" s="1"/>
      <c r="V12" s="1"/>
    </row>
    <row r="13">
      <c r="A13" s="127"/>
      <c r="B13" s="127"/>
      <c r="C13" s="255"/>
      <c r="D13" s="52"/>
      <c r="E13" s="49" t="str">
        <f>countif(E8:E12, "yes")</f>
        <v>3</v>
      </c>
      <c r="F13" s="49"/>
      <c r="G13" s="29"/>
      <c r="H13" s="29"/>
      <c r="I13" s="29"/>
      <c r="J13" s="29"/>
      <c r="K13" s="29"/>
      <c r="L13" s="29"/>
      <c r="M13" s="29"/>
      <c r="N13" s="29"/>
      <c r="O13" s="29"/>
      <c r="P13" s="29"/>
      <c r="Q13" s="29"/>
      <c r="R13" s="29"/>
      <c r="S13" s="29"/>
      <c r="T13" s="29"/>
      <c r="U13" s="29"/>
      <c r="V13" s="29"/>
    </row>
    <row r="14">
      <c r="A14" s="127"/>
      <c r="B14" s="127"/>
      <c r="C14" s="255"/>
      <c r="D14" s="52"/>
      <c r="E14" s="29"/>
      <c r="F14" s="29"/>
      <c r="G14" s="29"/>
      <c r="H14" s="29"/>
      <c r="I14" s="29"/>
      <c r="J14" s="29"/>
      <c r="K14" s="29"/>
      <c r="L14" s="29"/>
      <c r="M14" s="29"/>
      <c r="N14" s="29"/>
      <c r="O14" s="29"/>
      <c r="P14" s="29"/>
      <c r="Q14" s="29"/>
      <c r="R14" s="29"/>
      <c r="S14" s="29"/>
      <c r="T14" s="29"/>
      <c r="U14" s="29"/>
      <c r="V14" s="29"/>
    </row>
    <row r="15">
      <c r="A15" s="127"/>
      <c r="B15" s="127"/>
      <c r="C15" s="255"/>
      <c r="D15" s="52"/>
      <c r="E15" s="30"/>
      <c r="F15" s="30"/>
      <c r="G15" s="29"/>
      <c r="H15" s="29"/>
      <c r="I15" s="29"/>
      <c r="J15" s="29"/>
      <c r="K15" s="29"/>
      <c r="L15" s="29"/>
      <c r="M15" s="29"/>
      <c r="N15" s="29"/>
      <c r="O15" s="29"/>
      <c r="P15" s="29"/>
      <c r="Q15" s="29"/>
      <c r="R15" s="29"/>
      <c r="S15" s="29"/>
      <c r="T15" s="29"/>
      <c r="U15" s="29"/>
      <c r="V15" s="29"/>
    </row>
    <row r="16">
      <c r="A16" s="32"/>
      <c r="B16" s="32"/>
      <c r="C16" s="32"/>
      <c r="D16" s="73"/>
      <c r="E16" s="268" t="s">
        <v>414</v>
      </c>
      <c r="F16" s="178"/>
      <c r="G16" s="62"/>
      <c r="H16" s="29"/>
      <c r="I16" s="29"/>
      <c r="J16" s="1"/>
      <c r="K16" s="1"/>
      <c r="L16" s="1"/>
      <c r="M16" s="1"/>
      <c r="N16" s="1"/>
      <c r="O16" s="1"/>
      <c r="P16" s="1"/>
      <c r="Q16" s="1"/>
      <c r="R16" s="1"/>
      <c r="S16" s="1"/>
      <c r="T16" s="1"/>
      <c r="U16" s="1"/>
      <c r="V16" s="1"/>
    </row>
    <row r="17">
      <c r="A17" s="126" t="s">
        <v>424</v>
      </c>
      <c r="B17" s="127" t="s">
        <v>425</v>
      </c>
      <c r="C17" s="270" t="s">
        <v>426</v>
      </c>
      <c r="D17" s="52" t="s">
        <v>429</v>
      </c>
      <c r="E17" s="55" t="s">
        <v>266</v>
      </c>
      <c r="F17" s="139">
        <v>2014.0</v>
      </c>
      <c r="G17" s="271" t="s">
        <v>430</v>
      </c>
      <c r="H17" s="29"/>
      <c r="I17" s="29"/>
      <c r="J17" s="1"/>
      <c r="K17" s="1"/>
      <c r="L17" s="1"/>
      <c r="M17" s="1"/>
      <c r="N17" s="1"/>
      <c r="O17" s="1"/>
      <c r="P17" s="1"/>
      <c r="Q17" s="1"/>
      <c r="R17" s="1"/>
      <c r="S17" s="1"/>
      <c r="T17" s="1"/>
      <c r="U17" s="1"/>
      <c r="V17" s="1"/>
    </row>
    <row r="18">
      <c r="A18" s="131"/>
      <c r="D18" s="52" t="s">
        <v>432</v>
      </c>
      <c r="E18" s="55" t="s">
        <v>266</v>
      </c>
      <c r="F18" s="139">
        <v>2014.0</v>
      </c>
      <c r="G18" s="271" t="s">
        <v>433</v>
      </c>
      <c r="H18" s="29"/>
      <c r="I18" s="29"/>
      <c r="J18" s="1"/>
      <c r="K18" s="1"/>
      <c r="L18" s="1"/>
      <c r="M18" s="1"/>
      <c r="N18" s="1"/>
      <c r="O18" s="1"/>
      <c r="P18" s="1"/>
      <c r="Q18" s="1"/>
      <c r="R18" s="1"/>
      <c r="S18" s="1"/>
      <c r="T18" s="1"/>
      <c r="U18" s="1"/>
      <c r="V18" s="1"/>
    </row>
    <row r="19">
      <c r="A19" s="131"/>
      <c r="D19" s="52" t="s">
        <v>434</v>
      </c>
      <c r="E19" s="55" t="s">
        <v>266</v>
      </c>
      <c r="F19" s="139">
        <v>2014.0</v>
      </c>
      <c r="G19" s="271" t="s">
        <v>435</v>
      </c>
      <c r="H19" s="29"/>
      <c r="I19" s="29"/>
      <c r="J19" s="1"/>
      <c r="K19" s="1"/>
      <c r="L19" s="1"/>
      <c r="M19" s="1"/>
      <c r="N19" s="1"/>
      <c r="O19" s="1"/>
      <c r="P19" s="1"/>
      <c r="Q19" s="1"/>
      <c r="R19" s="1"/>
      <c r="S19" s="1"/>
      <c r="T19" s="1"/>
      <c r="U19" s="1"/>
      <c r="V19" s="1"/>
    </row>
    <row r="20">
      <c r="A20" s="131"/>
      <c r="D20" s="52" t="s">
        <v>436</v>
      </c>
      <c r="E20" s="55" t="s">
        <v>266</v>
      </c>
      <c r="F20" s="139">
        <v>2014.0</v>
      </c>
      <c r="G20" s="47" t="s">
        <v>437</v>
      </c>
      <c r="H20" s="29"/>
      <c r="I20" s="29"/>
      <c r="J20" s="1"/>
      <c r="K20" s="1"/>
      <c r="L20" s="1"/>
      <c r="M20" s="1"/>
      <c r="N20" s="1"/>
      <c r="O20" s="1"/>
      <c r="P20" s="1"/>
      <c r="Q20" s="1"/>
      <c r="R20" s="1"/>
      <c r="S20" s="1"/>
      <c r="T20" s="1"/>
      <c r="U20" s="1"/>
      <c r="V20" s="1"/>
    </row>
    <row r="21">
      <c r="A21" s="131"/>
      <c r="D21" s="52" t="s">
        <v>438</v>
      </c>
      <c r="E21" s="55" t="s">
        <v>266</v>
      </c>
      <c r="F21" s="139">
        <v>2014.0</v>
      </c>
      <c r="G21" s="47" t="s">
        <v>439</v>
      </c>
      <c r="H21" s="29"/>
      <c r="I21" s="29"/>
      <c r="J21" s="1"/>
      <c r="K21" s="1"/>
      <c r="L21" s="1"/>
      <c r="M21" s="1"/>
      <c r="N21" s="1"/>
      <c r="O21" s="1"/>
      <c r="P21" s="1"/>
      <c r="Q21" s="1"/>
      <c r="R21" s="1"/>
      <c r="S21" s="1"/>
      <c r="T21" s="1"/>
      <c r="U21" s="1"/>
      <c r="V21" s="1"/>
    </row>
    <row r="22">
      <c r="A22" s="131"/>
      <c r="D22" s="52" t="s">
        <v>446</v>
      </c>
      <c r="E22" s="198" t="s">
        <v>266</v>
      </c>
      <c r="F22" s="273">
        <v>2014.0</v>
      </c>
      <c r="G22" s="47" t="s">
        <v>449</v>
      </c>
      <c r="H22" s="29"/>
      <c r="I22" s="29"/>
      <c r="J22" s="1"/>
      <c r="K22" s="1"/>
      <c r="L22" s="1"/>
      <c r="M22" s="1"/>
      <c r="N22" s="1"/>
      <c r="O22" s="1"/>
      <c r="P22" s="1"/>
      <c r="Q22" s="1"/>
      <c r="R22" s="1"/>
      <c r="S22" s="1"/>
      <c r="T22" s="1"/>
      <c r="U22" s="1"/>
      <c r="V22" s="1"/>
    </row>
    <row r="23">
      <c r="A23" s="223"/>
      <c r="D23" s="29"/>
      <c r="E23" s="49"/>
      <c r="F23" s="49"/>
      <c r="G23" s="29"/>
      <c r="H23" s="29"/>
      <c r="I23" s="29"/>
      <c r="J23" s="1"/>
      <c r="K23" s="1"/>
      <c r="L23" s="1"/>
      <c r="M23" s="1"/>
      <c r="N23" s="1"/>
      <c r="O23" s="1"/>
      <c r="P23" s="1"/>
      <c r="Q23" s="1"/>
      <c r="R23" s="1"/>
      <c r="S23" s="1"/>
      <c r="T23" s="1"/>
      <c r="U23" s="1"/>
      <c r="V23" s="1"/>
    </row>
    <row r="24">
      <c r="A24" s="32"/>
      <c r="B24" s="32"/>
      <c r="C24" s="32"/>
      <c r="D24" s="185" t="s">
        <v>244</v>
      </c>
      <c r="E24" s="29" t="str">
        <f>countif(E17:E22, "yes")</f>
        <v>6</v>
      </c>
      <c r="F24" s="29"/>
      <c r="G24" s="29"/>
      <c r="H24" s="29"/>
      <c r="I24" s="29"/>
      <c r="J24" s="29"/>
      <c r="K24" s="29"/>
      <c r="L24" s="29"/>
      <c r="M24" s="29"/>
      <c r="N24" s="29"/>
      <c r="O24" s="29"/>
      <c r="P24" s="29"/>
      <c r="Q24" s="29"/>
      <c r="R24" s="29"/>
      <c r="S24" s="29"/>
      <c r="T24" s="29"/>
      <c r="U24" s="29"/>
      <c r="V24" s="29"/>
    </row>
    <row r="25">
      <c r="A25" s="32"/>
      <c r="B25" s="32"/>
      <c r="C25" s="32"/>
      <c r="D25" s="29"/>
      <c r="E25" s="29"/>
      <c r="F25" s="29"/>
      <c r="G25" s="29"/>
      <c r="H25" s="29"/>
      <c r="I25" s="29"/>
      <c r="J25" s="29"/>
      <c r="K25" s="29"/>
      <c r="L25" s="29"/>
      <c r="M25" s="29"/>
      <c r="N25" s="29"/>
      <c r="O25" s="29"/>
      <c r="P25" s="29"/>
      <c r="Q25" s="29"/>
      <c r="R25" s="29"/>
      <c r="S25" s="29"/>
      <c r="T25" s="29"/>
      <c r="U25" s="29"/>
      <c r="V25" s="29"/>
    </row>
    <row r="26">
      <c r="A26" s="32"/>
      <c r="B26" s="32"/>
      <c r="C26" s="32"/>
      <c r="D26" s="29"/>
      <c r="E26" s="30"/>
      <c r="F26" s="30"/>
      <c r="G26" s="29"/>
      <c r="H26" s="29"/>
      <c r="I26" s="29"/>
      <c r="J26" s="29"/>
      <c r="K26" s="29"/>
      <c r="L26" s="29"/>
      <c r="M26" s="29"/>
      <c r="N26" s="29"/>
      <c r="O26" s="29"/>
      <c r="P26" s="29"/>
      <c r="Q26" s="29"/>
      <c r="R26" s="29"/>
      <c r="S26" s="29"/>
      <c r="T26" s="29"/>
      <c r="U26" s="29"/>
      <c r="V26" s="29"/>
    </row>
    <row r="27">
      <c r="A27" s="61" t="s">
        <v>450</v>
      </c>
      <c r="B27" s="43" t="s">
        <v>30</v>
      </c>
      <c r="C27" s="52" t="s">
        <v>400</v>
      </c>
      <c r="D27" s="32" t="s">
        <v>451</v>
      </c>
      <c r="E27" s="203" t="s">
        <v>452</v>
      </c>
      <c r="F27" s="78">
        <v>41877.0</v>
      </c>
      <c r="G27" s="56" t="s">
        <v>453</v>
      </c>
      <c r="H27" s="137" t="s">
        <v>377</v>
      </c>
      <c r="I27" s="137" t="s">
        <v>454</v>
      </c>
      <c r="J27" s="1"/>
      <c r="K27" s="1"/>
      <c r="L27" s="1"/>
      <c r="M27" s="1"/>
      <c r="N27" s="1"/>
      <c r="O27" s="1"/>
      <c r="P27" s="1"/>
      <c r="Q27" s="1"/>
      <c r="R27" s="1"/>
      <c r="S27" s="1"/>
      <c r="T27" s="1"/>
      <c r="U27" s="1"/>
      <c r="V27" s="1"/>
    </row>
    <row r="28">
      <c r="A28" s="32"/>
      <c r="B28" s="32"/>
      <c r="C28" s="32"/>
      <c r="D28" s="29"/>
      <c r="E28" s="49"/>
      <c r="F28" s="49"/>
      <c r="G28" s="29"/>
      <c r="H28" s="29"/>
      <c r="I28" s="29"/>
      <c r="J28" s="1"/>
      <c r="K28" s="1"/>
      <c r="L28" s="1"/>
      <c r="M28" s="1"/>
      <c r="N28" s="1"/>
      <c r="O28" s="1"/>
      <c r="P28" s="1"/>
      <c r="Q28" s="1"/>
      <c r="R28" s="1"/>
      <c r="S28" s="1"/>
      <c r="T28" s="1"/>
      <c r="U28" s="1"/>
      <c r="V28" s="1"/>
    </row>
    <row r="29">
      <c r="A29" s="61" t="s">
        <v>455</v>
      </c>
      <c r="B29" s="43" t="s">
        <v>30</v>
      </c>
      <c r="C29" s="52" t="s">
        <v>400</v>
      </c>
      <c r="D29" s="52" t="s">
        <v>456</v>
      </c>
      <c r="E29" s="55" t="s">
        <v>457</v>
      </c>
      <c r="F29" s="78">
        <v>41877.0</v>
      </c>
      <c r="G29" s="56" t="s">
        <v>453</v>
      </c>
      <c r="H29" s="137" t="s">
        <v>377</v>
      </c>
      <c r="I29" s="137" t="s">
        <v>458</v>
      </c>
      <c r="J29" s="1"/>
      <c r="K29" s="1"/>
      <c r="L29" s="1"/>
      <c r="M29" s="1"/>
      <c r="N29" s="1"/>
      <c r="O29" s="1"/>
      <c r="P29" s="1"/>
      <c r="Q29" s="1"/>
      <c r="R29" s="1"/>
      <c r="S29" s="1"/>
      <c r="T29" s="1"/>
      <c r="U29" s="1"/>
      <c r="V29" s="1"/>
    </row>
    <row r="30">
      <c r="A30" s="29"/>
      <c r="B30" s="29"/>
      <c r="C30" s="29"/>
      <c r="D30" s="29"/>
      <c r="E30" s="49"/>
      <c r="F30" s="49"/>
      <c r="G30" s="29"/>
      <c r="H30" s="29"/>
      <c r="I30" s="29"/>
      <c r="J30" s="1"/>
      <c r="K30" s="1"/>
      <c r="L30" s="1"/>
      <c r="M30" s="1"/>
      <c r="N30" s="1"/>
      <c r="O30" s="1"/>
      <c r="P30" s="1"/>
      <c r="Q30" s="1"/>
      <c r="R30" s="1"/>
      <c r="S30" s="1"/>
      <c r="T30" s="1"/>
      <c r="U30" s="1"/>
      <c r="V30" s="1"/>
    </row>
    <row r="31">
      <c r="A31" s="50" t="s">
        <v>459</v>
      </c>
      <c r="B31" s="152" t="s">
        <v>30</v>
      </c>
      <c r="C31" s="52" t="s">
        <v>460</v>
      </c>
      <c r="D31" s="32" t="s">
        <v>461</v>
      </c>
      <c r="E31" s="53" t="s">
        <v>462</v>
      </c>
      <c r="F31" s="78">
        <v>41877.0</v>
      </c>
      <c r="G31" s="66" t="s">
        <v>463</v>
      </c>
      <c r="H31" s="48"/>
      <c r="I31" s="48"/>
      <c r="J31" s="1"/>
      <c r="K31" s="1"/>
      <c r="L31" s="1"/>
      <c r="M31" s="1"/>
      <c r="N31" s="1"/>
      <c r="O31" s="1"/>
      <c r="P31" s="1"/>
      <c r="Q31" s="1"/>
      <c r="R31" s="1"/>
      <c r="S31" s="1"/>
      <c r="T31" s="1"/>
      <c r="U31" s="1"/>
      <c r="V31" s="1"/>
    </row>
    <row r="32">
      <c r="A32" s="72"/>
      <c r="B32" s="72"/>
      <c r="C32" s="29"/>
      <c r="D32" s="29"/>
      <c r="E32" s="29"/>
      <c r="F32" s="29"/>
      <c r="G32" s="29"/>
      <c r="H32" s="29"/>
      <c r="I32" s="29"/>
      <c r="J32" s="1"/>
      <c r="K32" s="1"/>
      <c r="L32" s="1"/>
      <c r="M32" s="1"/>
      <c r="N32" s="1"/>
      <c r="O32" s="1"/>
      <c r="P32" s="1"/>
      <c r="Q32" s="1"/>
      <c r="R32" s="1"/>
      <c r="S32" s="1"/>
      <c r="T32" s="1"/>
      <c r="U32" s="1"/>
      <c r="V32" s="1"/>
    </row>
    <row r="33">
      <c r="A33" s="50" t="s">
        <v>464</v>
      </c>
      <c r="B33" s="152" t="s">
        <v>465</v>
      </c>
      <c r="C33" s="274" t="s">
        <v>466</v>
      </c>
      <c r="D33" s="274" t="s">
        <v>466</v>
      </c>
      <c r="E33" s="55">
        <v>28.0</v>
      </c>
      <c r="F33" s="78">
        <v>41877.0</v>
      </c>
      <c r="G33" s="66" t="s">
        <v>467</v>
      </c>
      <c r="H33" s="137" t="s">
        <v>377</v>
      </c>
      <c r="I33" s="48"/>
      <c r="J33" s="1"/>
      <c r="K33" s="1"/>
      <c r="L33" s="1"/>
      <c r="M33" s="1"/>
      <c r="N33" s="1"/>
      <c r="O33" s="1"/>
      <c r="P33" s="1"/>
      <c r="Q33" s="1"/>
      <c r="R33" s="1"/>
      <c r="S33" s="1"/>
      <c r="T33" s="1"/>
      <c r="U33" s="1"/>
      <c r="V33" s="1"/>
    </row>
    <row r="34">
      <c r="A34" s="72"/>
      <c r="B34" s="72"/>
      <c r="C34" s="272"/>
      <c r="D34" s="272"/>
      <c r="E34" s="29"/>
      <c r="F34" s="73"/>
      <c r="G34" s="62"/>
      <c r="H34" s="29"/>
      <c r="I34" s="29"/>
      <c r="J34" s="1"/>
      <c r="K34" s="1"/>
      <c r="L34" s="1"/>
      <c r="M34" s="1"/>
      <c r="N34" s="1"/>
      <c r="O34" s="1"/>
      <c r="P34" s="1"/>
      <c r="Q34" s="1"/>
      <c r="R34" s="1"/>
      <c r="S34" s="1"/>
      <c r="T34" s="1"/>
      <c r="U34" s="1"/>
      <c r="V34" s="1"/>
    </row>
    <row r="35">
      <c r="A35" s="76" t="s">
        <v>468</v>
      </c>
      <c r="B35" s="152" t="s">
        <v>30</v>
      </c>
      <c r="C35" s="274" t="s">
        <v>469</v>
      </c>
      <c r="D35" s="274" t="s">
        <v>470</v>
      </c>
      <c r="E35" s="133">
        <v>2173700.0</v>
      </c>
      <c r="F35" s="78">
        <v>41877.0</v>
      </c>
      <c r="G35" s="66" t="s">
        <v>471</v>
      </c>
      <c r="H35" s="137" t="s">
        <v>151</v>
      </c>
      <c r="I35" s="137" t="s">
        <v>472</v>
      </c>
      <c r="J35" s="1"/>
      <c r="K35" s="1"/>
      <c r="L35" s="1"/>
      <c r="M35" s="1"/>
      <c r="N35" s="1"/>
      <c r="O35" s="1"/>
      <c r="P35" s="1"/>
      <c r="Q35" s="1"/>
      <c r="R35" s="1"/>
      <c r="S35" s="1"/>
      <c r="T35" s="1"/>
      <c r="U35" s="1"/>
      <c r="V35" s="1"/>
    </row>
    <row r="36">
      <c r="A36" s="29"/>
      <c r="B36" s="275"/>
      <c r="C36" s="272"/>
      <c r="D36" s="272"/>
      <c r="E36" s="29"/>
      <c r="F36" s="29"/>
      <c r="G36" s="29"/>
      <c r="H36" s="29"/>
      <c r="I36" s="29"/>
      <c r="J36" s="1"/>
      <c r="K36" s="1"/>
      <c r="L36" s="1"/>
      <c r="M36" s="1"/>
      <c r="N36" s="1"/>
      <c r="O36" s="1"/>
      <c r="P36" s="1"/>
      <c r="Q36" s="1"/>
      <c r="R36" s="1"/>
      <c r="S36" s="1"/>
      <c r="T36" s="1"/>
      <c r="U36" s="1"/>
      <c r="V36" s="1"/>
    </row>
    <row r="37">
      <c r="A37" s="9"/>
      <c r="B37" s="9"/>
      <c r="C37" s="9"/>
      <c r="D37" s="9"/>
      <c r="E37" s="1"/>
      <c r="F37" s="1"/>
      <c r="G37" s="1"/>
      <c r="H37" s="1"/>
      <c r="I37" s="1"/>
      <c r="J37" s="1"/>
      <c r="K37" s="1"/>
      <c r="L37" s="1"/>
      <c r="M37" s="1"/>
      <c r="N37" s="1"/>
      <c r="O37" s="1"/>
      <c r="P37" s="1"/>
      <c r="Q37" s="1"/>
      <c r="R37" s="1"/>
      <c r="S37" s="1"/>
      <c r="T37" s="1"/>
      <c r="U37" s="1"/>
      <c r="V37" s="1"/>
    </row>
    <row r="38">
      <c r="A38" s="276"/>
      <c r="B38" s="276"/>
      <c r="C38" s="1"/>
      <c r="D38" s="1"/>
      <c r="E38" s="1"/>
      <c r="F38" s="1"/>
      <c r="G38" s="1"/>
      <c r="H38" s="1"/>
      <c r="I38" s="1"/>
      <c r="J38" s="1"/>
      <c r="K38" s="1"/>
      <c r="L38" s="1"/>
      <c r="M38" s="1"/>
      <c r="N38" s="1"/>
      <c r="O38" s="1"/>
      <c r="P38" s="1"/>
      <c r="Q38" s="1"/>
      <c r="R38" s="1"/>
      <c r="S38" s="1"/>
      <c r="T38" s="1"/>
      <c r="U38" s="1"/>
      <c r="V38" s="1"/>
    </row>
    <row r="39">
      <c r="A39" s="14"/>
      <c r="B39" s="14"/>
      <c r="C39" s="14"/>
      <c r="D39" s="1"/>
      <c r="E39" s="1"/>
      <c r="F39" s="1"/>
      <c r="G39" s="1"/>
      <c r="H39" s="1"/>
      <c r="I39" s="1"/>
      <c r="J39" s="1"/>
      <c r="K39" s="1"/>
      <c r="L39" s="1"/>
      <c r="M39" s="1"/>
      <c r="N39" s="1"/>
      <c r="O39" s="1"/>
      <c r="P39" s="1"/>
      <c r="Q39" s="1"/>
      <c r="R39" s="1"/>
      <c r="S39" s="1"/>
      <c r="T39" s="1"/>
      <c r="U39" s="1"/>
      <c r="V39" s="1"/>
    </row>
    <row r="40">
      <c r="A40" s="14" t="s">
        <v>9</v>
      </c>
      <c r="B40" s="14"/>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sheetData>
  <mergeCells count="7">
    <mergeCell ref="A2:C2"/>
    <mergeCell ref="A3:C3"/>
    <mergeCell ref="A17:A23"/>
    <mergeCell ref="C17:C23"/>
    <mergeCell ref="B17:B23"/>
    <mergeCell ref="A8:A12"/>
    <mergeCell ref="B8:B12"/>
  </mergeCells>
  <hyperlinks>
    <hyperlink r:id="rId1" ref="G8"/>
    <hyperlink r:id="rId2" ref="G12"/>
    <hyperlink r:id="rId3" ref="G20"/>
    <hyperlink r:id="rId4" ref="G21"/>
    <hyperlink r:id="rId5" ref="G22"/>
    <hyperlink r:id="rId6" ref="G27"/>
    <hyperlink r:id="rId7" ref="G29"/>
    <hyperlink r:id="rId8" ref="G31"/>
    <hyperlink r:id="rId9" ref="G33"/>
    <hyperlink r:id="rId10" ref="G35"/>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0.86"/>
    <col customWidth="1" min="3" max="3" width="26.0"/>
    <col customWidth="1" min="4" max="4" width="40.0"/>
    <col customWidth="1" min="5" max="5" width="19.29"/>
    <col customWidth="1" min="6" max="6" width="20.0"/>
    <col customWidth="1" min="7" max="7" width="34.29"/>
    <col customWidth="1" min="8" max="8" width="39.14"/>
    <col customWidth="1" min="9" max="9" width="34.14"/>
  </cols>
  <sheetData>
    <row r="1">
      <c r="A1" s="1"/>
      <c r="B1" s="1"/>
      <c r="C1" s="1"/>
      <c r="D1" s="1"/>
      <c r="E1" s="1"/>
      <c r="F1" s="1"/>
      <c r="G1" s="1"/>
      <c r="H1" s="1"/>
      <c r="I1" s="1"/>
      <c r="J1" s="1"/>
      <c r="K1" s="1"/>
      <c r="L1" s="1"/>
      <c r="M1" s="1"/>
      <c r="N1" s="1"/>
      <c r="O1" s="1"/>
      <c r="P1" s="1"/>
      <c r="Q1" s="1"/>
      <c r="R1" s="1"/>
      <c r="S1" s="1"/>
      <c r="T1" s="1"/>
      <c r="U1" s="1"/>
      <c r="V1" s="1"/>
    </row>
    <row r="2">
      <c r="A2" s="15" t="s">
        <v>8</v>
      </c>
      <c r="B2" s="16"/>
      <c r="C2" s="17"/>
      <c r="D2" s="1"/>
      <c r="E2" s="1"/>
      <c r="F2" s="1"/>
      <c r="G2" s="1"/>
      <c r="H2" s="1"/>
      <c r="I2" s="1"/>
      <c r="J2" s="1"/>
      <c r="K2" s="1"/>
      <c r="L2" s="1"/>
      <c r="M2" s="1"/>
      <c r="N2" s="1"/>
      <c r="O2" s="1"/>
      <c r="P2" s="1"/>
      <c r="Q2" s="1"/>
      <c r="R2" s="1"/>
      <c r="S2" s="1"/>
      <c r="T2" s="1"/>
      <c r="U2" s="1"/>
      <c r="V2" s="1"/>
    </row>
    <row r="3">
      <c r="A3" s="18" t="s">
        <v>385</v>
      </c>
      <c r="B3" s="19"/>
      <c r="C3" s="20"/>
      <c r="D3" s="1"/>
      <c r="E3" s="1"/>
      <c r="F3" s="1"/>
      <c r="G3" s="1"/>
      <c r="H3" s="1"/>
      <c r="I3" s="1"/>
      <c r="J3" s="1"/>
      <c r="K3" s="1"/>
      <c r="L3" s="1"/>
      <c r="M3" s="1"/>
      <c r="N3" s="1"/>
      <c r="O3" s="1"/>
      <c r="P3" s="1"/>
      <c r="Q3" s="1"/>
      <c r="R3" s="1"/>
      <c r="S3" s="1"/>
      <c r="T3" s="1"/>
      <c r="U3" s="1"/>
      <c r="V3" s="1"/>
    </row>
    <row r="4">
      <c r="A4" s="21"/>
      <c r="B4" s="21"/>
      <c r="C4" s="22"/>
      <c r="D4" s="1"/>
      <c r="E4" s="1"/>
      <c r="F4" s="1"/>
      <c r="G4" s="1"/>
      <c r="H4" s="1"/>
      <c r="I4" s="1"/>
      <c r="J4" s="1"/>
      <c r="K4" s="1"/>
      <c r="L4" s="1"/>
      <c r="M4" s="1"/>
      <c r="N4" s="1"/>
      <c r="O4" s="1"/>
      <c r="P4" s="1"/>
      <c r="Q4" s="1"/>
      <c r="R4" s="1"/>
      <c r="S4" s="1"/>
      <c r="T4" s="1"/>
      <c r="U4" s="1"/>
      <c r="V4" s="1"/>
    </row>
    <row r="5">
      <c r="A5" s="21" t="s">
        <v>387</v>
      </c>
      <c r="B5" s="21"/>
      <c r="C5" s="22"/>
      <c r="D5" s="1"/>
      <c r="E5" s="1"/>
      <c r="F5" s="1"/>
      <c r="G5" s="1"/>
      <c r="H5" s="1"/>
      <c r="I5" s="1"/>
      <c r="J5" s="1"/>
      <c r="K5" s="1"/>
      <c r="L5" s="1"/>
      <c r="M5" s="1"/>
      <c r="N5" s="1"/>
      <c r="O5" s="1"/>
      <c r="P5" s="1"/>
      <c r="Q5" s="1"/>
      <c r="R5" s="1"/>
      <c r="S5" s="1"/>
      <c r="T5" s="1"/>
      <c r="U5" s="1"/>
      <c r="V5" s="1"/>
    </row>
    <row r="6">
      <c r="A6" s="23" t="s">
        <v>13</v>
      </c>
      <c r="B6" s="24" t="s">
        <v>24</v>
      </c>
      <c r="C6" s="23" t="s">
        <v>17</v>
      </c>
      <c r="D6" s="23" t="s">
        <v>18</v>
      </c>
      <c r="E6" s="24" t="s">
        <v>19</v>
      </c>
      <c r="F6" s="23" t="s">
        <v>20</v>
      </c>
      <c r="G6" s="23" t="s">
        <v>21</v>
      </c>
      <c r="H6" s="23" t="s">
        <v>22</v>
      </c>
      <c r="I6" s="23" t="s">
        <v>23</v>
      </c>
      <c r="J6" s="37"/>
      <c r="K6" s="37"/>
      <c r="L6" s="37"/>
      <c r="M6" s="37"/>
      <c r="N6" s="37"/>
      <c r="O6" s="37"/>
      <c r="P6" s="37"/>
      <c r="Q6" s="37"/>
      <c r="R6" s="37"/>
      <c r="S6" s="37"/>
      <c r="T6" s="37"/>
      <c r="U6" s="37"/>
      <c r="V6" s="37"/>
    </row>
    <row r="7">
      <c r="A7" s="27"/>
      <c r="B7" s="27"/>
      <c r="C7" s="28"/>
      <c r="D7" s="29"/>
      <c r="E7" s="31" t="s">
        <v>135</v>
      </c>
      <c r="F7" s="31" t="s">
        <v>25</v>
      </c>
      <c r="G7" s="32" t="s">
        <v>26</v>
      </c>
      <c r="H7" s="32" t="s">
        <v>27</v>
      </c>
      <c r="I7" s="32" t="s">
        <v>32</v>
      </c>
      <c r="J7" s="1"/>
      <c r="K7" s="1"/>
      <c r="L7" s="1"/>
      <c r="M7" s="1"/>
      <c r="N7" s="1"/>
      <c r="O7" s="1"/>
      <c r="P7" s="1"/>
      <c r="Q7" s="1"/>
      <c r="R7" s="1"/>
      <c r="S7" s="1"/>
      <c r="T7" s="1"/>
      <c r="U7" s="1"/>
      <c r="V7" s="1"/>
    </row>
    <row r="8">
      <c r="A8" s="61" t="s">
        <v>137</v>
      </c>
      <c r="B8" s="43" t="s">
        <v>30</v>
      </c>
      <c r="C8" s="32" t="s">
        <v>137</v>
      </c>
      <c r="D8" s="54" t="s">
        <v>393</v>
      </c>
      <c r="E8" s="55">
        <v>10.25</v>
      </c>
      <c r="F8" s="46">
        <v>41801.0</v>
      </c>
      <c r="G8" s="47" t="s">
        <v>395</v>
      </c>
      <c r="H8" s="137" t="s">
        <v>398</v>
      </c>
      <c r="I8" s="137" t="s">
        <v>399</v>
      </c>
      <c r="J8" s="1"/>
      <c r="K8" s="1"/>
      <c r="L8" s="1"/>
      <c r="M8" s="1"/>
      <c r="N8" s="1"/>
      <c r="O8" s="1"/>
      <c r="P8" s="1"/>
      <c r="Q8" s="1"/>
      <c r="R8" s="1"/>
      <c r="S8" s="1"/>
      <c r="T8" s="1"/>
      <c r="U8" s="1"/>
      <c r="V8" s="1"/>
    </row>
    <row r="9">
      <c r="A9" s="32"/>
      <c r="B9" s="32"/>
      <c r="C9" s="32"/>
      <c r="D9" s="32"/>
      <c r="E9" s="141"/>
      <c r="F9" s="141"/>
      <c r="G9" s="29"/>
      <c r="H9" s="29"/>
      <c r="I9" s="29"/>
      <c r="J9" s="1"/>
      <c r="K9" s="1"/>
      <c r="L9" s="1"/>
      <c r="M9" s="1"/>
      <c r="N9" s="1"/>
      <c r="O9" s="1"/>
      <c r="P9" s="1"/>
      <c r="Q9" s="1"/>
      <c r="R9" s="1"/>
      <c r="S9" s="1"/>
      <c r="T9" s="1"/>
      <c r="U9" s="1"/>
      <c r="V9" s="1"/>
    </row>
    <row r="10">
      <c r="A10" s="50" t="s">
        <v>402</v>
      </c>
      <c r="B10" s="51" t="s">
        <v>30</v>
      </c>
      <c r="C10" s="32" t="s">
        <v>403</v>
      </c>
      <c r="D10" s="44" t="s">
        <v>404</v>
      </c>
      <c r="E10" s="55">
        <v>17.6</v>
      </c>
      <c r="F10" s="78">
        <v>42040.0</v>
      </c>
      <c r="G10" s="47" t="s">
        <v>405</v>
      </c>
      <c r="H10" s="137" t="s">
        <v>408</v>
      </c>
      <c r="I10" s="48"/>
      <c r="J10" s="1"/>
      <c r="K10" s="1"/>
      <c r="L10" s="1"/>
      <c r="M10" s="1"/>
      <c r="N10" s="1"/>
      <c r="O10" s="1"/>
      <c r="P10" s="1"/>
      <c r="Q10" s="1"/>
      <c r="R10" s="1"/>
      <c r="S10" s="1"/>
      <c r="T10" s="1"/>
      <c r="U10" s="1"/>
      <c r="V10" s="1"/>
    </row>
    <row r="11">
      <c r="A11" s="147"/>
      <c r="B11" s="152"/>
      <c r="C11" s="32"/>
      <c r="D11" s="32"/>
      <c r="E11" s="29"/>
      <c r="F11" s="29"/>
      <c r="G11" s="29"/>
      <c r="H11" s="29"/>
      <c r="I11" s="29"/>
      <c r="J11" s="1"/>
      <c r="K11" s="1"/>
      <c r="L11" s="1"/>
      <c r="M11" s="1"/>
      <c r="N11" s="1"/>
      <c r="O11" s="1"/>
      <c r="P11" s="1"/>
      <c r="Q11" s="1"/>
      <c r="R11" s="1"/>
      <c r="S11" s="1"/>
      <c r="T11" s="1"/>
      <c r="U11" s="1"/>
      <c r="V11" s="1"/>
    </row>
    <row r="12">
      <c r="A12" s="149"/>
      <c r="B12" s="152"/>
      <c r="C12" s="32"/>
      <c r="D12" s="32"/>
      <c r="E12" s="277" t="s">
        <v>412</v>
      </c>
      <c r="F12" s="30"/>
      <c r="G12" s="29"/>
      <c r="H12" s="29"/>
      <c r="I12" s="29"/>
      <c r="J12" s="1"/>
      <c r="K12" s="1"/>
      <c r="L12" s="1"/>
      <c r="M12" s="1"/>
      <c r="N12" s="1"/>
      <c r="O12" s="1"/>
      <c r="P12" s="1"/>
      <c r="Q12" s="1"/>
      <c r="R12" s="1"/>
      <c r="S12" s="1"/>
      <c r="T12" s="1"/>
      <c r="U12" s="1"/>
      <c r="V12" s="1"/>
    </row>
    <row r="13">
      <c r="A13" s="151" t="s">
        <v>473</v>
      </c>
      <c r="B13" s="152" t="s">
        <v>30</v>
      </c>
      <c r="C13" s="52" t="s">
        <v>474</v>
      </c>
      <c r="D13" s="52" t="s">
        <v>475</v>
      </c>
      <c r="E13" s="55">
        <v>3.0</v>
      </c>
      <c r="F13" s="78">
        <v>42279.0</v>
      </c>
      <c r="G13" s="142" t="s">
        <v>476</v>
      </c>
      <c r="H13" s="48"/>
      <c r="I13" s="48"/>
      <c r="J13" s="1"/>
      <c r="K13" s="1"/>
      <c r="L13" s="1"/>
      <c r="M13" s="1"/>
      <c r="N13" s="1"/>
      <c r="O13" s="1"/>
      <c r="P13" s="1"/>
      <c r="Q13" s="1"/>
      <c r="R13" s="1"/>
      <c r="S13" s="1"/>
      <c r="T13" s="1"/>
      <c r="U13" s="1"/>
      <c r="V13" s="1"/>
    </row>
    <row r="14">
      <c r="A14" s="141"/>
      <c r="B14" s="29"/>
      <c r="C14" s="29"/>
      <c r="D14" s="29"/>
      <c r="E14" s="141"/>
      <c r="F14" s="141"/>
      <c r="G14" s="29"/>
      <c r="H14" s="29"/>
      <c r="I14" s="29"/>
      <c r="J14" s="1"/>
      <c r="K14" s="1"/>
      <c r="L14" s="1"/>
      <c r="M14" s="1"/>
      <c r="N14" s="1"/>
      <c r="O14" s="1"/>
      <c r="P14" s="1"/>
      <c r="Q14" s="1"/>
      <c r="R14" s="1"/>
      <c r="S14" s="1"/>
      <c r="T14" s="1"/>
      <c r="U14" s="1"/>
      <c r="V14" s="1"/>
    </row>
    <row r="15">
      <c r="A15" s="50" t="s">
        <v>477</v>
      </c>
      <c r="B15" s="51" t="s">
        <v>478</v>
      </c>
      <c r="C15" s="32" t="s">
        <v>479</v>
      </c>
      <c r="D15" s="44" t="s">
        <v>480</v>
      </c>
      <c r="E15" s="120">
        <v>3.0</v>
      </c>
      <c r="F15" s="154">
        <v>42126.0</v>
      </c>
      <c r="G15" s="47" t="s">
        <v>476</v>
      </c>
      <c r="H15" s="137" t="s">
        <v>481</v>
      </c>
      <c r="I15" s="48"/>
      <c r="J15" s="1"/>
      <c r="K15" s="1"/>
      <c r="L15" s="1"/>
      <c r="M15" s="1"/>
      <c r="N15" s="1"/>
      <c r="O15" s="1"/>
      <c r="P15" s="1"/>
      <c r="Q15" s="1"/>
      <c r="R15" s="1"/>
      <c r="S15" s="1"/>
      <c r="T15" s="1"/>
      <c r="U15" s="1"/>
      <c r="V15" s="1"/>
    </row>
    <row r="16">
      <c r="A16" s="141"/>
      <c r="B16" s="29"/>
      <c r="C16" s="29"/>
      <c r="D16" s="29"/>
      <c r="E16" s="141"/>
      <c r="F16" s="141"/>
      <c r="G16" s="29"/>
      <c r="H16" s="29"/>
      <c r="I16" s="29"/>
      <c r="J16" s="1"/>
      <c r="K16" s="1"/>
      <c r="L16" s="1"/>
      <c r="M16" s="1"/>
      <c r="N16" s="1"/>
      <c r="O16" s="1"/>
      <c r="P16" s="1"/>
      <c r="Q16" s="1"/>
      <c r="R16" s="1"/>
      <c r="S16" s="1"/>
      <c r="T16" s="1"/>
      <c r="U16" s="1"/>
      <c r="V16" s="1"/>
    </row>
    <row r="17">
      <c r="A17" s="50" t="s">
        <v>482</v>
      </c>
      <c r="B17" s="51" t="s">
        <v>483</v>
      </c>
      <c r="C17" s="52" t="s">
        <v>484</v>
      </c>
      <c r="D17" s="44" t="s">
        <v>485</v>
      </c>
      <c r="E17" s="120">
        <v>1.0</v>
      </c>
      <c r="F17" s="154">
        <v>41914.0</v>
      </c>
      <c r="G17" s="140"/>
      <c r="H17" s="48"/>
      <c r="I17" s="48"/>
      <c r="J17" s="1"/>
      <c r="K17" s="1"/>
      <c r="L17" s="1"/>
      <c r="M17" s="1"/>
      <c r="N17" s="1"/>
      <c r="O17" s="1"/>
      <c r="P17" s="1"/>
      <c r="Q17" s="1"/>
      <c r="R17" s="1"/>
      <c r="S17" s="1"/>
      <c r="T17" s="1"/>
      <c r="U17" s="1"/>
      <c r="V17" s="1"/>
    </row>
    <row r="18">
      <c r="A18" s="141"/>
      <c r="B18" s="29"/>
      <c r="C18" s="29"/>
      <c r="D18" s="29"/>
      <c r="E18" s="141"/>
      <c r="F18" s="141"/>
      <c r="G18" s="29"/>
      <c r="H18" s="29"/>
      <c r="I18" s="29"/>
      <c r="J18" s="1"/>
      <c r="K18" s="1"/>
      <c r="L18" s="1"/>
      <c r="M18" s="1"/>
      <c r="N18" s="1"/>
      <c r="O18" s="1"/>
      <c r="P18" s="1"/>
      <c r="Q18" s="1"/>
      <c r="R18" s="1"/>
      <c r="S18" s="1"/>
      <c r="T18" s="1"/>
      <c r="U18" s="1"/>
      <c r="V18" s="1"/>
    </row>
    <row r="19">
      <c r="A19" s="76" t="s">
        <v>486</v>
      </c>
      <c r="B19" s="51" t="s">
        <v>30</v>
      </c>
      <c r="C19" s="52" t="s">
        <v>487</v>
      </c>
      <c r="D19" s="44" t="s">
        <v>488</v>
      </c>
      <c r="E19" s="55">
        <v>159000.0</v>
      </c>
      <c r="F19" s="78">
        <v>42126.0</v>
      </c>
      <c r="G19" s="47" t="s">
        <v>489</v>
      </c>
      <c r="H19" s="278" t="str">
        <f>2615060*0.061</f>
        <v>159518.66</v>
      </c>
      <c r="I19" s="137" t="s">
        <v>490</v>
      </c>
      <c r="J19" s="1"/>
      <c r="K19" s="1"/>
      <c r="L19" s="1"/>
      <c r="M19" s="1"/>
      <c r="N19" s="1"/>
      <c r="O19" s="1"/>
      <c r="P19" s="1"/>
      <c r="Q19" s="1"/>
      <c r="R19" s="1"/>
      <c r="S19" s="1"/>
      <c r="T19" s="1"/>
      <c r="U19" s="1"/>
      <c r="V19" s="1"/>
    </row>
    <row r="20">
      <c r="A20" s="147"/>
      <c r="B20" s="69"/>
      <c r="C20" s="32"/>
      <c r="D20" s="32"/>
      <c r="E20" s="141"/>
      <c r="F20" s="141"/>
      <c r="G20" s="48"/>
      <c r="H20" s="48"/>
      <c r="I20" s="48"/>
      <c r="J20" s="1"/>
      <c r="K20" s="1"/>
      <c r="L20" s="1"/>
      <c r="M20" s="1"/>
      <c r="N20" s="1"/>
      <c r="O20" s="1"/>
      <c r="P20" s="1"/>
      <c r="Q20" s="1"/>
      <c r="R20" s="1"/>
      <c r="S20" s="1"/>
      <c r="T20" s="1"/>
      <c r="U20" s="1"/>
      <c r="V20" s="1"/>
    </row>
    <row r="21">
      <c r="A21" s="76" t="s">
        <v>491</v>
      </c>
      <c r="B21" s="152" t="s">
        <v>30</v>
      </c>
      <c r="C21" s="52" t="s">
        <v>492</v>
      </c>
      <c r="D21" s="52" t="s">
        <v>493</v>
      </c>
      <c r="E21" s="94"/>
      <c r="F21" s="95"/>
      <c r="G21" s="48"/>
      <c r="H21" s="48"/>
      <c r="I21" s="48"/>
      <c r="J21" s="1"/>
      <c r="K21" s="1"/>
      <c r="L21" s="1"/>
      <c r="M21" s="1"/>
      <c r="N21" s="1"/>
      <c r="O21" s="1"/>
      <c r="P21" s="1"/>
      <c r="Q21" s="1"/>
      <c r="R21" s="1"/>
      <c r="S21" s="1"/>
      <c r="T21" s="1"/>
      <c r="U21" s="1"/>
      <c r="V21" s="1"/>
    </row>
    <row r="22">
      <c r="A22" s="29"/>
      <c r="B22" s="29"/>
      <c r="C22" s="29"/>
      <c r="D22" s="29"/>
      <c r="E22" s="141"/>
      <c r="F22" s="141"/>
      <c r="G22" s="29"/>
      <c r="H22" s="29"/>
      <c r="I22" s="29"/>
      <c r="J22" s="1"/>
      <c r="K22" s="1"/>
      <c r="L22" s="1"/>
      <c r="M22" s="1"/>
      <c r="N22" s="1"/>
      <c r="O22" s="1"/>
      <c r="P22" s="1"/>
      <c r="Q22" s="1"/>
      <c r="R22" s="1"/>
      <c r="S22" s="1"/>
      <c r="T22" s="1"/>
      <c r="U22" s="1"/>
      <c r="V22" s="1"/>
    </row>
    <row r="23">
      <c r="A23" s="50" t="s">
        <v>494</v>
      </c>
      <c r="B23" s="152" t="s">
        <v>30</v>
      </c>
      <c r="C23" s="32" t="s">
        <v>495</v>
      </c>
      <c r="D23" s="54" t="s">
        <v>496</v>
      </c>
      <c r="E23" s="279">
        <v>28000.0</v>
      </c>
      <c r="F23" s="120" t="s">
        <v>497</v>
      </c>
      <c r="G23" s="47" t="s">
        <v>498</v>
      </c>
      <c r="H23" s="48"/>
      <c r="I23" s="137" t="s">
        <v>499</v>
      </c>
      <c r="J23" s="1"/>
      <c r="K23" s="1"/>
      <c r="L23" s="1"/>
      <c r="M23" s="1"/>
      <c r="N23" s="1"/>
      <c r="O23" s="1"/>
      <c r="P23" s="1"/>
      <c r="Q23" s="1"/>
      <c r="R23" s="1"/>
      <c r="S23" s="1"/>
      <c r="T23" s="1"/>
      <c r="U23" s="1"/>
      <c r="V23" s="1"/>
    </row>
    <row r="24">
      <c r="A24" s="29"/>
      <c r="B24" s="29"/>
      <c r="C24" s="29"/>
      <c r="D24" s="29"/>
      <c r="E24" s="49"/>
      <c r="F24" s="49"/>
      <c r="G24" s="29"/>
      <c r="H24" s="29"/>
      <c r="I24" s="29"/>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sheetData>
  <mergeCells count="2">
    <mergeCell ref="A2:C2"/>
    <mergeCell ref="A3:C3"/>
  </mergeCells>
  <hyperlinks>
    <hyperlink r:id="rId1" ref="G8"/>
    <hyperlink r:id="rId2" ref="G10"/>
    <hyperlink r:id="rId3" ref="G13"/>
    <hyperlink r:id="rId4" ref="G15"/>
    <hyperlink r:id="rId5" ref="G19"/>
    <hyperlink r:id="rId6" ref="G23"/>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86"/>
    <col customWidth="1" min="2" max="2" width="31.86"/>
    <col customWidth="1" min="3" max="3" width="38.43"/>
    <col customWidth="1" min="4" max="4" width="42.29"/>
    <col customWidth="1" min="5" max="5" width="26.0"/>
    <col customWidth="1" min="7" max="7" width="45.0"/>
    <col customWidth="1" min="8" max="8" width="52.0"/>
    <col customWidth="1" min="9" max="9" width="34.86"/>
  </cols>
  <sheetData>
    <row r="1">
      <c r="A1" s="1"/>
      <c r="B1" s="1"/>
      <c r="C1" s="1"/>
      <c r="D1" s="1"/>
      <c r="E1" s="1"/>
      <c r="F1" s="1"/>
      <c r="G1" s="1"/>
      <c r="H1" s="1"/>
      <c r="I1" s="1"/>
      <c r="J1" s="1"/>
      <c r="K1" s="1"/>
      <c r="L1" s="1"/>
      <c r="M1" s="1"/>
      <c r="N1" s="1"/>
      <c r="O1" s="1"/>
      <c r="P1" s="1"/>
      <c r="Q1" s="1"/>
      <c r="R1" s="1"/>
      <c r="S1" s="1"/>
      <c r="T1" s="1"/>
      <c r="U1" s="1"/>
      <c r="V1" s="1"/>
    </row>
    <row r="2">
      <c r="A2" s="134" t="s">
        <v>8</v>
      </c>
      <c r="B2" s="16"/>
      <c r="C2" s="16"/>
      <c r="D2" s="17"/>
      <c r="E2" s="1"/>
      <c r="F2" s="1"/>
      <c r="G2" s="1"/>
      <c r="H2" s="1"/>
      <c r="I2" s="1"/>
      <c r="J2" s="1"/>
      <c r="K2" s="1"/>
      <c r="L2" s="1"/>
      <c r="M2" s="1"/>
      <c r="N2" s="1"/>
      <c r="O2" s="1"/>
      <c r="P2" s="1"/>
      <c r="Q2" s="1"/>
      <c r="R2" s="1"/>
      <c r="S2" s="1"/>
      <c r="T2" s="1"/>
      <c r="U2" s="1"/>
      <c r="V2" s="1"/>
    </row>
    <row r="3">
      <c r="A3" s="18" t="s">
        <v>156</v>
      </c>
      <c r="B3" s="19"/>
      <c r="C3" s="19"/>
      <c r="D3" s="20"/>
      <c r="E3" s="1"/>
      <c r="F3" s="1"/>
      <c r="G3" s="1"/>
      <c r="H3" s="1"/>
      <c r="I3" s="1"/>
      <c r="J3" s="1"/>
      <c r="K3" s="1"/>
      <c r="L3" s="1"/>
      <c r="M3" s="1"/>
      <c r="N3" s="1"/>
      <c r="O3" s="1"/>
      <c r="P3" s="1"/>
      <c r="Q3" s="1"/>
      <c r="R3" s="1"/>
      <c r="S3" s="1"/>
      <c r="T3" s="1"/>
      <c r="U3" s="1"/>
      <c r="V3" s="1"/>
    </row>
    <row r="4">
      <c r="A4" s="21"/>
      <c r="B4" s="21"/>
      <c r="C4" s="1"/>
      <c r="D4" s="1"/>
      <c r="E4" s="1"/>
      <c r="F4" s="1"/>
      <c r="G4" s="1"/>
      <c r="H4" s="1"/>
      <c r="I4" s="1"/>
      <c r="J4" s="1"/>
      <c r="K4" s="1"/>
      <c r="L4" s="1"/>
      <c r="M4" s="1"/>
      <c r="N4" s="1"/>
      <c r="O4" s="1"/>
      <c r="P4" s="1"/>
      <c r="Q4" s="1"/>
      <c r="R4" s="1"/>
      <c r="S4" s="1"/>
      <c r="T4" s="1"/>
      <c r="U4" s="1"/>
      <c r="V4" s="1"/>
    </row>
    <row r="5">
      <c r="A5" s="25" t="s">
        <v>157</v>
      </c>
      <c r="B5" s="25"/>
      <c r="C5" s="1"/>
      <c r="D5" s="1"/>
      <c r="E5" s="1"/>
      <c r="F5" s="1"/>
      <c r="G5" s="1"/>
      <c r="H5" s="1"/>
      <c r="I5" s="1"/>
      <c r="J5" s="1"/>
      <c r="K5" s="1"/>
      <c r="L5" s="1"/>
      <c r="M5" s="1"/>
      <c r="N5" s="1"/>
      <c r="O5" s="1"/>
      <c r="P5" s="1"/>
      <c r="Q5" s="1"/>
      <c r="R5" s="1"/>
      <c r="S5" s="1"/>
      <c r="T5" s="1"/>
      <c r="U5" s="1"/>
      <c r="V5" s="1"/>
    </row>
    <row r="6">
      <c r="A6" s="23" t="s">
        <v>13</v>
      </c>
      <c r="B6" s="24" t="s">
        <v>158</v>
      </c>
      <c r="C6" s="23" t="s">
        <v>18</v>
      </c>
      <c r="D6" s="23" t="s">
        <v>17</v>
      </c>
      <c r="E6" s="23" t="s">
        <v>19</v>
      </c>
      <c r="F6" s="23" t="s">
        <v>141</v>
      </c>
      <c r="G6" s="23" t="s">
        <v>21</v>
      </c>
      <c r="H6" s="23" t="s">
        <v>22</v>
      </c>
      <c r="I6" s="23" t="s">
        <v>23</v>
      </c>
      <c r="J6" s="37"/>
      <c r="K6" s="37"/>
      <c r="L6" s="37"/>
      <c r="M6" s="37"/>
      <c r="N6" s="37"/>
      <c r="O6" s="37"/>
      <c r="P6" s="37"/>
      <c r="Q6" s="37"/>
      <c r="R6" s="37"/>
      <c r="S6" s="37"/>
      <c r="T6" s="37"/>
      <c r="U6" s="37"/>
      <c r="V6" s="37"/>
    </row>
    <row r="7">
      <c r="A7" s="27"/>
      <c r="B7" s="27"/>
      <c r="C7" s="29"/>
      <c r="D7" s="29"/>
      <c r="E7" s="30"/>
      <c r="F7" s="31" t="s">
        <v>143</v>
      </c>
      <c r="G7" s="32" t="s">
        <v>26</v>
      </c>
      <c r="H7" s="32" t="s">
        <v>27</v>
      </c>
      <c r="I7" s="32" t="s">
        <v>32</v>
      </c>
      <c r="J7" s="1"/>
      <c r="K7" s="1"/>
      <c r="L7" s="1"/>
      <c r="M7" s="1"/>
      <c r="N7" s="1"/>
      <c r="O7" s="1"/>
      <c r="P7" s="1"/>
      <c r="Q7" s="1"/>
      <c r="R7" s="1"/>
      <c r="S7" s="1"/>
      <c r="T7" s="1"/>
      <c r="U7" s="1"/>
      <c r="V7" s="1"/>
    </row>
    <row r="8">
      <c r="A8" s="61" t="s">
        <v>159</v>
      </c>
      <c r="B8" s="43" t="s">
        <v>30</v>
      </c>
      <c r="C8" s="52" t="s">
        <v>160</v>
      </c>
      <c r="D8" s="44" t="s">
        <v>161</v>
      </c>
      <c r="E8" s="135">
        <v>0.9853</v>
      </c>
      <c r="F8" s="136">
        <v>2014.0</v>
      </c>
      <c r="G8" s="47" t="s">
        <v>162</v>
      </c>
      <c r="H8" s="137" t="s">
        <v>163</v>
      </c>
      <c r="I8" s="137" t="s">
        <v>164</v>
      </c>
      <c r="J8" s="1"/>
      <c r="K8" s="1"/>
      <c r="L8" s="1"/>
      <c r="M8" s="1"/>
      <c r="N8" s="1"/>
      <c r="O8" s="1"/>
      <c r="P8" s="1"/>
      <c r="Q8" s="1"/>
      <c r="R8" s="1"/>
      <c r="S8" s="1"/>
      <c r="T8" s="1"/>
      <c r="U8" s="1"/>
      <c r="V8" s="1"/>
    </row>
    <row r="9">
      <c r="A9" s="32"/>
      <c r="B9" s="32"/>
      <c r="C9" s="32"/>
      <c r="D9" s="29"/>
      <c r="E9" s="49"/>
      <c r="F9" s="49"/>
      <c r="G9" s="138" t="s">
        <v>165</v>
      </c>
      <c r="H9" s="29"/>
      <c r="I9" s="32"/>
      <c r="J9" s="1"/>
      <c r="K9" s="1"/>
      <c r="L9" s="1"/>
      <c r="M9" s="1"/>
      <c r="N9" s="1"/>
      <c r="O9" s="1"/>
      <c r="P9" s="1"/>
      <c r="Q9" s="1"/>
      <c r="R9" s="1"/>
      <c r="S9" s="1"/>
      <c r="T9" s="1"/>
      <c r="U9" s="1"/>
      <c r="V9" s="1"/>
    </row>
    <row r="10">
      <c r="A10" s="32"/>
      <c r="B10" s="32"/>
      <c r="C10" s="32"/>
      <c r="D10" s="29"/>
      <c r="E10" s="29"/>
      <c r="F10" s="29"/>
      <c r="G10" s="138" t="s">
        <v>166</v>
      </c>
      <c r="H10" s="29"/>
      <c r="I10" s="32"/>
      <c r="J10" s="1"/>
      <c r="K10" s="1"/>
      <c r="L10" s="1"/>
      <c r="M10" s="1"/>
      <c r="N10" s="1"/>
      <c r="O10" s="1"/>
      <c r="P10" s="1"/>
      <c r="Q10" s="1"/>
      <c r="R10" s="1"/>
      <c r="S10" s="1"/>
      <c r="T10" s="1"/>
      <c r="U10" s="1"/>
      <c r="V10" s="1"/>
    </row>
    <row r="11">
      <c r="A11" s="61" t="s">
        <v>167</v>
      </c>
      <c r="B11" s="43" t="s">
        <v>168</v>
      </c>
      <c r="C11" s="52" t="s">
        <v>169</v>
      </c>
      <c r="D11" s="44" t="s">
        <v>170</v>
      </c>
      <c r="E11" s="133">
        <v>3437.0</v>
      </c>
      <c r="F11" s="139">
        <v>2013.0</v>
      </c>
      <c r="G11" s="140"/>
      <c r="H11" s="48"/>
      <c r="I11" s="137" t="s">
        <v>171</v>
      </c>
      <c r="J11" s="1"/>
      <c r="K11" s="1"/>
      <c r="L11" s="1"/>
      <c r="M11" s="1"/>
      <c r="N11" s="1"/>
      <c r="O11" s="1"/>
      <c r="P11" s="1"/>
      <c r="Q11" s="1"/>
      <c r="R11" s="1"/>
      <c r="S11" s="1"/>
      <c r="T11" s="1"/>
      <c r="U11" s="1"/>
      <c r="V11" s="1"/>
    </row>
    <row r="12">
      <c r="A12" s="32"/>
      <c r="B12" s="32"/>
      <c r="C12" s="32"/>
      <c r="D12" s="73"/>
      <c r="E12" s="58"/>
      <c r="F12" s="59"/>
      <c r="G12" s="62"/>
      <c r="H12" s="29"/>
      <c r="I12" s="32"/>
      <c r="J12" s="1"/>
      <c r="K12" s="1"/>
      <c r="L12" s="1"/>
      <c r="M12" s="1"/>
      <c r="N12" s="1"/>
      <c r="O12" s="1"/>
      <c r="P12" s="1"/>
      <c r="Q12" s="1"/>
      <c r="R12" s="1"/>
      <c r="S12" s="1"/>
      <c r="T12" s="1"/>
      <c r="U12" s="1"/>
      <c r="V12" s="1"/>
    </row>
    <row r="13">
      <c r="A13" s="61" t="s">
        <v>172</v>
      </c>
      <c r="B13" s="43" t="s">
        <v>173</v>
      </c>
      <c r="C13" s="52" t="s">
        <v>174</v>
      </c>
      <c r="D13" s="44" t="s">
        <v>175</v>
      </c>
      <c r="E13" s="55">
        <v>23.0</v>
      </c>
      <c r="F13" s="46">
        <v>41894.0</v>
      </c>
      <c r="G13" s="140"/>
      <c r="H13" s="48"/>
      <c r="I13" s="48"/>
      <c r="J13" s="1"/>
      <c r="K13" s="1"/>
      <c r="L13" s="1"/>
      <c r="M13" s="1"/>
      <c r="N13" s="1"/>
      <c r="O13" s="1"/>
      <c r="P13" s="1"/>
      <c r="Q13" s="1"/>
      <c r="R13" s="1"/>
      <c r="S13" s="1"/>
      <c r="T13" s="1"/>
      <c r="U13" s="1"/>
      <c r="V13" s="1"/>
    </row>
    <row r="14">
      <c r="A14" s="52"/>
      <c r="B14" s="52"/>
      <c r="C14" s="32"/>
      <c r="D14" s="73"/>
      <c r="E14" s="58"/>
      <c r="F14" s="141"/>
      <c r="G14" s="29"/>
      <c r="H14" s="29"/>
      <c r="I14" s="29"/>
      <c r="J14" s="1"/>
      <c r="K14" s="1"/>
      <c r="L14" s="1"/>
      <c r="M14" s="1"/>
      <c r="N14" s="1"/>
      <c r="O14" s="1"/>
      <c r="P14" s="1"/>
      <c r="Q14" s="1"/>
      <c r="R14" s="1"/>
      <c r="S14" s="1"/>
      <c r="T14" s="1"/>
      <c r="U14" s="1"/>
      <c r="V14" s="1"/>
    </row>
    <row r="15">
      <c r="A15" s="61" t="s">
        <v>176</v>
      </c>
      <c r="B15" s="43" t="s">
        <v>177</v>
      </c>
      <c r="C15" s="52" t="s">
        <v>178</v>
      </c>
      <c r="D15" s="44" t="s">
        <v>179</v>
      </c>
      <c r="E15" s="55">
        <v>14.0</v>
      </c>
      <c r="F15" s="46">
        <v>41892.0</v>
      </c>
      <c r="G15" s="142" t="s">
        <v>180</v>
      </c>
      <c r="H15" s="137" t="s">
        <v>51</v>
      </c>
      <c r="I15" s="48"/>
      <c r="J15" s="1"/>
      <c r="K15" s="1"/>
      <c r="L15" s="1"/>
      <c r="M15" s="1"/>
      <c r="N15" s="1"/>
      <c r="O15" s="1"/>
      <c r="P15" s="1"/>
      <c r="Q15" s="1"/>
      <c r="R15" s="1"/>
      <c r="S15" s="1"/>
      <c r="T15" s="1"/>
      <c r="U15" s="1"/>
      <c r="V15" s="1"/>
    </row>
    <row r="16">
      <c r="A16" s="52"/>
      <c r="B16" s="52"/>
      <c r="C16" s="32"/>
      <c r="D16" s="73"/>
      <c r="E16" s="58"/>
      <c r="F16" s="141"/>
      <c r="G16" s="29"/>
      <c r="H16" s="29"/>
      <c r="I16" s="29"/>
      <c r="J16" s="1"/>
      <c r="K16" s="1"/>
      <c r="L16" s="1"/>
      <c r="M16" s="1"/>
      <c r="N16" s="1"/>
      <c r="O16" s="1"/>
      <c r="P16" s="1"/>
      <c r="Q16" s="1"/>
      <c r="R16" s="1"/>
      <c r="S16" s="1"/>
      <c r="T16" s="1"/>
      <c r="U16" s="1"/>
      <c r="V16" s="1"/>
    </row>
    <row r="17">
      <c r="A17" s="61" t="s">
        <v>182</v>
      </c>
      <c r="B17" s="43" t="s">
        <v>183</v>
      </c>
      <c r="C17" s="52" t="s">
        <v>184</v>
      </c>
      <c r="D17" s="52" t="s">
        <v>185</v>
      </c>
      <c r="E17" s="252" t="str">
        <f>'Education access'!A22</f>
        <v>128</v>
      </c>
      <c r="F17" s="46">
        <v>41892.0</v>
      </c>
      <c r="G17" s="140"/>
      <c r="H17" s="48"/>
      <c r="I17" s="48"/>
      <c r="J17" s="1"/>
      <c r="K17" s="1"/>
      <c r="L17" s="1"/>
      <c r="M17" s="1"/>
      <c r="N17" s="1"/>
      <c r="O17" s="1"/>
      <c r="P17" s="1"/>
      <c r="Q17" s="1"/>
      <c r="R17" s="1"/>
      <c r="S17" s="1"/>
      <c r="T17" s="1"/>
      <c r="U17" s="1"/>
      <c r="V17" s="1"/>
    </row>
    <row r="18">
      <c r="A18" s="43"/>
      <c r="B18" s="43"/>
      <c r="C18" s="52"/>
      <c r="D18" s="52"/>
      <c r="E18" s="161" t="s">
        <v>380</v>
      </c>
      <c r="F18" s="16"/>
      <c r="G18" s="29"/>
      <c r="H18" s="29"/>
      <c r="I18" s="29"/>
      <c r="J18" s="29"/>
      <c r="K18" s="29"/>
      <c r="L18" s="29"/>
      <c r="M18" s="29"/>
      <c r="N18" s="29"/>
      <c r="O18" s="29"/>
      <c r="P18" s="29"/>
      <c r="Q18" s="29"/>
      <c r="R18" s="29"/>
      <c r="S18" s="29"/>
      <c r="T18" s="29"/>
      <c r="U18" s="29"/>
      <c r="V18" s="29"/>
    </row>
    <row r="19">
      <c r="A19" s="43"/>
      <c r="B19" s="43"/>
      <c r="C19" s="52"/>
      <c r="D19" s="52"/>
      <c r="E19" s="29"/>
      <c r="F19" s="29"/>
      <c r="G19" s="29"/>
      <c r="H19" s="29"/>
      <c r="I19" s="29"/>
      <c r="J19" s="29"/>
      <c r="K19" s="29"/>
      <c r="L19" s="29"/>
      <c r="M19" s="29"/>
      <c r="N19" s="29"/>
      <c r="O19" s="29"/>
      <c r="P19" s="29"/>
      <c r="Q19" s="29"/>
      <c r="R19" s="29"/>
      <c r="S19" s="29"/>
      <c r="T19" s="29"/>
      <c r="U19" s="29"/>
      <c r="V19" s="29"/>
    </row>
    <row r="20">
      <c r="A20" s="61" t="s">
        <v>381</v>
      </c>
      <c r="B20" s="43" t="s">
        <v>382</v>
      </c>
      <c r="C20" s="52" t="s">
        <v>383</v>
      </c>
      <c r="D20" s="44" t="s">
        <v>384</v>
      </c>
      <c r="E20" s="55">
        <v>51.0</v>
      </c>
      <c r="F20" s="46">
        <v>41892.0</v>
      </c>
      <c r="G20" s="142" t="s">
        <v>386</v>
      </c>
      <c r="H20" s="137" t="s">
        <v>377</v>
      </c>
      <c r="I20" s="48"/>
      <c r="J20" s="1"/>
      <c r="K20" s="1"/>
      <c r="L20" s="1"/>
      <c r="M20" s="1"/>
      <c r="N20" s="1"/>
      <c r="O20" s="1"/>
      <c r="P20" s="1"/>
      <c r="Q20" s="1"/>
      <c r="R20" s="1"/>
      <c r="S20" s="1"/>
      <c r="T20" s="1"/>
      <c r="U20" s="1"/>
      <c r="V20" s="1"/>
    </row>
    <row r="21">
      <c r="A21" s="52"/>
      <c r="B21" s="52"/>
      <c r="C21" s="32"/>
      <c r="D21" s="73"/>
      <c r="E21" s="58"/>
      <c r="F21" s="141"/>
      <c r="G21" s="29"/>
      <c r="H21" s="29"/>
      <c r="I21" s="29"/>
      <c r="J21" s="1"/>
      <c r="K21" s="1"/>
      <c r="L21" s="1"/>
      <c r="M21" s="1"/>
      <c r="N21" s="1"/>
      <c r="O21" s="1"/>
      <c r="P21" s="1"/>
      <c r="Q21" s="1"/>
      <c r="R21" s="1"/>
      <c r="S21" s="1"/>
      <c r="T21" s="1"/>
      <c r="U21" s="1"/>
      <c r="V21" s="1"/>
    </row>
    <row r="22">
      <c r="A22" s="61" t="s">
        <v>388</v>
      </c>
      <c r="B22" s="43" t="s">
        <v>382</v>
      </c>
      <c r="C22" s="52" t="s">
        <v>389</v>
      </c>
      <c r="D22" s="44" t="s">
        <v>390</v>
      </c>
      <c r="E22" s="133">
        <v>3004.0</v>
      </c>
      <c r="F22" s="46">
        <v>41893.0</v>
      </c>
      <c r="G22" s="142" t="s">
        <v>391</v>
      </c>
      <c r="H22" s="137" t="s">
        <v>392</v>
      </c>
      <c r="I22" s="48"/>
      <c r="J22" s="1"/>
      <c r="K22" s="1"/>
      <c r="L22" s="1"/>
      <c r="M22" s="1"/>
      <c r="N22" s="1"/>
      <c r="O22" s="1"/>
      <c r="P22" s="1"/>
      <c r="Q22" s="1"/>
      <c r="R22" s="1"/>
      <c r="S22" s="1"/>
      <c r="T22" s="1"/>
      <c r="U22" s="1"/>
      <c r="V22" s="1"/>
    </row>
    <row r="23">
      <c r="A23" s="32"/>
      <c r="B23" s="32"/>
      <c r="C23" s="32"/>
      <c r="D23" s="29"/>
      <c r="E23" s="49"/>
      <c r="F23" s="49"/>
      <c r="G23" s="138" t="s">
        <v>394</v>
      </c>
      <c r="H23" s="29"/>
      <c r="I23" s="29"/>
      <c r="J23" s="1"/>
      <c r="K23" s="1"/>
      <c r="L23" s="1"/>
      <c r="M23" s="1"/>
      <c r="N23" s="1"/>
      <c r="O23" s="1"/>
      <c r="P23" s="1"/>
      <c r="Q23" s="1"/>
      <c r="R23" s="1"/>
      <c r="S23" s="1"/>
      <c r="T23" s="1"/>
      <c r="U23" s="1"/>
      <c r="V23" s="1"/>
    </row>
    <row r="24">
      <c r="A24" s="32"/>
      <c r="B24" s="32"/>
      <c r="C24" s="32"/>
      <c r="D24" s="29"/>
      <c r="E24" s="49"/>
      <c r="F24" s="49"/>
      <c r="G24" s="138" t="s">
        <v>396</v>
      </c>
      <c r="H24" s="29"/>
      <c r="I24" s="29"/>
      <c r="J24" s="1"/>
      <c r="K24" s="1"/>
      <c r="L24" s="1"/>
      <c r="M24" s="1"/>
      <c r="N24" s="1"/>
      <c r="O24" s="1"/>
      <c r="P24" s="1"/>
      <c r="Q24" s="1"/>
      <c r="R24" s="1"/>
      <c r="S24" s="1"/>
      <c r="T24" s="1"/>
      <c r="U24" s="1"/>
      <c r="V24" s="1"/>
    </row>
    <row r="25">
      <c r="A25" s="176" t="s">
        <v>397</v>
      </c>
      <c r="B25" s="254" t="s">
        <v>30</v>
      </c>
      <c r="C25" s="207" t="s">
        <v>406</v>
      </c>
      <c r="D25" s="185" t="s">
        <v>407</v>
      </c>
      <c r="E25" s="198">
        <v>4.0</v>
      </c>
      <c r="F25" s="46">
        <v>41892.0</v>
      </c>
      <c r="G25" s="142" t="s">
        <v>409</v>
      </c>
      <c r="H25" s="137" t="s">
        <v>410</v>
      </c>
      <c r="I25" s="137" t="s">
        <v>411</v>
      </c>
      <c r="J25" s="1"/>
      <c r="K25" s="1"/>
      <c r="L25" s="1"/>
      <c r="M25" s="1"/>
      <c r="N25" s="1"/>
      <c r="O25" s="1"/>
      <c r="P25" s="1"/>
      <c r="Q25" s="1"/>
      <c r="R25" s="1"/>
      <c r="S25" s="1"/>
      <c r="T25" s="1"/>
      <c r="U25" s="1"/>
      <c r="V25" s="1"/>
    </row>
    <row r="26">
      <c r="A26" s="179"/>
      <c r="B26" s="43"/>
      <c r="C26" s="44"/>
      <c r="D26" s="185"/>
      <c r="E26" s="256"/>
      <c r="F26" s="257"/>
      <c r="G26" s="142" t="s">
        <v>413</v>
      </c>
      <c r="H26" s="137" t="s">
        <v>377</v>
      </c>
      <c r="I26" s="48"/>
      <c r="J26" s="1"/>
      <c r="K26" s="1"/>
      <c r="L26" s="1"/>
      <c r="M26" s="1"/>
      <c r="N26" s="1"/>
      <c r="O26" s="1"/>
      <c r="P26" s="1"/>
      <c r="Q26" s="1"/>
      <c r="R26" s="1"/>
      <c r="S26" s="1"/>
      <c r="T26" s="1"/>
      <c r="U26" s="1"/>
      <c r="V26" s="1"/>
    </row>
    <row r="27">
      <c r="A27" s="202"/>
      <c r="B27" s="258"/>
      <c r="C27" s="210" t="s">
        <v>415</v>
      </c>
      <c r="D27" s="259" t="s">
        <v>416</v>
      </c>
      <c r="E27" s="55">
        <v>1.0</v>
      </c>
      <c r="F27" s="46">
        <v>41892.0</v>
      </c>
      <c r="G27" s="142" t="s">
        <v>417</v>
      </c>
      <c r="H27" s="137" t="s">
        <v>377</v>
      </c>
      <c r="I27" s="48"/>
      <c r="J27" s="1"/>
      <c r="K27" s="1"/>
      <c r="L27" s="1"/>
      <c r="M27" s="1"/>
      <c r="N27" s="1"/>
      <c r="O27" s="1"/>
      <c r="P27" s="1"/>
      <c r="Q27" s="1"/>
      <c r="R27" s="1"/>
      <c r="S27" s="1"/>
      <c r="T27" s="1"/>
      <c r="U27" s="1"/>
      <c r="V27" s="1"/>
    </row>
    <row r="28">
      <c r="A28" s="43"/>
      <c r="B28" s="43"/>
      <c r="C28" s="52"/>
      <c r="D28" s="52"/>
      <c r="E28" s="158" t="str">
        <f>(10-E25)+E27</f>
        <v>7</v>
      </c>
      <c r="F28" s="29"/>
      <c r="G28" s="29"/>
      <c r="H28" s="29"/>
      <c r="I28" s="29"/>
      <c r="J28" s="29"/>
      <c r="K28" s="29"/>
      <c r="L28" s="29"/>
      <c r="M28" s="29"/>
      <c r="N28" s="29"/>
      <c r="O28" s="29"/>
      <c r="P28" s="29"/>
      <c r="Q28" s="29"/>
      <c r="R28" s="29"/>
      <c r="S28" s="29"/>
      <c r="T28" s="29"/>
      <c r="U28" s="29"/>
      <c r="V28" s="29"/>
    </row>
    <row r="29">
      <c r="A29" s="266" t="s">
        <v>418</v>
      </c>
      <c r="B29" s="267" t="s">
        <v>30</v>
      </c>
      <c r="C29" s="207" t="s">
        <v>420</v>
      </c>
      <c r="D29" s="185" t="s">
        <v>421</v>
      </c>
      <c r="E29" s="55">
        <v>19.0</v>
      </c>
      <c r="F29" s="78">
        <v>41892.0</v>
      </c>
      <c r="G29" s="138" t="s">
        <v>422</v>
      </c>
      <c r="H29" s="52" t="s">
        <v>423</v>
      </c>
      <c r="I29" s="29"/>
      <c r="J29" s="1"/>
      <c r="K29" s="1"/>
      <c r="L29" s="1"/>
      <c r="M29" s="1"/>
      <c r="N29" s="1"/>
      <c r="O29" s="1"/>
      <c r="P29" s="1"/>
      <c r="Q29" s="1"/>
      <c r="R29" s="1"/>
      <c r="S29" s="1"/>
      <c r="T29" s="1"/>
      <c r="U29" s="1"/>
      <c r="V29" s="1"/>
    </row>
    <row r="30">
      <c r="A30" s="269"/>
      <c r="B30" s="149"/>
      <c r="C30" s="210" t="s">
        <v>427</v>
      </c>
      <c r="D30" s="52" t="s">
        <v>428</v>
      </c>
      <c r="E30" s="55">
        <v>3.0</v>
      </c>
      <c r="F30" s="78">
        <v>41892.0</v>
      </c>
      <c r="G30" s="142" t="s">
        <v>422</v>
      </c>
      <c r="H30" s="137" t="s">
        <v>431</v>
      </c>
      <c r="I30" s="48"/>
      <c r="J30" s="1"/>
      <c r="K30" s="1"/>
      <c r="L30" s="1"/>
      <c r="M30" s="1"/>
      <c r="N30" s="1"/>
      <c r="O30" s="1"/>
      <c r="P30" s="1"/>
      <c r="Q30" s="1"/>
      <c r="R30" s="1"/>
      <c r="S30" s="1"/>
      <c r="T30" s="1"/>
      <c r="U30" s="1"/>
      <c r="V30" s="1"/>
    </row>
    <row r="31">
      <c r="A31" s="69"/>
      <c r="B31" s="69"/>
      <c r="C31" s="32"/>
      <c r="D31" s="32"/>
      <c r="E31" s="158" t="str">
        <f>E29+E30</f>
        <v>22</v>
      </c>
      <c r="F31" s="29"/>
      <c r="G31" s="29"/>
      <c r="H31" s="29"/>
      <c r="I31" s="29"/>
      <c r="J31" s="1"/>
      <c r="K31" s="1"/>
      <c r="L31" s="1"/>
      <c r="M31" s="1"/>
      <c r="N31" s="1"/>
      <c r="O31" s="1"/>
      <c r="P31" s="1"/>
      <c r="Q31" s="1"/>
      <c r="R31" s="1"/>
      <c r="S31" s="1"/>
      <c r="T31" s="1"/>
      <c r="U31" s="1"/>
      <c r="V31" s="1"/>
    </row>
    <row r="32">
      <c r="A32" s="69"/>
      <c r="B32" s="69"/>
      <c r="C32" s="32"/>
      <c r="D32" s="32"/>
      <c r="E32" s="29"/>
      <c r="F32" s="29"/>
      <c r="G32" s="29"/>
      <c r="H32" s="29"/>
      <c r="I32" s="29"/>
      <c r="J32" s="1"/>
      <c r="K32" s="1"/>
      <c r="L32" s="1"/>
      <c r="M32" s="1"/>
      <c r="N32" s="1"/>
      <c r="O32" s="1"/>
      <c r="P32" s="1"/>
      <c r="Q32" s="1"/>
      <c r="R32" s="1"/>
      <c r="S32" s="1"/>
      <c r="T32" s="1"/>
      <c r="U32" s="1"/>
      <c r="V32" s="1"/>
    </row>
    <row r="33" ht="27.75" customHeight="1">
      <c r="A33" s="76" t="s">
        <v>440</v>
      </c>
      <c r="B33" s="152" t="s">
        <v>30</v>
      </c>
      <c r="C33" s="52" t="s">
        <v>441</v>
      </c>
      <c r="D33" s="52" t="s">
        <v>442</v>
      </c>
      <c r="E33" s="55">
        <v>57.0</v>
      </c>
      <c r="F33" s="139">
        <v>2014.0</v>
      </c>
      <c r="G33" s="142" t="s">
        <v>443</v>
      </c>
      <c r="H33" s="137" t="s">
        <v>444</v>
      </c>
      <c r="I33" s="137" t="s">
        <v>445</v>
      </c>
      <c r="J33" s="1"/>
      <c r="K33" s="1"/>
      <c r="L33" s="1"/>
      <c r="M33" s="1"/>
      <c r="N33" s="1"/>
      <c r="O33" s="1"/>
      <c r="P33" s="1"/>
      <c r="Q33" s="1"/>
      <c r="R33" s="1"/>
      <c r="S33" s="1"/>
      <c r="T33" s="1"/>
      <c r="U33" s="1"/>
      <c r="V33" s="1"/>
    </row>
    <row r="34">
      <c r="A34" s="72"/>
      <c r="B34" s="72"/>
      <c r="C34" s="272"/>
      <c r="D34" s="272"/>
      <c r="E34" s="29"/>
      <c r="F34" s="29"/>
      <c r="G34" s="29"/>
      <c r="H34" s="29"/>
      <c r="I34" s="29"/>
      <c r="J34" s="1"/>
      <c r="K34" s="1"/>
      <c r="L34" s="1"/>
      <c r="M34" s="1"/>
      <c r="N34" s="1"/>
      <c r="O34" s="1"/>
      <c r="P34" s="1"/>
      <c r="Q34" s="1"/>
      <c r="R34" s="1"/>
      <c r="S34" s="1"/>
      <c r="T34" s="1"/>
      <c r="U34" s="1"/>
      <c r="V34" s="1"/>
    </row>
    <row r="35" ht="30.0" customHeight="1">
      <c r="A35" s="76" t="s">
        <v>447</v>
      </c>
      <c r="B35" s="152" t="s">
        <v>30</v>
      </c>
      <c r="C35" s="52" t="s">
        <v>441</v>
      </c>
      <c r="D35" s="280" t="s">
        <v>448</v>
      </c>
      <c r="E35" s="133">
        <v>1185.0</v>
      </c>
      <c r="F35" s="139">
        <v>2011.0</v>
      </c>
      <c r="G35" s="142" t="s">
        <v>500</v>
      </c>
      <c r="H35" s="137" t="s">
        <v>408</v>
      </c>
      <c r="I35" s="137" t="s">
        <v>501</v>
      </c>
      <c r="J35" s="1"/>
      <c r="K35" s="1"/>
      <c r="L35" s="1"/>
      <c r="M35" s="1"/>
      <c r="N35" s="1"/>
      <c r="O35" s="1"/>
      <c r="P35" s="1"/>
      <c r="Q35" s="1"/>
      <c r="R35" s="1"/>
      <c r="S35" s="1"/>
      <c r="T35" s="1"/>
      <c r="U35" s="1"/>
      <c r="V35" s="1"/>
    </row>
    <row r="36">
      <c r="A36" s="72"/>
      <c r="B36" s="72"/>
      <c r="C36" s="272"/>
      <c r="D36" s="272"/>
      <c r="E36" s="29"/>
      <c r="F36" s="29"/>
      <c r="G36" s="138" t="s">
        <v>502</v>
      </c>
      <c r="H36" s="29"/>
      <c r="I36" s="29"/>
      <c r="J36" s="1"/>
      <c r="K36" s="1"/>
      <c r="L36" s="1"/>
      <c r="M36" s="1"/>
      <c r="N36" s="1"/>
      <c r="O36" s="1"/>
      <c r="P36" s="1"/>
      <c r="Q36" s="1"/>
      <c r="R36" s="1"/>
      <c r="S36" s="1"/>
      <c r="T36" s="1"/>
      <c r="U36" s="1"/>
      <c r="V36" s="1"/>
    </row>
    <row r="37" ht="30.0" customHeight="1">
      <c r="A37" s="76" t="s">
        <v>503</v>
      </c>
      <c r="B37" s="152" t="s">
        <v>30</v>
      </c>
      <c r="C37" s="52" t="s">
        <v>441</v>
      </c>
      <c r="D37" s="280" t="s">
        <v>504</v>
      </c>
      <c r="E37" s="133">
        <v>7355.0</v>
      </c>
      <c r="F37" s="139">
        <v>2014.0</v>
      </c>
      <c r="G37" s="142" t="s">
        <v>505</v>
      </c>
      <c r="H37" s="137" t="s">
        <v>506</v>
      </c>
      <c r="I37" s="137" t="s">
        <v>507</v>
      </c>
      <c r="J37" s="1"/>
      <c r="K37" s="1"/>
      <c r="L37" s="1"/>
      <c r="M37" s="1"/>
      <c r="N37" s="1"/>
      <c r="O37" s="1"/>
      <c r="P37" s="1"/>
      <c r="Q37" s="1"/>
      <c r="R37" s="1"/>
      <c r="S37" s="1"/>
      <c r="T37" s="1"/>
      <c r="U37" s="1"/>
      <c r="V37" s="1"/>
    </row>
    <row r="38">
      <c r="A38" s="29"/>
      <c r="B38" s="29"/>
      <c r="C38" s="272"/>
      <c r="D38" s="272"/>
      <c r="E38" s="29"/>
      <c r="F38" s="29"/>
      <c r="G38" s="29"/>
      <c r="H38" s="29"/>
      <c r="I38" s="29"/>
      <c r="J38" s="1"/>
      <c r="K38" s="1"/>
      <c r="L38" s="1"/>
      <c r="M38" s="1"/>
      <c r="N38" s="1"/>
      <c r="O38" s="1"/>
      <c r="P38" s="1"/>
      <c r="Q38" s="1"/>
      <c r="R38" s="1"/>
      <c r="S38" s="1"/>
      <c r="T38" s="1"/>
      <c r="U38" s="1"/>
      <c r="V38" s="1"/>
    </row>
    <row r="39" ht="30.75" customHeight="1">
      <c r="A39" s="61" t="s">
        <v>508</v>
      </c>
      <c r="B39" s="43" t="s">
        <v>30</v>
      </c>
      <c r="C39" s="52" t="s">
        <v>441</v>
      </c>
      <c r="D39" s="52" t="s">
        <v>509</v>
      </c>
      <c r="E39" s="133">
        <v>4203.0</v>
      </c>
      <c r="F39" s="139">
        <v>2011.0</v>
      </c>
      <c r="G39" s="142" t="s">
        <v>500</v>
      </c>
      <c r="H39" s="137" t="s">
        <v>408</v>
      </c>
      <c r="I39" s="137" t="s">
        <v>510</v>
      </c>
      <c r="J39" s="1"/>
      <c r="K39" s="1"/>
      <c r="L39" s="1"/>
      <c r="M39" s="1"/>
      <c r="N39" s="1"/>
      <c r="O39" s="1"/>
      <c r="P39" s="1"/>
      <c r="Q39" s="1"/>
      <c r="R39" s="1"/>
      <c r="S39" s="1"/>
      <c r="T39" s="1"/>
      <c r="U39" s="1"/>
      <c r="V39" s="1"/>
    </row>
    <row r="40">
      <c r="A40" s="52"/>
      <c r="B40" s="52"/>
      <c r="C40" s="29"/>
      <c r="D40" s="29"/>
      <c r="E40" s="29"/>
      <c r="F40" s="29"/>
      <c r="G40" s="29"/>
      <c r="H40" s="29"/>
      <c r="I40" s="29"/>
      <c r="J40" s="1"/>
      <c r="K40" s="1"/>
      <c r="L40" s="1"/>
      <c r="M40" s="1"/>
      <c r="N40" s="1"/>
      <c r="O40" s="1"/>
      <c r="P40" s="1"/>
      <c r="Q40" s="1"/>
      <c r="R40" s="1"/>
      <c r="S40" s="1"/>
      <c r="T40" s="1"/>
      <c r="U40" s="1"/>
      <c r="V40" s="1"/>
    </row>
    <row r="41" ht="31.5" customHeight="1">
      <c r="A41" s="61" t="s">
        <v>511</v>
      </c>
      <c r="B41" s="43" t="s">
        <v>30</v>
      </c>
      <c r="C41" s="52" t="s">
        <v>441</v>
      </c>
      <c r="D41" s="52" t="s">
        <v>512</v>
      </c>
      <c r="E41" s="55">
        <v>63.0</v>
      </c>
      <c r="F41" s="139">
        <v>2013.0</v>
      </c>
      <c r="G41" s="142" t="s">
        <v>513</v>
      </c>
      <c r="H41" s="48"/>
      <c r="I41" s="137" t="s">
        <v>514</v>
      </c>
      <c r="J41" s="1"/>
      <c r="K41" s="1"/>
      <c r="L41" s="1"/>
      <c r="M41" s="1"/>
      <c r="N41" s="1"/>
      <c r="O41" s="1"/>
      <c r="P41" s="1"/>
      <c r="Q41" s="1"/>
      <c r="R41" s="1"/>
      <c r="S41" s="1"/>
      <c r="T41" s="1"/>
      <c r="U41" s="1"/>
      <c r="V41" s="1"/>
    </row>
    <row r="42">
      <c r="A42" s="52"/>
      <c r="B42" s="52"/>
      <c r="C42" s="29"/>
      <c r="D42" s="29"/>
      <c r="E42" s="29"/>
      <c r="F42" s="29"/>
      <c r="G42" s="138" t="s">
        <v>515</v>
      </c>
      <c r="H42" s="29"/>
      <c r="I42" s="29"/>
      <c r="J42" s="1"/>
      <c r="K42" s="1"/>
      <c r="L42" s="1"/>
      <c r="M42" s="1"/>
      <c r="N42" s="1"/>
      <c r="O42" s="1"/>
      <c r="P42" s="1"/>
      <c r="Q42" s="1"/>
      <c r="R42" s="1"/>
      <c r="S42" s="1"/>
      <c r="T42" s="1"/>
      <c r="U42" s="1"/>
      <c r="V42" s="1"/>
    </row>
    <row r="43">
      <c r="A43" s="52"/>
      <c r="B43" s="52"/>
      <c r="C43" s="29"/>
      <c r="D43" s="29"/>
      <c r="E43" s="29"/>
      <c r="F43" s="29"/>
      <c r="G43" s="138" t="s">
        <v>516</v>
      </c>
      <c r="H43" s="29"/>
      <c r="I43" s="29"/>
      <c r="J43" s="1"/>
      <c r="K43" s="1"/>
      <c r="L43" s="1"/>
      <c r="M43" s="1"/>
      <c r="N43" s="1"/>
      <c r="O43" s="1"/>
      <c r="P43" s="1"/>
      <c r="Q43" s="1"/>
      <c r="R43" s="1"/>
      <c r="S43" s="1"/>
      <c r="T43" s="1"/>
      <c r="U43" s="1"/>
      <c r="V43" s="1"/>
    </row>
    <row r="44">
      <c r="A44" s="276"/>
      <c r="B44" s="276"/>
      <c r="C44" s="1"/>
      <c r="D44" s="1"/>
      <c r="E44" s="1"/>
      <c r="F44" s="1"/>
      <c r="G44" s="1"/>
      <c r="H44" s="1"/>
      <c r="I44" s="1"/>
      <c r="J44" s="1"/>
      <c r="K44" s="1"/>
      <c r="L44" s="1"/>
      <c r="M44" s="1"/>
      <c r="N44" s="1"/>
      <c r="O44" s="1"/>
      <c r="P44" s="1"/>
      <c r="Q44" s="1"/>
      <c r="R44" s="1"/>
      <c r="S44" s="1"/>
      <c r="T44" s="1"/>
      <c r="U44" s="1"/>
      <c r="V44" s="1"/>
    </row>
    <row r="45">
      <c r="A45" s="14"/>
      <c r="B45" s="14"/>
      <c r="C45" s="14"/>
      <c r="D45" s="1"/>
      <c r="E45" s="1"/>
      <c r="F45" s="1"/>
      <c r="G45" s="1"/>
      <c r="H45" s="1"/>
      <c r="I45" s="1"/>
      <c r="J45" s="1"/>
      <c r="K45" s="1"/>
      <c r="L45" s="1"/>
      <c r="M45" s="1"/>
      <c r="N45" s="1"/>
      <c r="O45" s="1"/>
      <c r="P45" s="1"/>
      <c r="Q45" s="1"/>
      <c r="R45" s="1"/>
      <c r="S45" s="1"/>
      <c r="T45" s="1"/>
      <c r="U45" s="1"/>
      <c r="V45" s="1"/>
    </row>
    <row r="46">
      <c r="A46" s="14"/>
      <c r="B46" s="14"/>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sheetData>
  <mergeCells count="3">
    <mergeCell ref="A3:D3"/>
    <mergeCell ref="A2:D2"/>
    <mergeCell ref="E18:F18"/>
  </mergeCells>
  <hyperlinks>
    <hyperlink r:id="rId1" ref="G8"/>
    <hyperlink r:id="rId2" ref="G9"/>
    <hyperlink r:id="rId3" ref="G10"/>
    <hyperlink r:id="rId4" ref="G15"/>
    <hyperlink r:id="rId5" ref="G20"/>
    <hyperlink r:id="rId6" ref="G22"/>
    <hyperlink r:id="rId7" ref="G23"/>
    <hyperlink r:id="rId8" ref="G24"/>
    <hyperlink r:id="rId9" location=".VBB3RUvn03Y" ref="G25"/>
    <hyperlink r:id="rId10" ref="G26"/>
    <hyperlink r:id="rId11" ref="G27"/>
    <hyperlink r:id="rId12" ref="G29"/>
    <hyperlink r:id="rId13" ref="G30"/>
    <hyperlink r:id="rId14" ref="G33"/>
    <hyperlink r:id="rId15" ref="G35"/>
    <hyperlink r:id="rId16" ref="G36"/>
    <hyperlink r:id="rId17" ref="G37"/>
    <hyperlink r:id="rId18" ref="G39"/>
    <hyperlink r:id="rId19" ref="G41"/>
    <hyperlink r:id="rId20" ref="G42"/>
    <hyperlink r:id="rId21" ref="G43"/>
  </hyperlinks>
  <drawing r:id="rId22"/>
</worksheet>
</file>